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arwalh\Desktop\NOW\NOW Inbound\RegressionProject\"/>
    </mc:Choice>
  </mc:AlternateContent>
  <bookViews>
    <workbookView xWindow="0" yWindow="0" windowWidth="23040" windowHeight="12036"/>
  </bookViews>
  <sheets>
    <sheet name="Sheet2" sheetId="2" r:id="rId1"/>
    <sheet name="Sheet1" sheetId="3" r:id="rId2"/>
    <sheet name="Raw data" sheetId="1" r:id="rId3"/>
  </sheets>
  <externalReferences>
    <externalReference r:id="rId4"/>
  </externalReferences>
  <definedNames>
    <definedName name="_xlcn.WorksheetConnection_Inboundweights.xlsxTable11" hidden="1">Table1[]</definedName>
    <definedName name="DATA1">'Raw data'!$A$2:$A$4177</definedName>
    <definedName name="DATA10">'Raw data'!$J$2:$J$4177</definedName>
    <definedName name="DATA11">'Raw data'!$K$2:$K$4177</definedName>
    <definedName name="DATA12">'Raw data'!$L$2:$L$4177</definedName>
    <definedName name="DATA13">'Raw data'!$M$2:$M$4177</definedName>
    <definedName name="DATA14">'Raw data'!$N$2:$N$4177</definedName>
    <definedName name="DATA15">'Raw data'!$O$2:$O$4177</definedName>
    <definedName name="DATA16">'Raw data'!$P$2:$P$4177</definedName>
    <definedName name="DATA2">'Raw data'!$B$2:$B$4177</definedName>
    <definedName name="DATA3">'Raw data'!$C$2:$C$4177</definedName>
    <definedName name="DATA4">'Raw data'!$D$2:$D$4177</definedName>
    <definedName name="DATA5">'Raw data'!$E$2:$E$4177</definedName>
    <definedName name="DATA6">'Raw data'!$F$2:$F$4177</definedName>
    <definedName name="DATA7">'Raw data'!$G$2:$G$4177</definedName>
    <definedName name="DATA8">'Raw data'!$H$2:$H$4177</definedName>
    <definedName name="DATA9">'Raw data'!$I$2:$I$4177</definedName>
    <definedName name="TEST1">'Raw data'!$A$2:$P$1251</definedName>
    <definedName name="TEST2">'Raw data'!$A$1252:$P$2501</definedName>
    <definedName name="TEST3">'Raw data'!$A$3752:$P$4177</definedName>
    <definedName name="TESTHKEY">'Raw data'!$M$1:$P$1</definedName>
    <definedName name="TESTKEYS">'Raw data'!$A$2:$L$4177</definedName>
    <definedName name="TESTVKEY">'Raw data'!$A$1:$L$1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a53cfd71-d899-4313-b4c4-3b6d42b7e0c8" name="Table1" connection="WorksheetConnection_Inbound weights.xlsx!Table1"/>
        </x15:modelTables>
      </x15:dataModel>
    </ext>
  </extLst>
</workbook>
</file>

<file path=xl/calcChain.xml><?xml version="1.0" encoding="utf-8"?>
<calcChain xmlns="http://schemas.openxmlformats.org/spreadsheetml/2006/main">
  <c r="F6" i="2" l="1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T507" i="1"/>
  <c r="U507" i="1"/>
  <c r="V507" i="1"/>
  <c r="W507" i="1"/>
  <c r="T508" i="1"/>
  <c r="U508" i="1"/>
  <c r="V508" i="1"/>
  <c r="W508" i="1"/>
  <c r="T509" i="1"/>
  <c r="U509" i="1"/>
  <c r="V509" i="1"/>
  <c r="W509" i="1"/>
  <c r="T510" i="1"/>
  <c r="U510" i="1"/>
  <c r="V510" i="1"/>
  <c r="W510" i="1"/>
  <c r="T511" i="1"/>
  <c r="U511" i="1"/>
  <c r="V511" i="1"/>
  <c r="W511" i="1"/>
  <c r="T512" i="1"/>
  <c r="U512" i="1"/>
  <c r="V512" i="1"/>
  <c r="W512" i="1"/>
  <c r="T513" i="1"/>
  <c r="U513" i="1"/>
  <c r="V513" i="1"/>
  <c r="W513" i="1"/>
  <c r="T514" i="1"/>
  <c r="U514" i="1"/>
  <c r="V514" i="1"/>
  <c r="W514" i="1"/>
  <c r="T515" i="1"/>
  <c r="U515" i="1"/>
  <c r="V515" i="1"/>
  <c r="W515" i="1"/>
  <c r="T516" i="1"/>
  <c r="U516" i="1"/>
  <c r="V516" i="1"/>
  <c r="W516" i="1"/>
  <c r="T517" i="1"/>
  <c r="U517" i="1"/>
  <c r="V517" i="1"/>
  <c r="W517" i="1"/>
  <c r="T518" i="1"/>
  <c r="U518" i="1"/>
  <c r="V518" i="1"/>
  <c r="W518" i="1"/>
  <c r="T519" i="1"/>
  <c r="U519" i="1"/>
  <c r="V519" i="1"/>
  <c r="W519" i="1"/>
  <c r="T520" i="1"/>
  <c r="U520" i="1"/>
  <c r="V520" i="1"/>
  <c r="W520" i="1"/>
  <c r="T521" i="1"/>
  <c r="U521" i="1"/>
  <c r="V521" i="1"/>
  <c r="W521" i="1"/>
  <c r="T522" i="1"/>
  <c r="U522" i="1"/>
  <c r="V522" i="1"/>
  <c r="W522" i="1"/>
  <c r="T523" i="1"/>
  <c r="U523" i="1"/>
  <c r="V523" i="1"/>
  <c r="W523" i="1"/>
  <c r="T524" i="1"/>
  <c r="U524" i="1"/>
  <c r="V524" i="1"/>
  <c r="W524" i="1"/>
  <c r="T525" i="1"/>
  <c r="U525" i="1"/>
  <c r="V525" i="1"/>
  <c r="W525" i="1"/>
  <c r="T526" i="1"/>
  <c r="U526" i="1"/>
  <c r="V526" i="1"/>
  <c r="W526" i="1"/>
  <c r="T527" i="1"/>
  <c r="U527" i="1"/>
  <c r="V527" i="1"/>
  <c r="W527" i="1"/>
  <c r="T528" i="1"/>
  <c r="U528" i="1"/>
  <c r="V528" i="1"/>
  <c r="W528" i="1"/>
  <c r="T529" i="1"/>
  <c r="U529" i="1"/>
  <c r="V529" i="1"/>
  <c r="W529" i="1"/>
  <c r="T530" i="1"/>
  <c r="U530" i="1"/>
  <c r="V530" i="1"/>
  <c r="W530" i="1"/>
  <c r="T531" i="1"/>
  <c r="U531" i="1"/>
  <c r="V531" i="1"/>
  <c r="W531" i="1"/>
  <c r="T532" i="1"/>
  <c r="U532" i="1"/>
  <c r="V532" i="1"/>
  <c r="W532" i="1"/>
  <c r="T533" i="1"/>
  <c r="U533" i="1"/>
  <c r="V533" i="1"/>
  <c r="W533" i="1"/>
  <c r="T534" i="1"/>
  <c r="U534" i="1"/>
  <c r="V534" i="1"/>
  <c r="W534" i="1"/>
  <c r="T535" i="1"/>
  <c r="U535" i="1"/>
  <c r="V535" i="1"/>
  <c r="W535" i="1"/>
  <c r="T536" i="1"/>
  <c r="U536" i="1"/>
  <c r="V536" i="1"/>
  <c r="W536" i="1"/>
  <c r="T537" i="1"/>
  <c r="U537" i="1"/>
  <c r="V537" i="1"/>
  <c r="W537" i="1"/>
  <c r="T538" i="1"/>
  <c r="U538" i="1"/>
  <c r="V538" i="1"/>
  <c r="W538" i="1"/>
  <c r="T539" i="1"/>
  <c r="U539" i="1"/>
  <c r="V539" i="1"/>
  <c r="W539" i="1"/>
  <c r="T540" i="1"/>
  <c r="U540" i="1"/>
  <c r="V540" i="1"/>
  <c r="W540" i="1"/>
  <c r="T541" i="1"/>
  <c r="U541" i="1"/>
  <c r="V541" i="1"/>
  <c r="W541" i="1"/>
  <c r="T542" i="1"/>
  <c r="U542" i="1"/>
  <c r="V542" i="1"/>
  <c r="W542" i="1"/>
  <c r="T543" i="1"/>
  <c r="U543" i="1"/>
  <c r="V543" i="1"/>
  <c r="W543" i="1"/>
  <c r="T544" i="1"/>
  <c r="U544" i="1"/>
  <c r="V544" i="1"/>
  <c r="W544" i="1"/>
  <c r="T545" i="1"/>
  <c r="U545" i="1"/>
  <c r="V545" i="1"/>
  <c r="W545" i="1"/>
  <c r="T546" i="1"/>
  <c r="U546" i="1"/>
  <c r="V546" i="1"/>
  <c r="W546" i="1"/>
  <c r="T547" i="1"/>
  <c r="U547" i="1"/>
  <c r="V547" i="1"/>
  <c r="W547" i="1"/>
  <c r="T548" i="1"/>
  <c r="U548" i="1"/>
  <c r="V548" i="1"/>
  <c r="W548" i="1"/>
  <c r="T549" i="1"/>
  <c r="U549" i="1"/>
  <c r="V549" i="1"/>
  <c r="W549" i="1"/>
  <c r="T550" i="1"/>
  <c r="U550" i="1"/>
  <c r="V550" i="1"/>
  <c r="W550" i="1"/>
  <c r="T551" i="1"/>
  <c r="U551" i="1"/>
  <c r="V551" i="1"/>
  <c r="W551" i="1"/>
  <c r="T552" i="1"/>
  <c r="U552" i="1"/>
  <c r="V552" i="1"/>
  <c r="W552" i="1"/>
  <c r="T553" i="1"/>
  <c r="U553" i="1"/>
  <c r="V553" i="1"/>
  <c r="W553" i="1"/>
  <c r="T554" i="1"/>
  <c r="U554" i="1"/>
  <c r="V554" i="1"/>
  <c r="W554" i="1"/>
  <c r="T555" i="1"/>
  <c r="U555" i="1"/>
  <c r="V555" i="1"/>
  <c r="W555" i="1"/>
  <c r="T556" i="1"/>
  <c r="U556" i="1"/>
  <c r="V556" i="1"/>
  <c r="W556" i="1"/>
  <c r="T557" i="1"/>
  <c r="U557" i="1"/>
  <c r="V557" i="1"/>
  <c r="W557" i="1"/>
  <c r="T558" i="1"/>
  <c r="U558" i="1"/>
  <c r="V558" i="1"/>
  <c r="W558" i="1"/>
  <c r="T559" i="1"/>
  <c r="U559" i="1"/>
  <c r="V559" i="1"/>
  <c r="W559" i="1"/>
  <c r="T560" i="1"/>
  <c r="U560" i="1"/>
  <c r="V560" i="1"/>
  <c r="W560" i="1"/>
  <c r="T561" i="1"/>
  <c r="U561" i="1"/>
  <c r="V561" i="1"/>
  <c r="W561" i="1"/>
  <c r="T562" i="1"/>
  <c r="U562" i="1"/>
  <c r="V562" i="1"/>
  <c r="W562" i="1"/>
  <c r="T563" i="1"/>
  <c r="U563" i="1"/>
  <c r="V563" i="1"/>
  <c r="W563" i="1"/>
  <c r="T564" i="1"/>
  <c r="U564" i="1"/>
  <c r="V564" i="1"/>
  <c r="W564" i="1"/>
  <c r="T565" i="1"/>
  <c r="U565" i="1"/>
  <c r="V565" i="1"/>
  <c r="W565" i="1"/>
  <c r="T566" i="1"/>
  <c r="U566" i="1"/>
  <c r="V566" i="1"/>
  <c r="W566" i="1"/>
  <c r="T567" i="1"/>
  <c r="U567" i="1"/>
  <c r="V567" i="1"/>
  <c r="W567" i="1"/>
  <c r="T568" i="1"/>
  <c r="U568" i="1"/>
  <c r="V568" i="1"/>
  <c r="W568" i="1"/>
  <c r="T569" i="1"/>
  <c r="U569" i="1"/>
  <c r="V569" i="1"/>
  <c r="W569" i="1"/>
  <c r="T570" i="1"/>
  <c r="U570" i="1"/>
  <c r="V570" i="1"/>
  <c r="W570" i="1"/>
  <c r="T571" i="1"/>
  <c r="U571" i="1"/>
  <c r="V571" i="1"/>
  <c r="W571" i="1"/>
  <c r="T572" i="1"/>
  <c r="U572" i="1"/>
  <c r="V572" i="1"/>
  <c r="W572" i="1"/>
  <c r="T573" i="1"/>
  <c r="U573" i="1"/>
  <c r="V573" i="1"/>
  <c r="W573" i="1"/>
  <c r="T574" i="1"/>
  <c r="U574" i="1"/>
  <c r="V574" i="1"/>
  <c r="W574" i="1"/>
  <c r="T575" i="1"/>
  <c r="U575" i="1"/>
  <c r="V575" i="1"/>
  <c r="W575" i="1"/>
  <c r="T576" i="1"/>
  <c r="U576" i="1"/>
  <c r="V576" i="1"/>
  <c r="W576" i="1"/>
  <c r="T577" i="1"/>
  <c r="U577" i="1"/>
  <c r="V577" i="1"/>
  <c r="W577" i="1"/>
  <c r="T578" i="1"/>
  <c r="U578" i="1"/>
  <c r="V578" i="1"/>
  <c r="W578" i="1"/>
  <c r="T579" i="1"/>
  <c r="U579" i="1"/>
  <c r="V579" i="1"/>
  <c r="W579" i="1"/>
  <c r="T580" i="1"/>
  <c r="U580" i="1"/>
  <c r="V580" i="1"/>
  <c r="W580" i="1"/>
  <c r="T581" i="1"/>
  <c r="U581" i="1"/>
  <c r="V581" i="1"/>
  <c r="W581" i="1"/>
  <c r="T582" i="1"/>
  <c r="U582" i="1"/>
  <c r="V582" i="1"/>
  <c r="W582" i="1"/>
  <c r="T583" i="1"/>
  <c r="U583" i="1"/>
  <c r="V583" i="1"/>
  <c r="W583" i="1"/>
  <c r="T584" i="1"/>
  <c r="U584" i="1"/>
  <c r="V584" i="1"/>
  <c r="W584" i="1"/>
  <c r="T585" i="1"/>
  <c r="U585" i="1"/>
  <c r="V585" i="1"/>
  <c r="W585" i="1"/>
  <c r="T586" i="1"/>
  <c r="U586" i="1"/>
  <c r="V586" i="1"/>
  <c r="W586" i="1"/>
  <c r="T587" i="1"/>
  <c r="U587" i="1"/>
  <c r="V587" i="1"/>
  <c r="W587" i="1"/>
  <c r="T588" i="1"/>
  <c r="U588" i="1"/>
  <c r="V588" i="1"/>
  <c r="W588" i="1"/>
  <c r="T589" i="1"/>
  <c r="U589" i="1"/>
  <c r="V589" i="1"/>
  <c r="W589" i="1"/>
  <c r="T590" i="1"/>
  <c r="U590" i="1"/>
  <c r="V590" i="1"/>
  <c r="W590" i="1"/>
  <c r="T591" i="1"/>
  <c r="U591" i="1"/>
  <c r="V591" i="1"/>
  <c r="W591" i="1"/>
  <c r="T592" i="1"/>
  <c r="U592" i="1"/>
  <c r="V592" i="1"/>
  <c r="W592" i="1"/>
  <c r="T593" i="1"/>
  <c r="U593" i="1"/>
  <c r="V593" i="1"/>
  <c r="W593" i="1"/>
  <c r="T594" i="1"/>
  <c r="U594" i="1"/>
  <c r="V594" i="1"/>
  <c r="W594" i="1"/>
  <c r="T595" i="1"/>
  <c r="U595" i="1"/>
  <c r="V595" i="1"/>
  <c r="W595" i="1"/>
  <c r="T596" i="1"/>
  <c r="U596" i="1"/>
  <c r="V596" i="1"/>
  <c r="W596" i="1"/>
  <c r="T597" i="1"/>
  <c r="U597" i="1"/>
  <c r="V597" i="1"/>
  <c r="W597" i="1"/>
  <c r="T598" i="1"/>
  <c r="U598" i="1"/>
  <c r="V598" i="1"/>
  <c r="W598" i="1"/>
  <c r="T599" i="1"/>
  <c r="U599" i="1"/>
  <c r="V599" i="1"/>
  <c r="W599" i="1"/>
  <c r="T600" i="1"/>
  <c r="U600" i="1"/>
  <c r="V600" i="1"/>
  <c r="W600" i="1"/>
  <c r="T601" i="1"/>
  <c r="U601" i="1"/>
  <c r="V601" i="1"/>
  <c r="W601" i="1"/>
  <c r="T602" i="1"/>
  <c r="U602" i="1"/>
  <c r="V602" i="1"/>
  <c r="W602" i="1"/>
  <c r="T603" i="1"/>
  <c r="U603" i="1"/>
  <c r="V603" i="1"/>
  <c r="W603" i="1"/>
  <c r="T604" i="1"/>
  <c r="U604" i="1"/>
  <c r="V604" i="1"/>
  <c r="W604" i="1"/>
  <c r="T605" i="1"/>
  <c r="U605" i="1"/>
  <c r="V605" i="1"/>
  <c r="W605" i="1"/>
  <c r="T606" i="1"/>
  <c r="U606" i="1"/>
  <c r="V606" i="1"/>
  <c r="W606" i="1"/>
  <c r="T607" i="1"/>
  <c r="U607" i="1"/>
  <c r="V607" i="1"/>
  <c r="W607" i="1"/>
  <c r="T608" i="1"/>
  <c r="U608" i="1"/>
  <c r="V608" i="1"/>
  <c r="W608" i="1"/>
  <c r="T609" i="1"/>
  <c r="U609" i="1"/>
  <c r="V609" i="1"/>
  <c r="W609" i="1"/>
  <c r="T610" i="1"/>
  <c r="U610" i="1"/>
  <c r="V610" i="1"/>
  <c r="W610" i="1"/>
  <c r="T611" i="1"/>
  <c r="U611" i="1"/>
  <c r="V611" i="1"/>
  <c r="W611" i="1"/>
  <c r="T612" i="1"/>
  <c r="U612" i="1"/>
  <c r="V612" i="1"/>
  <c r="W612" i="1"/>
  <c r="T613" i="1"/>
  <c r="U613" i="1"/>
  <c r="V613" i="1"/>
  <c r="W613" i="1"/>
  <c r="T614" i="1"/>
  <c r="U614" i="1"/>
  <c r="V614" i="1"/>
  <c r="W614" i="1"/>
  <c r="T615" i="1"/>
  <c r="U615" i="1"/>
  <c r="V615" i="1"/>
  <c r="W615" i="1"/>
  <c r="T616" i="1"/>
  <c r="U616" i="1"/>
  <c r="V616" i="1"/>
  <c r="W616" i="1"/>
  <c r="T617" i="1"/>
  <c r="U617" i="1"/>
  <c r="V617" i="1"/>
  <c r="W617" i="1"/>
  <c r="T618" i="1"/>
  <c r="U618" i="1"/>
  <c r="V618" i="1"/>
  <c r="W618" i="1"/>
  <c r="T619" i="1"/>
  <c r="U619" i="1"/>
  <c r="V619" i="1"/>
  <c r="W619" i="1"/>
  <c r="T620" i="1"/>
  <c r="U620" i="1"/>
  <c r="V620" i="1"/>
  <c r="W620" i="1"/>
  <c r="T621" i="1"/>
  <c r="U621" i="1"/>
  <c r="V621" i="1"/>
  <c r="W621" i="1"/>
  <c r="T622" i="1"/>
  <c r="U622" i="1"/>
  <c r="V622" i="1"/>
  <c r="W622" i="1"/>
  <c r="T623" i="1"/>
  <c r="U623" i="1"/>
  <c r="V623" i="1"/>
  <c r="W623" i="1"/>
  <c r="T624" i="1"/>
  <c r="U624" i="1"/>
  <c r="V624" i="1"/>
  <c r="W624" i="1"/>
  <c r="T625" i="1"/>
  <c r="U625" i="1"/>
  <c r="V625" i="1"/>
  <c r="W625" i="1"/>
  <c r="T626" i="1"/>
  <c r="U626" i="1"/>
  <c r="V626" i="1"/>
  <c r="W626" i="1"/>
  <c r="T627" i="1"/>
  <c r="U627" i="1"/>
  <c r="V627" i="1"/>
  <c r="W627" i="1"/>
  <c r="T628" i="1"/>
  <c r="U628" i="1"/>
  <c r="V628" i="1"/>
  <c r="W628" i="1"/>
  <c r="T629" i="1"/>
  <c r="U629" i="1"/>
  <c r="V629" i="1"/>
  <c r="W629" i="1"/>
  <c r="T630" i="1"/>
  <c r="U630" i="1"/>
  <c r="V630" i="1"/>
  <c r="W630" i="1"/>
  <c r="T631" i="1"/>
  <c r="U631" i="1"/>
  <c r="V631" i="1"/>
  <c r="W631" i="1"/>
  <c r="T632" i="1"/>
  <c r="U632" i="1"/>
  <c r="V632" i="1"/>
  <c r="W632" i="1"/>
  <c r="T633" i="1"/>
  <c r="U633" i="1"/>
  <c r="V633" i="1"/>
  <c r="W633" i="1"/>
  <c r="T634" i="1"/>
  <c r="U634" i="1"/>
  <c r="V634" i="1"/>
  <c r="W634" i="1"/>
  <c r="T635" i="1"/>
  <c r="U635" i="1"/>
  <c r="V635" i="1"/>
  <c r="W635" i="1"/>
  <c r="T636" i="1"/>
  <c r="U636" i="1"/>
  <c r="V636" i="1"/>
  <c r="W636" i="1"/>
  <c r="T637" i="1"/>
  <c r="U637" i="1"/>
  <c r="V637" i="1"/>
  <c r="W637" i="1"/>
  <c r="T638" i="1"/>
  <c r="U638" i="1"/>
  <c r="V638" i="1"/>
  <c r="W638" i="1"/>
  <c r="T639" i="1"/>
  <c r="U639" i="1"/>
  <c r="V639" i="1"/>
  <c r="W639" i="1"/>
  <c r="T640" i="1"/>
  <c r="U640" i="1"/>
  <c r="V640" i="1"/>
  <c r="W640" i="1"/>
  <c r="T641" i="1"/>
  <c r="U641" i="1"/>
  <c r="V641" i="1"/>
  <c r="W641" i="1"/>
  <c r="T642" i="1"/>
  <c r="U642" i="1"/>
  <c r="V642" i="1"/>
  <c r="W642" i="1"/>
  <c r="T643" i="1"/>
  <c r="U643" i="1"/>
  <c r="V643" i="1"/>
  <c r="W643" i="1"/>
  <c r="T644" i="1"/>
  <c r="U644" i="1"/>
  <c r="V644" i="1"/>
  <c r="W644" i="1"/>
  <c r="T645" i="1"/>
  <c r="U645" i="1"/>
  <c r="V645" i="1"/>
  <c r="W645" i="1"/>
  <c r="T646" i="1"/>
  <c r="U646" i="1"/>
  <c r="V646" i="1"/>
  <c r="W646" i="1"/>
  <c r="T647" i="1"/>
  <c r="U647" i="1"/>
  <c r="V647" i="1"/>
  <c r="W647" i="1"/>
  <c r="T648" i="1"/>
  <c r="U648" i="1"/>
  <c r="V648" i="1"/>
  <c r="W648" i="1"/>
  <c r="T649" i="1"/>
  <c r="U649" i="1"/>
  <c r="V649" i="1"/>
  <c r="W649" i="1"/>
  <c r="T650" i="1"/>
  <c r="U650" i="1"/>
  <c r="V650" i="1"/>
  <c r="W650" i="1"/>
  <c r="T651" i="1"/>
  <c r="U651" i="1"/>
  <c r="V651" i="1"/>
  <c r="W651" i="1"/>
  <c r="T652" i="1"/>
  <c r="U652" i="1"/>
  <c r="V652" i="1"/>
  <c r="W652" i="1"/>
  <c r="T653" i="1"/>
  <c r="U653" i="1"/>
  <c r="V653" i="1"/>
  <c r="W653" i="1"/>
  <c r="T654" i="1"/>
  <c r="U654" i="1"/>
  <c r="V654" i="1"/>
  <c r="W654" i="1"/>
  <c r="T655" i="1"/>
  <c r="U655" i="1"/>
  <c r="V655" i="1"/>
  <c r="W655" i="1"/>
  <c r="T656" i="1"/>
  <c r="U656" i="1"/>
  <c r="V656" i="1"/>
  <c r="W656" i="1"/>
  <c r="T657" i="1"/>
  <c r="U657" i="1"/>
  <c r="V657" i="1"/>
  <c r="W657" i="1"/>
  <c r="T658" i="1"/>
  <c r="U658" i="1"/>
  <c r="V658" i="1"/>
  <c r="W658" i="1"/>
  <c r="T659" i="1"/>
  <c r="U659" i="1"/>
  <c r="V659" i="1"/>
  <c r="W659" i="1"/>
  <c r="T660" i="1"/>
  <c r="U660" i="1"/>
  <c r="V660" i="1"/>
  <c r="W660" i="1"/>
  <c r="T661" i="1"/>
  <c r="U661" i="1"/>
  <c r="V661" i="1"/>
  <c r="W661" i="1"/>
  <c r="T662" i="1"/>
  <c r="U662" i="1"/>
  <c r="V662" i="1"/>
  <c r="W662" i="1"/>
  <c r="T663" i="1"/>
  <c r="U663" i="1"/>
  <c r="V663" i="1"/>
  <c r="W663" i="1"/>
  <c r="T664" i="1"/>
  <c r="U664" i="1"/>
  <c r="V664" i="1"/>
  <c r="W664" i="1"/>
  <c r="T665" i="1"/>
  <c r="U665" i="1"/>
  <c r="V665" i="1"/>
  <c r="W665" i="1"/>
  <c r="T666" i="1"/>
  <c r="U666" i="1"/>
  <c r="V666" i="1"/>
  <c r="W666" i="1"/>
  <c r="T667" i="1"/>
  <c r="U667" i="1"/>
  <c r="V667" i="1"/>
  <c r="W667" i="1"/>
  <c r="T668" i="1"/>
  <c r="U668" i="1"/>
  <c r="V668" i="1"/>
  <c r="W668" i="1"/>
  <c r="T669" i="1"/>
  <c r="U669" i="1"/>
  <c r="V669" i="1"/>
  <c r="W669" i="1"/>
  <c r="T670" i="1"/>
  <c r="U670" i="1"/>
  <c r="V670" i="1"/>
  <c r="W670" i="1"/>
  <c r="T671" i="1"/>
  <c r="U671" i="1"/>
  <c r="V671" i="1"/>
  <c r="W671" i="1"/>
  <c r="T672" i="1"/>
  <c r="U672" i="1"/>
  <c r="V672" i="1"/>
  <c r="W672" i="1"/>
  <c r="T673" i="1"/>
  <c r="U673" i="1"/>
  <c r="V673" i="1"/>
  <c r="W673" i="1"/>
  <c r="T674" i="1"/>
  <c r="U674" i="1"/>
  <c r="V674" i="1"/>
  <c r="W674" i="1"/>
  <c r="T675" i="1"/>
  <c r="U675" i="1"/>
  <c r="V675" i="1"/>
  <c r="W675" i="1"/>
  <c r="T676" i="1"/>
  <c r="U676" i="1"/>
  <c r="V676" i="1"/>
  <c r="W676" i="1"/>
  <c r="T677" i="1"/>
  <c r="U677" i="1"/>
  <c r="V677" i="1"/>
  <c r="W677" i="1"/>
  <c r="T678" i="1"/>
  <c r="U678" i="1"/>
  <c r="V678" i="1"/>
  <c r="W678" i="1"/>
  <c r="T679" i="1"/>
  <c r="U679" i="1"/>
  <c r="V679" i="1"/>
  <c r="W679" i="1"/>
  <c r="T680" i="1"/>
  <c r="U680" i="1"/>
  <c r="V680" i="1"/>
  <c r="W680" i="1"/>
  <c r="T681" i="1"/>
  <c r="U681" i="1"/>
  <c r="V681" i="1"/>
  <c r="W681" i="1"/>
  <c r="T682" i="1"/>
  <c r="U682" i="1"/>
  <c r="V682" i="1"/>
  <c r="W682" i="1"/>
  <c r="T683" i="1"/>
  <c r="U683" i="1"/>
  <c r="V683" i="1"/>
  <c r="W683" i="1"/>
  <c r="T684" i="1"/>
  <c r="U684" i="1"/>
  <c r="V684" i="1"/>
  <c r="W684" i="1"/>
  <c r="T685" i="1"/>
  <c r="U685" i="1"/>
  <c r="V685" i="1"/>
  <c r="W685" i="1"/>
  <c r="T686" i="1"/>
  <c r="U686" i="1"/>
  <c r="V686" i="1"/>
  <c r="W686" i="1"/>
  <c r="T687" i="1"/>
  <c r="U687" i="1"/>
  <c r="V687" i="1"/>
  <c r="W687" i="1"/>
  <c r="T688" i="1"/>
  <c r="U688" i="1"/>
  <c r="V688" i="1"/>
  <c r="W688" i="1"/>
  <c r="T689" i="1"/>
  <c r="U689" i="1"/>
  <c r="V689" i="1"/>
  <c r="W689" i="1"/>
  <c r="T690" i="1"/>
  <c r="U690" i="1"/>
  <c r="V690" i="1"/>
  <c r="W690" i="1"/>
  <c r="T691" i="1"/>
  <c r="U691" i="1"/>
  <c r="V691" i="1"/>
  <c r="W691" i="1"/>
  <c r="T692" i="1"/>
  <c r="U692" i="1"/>
  <c r="V692" i="1"/>
  <c r="W692" i="1"/>
  <c r="T693" i="1"/>
  <c r="U693" i="1"/>
  <c r="V693" i="1"/>
  <c r="W693" i="1"/>
  <c r="T694" i="1"/>
  <c r="U694" i="1"/>
  <c r="V694" i="1"/>
  <c r="W694" i="1"/>
  <c r="T695" i="1"/>
  <c r="U695" i="1"/>
  <c r="V695" i="1"/>
  <c r="W695" i="1"/>
  <c r="T696" i="1"/>
  <c r="U696" i="1"/>
  <c r="V696" i="1"/>
  <c r="W696" i="1"/>
  <c r="T697" i="1"/>
  <c r="U697" i="1"/>
  <c r="V697" i="1"/>
  <c r="W697" i="1"/>
  <c r="T698" i="1"/>
  <c r="U698" i="1"/>
  <c r="V698" i="1"/>
  <c r="W698" i="1"/>
  <c r="T699" i="1"/>
  <c r="U699" i="1"/>
  <c r="V699" i="1"/>
  <c r="W699" i="1"/>
  <c r="T700" i="1"/>
  <c r="U700" i="1"/>
  <c r="V700" i="1"/>
  <c r="W700" i="1"/>
  <c r="T701" i="1"/>
  <c r="U701" i="1"/>
  <c r="V701" i="1"/>
  <c r="W701" i="1"/>
  <c r="T702" i="1"/>
  <c r="U702" i="1"/>
  <c r="V702" i="1"/>
  <c r="W702" i="1"/>
  <c r="T703" i="1"/>
  <c r="U703" i="1"/>
  <c r="V703" i="1"/>
  <c r="W703" i="1"/>
  <c r="T704" i="1"/>
  <c r="U704" i="1"/>
  <c r="V704" i="1"/>
  <c r="W704" i="1"/>
  <c r="T705" i="1"/>
  <c r="U705" i="1"/>
  <c r="V705" i="1"/>
  <c r="W705" i="1"/>
  <c r="T706" i="1"/>
  <c r="U706" i="1"/>
  <c r="V706" i="1"/>
  <c r="W706" i="1"/>
  <c r="T707" i="1"/>
  <c r="U707" i="1"/>
  <c r="V707" i="1"/>
  <c r="W707" i="1"/>
  <c r="T708" i="1"/>
  <c r="U708" i="1"/>
  <c r="V708" i="1"/>
  <c r="W708" i="1"/>
  <c r="T709" i="1"/>
  <c r="U709" i="1"/>
  <c r="V709" i="1"/>
  <c r="W709" i="1"/>
  <c r="T710" i="1"/>
  <c r="U710" i="1"/>
  <c r="V710" i="1"/>
  <c r="W710" i="1"/>
  <c r="T711" i="1"/>
  <c r="U711" i="1"/>
  <c r="V711" i="1"/>
  <c r="W711" i="1"/>
  <c r="T712" i="1"/>
  <c r="U712" i="1"/>
  <c r="V712" i="1"/>
  <c r="W712" i="1"/>
  <c r="T713" i="1"/>
  <c r="U713" i="1"/>
  <c r="V713" i="1"/>
  <c r="W713" i="1"/>
  <c r="T714" i="1"/>
  <c r="U714" i="1"/>
  <c r="V714" i="1"/>
  <c r="W714" i="1"/>
  <c r="T715" i="1"/>
  <c r="U715" i="1"/>
  <c r="V715" i="1"/>
  <c r="W715" i="1"/>
  <c r="T716" i="1"/>
  <c r="U716" i="1"/>
  <c r="V716" i="1"/>
  <c r="W716" i="1"/>
  <c r="T717" i="1"/>
  <c r="U717" i="1"/>
  <c r="V717" i="1"/>
  <c r="W717" i="1"/>
  <c r="T718" i="1"/>
  <c r="U718" i="1"/>
  <c r="V718" i="1"/>
  <c r="W718" i="1"/>
  <c r="T719" i="1"/>
  <c r="U719" i="1"/>
  <c r="V719" i="1"/>
  <c r="W719" i="1"/>
  <c r="T720" i="1"/>
  <c r="U720" i="1"/>
  <c r="V720" i="1"/>
  <c r="W720" i="1"/>
  <c r="T721" i="1"/>
  <c r="U721" i="1"/>
  <c r="V721" i="1"/>
  <c r="W721" i="1"/>
  <c r="T722" i="1"/>
  <c r="U722" i="1"/>
  <c r="V722" i="1"/>
  <c r="W722" i="1"/>
  <c r="T723" i="1"/>
  <c r="U723" i="1"/>
  <c r="V723" i="1"/>
  <c r="W723" i="1"/>
  <c r="T724" i="1"/>
  <c r="U724" i="1"/>
  <c r="V724" i="1"/>
  <c r="W724" i="1"/>
  <c r="T725" i="1"/>
  <c r="U725" i="1"/>
  <c r="V725" i="1"/>
  <c r="W725" i="1"/>
  <c r="T726" i="1"/>
  <c r="U726" i="1"/>
  <c r="V726" i="1"/>
  <c r="W726" i="1"/>
  <c r="T727" i="1"/>
  <c r="U727" i="1"/>
  <c r="V727" i="1"/>
  <c r="W727" i="1"/>
  <c r="T728" i="1"/>
  <c r="U728" i="1"/>
  <c r="V728" i="1"/>
  <c r="W728" i="1"/>
  <c r="T729" i="1"/>
  <c r="U729" i="1"/>
  <c r="V729" i="1"/>
  <c r="W729" i="1"/>
  <c r="T730" i="1"/>
  <c r="U730" i="1"/>
  <c r="V730" i="1"/>
  <c r="W730" i="1"/>
  <c r="T731" i="1"/>
  <c r="U731" i="1"/>
  <c r="V731" i="1"/>
  <c r="W731" i="1"/>
  <c r="T732" i="1"/>
  <c r="U732" i="1"/>
  <c r="V732" i="1"/>
  <c r="W732" i="1"/>
  <c r="T733" i="1"/>
  <c r="U733" i="1"/>
  <c r="V733" i="1"/>
  <c r="W733" i="1"/>
  <c r="T734" i="1"/>
  <c r="U734" i="1"/>
  <c r="V734" i="1"/>
  <c r="W734" i="1"/>
  <c r="T735" i="1"/>
  <c r="U735" i="1"/>
  <c r="V735" i="1"/>
  <c r="W735" i="1"/>
  <c r="T736" i="1"/>
  <c r="U736" i="1"/>
  <c r="V736" i="1"/>
  <c r="W736" i="1"/>
  <c r="T737" i="1"/>
  <c r="U737" i="1"/>
  <c r="V737" i="1"/>
  <c r="W737" i="1"/>
  <c r="T738" i="1"/>
  <c r="U738" i="1"/>
  <c r="V738" i="1"/>
  <c r="W738" i="1"/>
  <c r="T739" i="1"/>
  <c r="U739" i="1"/>
  <c r="V739" i="1"/>
  <c r="W739" i="1"/>
  <c r="T740" i="1"/>
  <c r="U740" i="1"/>
  <c r="V740" i="1"/>
  <c r="W740" i="1"/>
  <c r="T741" i="1"/>
  <c r="U741" i="1"/>
  <c r="V741" i="1"/>
  <c r="W741" i="1"/>
  <c r="T742" i="1"/>
  <c r="U742" i="1"/>
  <c r="V742" i="1"/>
  <c r="W742" i="1"/>
  <c r="T743" i="1"/>
  <c r="U743" i="1"/>
  <c r="V743" i="1"/>
  <c r="W743" i="1"/>
  <c r="T744" i="1"/>
  <c r="U744" i="1"/>
  <c r="V744" i="1"/>
  <c r="W744" i="1"/>
  <c r="T745" i="1"/>
  <c r="U745" i="1"/>
  <c r="V745" i="1"/>
  <c r="W745" i="1"/>
  <c r="T746" i="1"/>
  <c r="U746" i="1"/>
  <c r="V746" i="1"/>
  <c r="W746" i="1"/>
  <c r="T747" i="1"/>
  <c r="U747" i="1"/>
  <c r="V747" i="1"/>
  <c r="W747" i="1"/>
  <c r="T748" i="1"/>
  <c r="U748" i="1"/>
  <c r="V748" i="1"/>
  <c r="W748" i="1"/>
  <c r="T749" i="1"/>
  <c r="U749" i="1"/>
  <c r="V749" i="1"/>
  <c r="W749" i="1"/>
  <c r="T750" i="1"/>
  <c r="U750" i="1"/>
  <c r="V750" i="1"/>
  <c r="W750" i="1"/>
  <c r="T751" i="1"/>
  <c r="U751" i="1"/>
  <c r="V751" i="1"/>
  <c r="W751" i="1"/>
  <c r="T752" i="1"/>
  <c r="U752" i="1"/>
  <c r="V752" i="1"/>
  <c r="W752" i="1"/>
  <c r="T753" i="1"/>
  <c r="U753" i="1"/>
  <c r="V753" i="1"/>
  <c r="W753" i="1"/>
  <c r="T754" i="1"/>
  <c r="U754" i="1"/>
  <c r="V754" i="1"/>
  <c r="W754" i="1"/>
  <c r="T755" i="1"/>
  <c r="U755" i="1"/>
  <c r="V755" i="1"/>
  <c r="W755" i="1"/>
  <c r="T756" i="1"/>
  <c r="U756" i="1"/>
  <c r="V756" i="1"/>
  <c r="W756" i="1"/>
  <c r="T757" i="1"/>
  <c r="U757" i="1"/>
  <c r="V757" i="1"/>
  <c r="W757" i="1"/>
  <c r="T758" i="1"/>
  <c r="U758" i="1"/>
  <c r="V758" i="1"/>
  <c r="W758" i="1"/>
  <c r="T759" i="1"/>
  <c r="U759" i="1"/>
  <c r="V759" i="1"/>
  <c r="W759" i="1"/>
  <c r="T760" i="1"/>
  <c r="U760" i="1"/>
  <c r="V760" i="1"/>
  <c r="W760" i="1"/>
  <c r="T761" i="1"/>
  <c r="U761" i="1"/>
  <c r="V761" i="1"/>
  <c r="W761" i="1"/>
  <c r="T762" i="1"/>
  <c r="U762" i="1"/>
  <c r="V762" i="1"/>
  <c r="W762" i="1"/>
  <c r="T763" i="1"/>
  <c r="U763" i="1"/>
  <c r="V763" i="1"/>
  <c r="W763" i="1"/>
  <c r="T764" i="1"/>
  <c r="U764" i="1"/>
  <c r="V764" i="1"/>
  <c r="W764" i="1"/>
  <c r="T765" i="1"/>
  <c r="U765" i="1"/>
  <c r="V765" i="1"/>
  <c r="W765" i="1"/>
  <c r="T766" i="1"/>
  <c r="U766" i="1"/>
  <c r="V766" i="1"/>
  <c r="W766" i="1"/>
  <c r="T767" i="1"/>
  <c r="U767" i="1"/>
  <c r="V767" i="1"/>
  <c r="W767" i="1"/>
  <c r="T768" i="1"/>
  <c r="U768" i="1"/>
  <c r="V768" i="1"/>
  <c r="W768" i="1"/>
  <c r="T769" i="1"/>
  <c r="U769" i="1"/>
  <c r="V769" i="1"/>
  <c r="W769" i="1"/>
  <c r="T770" i="1"/>
  <c r="U770" i="1"/>
  <c r="V770" i="1"/>
  <c r="W770" i="1"/>
  <c r="T771" i="1"/>
  <c r="U771" i="1"/>
  <c r="V771" i="1"/>
  <c r="W771" i="1"/>
  <c r="T772" i="1"/>
  <c r="U772" i="1"/>
  <c r="V772" i="1"/>
  <c r="W772" i="1"/>
  <c r="T773" i="1"/>
  <c r="U773" i="1"/>
  <c r="V773" i="1"/>
  <c r="W773" i="1"/>
  <c r="T774" i="1"/>
  <c r="U774" i="1"/>
  <c r="V774" i="1"/>
  <c r="W774" i="1"/>
  <c r="T775" i="1"/>
  <c r="U775" i="1"/>
  <c r="V775" i="1"/>
  <c r="W775" i="1"/>
  <c r="T776" i="1"/>
  <c r="U776" i="1"/>
  <c r="V776" i="1"/>
  <c r="W776" i="1"/>
  <c r="T777" i="1"/>
  <c r="U777" i="1"/>
  <c r="V777" i="1"/>
  <c r="W777" i="1"/>
  <c r="T778" i="1"/>
  <c r="U778" i="1"/>
  <c r="V778" i="1"/>
  <c r="W778" i="1"/>
  <c r="T779" i="1"/>
  <c r="U779" i="1"/>
  <c r="V779" i="1"/>
  <c r="W779" i="1"/>
  <c r="T780" i="1"/>
  <c r="U780" i="1"/>
  <c r="V780" i="1"/>
  <c r="W780" i="1"/>
  <c r="T781" i="1"/>
  <c r="U781" i="1"/>
  <c r="V781" i="1"/>
  <c r="W781" i="1"/>
  <c r="T782" i="1"/>
  <c r="U782" i="1"/>
  <c r="V782" i="1"/>
  <c r="W782" i="1"/>
  <c r="T783" i="1"/>
  <c r="U783" i="1"/>
  <c r="V783" i="1"/>
  <c r="W783" i="1"/>
  <c r="T784" i="1"/>
  <c r="U784" i="1"/>
  <c r="V784" i="1"/>
  <c r="W784" i="1"/>
  <c r="T785" i="1"/>
  <c r="U785" i="1"/>
  <c r="V785" i="1"/>
  <c r="W785" i="1"/>
  <c r="T786" i="1"/>
  <c r="U786" i="1"/>
  <c r="V786" i="1"/>
  <c r="W786" i="1"/>
  <c r="T787" i="1"/>
  <c r="U787" i="1"/>
  <c r="V787" i="1"/>
  <c r="W787" i="1"/>
  <c r="T788" i="1"/>
  <c r="U788" i="1"/>
  <c r="V788" i="1"/>
  <c r="W788" i="1"/>
  <c r="T789" i="1"/>
  <c r="U789" i="1"/>
  <c r="V789" i="1"/>
  <c r="W789" i="1"/>
  <c r="T790" i="1"/>
  <c r="U790" i="1"/>
  <c r="V790" i="1"/>
  <c r="W790" i="1"/>
  <c r="T791" i="1"/>
  <c r="U791" i="1"/>
  <c r="V791" i="1"/>
  <c r="W791" i="1"/>
  <c r="T792" i="1"/>
  <c r="U792" i="1"/>
  <c r="V792" i="1"/>
  <c r="W792" i="1"/>
  <c r="T793" i="1"/>
  <c r="U793" i="1"/>
  <c r="V793" i="1"/>
  <c r="W793" i="1"/>
  <c r="T794" i="1"/>
  <c r="U794" i="1"/>
  <c r="V794" i="1"/>
  <c r="W794" i="1"/>
  <c r="T795" i="1"/>
  <c r="U795" i="1"/>
  <c r="V795" i="1"/>
  <c r="W795" i="1"/>
  <c r="T796" i="1"/>
  <c r="U796" i="1"/>
  <c r="V796" i="1"/>
  <c r="W796" i="1"/>
  <c r="T797" i="1"/>
  <c r="U797" i="1"/>
  <c r="V797" i="1"/>
  <c r="W797" i="1"/>
  <c r="T798" i="1"/>
  <c r="U798" i="1"/>
  <c r="V798" i="1"/>
  <c r="W798" i="1"/>
  <c r="T799" i="1"/>
  <c r="U799" i="1"/>
  <c r="V799" i="1"/>
  <c r="W799" i="1"/>
  <c r="T800" i="1"/>
  <c r="U800" i="1"/>
  <c r="V800" i="1"/>
  <c r="W800" i="1"/>
  <c r="T801" i="1"/>
  <c r="U801" i="1"/>
  <c r="V801" i="1"/>
  <c r="W801" i="1"/>
  <c r="T802" i="1"/>
  <c r="U802" i="1"/>
  <c r="V802" i="1"/>
  <c r="W802" i="1"/>
  <c r="T803" i="1"/>
  <c r="U803" i="1"/>
  <c r="V803" i="1"/>
  <c r="W803" i="1"/>
  <c r="T804" i="1"/>
  <c r="U804" i="1"/>
  <c r="V804" i="1"/>
  <c r="W804" i="1"/>
  <c r="T805" i="1"/>
  <c r="U805" i="1"/>
  <c r="V805" i="1"/>
  <c r="W805" i="1"/>
  <c r="T806" i="1"/>
  <c r="U806" i="1"/>
  <c r="V806" i="1"/>
  <c r="W806" i="1"/>
  <c r="T807" i="1"/>
  <c r="U807" i="1"/>
  <c r="V807" i="1"/>
  <c r="W807" i="1"/>
  <c r="T808" i="1"/>
  <c r="U808" i="1"/>
  <c r="V808" i="1"/>
  <c r="W808" i="1"/>
  <c r="T809" i="1"/>
  <c r="U809" i="1"/>
  <c r="V809" i="1"/>
  <c r="W809" i="1"/>
  <c r="T810" i="1"/>
  <c r="U810" i="1"/>
  <c r="V810" i="1"/>
  <c r="W810" i="1"/>
  <c r="T811" i="1"/>
  <c r="U811" i="1"/>
  <c r="V811" i="1"/>
  <c r="W811" i="1"/>
  <c r="T812" i="1"/>
  <c r="U812" i="1"/>
  <c r="V812" i="1"/>
  <c r="W812" i="1"/>
  <c r="T813" i="1"/>
  <c r="U813" i="1"/>
  <c r="V813" i="1"/>
  <c r="W813" i="1"/>
  <c r="T814" i="1"/>
  <c r="U814" i="1"/>
  <c r="V814" i="1"/>
  <c r="W814" i="1"/>
  <c r="T815" i="1"/>
  <c r="U815" i="1"/>
  <c r="V815" i="1"/>
  <c r="W815" i="1"/>
  <c r="T816" i="1"/>
  <c r="U816" i="1"/>
  <c r="V816" i="1"/>
  <c r="W816" i="1"/>
  <c r="T817" i="1"/>
  <c r="U817" i="1"/>
  <c r="V817" i="1"/>
  <c r="W817" i="1"/>
  <c r="T818" i="1"/>
  <c r="U818" i="1"/>
  <c r="V818" i="1"/>
  <c r="W818" i="1"/>
  <c r="T819" i="1"/>
  <c r="U819" i="1"/>
  <c r="V819" i="1"/>
  <c r="W819" i="1"/>
  <c r="T820" i="1"/>
  <c r="U820" i="1"/>
  <c r="V820" i="1"/>
  <c r="W820" i="1"/>
  <c r="T821" i="1"/>
  <c r="U821" i="1"/>
  <c r="V821" i="1"/>
  <c r="W821" i="1"/>
  <c r="T822" i="1"/>
  <c r="U822" i="1"/>
  <c r="V822" i="1"/>
  <c r="W822" i="1"/>
  <c r="T823" i="1"/>
  <c r="U823" i="1"/>
  <c r="V823" i="1"/>
  <c r="W823" i="1"/>
  <c r="T824" i="1"/>
  <c r="U824" i="1"/>
  <c r="V824" i="1"/>
  <c r="W824" i="1"/>
  <c r="T825" i="1"/>
  <c r="U825" i="1"/>
  <c r="V825" i="1"/>
  <c r="W825" i="1"/>
  <c r="T826" i="1"/>
  <c r="U826" i="1"/>
  <c r="V826" i="1"/>
  <c r="W826" i="1"/>
  <c r="T827" i="1"/>
  <c r="U827" i="1"/>
  <c r="V827" i="1"/>
  <c r="W827" i="1"/>
  <c r="T828" i="1"/>
  <c r="U828" i="1"/>
  <c r="V828" i="1"/>
  <c r="W828" i="1"/>
  <c r="T829" i="1"/>
  <c r="U829" i="1"/>
  <c r="V829" i="1"/>
  <c r="W829" i="1"/>
  <c r="T830" i="1"/>
  <c r="U830" i="1"/>
  <c r="V830" i="1"/>
  <c r="W830" i="1"/>
  <c r="T831" i="1"/>
  <c r="U831" i="1"/>
  <c r="V831" i="1"/>
  <c r="W831" i="1"/>
  <c r="T832" i="1"/>
  <c r="U832" i="1"/>
  <c r="V832" i="1"/>
  <c r="W832" i="1"/>
  <c r="T833" i="1"/>
  <c r="U833" i="1"/>
  <c r="V833" i="1"/>
  <c r="W833" i="1"/>
  <c r="T834" i="1"/>
  <c r="U834" i="1"/>
  <c r="V834" i="1"/>
  <c r="W834" i="1"/>
  <c r="T835" i="1"/>
  <c r="U835" i="1"/>
  <c r="V835" i="1"/>
  <c r="W835" i="1"/>
  <c r="T836" i="1"/>
  <c r="U836" i="1"/>
  <c r="V836" i="1"/>
  <c r="W836" i="1"/>
  <c r="T837" i="1"/>
  <c r="U837" i="1"/>
  <c r="V837" i="1"/>
  <c r="W837" i="1"/>
  <c r="T838" i="1"/>
  <c r="U838" i="1"/>
  <c r="V838" i="1"/>
  <c r="W838" i="1"/>
  <c r="T839" i="1"/>
  <c r="U839" i="1"/>
  <c r="V839" i="1"/>
  <c r="W839" i="1"/>
  <c r="T840" i="1"/>
  <c r="U840" i="1"/>
  <c r="V840" i="1"/>
  <c r="W840" i="1"/>
  <c r="T841" i="1"/>
  <c r="U841" i="1"/>
  <c r="V841" i="1"/>
  <c r="W841" i="1"/>
  <c r="T842" i="1"/>
  <c r="U842" i="1"/>
  <c r="V842" i="1"/>
  <c r="W842" i="1"/>
  <c r="T843" i="1"/>
  <c r="U843" i="1"/>
  <c r="V843" i="1"/>
  <c r="W843" i="1"/>
  <c r="T844" i="1"/>
  <c r="U844" i="1"/>
  <c r="V844" i="1"/>
  <c r="W844" i="1"/>
  <c r="T845" i="1"/>
  <c r="U845" i="1"/>
  <c r="V845" i="1"/>
  <c r="W845" i="1"/>
  <c r="T846" i="1"/>
  <c r="U846" i="1"/>
  <c r="V846" i="1"/>
  <c r="W846" i="1"/>
  <c r="T847" i="1"/>
  <c r="U847" i="1"/>
  <c r="V847" i="1"/>
  <c r="W847" i="1"/>
  <c r="T848" i="1"/>
  <c r="U848" i="1"/>
  <c r="V848" i="1"/>
  <c r="W848" i="1"/>
  <c r="T849" i="1"/>
  <c r="U849" i="1"/>
  <c r="V849" i="1"/>
  <c r="W849" i="1"/>
  <c r="T850" i="1"/>
  <c r="U850" i="1"/>
  <c r="V850" i="1"/>
  <c r="W850" i="1"/>
  <c r="T851" i="1"/>
  <c r="U851" i="1"/>
  <c r="V851" i="1"/>
  <c r="W851" i="1"/>
  <c r="T852" i="1"/>
  <c r="U852" i="1"/>
  <c r="V852" i="1"/>
  <c r="W852" i="1"/>
  <c r="T853" i="1"/>
  <c r="U853" i="1"/>
  <c r="V853" i="1"/>
  <c r="W853" i="1"/>
  <c r="T854" i="1"/>
  <c r="U854" i="1"/>
  <c r="V854" i="1"/>
  <c r="W854" i="1"/>
  <c r="T855" i="1"/>
  <c r="U855" i="1"/>
  <c r="V855" i="1"/>
  <c r="W855" i="1"/>
  <c r="T856" i="1"/>
  <c r="U856" i="1"/>
  <c r="V856" i="1"/>
  <c r="W856" i="1"/>
  <c r="T857" i="1"/>
  <c r="U857" i="1"/>
  <c r="V857" i="1"/>
  <c r="W857" i="1"/>
  <c r="T858" i="1"/>
  <c r="U858" i="1"/>
  <c r="V858" i="1"/>
  <c r="W858" i="1"/>
  <c r="T859" i="1"/>
  <c r="U859" i="1"/>
  <c r="V859" i="1"/>
  <c r="W859" i="1"/>
  <c r="T860" i="1"/>
  <c r="U860" i="1"/>
  <c r="V860" i="1"/>
  <c r="W860" i="1"/>
  <c r="T861" i="1"/>
  <c r="U861" i="1"/>
  <c r="V861" i="1"/>
  <c r="W861" i="1"/>
  <c r="T862" i="1"/>
  <c r="U862" i="1"/>
  <c r="V862" i="1"/>
  <c r="W862" i="1"/>
  <c r="T863" i="1"/>
  <c r="U863" i="1"/>
  <c r="V863" i="1"/>
  <c r="W863" i="1"/>
  <c r="T864" i="1"/>
  <c r="U864" i="1"/>
  <c r="V864" i="1"/>
  <c r="W864" i="1"/>
  <c r="T865" i="1"/>
  <c r="U865" i="1"/>
  <c r="V865" i="1"/>
  <c r="W865" i="1"/>
  <c r="T866" i="1"/>
  <c r="U866" i="1"/>
  <c r="V866" i="1"/>
  <c r="W866" i="1"/>
  <c r="T867" i="1"/>
  <c r="U867" i="1"/>
  <c r="V867" i="1"/>
  <c r="W867" i="1"/>
  <c r="T868" i="1"/>
  <c r="U868" i="1"/>
  <c r="V868" i="1"/>
  <c r="W868" i="1"/>
  <c r="T869" i="1"/>
  <c r="U869" i="1"/>
  <c r="V869" i="1"/>
  <c r="W869" i="1"/>
  <c r="T870" i="1"/>
  <c r="U870" i="1"/>
  <c r="V870" i="1"/>
  <c r="W870" i="1"/>
  <c r="T871" i="1"/>
  <c r="U871" i="1"/>
  <c r="V871" i="1"/>
  <c r="W871" i="1"/>
  <c r="T872" i="1"/>
  <c r="U872" i="1"/>
  <c r="V872" i="1"/>
  <c r="W872" i="1"/>
  <c r="T873" i="1"/>
  <c r="U873" i="1"/>
  <c r="V873" i="1"/>
  <c r="W873" i="1"/>
  <c r="T874" i="1"/>
  <c r="U874" i="1"/>
  <c r="V874" i="1"/>
  <c r="W874" i="1"/>
  <c r="T875" i="1"/>
  <c r="U875" i="1"/>
  <c r="V875" i="1"/>
  <c r="W875" i="1"/>
  <c r="T876" i="1"/>
  <c r="U876" i="1"/>
  <c r="V876" i="1"/>
  <c r="W876" i="1"/>
  <c r="T877" i="1"/>
  <c r="U877" i="1"/>
  <c r="V877" i="1"/>
  <c r="W877" i="1"/>
  <c r="T878" i="1"/>
  <c r="U878" i="1"/>
  <c r="V878" i="1"/>
  <c r="W878" i="1"/>
  <c r="T879" i="1"/>
  <c r="U879" i="1"/>
  <c r="V879" i="1"/>
  <c r="W879" i="1"/>
  <c r="T880" i="1"/>
  <c r="U880" i="1"/>
  <c r="V880" i="1"/>
  <c r="W880" i="1"/>
  <c r="T881" i="1"/>
  <c r="U881" i="1"/>
  <c r="V881" i="1"/>
  <c r="W881" i="1"/>
  <c r="T882" i="1"/>
  <c r="U882" i="1"/>
  <c r="V882" i="1"/>
  <c r="W882" i="1"/>
  <c r="T883" i="1"/>
  <c r="U883" i="1"/>
  <c r="V883" i="1"/>
  <c r="W883" i="1"/>
  <c r="T884" i="1"/>
  <c r="U884" i="1"/>
  <c r="V884" i="1"/>
  <c r="W884" i="1"/>
  <c r="T885" i="1"/>
  <c r="U885" i="1"/>
  <c r="V885" i="1"/>
  <c r="W885" i="1"/>
  <c r="T886" i="1"/>
  <c r="U886" i="1"/>
  <c r="V886" i="1"/>
  <c r="W886" i="1"/>
  <c r="T887" i="1"/>
  <c r="U887" i="1"/>
  <c r="V887" i="1"/>
  <c r="W887" i="1"/>
  <c r="T888" i="1"/>
  <c r="U888" i="1"/>
  <c r="V888" i="1"/>
  <c r="W888" i="1"/>
  <c r="T889" i="1"/>
  <c r="U889" i="1"/>
  <c r="V889" i="1"/>
  <c r="W889" i="1"/>
  <c r="T890" i="1"/>
  <c r="U890" i="1"/>
  <c r="V890" i="1"/>
  <c r="W890" i="1"/>
  <c r="T891" i="1"/>
  <c r="U891" i="1"/>
  <c r="V891" i="1"/>
  <c r="W891" i="1"/>
  <c r="T892" i="1"/>
  <c r="U892" i="1"/>
  <c r="V892" i="1"/>
  <c r="W892" i="1"/>
  <c r="T893" i="1"/>
  <c r="U893" i="1"/>
  <c r="V893" i="1"/>
  <c r="W893" i="1"/>
  <c r="T894" i="1"/>
  <c r="U894" i="1"/>
  <c r="V894" i="1"/>
  <c r="W894" i="1"/>
  <c r="T895" i="1"/>
  <c r="U895" i="1"/>
  <c r="V895" i="1"/>
  <c r="W895" i="1"/>
  <c r="T896" i="1"/>
  <c r="U896" i="1"/>
  <c r="V896" i="1"/>
  <c r="W896" i="1"/>
  <c r="T897" i="1"/>
  <c r="U897" i="1"/>
  <c r="V897" i="1"/>
  <c r="W897" i="1"/>
  <c r="T898" i="1"/>
  <c r="U898" i="1"/>
  <c r="V898" i="1"/>
  <c r="W898" i="1"/>
  <c r="T899" i="1"/>
  <c r="U899" i="1"/>
  <c r="V899" i="1"/>
  <c r="W899" i="1"/>
  <c r="T900" i="1"/>
  <c r="U900" i="1"/>
  <c r="V900" i="1"/>
  <c r="W900" i="1"/>
  <c r="T901" i="1"/>
  <c r="U901" i="1"/>
  <c r="V901" i="1"/>
  <c r="W901" i="1"/>
  <c r="T902" i="1"/>
  <c r="U902" i="1"/>
  <c r="V902" i="1"/>
  <c r="W902" i="1"/>
  <c r="T903" i="1"/>
  <c r="U903" i="1"/>
  <c r="V903" i="1"/>
  <c r="W903" i="1"/>
  <c r="T904" i="1"/>
  <c r="U904" i="1"/>
  <c r="V904" i="1"/>
  <c r="W904" i="1"/>
  <c r="T905" i="1"/>
  <c r="U905" i="1"/>
  <c r="V905" i="1"/>
  <c r="W905" i="1"/>
  <c r="T906" i="1"/>
  <c r="U906" i="1"/>
  <c r="V906" i="1"/>
  <c r="W906" i="1"/>
  <c r="T907" i="1"/>
  <c r="U907" i="1"/>
  <c r="V907" i="1"/>
  <c r="W907" i="1"/>
  <c r="T908" i="1"/>
  <c r="U908" i="1"/>
  <c r="V908" i="1"/>
  <c r="W908" i="1"/>
  <c r="T909" i="1"/>
  <c r="U909" i="1"/>
  <c r="V909" i="1"/>
  <c r="W909" i="1"/>
  <c r="T910" i="1"/>
  <c r="U910" i="1"/>
  <c r="V910" i="1"/>
  <c r="W910" i="1"/>
  <c r="T911" i="1"/>
  <c r="U911" i="1"/>
  <c r="V911" i="1"/>
  <c r="W911" i="1"/>
  <c r="T912" i="1"/>
  <c r="U912" i="1"/>
  <c r="V912" i="1"/>
  <c r="W912" i="1"/>
  <c r="T913" i="1"/>
  <c r="U913" i="1"/>
  <c r="V913" i="1"/>
  <c r="W913" i="1"/>
  <c r="T914" i="1"/>
  <c r="U914" i="1"/>
  <c r="V914" i="1"/>
  <c r="W914" i="1"/>
  <c r="T915" i="1"/>
  <c r="U915" i="1"/>
  <c r="V915" i="1"/>
  <c r="W915" i="1"/>
  <c r="T916" i="1"/>
  <c r="U916" i="1"/>
  <c r="V916" i="1"/>
  <c r="W916" i="1"/>
  <c r="T917" i="1"/>
  <c r="U917" i="1"/>
  <c r="V917" i="1"/>
  <c r="W917" i="1"/>
  <c r="T918" i="1"/>
  <c r="U918" i="1"/>
  <c r="V918" i="1"/>
  <c r="W918" i="1"/>
  <c r="T919" i="1"/>
  <c r="U919" i="1"/>
  <c r="V919" i="1"/>
  <c r="W919" i="1"/>
  <c r="T920" i="1"/>
  <c r="U920" i="1"/>
  <c r="V920" i="1"/>
  <c r="W920" i="1"/>
  <c r="T921" i="1"/>
  <c r="U921" i="1"/>
  <c r="V921" i="1"/>
  <c r="W921" i="1"/>
  <c r="T922" i="1"/>
  <c r="U922" i="1"/>
  <c r="V922" i="1"/>
  <c r="W922" i="1"/>
  <c r="T923" i="1"/>
  <c r="U923" i="1"/>
  <c r="V923" i="1"/>
  <c r="W923" i="1"/>
  <c r="T924" i="1"/>
  <c r="U924" i="1"/>
  <c r="V924" i="1"/>
  <c r="W924" i="1"/>
  <c r="T925" i="1"/>
  <c r="U925" i="1"/>
  <c r="V925" i="1"/>
  <c r="W925" i="1"/>
  <c r="T926" i="1"/>
  <c r="U926" i="1"/>
  <c r="V926" i="1"/>
  <c r="W926" i="1"/>
  <c r="T927" i="1"/>
  <c r="U927" i="1"/>
  <c r="V927" i="1"/>
  <c r="W927" i="1"/>
  <c r="T928" i="1"/>
  <c r="U928" i="1"/>
  <c r="V928" i="1"/>
  <c r="W928" i="1"/>
  <c r="T929" i="1"/>
  <c r="U929" i="1"/>
  <c r="V929" i="1"/>
  <c r="W929" i="1"/>
  <c r="T930" i="1"/>
  <c r="U930" i="1"/>
  <c r="V930" i="1"/>
  <c r="W930" i="1"/>
  <c r="T931" i="1"/>
  <c r="U931" i="1"/>
  <c r="V931" i="1"/>
  <c r="W931" i="1"/>
  <c r="T932" i="1"/>
  <c r="U932" i="1"/>
  <c r="V932" i="1"/>
  <c r="W932" i="1"/>
  <c r="T933" i="1"/>
  <c r="U933" i="1"/>
  <c r="V933" i="1"/>
  <c r="W933" i="1"/>
  <c r="T934" i="1"/>
  <c r="U934" i="1"/>
  <c r="V934" i="1"/>
  <c r="W934" i="1"/>
  <c r="T935" i="1"/>
  <c r="U935" i="1"/>
  <c r="V935" i="1"/>
  <c r="W935" i="1"/>
  <c r="T936" i="1"/>
  <c r="U936" i="1"/>
  <c r="V936" i="1"/>
  <c r="W936" i="1"/>
  <c r="T937" i="1"/>
  <c r="U937" i="1"/>
  <c r="V937" i="1"/>
  <c r="W937" i="1"/>
  <c r="T938" i="1"/>
  <c r="U938" i="1"/>
  <c r="V938" i="1"/>
  <c r="W938" i="1"/>
  <c r="T939" i="1"/>
  <c r="U939" i="1"/>
  <c r="V939" i="1"/>
  <c r="W939" i="1"/>
  <c r="T940" i="1"/>
  <c r="U940" i="1"/>
  <c r="V940" i="1"/>
  <c r="W940" i="1"/>
  <c r="T941" i="1"/>
  <c r="U941" i="1"/>
  <c r="V941" i="1"/>
  <c r="W941" i="1"/>
  <c r="T942" i="1"/>
  <c r="U942" i="1"/>
  <c r="V942" i="1"/>
  <c r="W942" i="1"/>
  <c r="T943" i="1"/>
  <c r="U943" i="1"/>
  <c r="V943" i="1"/>
  <c r="W943" i="1"/>
  <c r="T944" i="1"/>
  <c r="U944" i="1"/>
  <c r="V944" i="1"/>
  <c r="W944" i="1"/>
  <c r="T945" i="1"/>
  <c r="U945" i="1"/>
  <c r="V945" i="1"/>
  <c r="W945" i="1"/>
  <c r="T946" i="1"/>
  <c r="U946" i="1"/>
  <c r="V946" i="1"/>
  <c r="W946" i="1"/>
  <c r="T947" i="1"/>
  <c r="U947" i="1"/>
  <c r="V947" i="1"/>
  <c r="W947" i="1"/>
  <c r="T948" i="1"/>
  <c r="U948" i="1"/>
  <c r="V948" i="1"/>
  <c r="W948" i="1"/>
  <c r="T949" i="1"/>
  <c r="U949" i="1"/>
  <c r="V949" i="1"/>
  <c r="W949" i="1"/>
  <c r="T950" i="1"/>
  <c r="U950" i="1"/>
  <c r="V950" i="1"/>
  <c r="W950" i="1"/>
  <c r="T951" i="1"/>
  <c r="U951" i="1"/>
  <c r="V951" i="1"/>
  <c r="W951" i="1"/>
  <c r="T952" i="1"/>
  <c r="U952" i="1"/>
  <c r="V952" i="1"/>
  <c r="W952" i="1"/>
  <c r="T953" i="1"/>
  <c r="U953" i="1"/>
  <c r="V953" i="1"/>
  <c r="W953" i="1"/>
  <c r="T954" i="1"/>
  <c r="U954" i="1"/>
  <c r="V954" i="1"/>
  <c r="W954" i="1"/>
  <c r="T955" i="1"/>
  <c r="U955" i="1"/>
  <c r="V955" i="1"/>
  <c r="W955" i="1"/>
  <c r="T956" i="1"/>
  <c r="U956" i="1"/>
  <c r="V956" i="1"/>
  <c r="W956" i="1"/>
  <c r="T957" i="1"/>
  <c r="U957" i="1"/>
  <c r="V957" i="1"/>
  <c r="W957" i="1"/>
  <c r="T958" i="1"/>
  <c r="U958" i="1"/>
  <c r="V958" i="1"/>
  <c r="W958" i="1"/>
  <c r="T959" i="1"/>
  <c r="U959" i="1"/>
  <c r="V959" i="1"/>
  <c r="W959" i="1"/>
  <c r="T960" i="1"/>
  <c r="U960" i="1"/>
  <c r="V960" i="1"/>
  <c r="W960" i="1"/>
  <c r="T961" i="1"/>
  <c r="U961" i="1"/>
  <c r="V961" i="1"/>
  <c r="W961" i="1"/>
  <c r="T962" i="1"/>
  <c r="U962" i="1"/>
  <c r="V962" i="1"/>
  <c r="W962" i="1"/>
  <c r="T963" i="1"/>
  <c r="U963" i="1"/>
  <c r="V963" i="1"/>
  <c r="W963" i="1"/>
  <c r="T964" i="1"/>
  <c r="U964" i="1"/>
  <c r="V964" i="1"/>
  <c r="W964" i="1"/>
  <c r="T965" i="1"/>
  <c r="U965" i="1"/>
  <c r="V965" i="1"/>
  <c r="W965" i="1"/>
  <c r="T966" i="1"/>
  <c r="U966" i="1"/>
  <c r="V966" i="1"/>
  <c r="W966" i="1"/>
  <c r="T967" i="1"/>
  <c r="U967" i="1"/>
  <c r="V967" i="1"/>
  <c r="W967" i="1"/>
  <c r="T968" i="1"/>
  <c r="U968" i="1"/>
  <c r="V968" i="1"/>
  <c r="W968" i="1"/>
  <c r="T969" i="1"/>
  <c r="U969" i="1"/>
  <c r="V969" i="1"/>
  <c r="W969" i="1"/>
  <c r="T970" i="1"/>
  <c r="U970" i="1"/>
  <c r="V970" i="1"/>
  <c r="W970" i="1"/>
  <c r="T971" i="1"/>
  <c r="U971" i="1"/>
  <c r="V971" i="1"/>
  <c r="W971" i="1"/>
  <c r="T972" i="1"/>
  <c r="U972" i="1"/>
  <c r="V972" i="1"/>
  <c r="W972" i="1"/>
  <c r="T973" i="1"/>
  <c r="U973" i="1"/>
  <c r="V973" i="1"/>
  <c r="W973" i="1"/>
  <c r="T974" i="1"/>
  <c r="U974" i="1"/>
  <c r="V974" i="1"/>
  <c r="W974" i="1"/>
  <c r="T975" i="1"/>
  <c r="U975" i="1"/>
  <c r="V975" i="1"/>
  <c r="W975" i="1"/>
  <c r="T976" i="1"/>
  <c r="U976" i="1"/>
  <c r="V976" i="1"/>
  <c r="W976" i="1"/>
  <c r="T977" i="1"/>
  <c r="U977" i="1"/>
  <c r="V977" i="1"/>
  <c r="W977" i="1"/>
  <c r="T978" i="1"/>
  <c r="U978" i="1"/>
  <c r="V978" i="1"/>
  <c r="W978" i="1"/>
  <c r="T979" i="1"/>
  <c r="U979" i="1"/>
  <c r="V979" i="1"/>
  <c r="W979" i="1"/>
  <c r="T980" i="1"/>
  <c r="U980" i="1"/>
  <c r="V980" i="1"/>
  <c r="W980" i="1"/>
  <c r="T981" i="1"/>
  <c r="U981" i="1"/>
  <c r="V981" i="1"/>
  <c r="W981" i="1"/>
  <c r="T982" i="1"/>
  <c r="U982" i="1"/>
  <c r="V982" i="1"/>
  <c r="W982" i="1"/>
  <c r="T983" i="1"/>
  <c r="U983" i="1"/>
  <c r="V983" i="1"/>
  <c r="W983" i="1"/>
  <c r="T984" i="1"/>
  <c r="U984" i="1"/>
  <c r="V984" i="1"/>
  <c r="W984" i="1"/>
  <c r="T985" i="1"/>
  <c r="U985" i="1"/>
  <c r="V985" i="1"/>
  <c r="W985" i="1"/>
  <c r="T986" i="1"/>
  <c r="U986" i="1"/>
  <c r="V986" i="1"/>
  <c r="W986" i="1"/>
  <c r="T987" i="1"/>
  <c r="U987" i="1"/>
  <c r="V987" i="1"/>
  <c r="W987" i="1"/>
  <c r="T988" i="1"/>
  <c r="U988" i="1"/>
  <c r="V988" i="1"/>
  <c r="W988" i="1"/>
  <c r="T989" i="1"/>
  <c r="U989" i="1"/>
  <c r="V989" i="1"/>
  <c r="W989" i="1"/>
  <c r="T990" i="1"/>
  <c r="U990" i="1"/>
  <c r="V990" i="1"/>
  <c r="W990" i="1"/>
  <c r="T991" i="1"/>
  <c r="U991" i="1"/>
  <c r="V991" i="1"/>
  <c r="W991" i="1"/>
  <c r="T992" i="1"/>
  <c r="U992" i="1"/>
  <c r="V992" i="1"/>
  <c r="W992" i="1"/>
  <c r="T993" i="1"/>
  <c r="U993" i="1"/>
  <c r="V993" i="1"/>
  <c r="W993" i="1"/>
  <c r="T994" i="1"/>
  <c r="U994" i="1"/>
  <c r="V994" i="1"/>
  <c r="W994" i="1"/>
  <c r="T995" i="1"/>
  <c r="U995" i="1"/>
  <c r="V995" i="1"/>
  <c r="W995" i="1"/>
  <c r="T996" i="1"/>
  <c r="U996" i="1"/>
  <c r="V996" i="1"/>
  <c r="W996" i="1"/>
  <c r="T997" i="1"/>
  <c r="U997" i="1"/>
  <c r="V997" i="1"/>
  <c r="W997" i="1"/>
  <c r="T998" i="1"/>
  <c r="U998" i="1"/>
  <c r="V998" i="1"/>
  <c r="W998" i="1"/>
  <c r="T999" i="1"/>
  <c r="U999" i="1"/>
  <c r="V999" i="1"/>
  <c r="W999" i="1"/>
  <c r="T1000" i="1"/>
  <c r="U1000" i="1"/>
  <c r="V1000" i="1"/>
  <c r="W1000" i="1"/>
  <c r="T1001" i="1"/>
  <c r="U1001" i="1"/>
  <c r="V1001" i="1"/>
  <c r="W1001" i="1"/>
  <c r="T1002" i="1"/>
  <c r="U1002" i="1"/>
  <c r="V1002" i="1"/>
  <c r="W1002" i="1"/>
  <c r="T1003" i="1"/>
  <c r="U1003" i="1"/>
  <c r="V1003" i="1"/>
  <c r="W1003" i="1"/>
  <c r="T1004" i="1"/>
  <c r="U1004" i="1"/>
  <c r="V1004" i="1"/>
  <c r="W1004" i="1"/>
  <c r="T1005" i="1"/>
  <c r="U1005" i="1"/>
  <c r="V1005" i="1"/>
  <c r="W1005" i="1"/>
  <c r="T1006" i="1"/>
  <c r="U1006" i="1"/>
  <c r="V1006" i="1"/>
  <c r="W1006" i="1"/>
  <c r="T1007" i="1"/>
  <c r="U1007" i="1"/>
  <c r="V1007" i="1"/>
  <c r="W1007" i="1"/>
  <c r="T1008" i="1"/>
  <c r="U1008" i="1"/>
  <c r="V1008" i="1"/>
  <c r="W1008" i="1"/>
  <c r="T1009" i="1"/>
  <c r="U1009" i="1"/>
  <c r="V1009" i="1"/>
  <c r="W1009" i="1"/>
  <c r="T1010" i="1"/>
  <c r="U1010" i="1"/>
  <c r="V1010" i="1"/>
  <c r="W1010" i="1"/>
  <c r="T1011" i="1"/>
  <c r="U1011" i="1"/>
  <c r="V1011" i="1"/>
  <c r="W1011" i="1"/>
  <c r="T1012" i="1"/>
  <c r="U1012" i="1"/>
  <c r="V1012" i="1"/>
  <c r="W1012" i="1"/>
  <c r="T1013" i="1"/>
  <c r="U1013" i="1"/>
  <c r="V1013" i="1"/>
  <c r="W1013" i="1"/>
  <c r="T1014" i="1"/>
  <c r="U1014" i="1"/>
  <c r="V1014" i="1"/>
  <c r="W1014" i="1"/>
  <c r="T1015" i="1"/>
  <c r="U1015" i="1"/>
  <c r="V1015" i="1"/>
  <c r="W1015" i="1"/>
  <c r="T1016" i="1"/>
  <c r="U1016" i="1"/>
  <c r="V1016" i="1"/>
  <c r="W1016" i="1"/>
  <c r="T1017" i="1"/>
  <c r="U1017" i="1"/>
  <c r="V1017" i="1"/>
  <c r="W1017" i="1"/>
  <c r="T1018" i="1"/>
  <c r="U1018" i="1"/>
  <c r="V1018" i="1"/>
  <c r="W1018" i="1"/>
  <c r="T1019" i="1"/>
  <c r="U1019" i="1"/>
  <c r="V1019" i="1"/>
  <c r="W1019" i="1"/>
  <c r="T1020" i="1"/>
  <c r="U1020" i="1"/>
  <c r="V1020" i="1"/>
  <c r="W1020" i="1"/>
  <c r="T1021" i="1"/>
  <c r="U1021" i="1"/>
  <c r="V1021" i="1"/>
  <c r="W1021" i="1"/>
  <c r="T1022" i="1"/>
  <c r="U1022" i="1"/>
  <c r="V1022" i="1"/>
  <c r="W1022" i="1"/>
  <c r="T1023" i="1"/>
  <c r="U1023" i="1"/>
  <c r="V1023" i="1"/>
  <c r="W1023" i="1"/>
  <c r="T1024" i="1"/>
  <c r="U1024" i="1"/>
  <c r="V1024" i="1"/>
  <c r="W1024" i="1"/>
  <c r="T1025" i="1"/>
  <c r="U1025" i="1"/>
  <c r="V1025" i="1"/>
  <c r="W1025" i="1"/>
  <c r="T1026" i="1"/>
  <c r="U1026" i="1"/>
  <c r="V1026" i="1"/>
  <c r="W1026" i="1"/>
  <c r="T1027" i="1"/>
  <c r="U1027" i="1"/>
  <c r="V1027" i="1"/>
  <c r="W1027" i="1"/>
  <c r="T1028" i="1"/>
  <c r="U1028" i="1"/>
  <c r="V1028" i="1"/>
  <c r="W1028" i="1"/>
  <c r="T1029" i="1"/>
  <c r="U1029" i="1"/>
  <c r="V1029" i="1"/>
  <c r="W1029" i="1"/>
  <c r="T1030" i="1"/>
  <c r="U1030" i="1"/>
  <c r="V1030" i="1"/>
  <c r="W1030" i="1"/>
  <c r="T1031" i="1"/>
  <c r="U1031" i="1"/>
  <c r="V1031" i="1"/>
  <c r="W1031" i="1"/>
  <c r="T1032" i="1"/>
  <c r="U1032" i="1"/>
  <c r="V1032" i="1"/>
  <c r="W1032" i="1"/>
  <c r="T1033" i="1"/>
  <c r="U1033" i="1"/>
  <c r="V1033" i="1"/>
  <c r="W1033" i="1"/>
  <c r="T1034" i="1"/>
  <c r="U1034" i="1"/>
  <c r="V1034" i="1"/>
  <c r="W1034" i="1"/>
  <c r="T1035" i="1"/>
  <c r="U1035" i="1"/>
  <c r="V1035" i="1"/>
  <c r="W1035" i="1"/>
  <c r="T1036" i="1"/>
  <c r="U1036" i="1"/>
  <c r="V1036" i="1"/>
  <c r="W1036" i="1"/>
  <c r="T1037" i="1"/>
  <c r="U1037" i="1"/>
  <c r="V1037" i="1"/>
  <c r="W1037" i="1"/>
  <c r="T1038" i="1"/>
  <c r="U1038" i="1"/>
  <c r="V1038" i="1"/>
  <c r="W1038" i="1"/>
  <c r="T1039" i="1"/>
  <c r="U1039" i="1"/>
  <c r="V1039" i="1"/>
  <c r="W1039" i="1"/>
  <c r="T1040" i="1"/>
  <c r="U1040" i="1"/>
  <c r="V1040" i="1"/>
  <c r="W1040" i="1"/>
  <c r="T1041" i="1"/>
  <c r="U1041" i="1"/>
  <c r="V1041" i="1"/>
  <c r="W1041" i="1"/>
  <c r="T1042" i="1"/>
  <c r="U1042" i="1"/>
  <c r="V1042" i="1"/>
  <c r="W1042" i="1"/>
  <c r="T1043" i="1"/>
  <c r="U1043" i="1"/>
  <c r="V1043" i="1"/>
  <c r="W1043" i="1"/>
  <c r="T1044" i="1"/>
  <c r="U1044" i="1"/>
  <c r="V1044" i="1"/>
  <c r="W1044" i="1"/>
  <c r="T1045" i="1"/>
  <c r="U1045" i="1"/>
  <c r="V1045" i="1"/>
  <c r="W1045" i="1"/>
  <c r="T1046" i="1"/>
  <c r="U1046" i="1"/>
  <c r="V1046" i="1"/>
  <c r="W1046" i="1"/>
  <c r="T1047" i="1"/>
  <c r="U1047" i="1"/>
  <c r="V1047" i="1"/>
  <c r="W1047" i="1"/>
  <c r="T1048" i="1"/>
  <c r="U1048" i="1"/>
  <c r="V1048" i="1"/>
  <c r="W1048" i="1"/>
  <c r="T1049" i="1"/>
  <c r="U1049" i="1"/>
  <c r="V1049" i="1"/>
  <c r="W1049" i="1"/>
  <c r="T1050" i="1"/>
  <c r="U1050" i="1"/>
  <c r="V1050" i="1"/>
  <c r="W1050" i="1"/>
  <c r="T1051" i="1"/>
  <c r="U1051" i="1"/>
  <c r="V1051" i="1"/>
  <c r="W1051" i="1"/>
  <c r="T1052" i="1"/>
  <c r="U1052" i="1"/>
  <c r="V1052" i="1"/>
  <c r="W1052" i="1"/>
  <c r="T1053" i="1"/>
  <c r="U1053" i="1"/>
  <c r="V1053" i="1"/>
  <c r="W1053" i="1"/>
  <c r="T1054" i="1"/>
  <c r="U1054" i="1"/>
  <c r="V1054" i="1"/>
  <c r="W1054" i="1"/>
  <c r="T1055" i="1"/>
  <c r="U1055" i="1"/>
  <c r="V1055" i="1"/>
  <c r="W1055" i="1"/>
  <c r="T1056" i="1"/>
  <c r="U1056" i="1"/>
  <c r="V1056" i="1"/>
  <c r="W1056" i="1"/>
  <c r="T1057" i="1"/>
  <c r="U1057" i="1"/>
  <c r="V1057" i="1"/>
  <c r="W1057" i="1"/>
  <c r="T1058" i="1"/>
  <c r="U1058" i="1"/>
  <c r="V1058" i="1"/>
  <c r="W1058" i="1"/>
  <c r="T1059" i="1"/>
  <c r="U1059" i="1"/>
  <c r="V1059" i="1"/>
  <c r="W1059" i="1"/>
  <c r="T1060" i="1"/>
  <c r="U1060" i="1"/>
  <c r="V1060" i="1"/>
  <c r="W1060" i="1"/>
  <c r="T1061" i="1"/>
  <c r="U1061" i="1"/>
  <c r="V1061" i="1"/>
  <c r="W1061" i="1"/>
  <c r="T1062" i="1"/>
  <c r="U1062" i="1"/>
  <c r="V1062" i="1"/>
  <c r="W1062" i="1"/>
  <c r="T1063" i="1"/>
  <c r="U1063" i="1"/>
  <c r="V1063" i="1"/>
  <c r="W1063" i="1"/>
  <c r="T1064" i="1"/>
  <c r="U1064" i="1"/>
  <c r="V1064" i="1"/>
  <c r="W1064" i="1"/>
  <c r="T1065" i="1"/>
  <c r="U1065" i="1"/>
  <c r="V1065" i="1"/>
  <c r="W1065" i="1"/>
  <c r="T1066" i="1"/>
  <c r="U1066" i="1"/>
  <c r="V1066" i="1"/>
  <c r="W1066" i="1"/>
  <c r="T1067" i="1"/>
  <c r="U1067" i="1"/>
  <c r="V1067" i="1"/>
  <c r="W1067" i="1"/>
  <c r="T1068" i="1"/>
  <c r="U1068" i="1"/>
  <c r="V1068" i="1"/>
  <c r="W1068" i="1"/>
  <c r="T1069" i="1"/>
  <c r="U1069" i="1"/>
  <c r="V1069" i="1"/>
  <c r="W1069" i="1"/>
  <c r="T1070" i="1"/>
  <c r="U1070" i="1"/>
  <c r="V1070" i="1"/>
  <c r="W1070" i="1"/>
  <c r="T1071" i="1"/>
  <c r="U1071" i="1"/>
  <c r="V1071" i="1"/>
  <c r="W1071" i="1"/>
  <c r="T1072" i="1"/>
  <c r="U1072" i="1"/>
  <c r="V1072" i="1"/>
  <c r="W1072" i="1"/>
  <c r="T1073" i="1"/>
  <c r="U1073" i="1"/>
  <c r="V1073" i="1"/>
  <c r="W1073" i="1"/>
  <c r="T1074" i="1"/>
  <c r="U1074" i="1"/>
  <c r="V1074" i="1"/>
  <c r="W1074" i="1"/>
  <c r="T1075" i="1"/>
  <c r="U1075" i="1"/>
  <c r="V1075" i="1"/>
  <c r="W1075" i="1"/>
  <c r="T1076" i="1"/>
  <c r="U1076" i="1"/>
  <c r="V1076" i="1"/>
  <c r="W1076" i="1"/>
  <c r="T1077" i="1"/>
  <c r="U1077" i="1"/>
  <c r="V1077" i="1"/>
  <c r="W1077" i="1"/>
  <c r="T1078" i="1"/>
  <c r="U1078" i="1"/>
  <c r="V1078" i="1"/>
  <c r="W1078" i="1"/>
  <c r="T1079" i="1"/>
  <c r="U1079" i="1"/>
  <c r="V1079" i="1"/>
  <c r="W1079" i="1"/>
  <c r="T1080" i="1"/>
  <c r="U1080" i="1"/>
  <c r="V1080" i="1"/>
  <c r="W1080" i="1"/>
  <c r="T1081" i="1"/>
  <c r="U1081" i="1"/>
  <c r="V1081" i="1"/>
  <c r="W1081" i="1"/>
  <c r="T1082" i="1"/>
  <c r="U1082" i="1"/>
  <c r="V1082" i="1"/>
  <c r="W1082" i="1"/>
  <c r="T1083" i="1"/>
  <c r="U1083" i="1"/>
  <c r="V1083" i="1"/>
  <c r="W1083" i="1"/>
  <c r="T1084" i="1"/>
  <c r="U1084" i="1"/>
  <c r="V1084" i="1"/>
  <c r="W1084" i="1"/>
  <c r="T1085" i="1"/>
  <c r="U1085" i="1"/>
  <c r="V1085" i="1"/>
  <c r="W1085" i="1"/>
  <c r="T1086" i="1"/>
  <c r="U1086" i="1"/>
  <c r="V1086" i="1"/>
  <c r="W1086" i="1"/>
  <c r="T1087" i="1"/>
  <c r="U1087" i="1"/>
  <c r="V1087" i="1"/>
  <c r="W1087" i="1"/>
  <c r="T1088" i="1"/>
  <c r="U1088" i="1"/>
  <c r="V1088" i="1"/>
  <c r="W1088" i="1"/>
  <c r="T1089" i="1"/>
  <c r="U1089" i="1"/>
  <c r="V1089" i="1"/>
  <c r="W1089" i="1"/>
  <c r="T1090" i="1"/>
  <c r="U1090" i="1"/>
  <c r="V1090" i="1"/>
  <c r="W1090" i="1"/>
  <c r="T1091" i="1"/>
  <c r="U1091" i="1"/>
  <c r="V1091" i="1"/>
  <c r="W1091" i="1"/>
  <c r="T1092" i="1"/>
  <c r="U1092" i="1"/>
  <c r="V1092" i="1"/>
  <c r="W1092" i="1"/>
  <c r="T1093" i="1"/>
  <c r="U1093" i="1"/>
  <c r="V1093" i="1"/>
  <c r="W1093" i="1"/>
  <c r="T1094" i="1"/>
  <c r="U1094" i="1"/>
  <c r="V1094" i="1"/>
  <c r="W1094" i="1"/>
  <c r="T1095" i="1"/>
  <c r="U1095" i="1"/>
  <c r="V1095" i="1"/>
  <c r="W1095" i="1"/>
  <c r="T1096" i="1"/>
  <c r="U1096" i="1"/>
  <c r="V1096" i="1"/>
  <c r="W1096" i="1"/>
  <c r="T1097" i="1"/>
  <c r="U1097" i="1"/>
  <c r="V1097" i="1"/>
  <c r="W1097" i="1"/>
  <c r="T1098" i="1"/>
  <c r="U1098" i="1"/>
  <c r="V1098" i="1"/>
  <c r="W1098" i="1"/>
  <c r="T1099" i="1"/>
  <c r="U1099" i="1"/>
  <c r="V1099" i="1"/>
  <c r="W1099" i="1"/>
  <c r="T1100" i="1"/>
  <c r="U1100" i="1"/>
  <c r="V1100" i="1"/>
  <c r="W1100" i="1"/>
  <c r="T1101" i="1"/>
  <c r="U1101" i="1"/>
  <c r="V1101" i="1"/>
  <c r="W1101" i="1"/>
  <c r="T1102" i="1"/>
  <c r="U1102" i="1"/>
  <c r="V1102" i="1"/>
  <c r="W1102" i="1"/>
  <c r="T1103" i="1"/>
  <c r="U1103" i="1"/>
  <c r="V1103" i="1"/>
  <c r="W1103" i="1"/>
  <c r="T1104" i="1"/>
  <c r="U1104" i="1"/>
  <c r="V1104" i="1"/>
  <c r="W1104" i="1"/>
  <c r="T1105" i="1"/>
  <c r="U1105" i="1"/>
  <c r="V1105" i="1"/>
  <c r="W1105" i="1"/>
  <c r="T1106" i="1"/>
  <c r="U1106" i="1"/>
  <c r="V1106" i="1"/>
  <c r="W1106" i="1"/>
  <c r="T1107" i="1"/>
  <c r="U1107" i="1"/>
  <c r="V1107" i="1"/>
  <c r="W1107" i="1"/>
  <c r="T1108" i="1"/>
  <c r="U1108" i="1"/>
  <c r="V1108" i="1"/>
  <c r="W1108" i="1"/>
  <c r="T1109" i="1"/>
  <c r="U1109" i="1"/>
  <c r="V1109" i="1"/>
  <c r="W1109" i="1"/>
  <c r="T1110" i="1"/>
  <c r="U1110" i="1"/>
  <c r="V1110" i="1"/>
  <c r="W1110" i="1"/>
  <c r="T1111" i="1"/>
  <c r="U1111" i="1"/>
  <c r="V1111" i="1"/>
  <c r="W1111" i="1"/>
  <c r="T1112" i="1"/>
  <c r="U1112" i="1"/>
  <c r="V1112" i="1"/>
  <c r="W1112" i="1"/>
  <c r="T1113" i="1"/>
  <c r="U1113" i="1"/>
  <c r="V1113" i="1"/>
  <c r="W1113" i="1"/>
  <c r="T1114" i="1"/>
  <c r="U1114" i="1"/>
  <c r="V1114" i="1"/>
  <c r="W1114" i="1"/>
  <c r="T1115" i="1"/>
  <c r="U1115" i="1"/>
  <c r="V1115" i="1"/>
  <c r="W1115" i="1"/>
  <c r="T1116" i="1"/>
  <c r="U1116" i="1"/>
  <c r="V1116" i="1"/>
  <c r="W1116" i="1"/>
  <c r="T1117" i="1"/>
  <c r="U1117" i="1"/>
  <c r="V1117" i="1"/>
  <c r="W1117" i="1"/>
  <c r="T1118" i="1"/>
  <c r="U1118" i="1"/>
  <c r="V1118" i="1"/>
  <c r="W1118" i="1"/>
  <c r="T1119" i="1"/>
  <c r="U1119" i="1"/>
  <c r="V1119" i="1"/>
  <c r="W1119" i="1"/>
  <c r="T1120" i="1"/>
  <c r="U1120" i="1"/>
  <c r="V1120" i="1"/>
  <c r="W1120" i="1"/>
  <c r="T1121" i="1"/>
  <c r="U1121" i="1"/>
  <c r="V1121" i="1"/>
  <c r="W1121" i="1"/>
  <c r="T1122" i="1"/>
  <c r="U1122" i="1"/>
  <c r="V1122" i="1"/>
  <c r="W1122" i="1"/>
  <c r="T1123" i="1"/>
  <c r="U1123" i="1"/>
  <c r="V1123" i="1"/>
  <c r="W1123" i="1"/>
  <c r="T1124" i="1"/>
  <c r="U1124" i="1"/>
  <c r="V1124" i="1"/>
  <c r="W1124" i="1"/>
  <c r="T1125" i="1"/>
  <c r="U1125" i="1"/>
  <c r="V1125" i="1"/>
  <c r="W1125" i="1"/>
  <c r="T1126" i="1"/>
  <c r="U1126" i="1"/>
  <c r="V1126" i="1"/>
  <c r="W1126" i="1"/>
  <c r="T1127" i="1"/>
  <c r="U1127" i="1"/>
  <c r="V1127" i="1"/>
  <c r="W1127" i="1"/>
  <c r="T1128" i="1"/>
  <c r="U1128" i="1"/>
  <c r="V1128" i="1"/>
  <c r="W1128" i="1"/>
  <c r="T1129" i="1"/>
  <c r="U1129" i="1"/>
  <c r="V1129" i="1"/>
  <c r="W1129" i="1"/>
  <c r="T1130" i="1"/>
  <c r="U1130" i="1"/>
  <c r="V1130" i="1"/>
  <c r="W1130" i="1"/>
  <c r="T1131" i="1"/>
  <c r="U1131" i="1"/>
  <c r="V1131" i="1"/>
  <c r="W1131" i="1"/>
  <c r="T1132" i="1"/>
  <c r="U1132" i="1"/>
  <c r="V1132" i="1"/>
  <c r="W1132" i="1"/>
  <c r="T1133" i="1"/>
  <c r="U1133" i="1"/>
  <c r="V1133" i="1"/>
  <c r="W1133" i="1"/>
  <c r="T1134" i="1"/>
  <c r="U1134" i="1"/>
  <c r="V1134" i="1"/>
  <c r="W1134" i="1"/>
  <c r="T1135" i="1"/>
  <c r="U1135" i="1"/>
  <c r="V1135" i="1"/>
  <c r="W1135" i="1"/>
  <c r="T1136" i="1"/>
  <c r="U1136" i="1"/>
  <c r="V1136" i="1"/>
  <c r="W1136" i="1"/>
  <c r="T1137" i="1"/>
  <c r="U1137" i="1"/>
  <c r="V1137" i="1"/>
  <c r="W1137" i="1"/>
  <c r="T1138" i="1"/>
  <c r="U1138" i="1"/>
  <c r="V1138" i="1"/>
  <c r="W1138" i="1"/>
  <c r="T1139" i="1"/>
  <c r="U1139" i="1"/>
  <c r="V1139" i="1"/>
  <c r="W1139" i="1"/>
  <c r="T1140" i="1"/>
  <c r="U1140" i="1"/>
  <c r="V1140" i="1"/>
  <c r="W1140" i="1"/>
  <c r="T1141" i="1"/>
  <c r="U1141" i="1"/>
  <c r="V1141" i="1"/>
  <c r="W1141" i="1"/>
  <c r="T1142" i="1"/>
  <c r="U1142" i="1"/>
  <c r="V1142" i="1"/>
  <c r="W1142" i="1"/>
  <c r="T1143" i="1"/>
  <c r="U1143" i="1"/>
  <c r="V1143" i="1"/>
  <c r="W1143" i="1"/>
  <c r="T1144" i="1"/>
  <c r="U1144" i="1"/>
  <c r="V1144" i="1"/>
  <c r="W1144" i="1"/>
  <c r="T1145" i="1"/>
  <c r="U1145" i="1"/>
  <c r="V1145" i="1"/>
  <c r="W1145" i="1"/>
  <c r="T1146" i="1"/>
  <c r="U1146" i="1"/>
  <c r="V1146" i="1"/>
  <c r="W1146" i="1"/>
  <c r="T1147" i="1"/>
  <c r="U1147" i="1"/>
  <c r="V1147" i="1"/>
  <c r="W1147" i="1"/>
  <c r="T1148" i="1"/>
  <c r="U1148" i="1"/>
  <c r="V1148" i="1"/>
  <c r="W1148" i="1"/>
  <c r="T1149" i="1"/>
  <c r="U1149" i="1"/>
  <c r="V1149" i="1"/>
  <c r="W1149" i="1"/>
  <c r="T1150" i="1"/>
  <c r="U1150" i="1"/>
  <c r="V1150" i="1"/>
  <c r="W1150" i="1"/>
  <c r="T1151" i="1"/>
  <c r="U1151" i="1"/>
  <c r="V1151" i="1"/>
  <c r="W1151" i="1"/>
  <c r="T1152" i="1"/>
  <c r="U1152" i="1"/>
  <c r="V1152" i="1"/>
  <c r="W1152" i="1"/>
  <c r="T1153" i="1"/>
  <c r="U1153" i="1"/>
  <c r="V1153" i="1"/>
  <c r="W1153" i="1"/>
  <c r="T1154" i="1"/>
  <c r="U1154" i="1"/>
  <c r="V1154" i="1"/>
  <c r="W1154" i="1"/>
  <c r="T1155" i="1"/>
  <c r="U1155" i="1"/>
  <c r="V1155" i="1"/>
  <c r="W1155" i="1"/>
  <c r="T1156" i="1"/>
  <c r="U1156" i="1"/>
  <c r="V1156" i="1"/>
  <c r="W1156" i="1"/>
  <c r="T1157" i="1"/>
  <c r="U1157" i="1"/>
  <c r="V1157" i="1"/>
  <c r="W1157" i="1"/>
  <c r="T1158" i="1"/>
  <c r="U1158" i="1"/>
  <c r="V1158" i="1"/>
  <c r="W1158" i="1"/>
  <c r="T1159" i="1"/>
  <c r="U1159" i="1"/>
  <c r="V1159" i="1"/>
  <c r="W1159" i="1"/>
  <c r="T1160" i="1"/>
  <c r="U1160" i="1"/>
  <c r="V1160" i="1"/>
  <c r="W1160" i="1"/>
  <c r="T1161" i="1"/>
  <c r="U1161" i="1"/>
  <c r="V1161" i="1"/>
  <c r="W1161" i="1"/>
  <c r="T1162" i="1"/>
  <c r="U1162" i="1"/>
  <c r="V1162" i="1"/>
  <c r="W1162" i="1"/>
  <c r="T1163" i="1"/>
  <c r="U1163" i="1"/>
  <c r="V1163" i="1"/>
  <c r="W1163" i="1"/>
  <c r="T1164" i="1"/>
  <c r="U1164" i="1"/>
  <c r="V1164" i="1"/>
  <c r="W1164" i="1"/>
  <c r="T1165" i="1"/>
  <c r="U1165" i="1"/>
  <c r="V1165" i="1"/>
  <c r="W1165" i="1"/>
  <c r="T1166" i="1"/>
  <c r="U1166" i="1"/>
  <c r="V1166" i="1"/>
  <c r="W1166" i="1"/>
  <c r="T1167" i="1"/>
  <c r="U1167" i="1"/>
  <c r="V1167" i="1"/>
  <c r="W1167" i="1"/>
  <c r="T1168" i="1"/>
  <c r="U1168" i="1"/>
  <c r="V1168" i="1"/>
  <c r="W1168" i="1"/>
  <c r="T1169" i="1"/>
  <c r="U1169" i="1"/>
  <c r="V1169" i="1"/>
  <c r="W1169" i="1"/>
  <c r="T1170" i="1"/>
  <c r="U1170" i="1"/>
  <c r="V1170" i="1"/>
  <c r="W1170" i="1"/>
  <c r="T1171" i="1"/>
  <c r="U1171" i="1"/>
  <c r="V1171" i="1"/>
  <c r="W1171" i="1"/>
  <c r="T1172" i="1"/>
  <c r="U1172" i="1"/>
  <c r="V1172" i="1"/>
  <c r="W1172" i="1"/>
  <c r="T1173" i="1"/>
  <c r="U1173" i="1"/>
  <c r="V1173" i="1"/>
  <c r="W1173" i="1"/>
  <c r="T1174" i="1"/>
  <c r="U1174" i="1"/>
  <c r="V1174" i="1"/>
  <c r="W1174" i="1"/>
  <c r="T1175" i="1"/>
  <c r="U1175" i="1"/>
  <c r="V1175" i="1"/>
  <c r="W1175" i="1"/>
  <c r="T1176" i="1"/>
  <c r="U1176" i="1"/>
  <c r="V1176" i="1"/>
  <c r="W1176" i="1"/>
  <c r="T1177" i="1"/>
  <c r="U1177" i="1"/>
  <c r="V1177" i="1"/>
  <c r="W1177" i="1"/>
  <c r="T1178" i="1"/>
  <c r="U1178" i="1"/>
  <c r="V1178" i="1"/>
  <c r="W1178" i="1"/>
  <c r="T1179" i="1"/>
  <c r="U1179" i="1"/>
  <c r="V1179" i="1"/>
  <c r="W1179" i="1"/>
  <c r="T1180" i="1"/>
  <c r="U1180" i="1"/>
  <c r="V1180" i="1"/>
  <c r="W1180" i="1"/>
  <c r="T1181" i="1"/>
  <c r="U1181" i="1"/>
  <c r="V1181" i="1"/>
  <c r="W1181" i="1"/>
  <c r="T1182" i="1"/>
  <c r="U1182" i="1"/>
  <c r="V1182" i="1"/>
  <c r="W1182" i="1"/>
  <c r="T1183" i="1"/>
  <c r="U1183" i="1"/>
  <c r="V1183" i="1"/>
  <c r="W1183" i="1"/>
  <c r="T1184" i="1"/>
  <c r="U1184" i="1"/>
  <c r="V1184" i="1"/>
  <c r="W1184" i="1"/>
  <c r="T1185" i="1"/>
  <c r="U1185" i="1"/>
  <c r="V1185" i="1"/>
  <c r="W1185" i="1"/>
  <c r="T1186" i="1"/>
  <c r="U1186" i="1"/>
  <c r="V1186" i="1"/>
  <c r="W1186" i="1"/>
  <c r="T1187" i="1"/>
  <c r="U1187" i="1"/>
  <c r="V1187" i="1"/>
  <c r="W1187" i="1"/>
  <c r="T1188" i="1"/>
  <c r="U1188" i="1"/>
  <c r="V1188" i="1"/>
  <c r="W1188" i="1"/>
  <c r="T1189" i="1"/>
  <c r="U1189" i="1"/>
  <c r="V1189" i="1"/>
  <c r="W1189" i="1"/>
  <c r="T1190" i="1"/>
  <c r="U1190" i="1"/>
  <c r="V1190" i="1"/>
  <c r="W1190" i="1"/>
  <c r="T1191" i="1"/>
  <c r="U1191" i="1"/>
  <c r="V1191" i="1"/>
  <c r="W1191" i="1"/>
  <c r="T1192" i="1"/>
  <c r="U1192" i="1"/>
  <c r="V1192" i="1"/>
  <c r="W1192" i="1"/>
  <c r="T1193" i="1"/>
  <c r="U1193" i="1"/>
  <c r="V1193" i="1"/>
  <c r="W1193" i="1"/>
  <c r="T1194" i="1"/>
  <c r="U1194" i="1"/>
  <c r="V1194" i="1"/>
  <c r="W1194" i="1"/>
  <c r="T1195" i="1"/>
  <c r="U1195" i="1"/>
  <c r="V1195" i="1"/>
  <c r="W1195" i="1"/>
  <c r="T1196" i="1"/>
  <c r="U1196" i="1"/>
  <c r="V1196" i="1"/>
  <c r="W1196" i="1"/>
  <c r="T1197" i="1"/>
  <c r="U1197" i="1"/>
  <c r="V1197" i="1"/>
  <c r="W1197" i="1"/>
  <c r="T1198" i="1"/>
  <c r="U1198" i="1"/>
  <c r="V1198" i="1"/>
  <c r="W1198" i="1"/>
  <c r="T1199" i="1"/>
  <c r="U1199" i="1"/>
  <c r="V1199" i="1"/>
  <c r="W1199" i="1"/>
  <c r="T1200" i="1"/>
  <c r="U1200" i="1"/>
  <c r="V1200" i="1"/>
  <c r="W1200" i="1"/>
  <c r="T1201" i="1"/>
  <c r="U1201" i="1"/>
  <c r="V1201" i="1"/>
  <c r="W1201" i="1"/>
  <c r="T1202" i="1"/>
  <c r="U1202" i="1"/>
  <c r="V1202" i="1"/>
  <c r="W1202" i="1"/>
  <c r="T1203" i="1"/>
  <c r="U1203" i="1"/>
  <c r="V1203" i="1"/>
  <c r="W1203" i="1"/>
  <c r="T1204" i="1"/>
  <c r="U1204" i="1"/>
  <c r="V1204" i="1"/>
  <c r="W1204" i="1"/>
  <c r="T1205" i="1"/>
  <c r="U1205" i="1"/>
  <c r="V1205" i="1"/>
  <c r="W1205" i="1"/>
  <c r="T1206" i="1"/>
  <c r="U1206" i="1"/>
  <c r="V1206" i="1"/>
  <c r="W1206" i="1"/>
  <c r="T1207" i="1"/>
  <c r="U1207" i="1"/>
  <c r="V1207" i="1"/>
  <c r="W1207" i="1"/>
  <c r="T1208" i="1"/>
  <c r="U1208" i="1"/>
  <c r="V1208" i="1"/>
  <c r="W1208" i="1"/>
  <c r="T1209" i="1"/>
  <c r="U1209" i="1"/>
  <c r="V1209" i="1"/>
  <c r="W1209" i="1"/>
  <c r="T1210" i="1"/>
  <c r="U1210" i="1"/>
  <c r="V1210" i="1"/>
  <c r="W1210" i="1"/>
  <c r="T1211" i="1"/>
  <c r="U1211" i="1"/>
  <c r="V1211" i="1"/>
  <c r="W1211" i="1"/>
  <c r="T1212" i="1"/>
  <c r="U1212" i="1"/>
  <c r="V1212" i="1"/>
  <c r="W1212" i="1"/>
  <c r="T1213" i="1"/>
  <c r="U1213" i="1"/>
  <c r="V1213" i="1"/>
  <c r="W1213" i="1"/>
  <c r="T1214" i="1"/>
  <c r="U1214" i="1"/>
  <c r="V1214" i="1"/>
  <c r="W1214" i="1"/>
  <c r="T1215" i="1"/>
  <c r="U1215" i="1"/>
  <c r="V1215" i="1"/>
  <c r="W1215" i="1"/>
  <c r="T1216" i="1"/>
  <c r="U1216" i="1"/>
  <c r="V1216" i="1"/>
  <c r="W1216" i="1"/>
  <c r="T1217" i="1"/>
  <c r="U1217" i="1"/>
  <c r="V1217" i="1"/>
  <c r="W1217" i="1"/>
  <c r="T1218" i="1"/>
  <c r="U1218" i="1"/>
  <c r="V1218" i="1"/>
  <c r="W1218" i="1"/>
  <c r="T1219" i="1"/>
  <c r="U1219" i="1"/>
  <c r="V1219" i="1"/>
  <c r="W1219" i="1"/>
  <c r="T1220" i="1"/>
  <c r="U1220" i="1"/>
  <c r="V1220" i="1"/>
  <c r="W1220" i="1"/>
  <c r="T1221" i="1"/>
  <c r="U1221" i="1"/>
  <c r="V1221" i="1"/>
  <c r="W1221" i="1"/>
  <c r="T1222" i="1"/>
  <c r="U1222" i="1"/>
  <c r="V1222" i="1"/>
  <c r="W1222" i="1"/>
  <c r="T1223" i="1"/>
  <c r="U1223" i="1"/>
  <c r="V1223" i="1"/>
  <c r="W1223" i="1"/>
  <c r="T1224" i="1"/>
  <c r="U1224" i="1"/>
  <c r="V1224" i="1"/>
  <c r="W1224" i="1"/>
  <c r="T1225" i="1"/>
  <c r="U1225" i="1"/>
  <c r="V1225" i="1"/>
  <c r="W1225" i="1"/>
  <c r="T1226" i="1"/>
  <c r="U1226" i="1"/>
  <c r="V1226" i="1"/>
  <c r="W1226" i="1"/>
  <c r="T1227" i="1"/>
  <c r="U1227" i="1"/>
  <c r="V1227" i="1"/>
  <c r="W1227" i="1"/>
  <c r="T1228" i="1"/>
  <c r="U1228" i="1"/>
  <c r="V1228" i="1"/>
  <c r="W1228" i="1"/>
  <c r="T1229" i="1"/>
  <c r="U1229" i="1"/>
  <c r="V1229" i="1"/>
  <c r="W1229" i="1"/>
  <c r="T1230" i="1"/>
  <c r="U1230" i="1"/>
  <c r="V1230" i="1"/>
  <c r="W1230" i="1"/>
  <c r="T1231" i="1"/>
  <c r="U1231" i="1"/>
  <c r="V1231" i="1"/>
  <c r="W1231" i="1"/>
  <c r="T1232" i="1"/>
  <c r="U1232" i="1"/>
  <c r="V1232" i="1"/>
  <c r="W1232" i="1"/>
  <c r="T1233" i="1"/>
  <c r="U1233" i="1"/>
  <c r="V1233" i="1"/>
  <c r="W1233" i="1"/>
  <c r="T1234" i="1"/>
  <c r="U1234" i="1"/>
  <c r="V1234" i="1"/>
  <c r="W1234" i="1"/>
  <c r="T1235" i="1"/>
  <c r="U1235" i="1"/>
  <c r="V1235" i="1"/>
  <c r="W1235" i="1"/>
  <c r="T1236" i="1"/>
  <c r="U1236" i="1"/>
  <c r="V1236" i="1"/>
  <c r="W1236" i="1"/>
  <c r="T1237" i="1"/>
  <c r="U1237" i="1"/>
  <c r="V1237" i="1"/>
  <c r="W1237" i="1"/>
  <c r="T1238" i="1"/>
  <c r="U1238" i="1"/>
  <c r="V1238" i="1"/>
  <c r="W1238" i="1"/>
  <c r="T1239" i="1"/>
  <c r="U1239" i="1"/>
  <c r="V1239" i="1"/>
  <c r="W1239" i="1"/>
  <c r="T1240" i="1"/>
  <c r="U1240" i="1"/>
  <c r="V1240" i="1"/>
  <c r="W1240" i="1"/>
  <c r="T1241" i="1"/>
  <c r="U1241" i="1"/>
  <c r="V1241" i="1"/>
  <c r="W1241" i="1"/>
  <c r="T1242" i="1"/>
  <c r="U1242" i="1"/>
  <c r="V1242" i="1"/>
  <c r="W1242" i="1"/>
  <c r="T1243" i="1"/>
  <c r="U1243" i="1"/>
  <c r="V1243" i="1"/>
  <c r="W1243" i="1"/>
  <c r="T1244" i="1"/>
  <c r="U1244" i="1"/>
  <c r="V1244" i="1"/>
  <c r="W1244" i="1"/>
  <c r="T1245" i="1"/>
  <c r="U1245" i="1"/>
  <c r="V1245" i="1"/>
  <c r="W1245" i="1"/>
  <c r="T1246" i="1"/>
  <c r="U1246" i="1"/>
  <c r="V1246" i="1"/>
  <c r="W1246" i="1"/>
  <c r="T1247" i="1"/>
  <c r="U1247" i="1"/>
  <c r="V1247" i="1"/>
  <c r="W1247" i="1"/>
  <c r="T1248" i="1"/>
  <c r="U1248" i="1"/>
  <c r="V1248" i="1"/>
  <c r="W1248" i="1"/>
  <c r="T1249" i="1"/>
  <c r="U1249" i="1"/>
  <c r="V1249" i="1"/>
  <c r="W1249" i="1"/>
  <c r="T1250" i="1"/>
  <c r="U1250" i="1"/>
  <c r="V1250" i="1"/>
  <c r="W1250" i="1"/>
  <c r="T1251" i="1"/>
  <c r="U1251" i="1"/>
  <c r="V1251" i="1"/>
  <c r="W1251" i="1"/>
  <c r="T1252" i="1"/>
  <c r="U1252" i="1"/>
  <c r="V1252" i="1"/>
  <c r="W1252" i="1"/>
  <c r="T1253" i="1"/>
  <c r="U1253" i="1"/>
  <c r="V1253" i="1"/>
  <c r="W1253" i="1"/>
  <c r="T1254" i="1"/>
  <c r="U1254" i="1"/>
  <c r="V1254" i="1"/>
  <c r="W1254" i="1"/>
  <c r="T1255" i="1"/>
  <c r="U1255" i="1"/>
  <c r="V1255" i="1"/>
  <c r="W1255" i="1"/>
  <c r="T1256" i="1"/>
  <c r="U1256" i="1"/>
  <c r="V1256" i="1"/>
  <c r="W1256" i="1"/>
  <c r="T1257" i="1"/>
  <c r="U1257" i="1"/>
  <c r="V1257" i="1"/>
  <c r="W1257" i="1"/>
  <c r="T1258" i="1"/>
  <c r="U1258" i="1"/>
  <c r="V1258" i="1"/>
  <c r="W1258" i="1"/>
  <c r="T1259" i="1"/>
  <c r="U1259" i="1"/>
  <c r="V1259" i="1"/>
  <c r="W1259" i="1"/>
  <c r="T1260" i="1"/>
  <c r="U1260" i="1"/>
  <c r="V1260" i="1"/>
  <c r="W1260" i="1"/>
  <c r="T1261" i="1"/>
  <c r="U1261" i="1"/>
  <c r="V1261" i="1"/>
  <c r="W1261" i="1"/>
  <c r="T1262" i="1"/>
  <c r="U1262" i="1"/>
  <c r="V1262" i="1"/>
  <c r="W1262" i="1"/>
  <c r="T1263" i="1"/>
  <c r="U1263" i="1"/>
  <c r="V1263" i="1"/>
  <c r="W1263" i="1"/>
  <c r="T1264" i="1"/>
  <c r="U1264" i="1"/>
  <c r="V1264" i="1"/>
  <c r="W1264" i="1"/>
  <c r="T1265" i="1"/>
  <c r="U1265" i="1"/>
  <c r="V1265" i="1"/>
  <c r="W1265" i="1"/>
  <c r="T1266" i="1"/>
  <c r="U1266" i="1"/>
  <c r="V1266" i="1"/>
  <c r="W1266" i="1"/>
  <c r="T1267" i="1"/>
  <c r="U1267" i="1"/>
  <c r="V1267" i="1"/>
  <c r="W1267" i="1"/>
  <c r="T1268" i="1"/>
  <c r="U1268" i="1"/>
  <c r="V1268" i="1"/>
  <c r="W1268" i="1"/>
  <c r="T1269" i="1"/>
  <c r="U1269" i="1"/>
  <c r="V1269" i="1"/>
  <c r="W1269" i="1"/>
  <c r="T1270" i="1"/>
  <c r="U1270" i="1"/>
  <c r="V1270" i="1"/>
  <c r="W1270" i="1"/>
  <c r="T1271" i="1"/>
  <c r="U1271" i="1"/>
  <c r="V1271" i="1"/>
  <c r="W1271" i="1"/>
  <c r="T1272" i="1"/>
  <c r="U1272" i="1"/>
  <c r="V1272" i="1"/>
  <c r="W1272" i="1"/>
  <c r="T1273" i="1"/>
  <c r="U1273" i="1"/>
  <c r="V1273" i="1"/>
  <c r="W1273" i="1"/>
  <c r="T1274" i="1"/>
  <c r="U1274" i="1"/>
  <c r="V1274" i="1"/>
  <c r="W1274" i="1"/>
  <c r="T1275" i="1"/>
  <c r="U1275" i="1"/>
  <c r="V1275" i="1"/>
  <c r="W1275" i="1"/>
  <c r="T1276" i="1"/>
  <c r="U1276" i="1"/>
  <c r="V1276" i="1"/>
  <c r="W1276" i="1"/>
  <c r="T1277" i="1"/>
  <c r="U1277" i="1"/>
  <c r="V1277" i="1"/>
  <c r="W1277" i="1"/>
  <c r="T1278" i="1"/>
  <c r="U1278" i="1"/>
  <c r="V1278" i="1"/>
  <c r="W1278" i="1"/>
  <c r="T1279" i="1"/>
  <c r="U1279" i="1"/>
  <c r="V1279" i="1"/>
  <c r="W1279" i="1"/>
  <c r="T1280" i="1"/>
  <c r="U1280" i="1"/>
  <c r="V1280" i="1"/>
  <c r="W1280" i="1"/>
  <c r="T1281" i="1"/>
  <c r="U1281" i="1"/>
  <c r="V1281" i="1"/>
  <c r="W1281" i="1"/>
  <c r="T1282" i="1"/>
  <c r="U1282" i="1"/>
  <c r="V1282" i="1"/>
  <c r="W1282" i="1"/>
  <c r="T1283" i="1"/>
  <c r="U1283" i="1"/>
  <c r="V1283" i="1"/>
  <c r="W1283" i="1"/>
  <c r="T1284" i="1"/>
  <c r="U1284" i="1"/>
  <c r="V1284" i="1"/>
  <c r="W1284" i="1"/>
  <c r="T1285" i="1"/>
  <c r="U1285" i="1"/>
  <c r="V1285" i="1"/>
  <c r="W1285" i="1"/>
  <c r="T1286" i="1"/>
  <c r="U1286" i="1"/>
  <c r="V1286" i="1"/>
  <c r="W1286" i="1"/>
  <c r="T1287" i="1"/>
  <c r="U1287" i="1"/>
  <c r="V1287" i="1"/>
  <c r="W1287" i="1"/>
  <c r="T1288" i="1"/>
  <c r="U1288" i="1"/>
  <c r="V1288" i="1"/>
  <c r="W1288" i="1"/>
  <c r="T1289" i="1"/>
  <c r="U1289" i="1"/>
  <c r="V1289" i="1"/>
  <c r="W1289" i="1"/>
  <c r="T1290" i="1"/>
  <c r="U1290" i="1"/>
  <c r="V1290" i="1"/>
  <c r="W1290" i="1"/>
  <c r="T1291" i="1"/>
  <c r="U1291" i="1"/>
  <c r="V1291" i="1"/>
  <c r="W1291" i="1"/>
  <c r="T1292" i="1"/>
  <c r="U1292" i="1"/>
  <c r="V1292" i="1"/>
  <c r="W1292" i="1"/>
  <c r="T1293" i="1"/>
  <c r="U1293" i="1"/>
  <c r="V1293" i="1"/>
  <c r="W1293" i="1"/>
  <c r="T1294" i="1"/>
  <c r="U1294" i="1"/>
  <c r="V1294" i="1"/>
  <c r="W1294" i="1"/>
  <c r="T1295" i="1"/>
  <c r="U1295" i="1"/>
  <c r="V1295" i="1"/>
  <c r="W1295" i="1"/>
  <c r="T1296" i="1"/>
  <c r="U1296" i="1"/>
  <c r="V1296" i="1"/>
  <c r="W1296" i="1"/>
  <c r="T1297" i="1"/>
  <c r="U1297" i="1"/>
  <c r="V1297" i="1"/>
  <c r="W1297" i="1"/>
  <c r="T1298" i="1"/>
  <c r="U1298" i="1"/>
  <c r="V1298" i="1"/>
  <c r="W1298" i="1"/>
  <c r="T1299" i="1"/>
  <c r="U1299" i="1"/>
  <c r="V1299" i="1"/>
  <c r="W1299" i="1"/>
  <c r="T1300" i="1"/>
  <c r="U1300" i="1"/>
  <c r="V1300" i="1"/>
  <c r="W1300" i="1"/>
  <c r="T1301" i="1"/>
  <c r="U1301" i="1"/>
  <c r="V1301" i="1"/>
  <c r="W1301" i="1"/>
  <c r="T1302" i="1"/>
  <c r="U1302" i="1"/>
  <c r="V1302" i="1"/>
  <c r="W1302" i="1"/>
  <c r="T1303" i="1"/>
  <c r="U1303" i="1"/>
  <c r="V1303" i="1"/>
  <c r="W1303" i="1"/>
  <c r="T1304" i="1"/>
  <c r="U1304" i="1"/>
  <c r="V1304" i="1"/>
  <c r="W1304" i="1"/>
  <c r="T1305" i="1"/>
  <c r="U1305" i="1"/>
  <c r="V1305" i="1"/>
  <c r="W1305" i="1"/>
  <c r="T1306" i="1"/>
  <c r="U1306" i="1"/>
  <c r="V1306" i="1"/>
  <c r="W1306" i="1"/>
  <c r="T1307" i="1"/>
  <c r="U1307" i="1"/>
  <c r="V1307" i="1"/>
  <c r="W1307" i="1"/>
  <c r="T1308" i="1"/>
  <c r="U1308" i="1"/>
  <c r="V1308" i="1"/>
  <c r="W1308" i="1"/>
  <c r="T1309" i="1"/>
  <c r="U1309" i="1"/>
  <c r="V1309" i="1"/>
  <c r="W1309" i="1"/>
  <c r="T1310" i="1"/>
  <c r="U1310" i="1"/>
  <c r="V1310" i="1"/>
  <c r="W1310" i="1"/>
  <c r="T1311" i="1"/>
  <c r="U1311" i="1"/>
  <c r="V1311" i="1"/>
  <c r="W1311" i="1"/>
  <c r="T1312" i="1"/>
  <c r="U1312" i="1"/>
  <c r="V1312" i="1"/>
  <c r="W1312" i="1"/>
  <c r="T1313" i="1"/>
  <c r="U1313" i="1"/>
  <c r="V1313" i="1"/>
  <c r="W1313" i="1"/>
  <c r="T1314" i="1"/>
  <c r="U1314" i="1"/>
  <c r="V1314" i="1"/>
  <c r="W1314" i="1"/>
  <c r="T1315" i="1"/>
  <c r="U1315" i="1"/>
  <c r="V1315" i="1"/>
  <c r="W1315" i="1"/>
  <c r="T1316" i="1"/>
  <c r="U1316" i="1"/>
  <c r="V1316" i="1"/>
  <c r="W1316" i="1"/>
  <c r="T1317" i="1"/>
  <c r="U1317" i="1"/>
  <c r="V1317" i="1"/>
  <c r="W1317" i="1"/>
  <c r="T1318" i="1"/>
  <c r="U1318" i="1"/>
  <c r="V1318" i="1"/>
  <c r="W1318" i="1"/>
  <c r="T1319" i="1"/>
  <c r="U1319" i="1"/>
  <c r="V1319" i="1"/>
  <c r="W1319" i="1"/>
  <c r="T1320" i="1"/>
  <c r="U1320" i="1"/>
  <c r="V1320" i="1"/>
  <c r="W1320" i="1"/>
  <c r="T1321" i="1"/>
  <c r="U1321" i="1"/>
  <c r="V1321" i="1"/>
  <c r="W1321" i="1"/>
  <c r="T1322" i="1"/>
  <c r="U1322" i="1"/>
  <c r="V1322" i="1"/>
  <c r="W1322" i="1"/>
  <c r="T1323" i="1"/>
  <c r="U1323" i="1"/>
  <c r="V1323" i="1"/>
  <c r="W1323" i="1"/>
  <c r="T1324" i="1"/>
  <c r="U1324" i="1"/>
  <c r="V1324" i="1"/>
  <c r="W1324" i="1"/>
  <c r="T1325" i="1"/>
  <c r="U1325" i="1"/>
  <c r="V1325" i="1"/>
  <c r="W1325" i="1"/>
  <c r="T1326" i="1"/>
  <c r="U1326" i="1"/>
  <c r="V1326" i="1"/>
  <c r="W1326" i="1"/>
  <c r="T1327" i="1"/>
  <c r="U1327" i="1"/>
  <c r="V1327" i="1"/>
  <c r="W1327" i="1"/>
  <c r="T1328" i="1"/>
  <c r="U1328" i="1"/>
  <c r="V1328" i="1"/>
  <c r="W1328" i="1"/>
  <c r="T1329" i="1"/>
  <c r="U1329" i="1"/>
  <c r="V1329" i="1"/>
  <c r="W1329" i="1"/>
  <c r="T1330" i="1"/>
  <c r="U1330" i="1"/>
  <c r="V1330" i="1"/>
  <c r="W1330" i="1"/>
  <c r="T1331" i="1"/>
  <c r="U1331" i="1"/>
  <c r="V1331" i="1"/>
  <c r="W1331" i="1"/>
  <c r="T1332" i="1"/>
  <c r="U1332" i="1"/>
  <c r="V1332" i="1"/>
  <c r="W1332" i="1"/>
  <c r="T1333" i="1"/>
  <c r="U1333" i="1"/>
  <c r="V1333" i="1"/>
  <c r="W1333" i="1"/>
  <c r="T1334" i="1"/>
  <c r="U1334" i="1"/>
  <c r="V1334" i="1"/>
  <c r="W1334" i="1"/>
  <c r="T1335" i="1"/>
  <c r="U1335" i="1"/>
  <c r="V1335" i="1"/>
  <c r="W1335" i="1"/>
  <c r="T1336" i="1"/>
  <c r="U1336" i="1"/>
  <c r="V1336" i="1"/>
  <c r="W1336" i="1"/>
  <c r="T1337" i="1"/>
  <c r="U1337" i="1"/>
  <c r="V1337" i="1"/>
  <c r="W1337" i="1"/>
  <c r="T1338" i="1"/>
  <c r="U1338" i="1"/>
  <c r="V1338" i="1"/>
  <c r="W1338" i="1"/>
  <c r="T1339" i="1"/>
  <c r="U1339" i="1"/>
  <c r="V1339" i="1"/>
  <c r="W1339" i="1"/>
  <c r="T1340" i="1"/>
  <c r="U1340" i="1"/>
  <c r="V1340" i="1"/>
  <c r="W1340" i="1"/>
  <c r="T1341" i="1"/>
  <c r="U1341" i="1"/>
  <c r="V1341" i="1"/>
  <c r="W1341" i="1"/>
  <c r="T1342" i="1"/>
  <c r="U1342" i="1"/>
  <c r="V1342" i="1"/>
  <c r="W1342" i="1"/>
  <c r="T1343" i="1"/>
  <c r="U1343" i="1"/>
  <c r="V1343" i="1"/>
  <c r="W1343" i="1"/>
  <c r="T1344" i="1"/>
  <c r="U1344" i="1"/>
  <c r="V1344" i="1"/>
  <c r="W1344" i="1"/>
  <c r="T1345" i="1"/>
  <c r="U1345" i="1"/>
  <c r="V1345" i="1"/>
  <c r="W1345" i="1"/>
  <c r="T1346" i="1"/>
  <c r="U1346" i="1"/>
  <c r="V1346" i="1"/>
  <c r="W1346" i="1"/>
  <c r="T1347" i="1"/>
  <c r="U1347" i="1"/>
  <c r="V1347" i="1"/>
  <c r="W1347" i="1"/>
  <c r="T1348" i="1"/>
  <c r="U1348" i="1"/>
  <c r="V1348" i="1"/>
  <c r="W1348" i="1"/>
  <c r="T1349" i="1"/>
  <c r="U1349" i="1"/>
  <c r="V1349" i="1"/>
  <c r="W1349" i="1"/>
  <c r="T1350" i="1"/>
  <c r="U1350" i="1"/>
  <c r="V1350" i="1"/>
  <c r="W1350" i="1"/>
  <c r="T1351" i="1"/>
  <c r="U1351" i="1"/>
  <c r="V1351" i="1"/>
  <c r="W1351" i="1"/>
  <c r="T1352" i="1"/>
  <c r="U1352" i="1"/>
  <c r="V1352" i="1"/>
  <c r="W1352" i="1"/>
  <c r="T1353" i="1"/>
  <c r="U1353" i="1"/>
  <c r="V1353" i="1"/>
  <c r="W1353" i="1"/>
  <c r="T1354" i="1"/>
  <c r="U1354" i="1"/>
  <c r="V1354" i="1"/>
  <c r="W1354" i="1"/>
  <c r="T1355" i="1"/>
  <c r="U1355" i="1"/>
  <c r="V1355" i="1"/>
  <c r="W1355" i="1"/>
  <c r="T1356" i="1"/>
  <c r="U1356" i="1"/>
  <c r="V1356" i="1"/>
  <c r="W1356" i="1"/>
  <c r="T1357" i="1"/>
  <c r="U1357" i="1"/>
  <c r="V1357" i="1"/>
  <c r="W1357" i="1"/>
  <c r="T1358" i="1"/>
  <c r="U1358" i="1"/>
  <c r="V1358" i="1"/>
  <c r="W1358" i="1"/>
  <c r="T1359" i="1"/>
  <c r="U1359" i="1"/>
  <c r="V1359" i="1"/>
  <c r="W1359" i="1"/>
  <c r="T1360" i="1"/>
  <c r="U1360" i="1"/>
  <c r="V1360" i="1"/>
  <c r="W1360" i="1"/>
  <c r="T1361" i="1"/>
  <c r="U1361" i="1"/>
  <c r="V1361" i="1"/>
  <c r="W1361" i="1"/>
  <c r="T1362" i="1"/>
  <c r="U1362" i="1"/>
  <c r="V1362" i="1"/>
  <c r="W1362" i="1"/>
  <c r="T1363" i="1"/>
  <c r="U1363" i="1"/>
  <c r="V1363" i="1"/>
  <c r="W1363" i="1"/>
  <c r="T1364" i="1"/>
  <c r="U1364" i="1"/>
  <c r="V1364" i="1"/>
  <c r="W1364" i="1"/>
  <c r="T1365" i="1"/>
  <c r="U1365" i="1"/>
  <c r="V1365" i="1"/>
  <c r="W1365" i="1"/>
  <c r="T1366" i="1"/>
  <c r="U1366" i="1"/>
  <c r="V1366" i="1"/>
  <c r="W1366" i="1"/>
  <c r="T1367" i="1"/>
  <c r="U1367" i="1"/>
  <c r="V1367" i="1"/>
  <c r="W1367" i="1"/>
  <c r="T1368" i="1"/>
  <c r="U1368" i="1"/>
  <c r="V1368" i="1"/>
  <c r="W1368" i="1"/>
  <c r="T1369" i="1"/>
  <c r="U1369" i="1"/>
  <c r="V1369" i="1"/>
  <c r="W1369" i="1"/>
  <c r="T1370" i="1"/>
  <c r="U1370" i="1"/>
  <c r="V1370" i="1"/>
  <c r="W1370" i="1"/>
  <c r="T1371" i="1"/>
  <c r="U1371" i="1"/>
  <c r="V1371" i="1"/>
  <c r="W1371" i="1"/>
  <c r="T1372" i="1"/>
  <c r="U1372" i="1"/>
  <c r="V1372" i="1"/>
  <c r="W1372" i="1"/>
  <c r="T1373" i="1"/>
  <c r="U1373" i="1"/>
  <c r="V1373" i="1"/>
  <c r="W1373" i="1"/>
  <c r="T1374" i="1"/>
  <c r="U1374" i="1"/>
  <c r="V1374" i="1"/>
  <c r="W1374" i="1"/>
  <c r="T1375" i="1"/>
  <c r="U1375" i="1"/>
  <c r="V1375" i="1"/>
  <c r="W1375" i="1"/>
  <c r="T1376" i="1"/>
  <c r="U1376" i="1"/>
  <c r="V1376" i="1"/>
  <c r="W1376" i="1"/>
  <c r="T1377" i="1"/>
  <c r="U1377" i="1"/>
  <c r="V1377" i="1"/>
  <c r="W1377" i="1"/>
  <c r="T1378" i="1"/>
  <c r="U1378" i="1"/>
  <c r="V1378" i="1"/>
  <c r="W1378" i="1"/>
  <c r="T1379" i="1"/>
  <c r="U1379" i="1"/>
  <c r="V1379" i="1"/>
  <c r="W1379" i="1"/>
  <c r="T1380" i="1"/>
  <c r="U1380" i="1"/>
  <c r="V1380" i="1"/>
  <c r="W1380" i="1"/>
  <c r="T1381" i="1"/>
  <c r="U1381" i="1"/>
  <c r="V1381" i="1"/>
  <c r="W1381" i="1"/>
  <c r="T1382" i="1"/>
  <c r="U1382" i="1"/>
  <c r="V1382" i="1"/>
  <c r="W1382" i="1"/>
  <c r="T1383" i="1"/>
  <c r="U1383" i="1"/>
  <c r="V1383" i="1"/>
  <c r="W1383" i="1"/>
  <c r="T1384" i="1"/>
  <c r="U1384" i="1"/>
  <c r="V1384" i="1"/>
  <c r="W1384" i="1"/>
  <c r="T1385" i="1"/>
  <c r="U1385" i="1"/>
  <c r="V1385" i="1"/>
  <c r="W1385" i="1"/>
  <c r="T1386" i="1"/>
  <c r="U1386" i="1"/>
  <c r="V1386" i="1"/>
  <c r="W1386" i="1"/>
  <c r="T1387" i="1"/>
  <c r="U1387" i="1"/>
  <c r="V1387" i="1"/>
  <c r="W1387" i="1"/>
  <c r="T1388" i="1"/>
  <c r="U1388" i="1"/>
  <c r="V1388" i="1"/>
  <c r="W1388" i="1"/>
  <c r="T1389" i="1"/>
  <c r="U1389" i="1"/>
  <c r="V1389" i="1"/>
  <c r="W1389" i="1"/>
  <c r="T1390" i="1"/>
  <c r="U1390" i="1"/>
  <c r="V1390" i="1"/>
  <c r="W1390" i="1"/>
  <c r="T1391" i="1"/>
  <c r="U1391" i="1"/>
  <c r="V1391" i="1"/>
  <c r="W1391" i="1"/>
  <c r="T1392" i="1"/>
  <c r="U1392" i="1"/>
  <c r="V1392" i="1"/>
  <c r="W1392" i="1"/>
  <c r="T1393" i="1"/>
  <c r="U1393" i="1"/>
  <c r="V1393" i="1"/>
  <c r="W1393" i="1"/>
  <c r="T1394" i="1"/>
  <c r="U1394" i="1"/>
  <c r="V1394" i="1"/>
  <c r="W1394" i="1"/>
  <c r="T1395" i="1"/>
  <c r="U1395" i="1"/>
  <c r="V1395" i="1"/>
  <c r="W1395" i="1"/>
  <c r="T1396" i="1"/>
  <c r="U1396" i="1"/>
  <c r="V1396" i="1"/>
  <c r="W1396" i="1"/>
  <c r="T1397" i="1"/>
  <c r="U1397" i="1"/>
  <c r="V1397" i="1"/>
  <c r="W1397" i="1"/>
  <c r="T1398" i="1"/>
  <c r="U1398" i="1"/>
  <c r="V1398" i="1"/>
  <c r="W1398" i="1"/>
  <c r="T1399" i="1"/>
  <c r="U1399" i="1"/>
  <c r="V1399" i="1"/>
  <c r="W1399" i="1"/>
  <c r="T1400" i="1"/>
  <c r="U1400" i="1"/>
  <c r="V1400" i="1"/>
  <c r="W1400" i="1"/>
  <c r="T1401" i="1"/>
  <c r="U1401" i="1"/>
  <c r="V1401" i="1"/>
  <c r="W1401" i="1"/>
  <c r="T1402" i="1"/>
  <c r="U1402" i="1"/>
  <c r="V1402" i="1"/>
  <c r="W1402" i="1"/>
  <c r="T1403" i="1"/>
  <c r="U1403" i="1"/>
  <c r="V1403" i="1"/>
  <c r="W1403" i="1"/>
  <c r="T1404" i="1"/>
  <c r="U1404" i="1"/>
  <c r="V1404" i="1"/>
  <c r="W1404" i="1"/>
  <c r="T1405" i="1"/>
  <c r="U1405" i="1"/>
  <c r="V1405" i="1"/>
  <c r="W1405" i="1"/>
  <c r="T1406" i="1"/>
  <c r="U1406" i="1"/>
  <c r="V1406" i="1"/>
  <c r="W1406" i="1"/>
  <c r="T1407" i="1"/>
  <c r="U1407" i="1"/>
  <c r="V1407" i="1"/>
  <c r="W1407" i="1"/>
  <c r="T1408" i="1"/>
  <c r="U1408" i="1"/>
  <c r="V1408" i="1"/>
  <c r="W1408" i="1"/>
  <c r="T1409" i="1"/>
  <c r="U1409" i="1"/>
  <c r="V1409" i="1"/>
  <c r="W1409" i="1"/>
  <c r="T1410" i="1"/>
  <c r="U1410" i="1"/>
  <c r="V1410" i="1"/>
  <c r="W1410" i="1"/>
  <c r="T1411" i="1"/>
  <c r="U1411" i="1"/>
  <c r="V1411" i="1"/>
  <c r="W1411" i="1"/>
  <c r="T1412" i="1"/>
  <c r="U1412" i="1"/>
  <c r="V1412" i="1"/>
  <c r="W1412" i="1"/>
  <c r="T1413" i="1"/>
  <c r="U1413" i="1"/>
  <c r="V1413" i="1"/>
  <c r="W1413" i="1"/>
  <c r="T1414" i="1"/>
  <c r="U1414" i="1"/>
  <c r="V1414" i="1"/>
  <c r="W1414" i="1"/>
  <c r="T1415" i="1"/>
  <c r="U1415" i="1"/>
  <c r="V1415" i="1"/>
  <c r="W1415" i="1"/>
  <c r="T1416" i="1"/>
  <c r="U1416" i="1"/>
  <c r="V1416" i="1"/>
  <c r="W1416" i="1"/>
  <c r="T1417" i="1"/>
  <c r="U1417" i="1"/>
  <c r="V1417" i="1"/>
  <c r="W1417" i="1"/>
  <c r="T1418" i="1"/>
  <c r="U1418" i="1"/>
  <c r="V1418" i="1"/>
  <c r="W1418" i="1"/>
  <c r="T1419" i="1"/>
  <c r="U1419" i="1"/>
  <c r="V1419" i="1"/>
  <c r="W1419" i="1"/>
  <c r="T1420" i="1"/>
  <c r="U1420" i="1"/>
  <c r="V1420" i="1"/>
  <c r="W1420" i="1"/>
  <c r="T1421" i="1"/>
  <c r="U1421" i="1"/>
  <c r="V1421" i="1"/>
  <c r="W1421" i="1"/>
  <c r="T1422" i="1"/>
  <c r="U1422" i="1"/>
  <c r="V1422" i="1"/>
  <c r="W1422" i="1"/>
  <c r="T1423" i="1"/>
  <c r="U1423" i="1"/>
  <c r="V1423" i="1"/>
  <c r="W1423" i="1"/>
  <c r="T1424" i="1"/>
  <c r="U1424" i="1"/>
  <c r="V1424" i="1"/>
  <c r="W1424" i="1"/>
  <c r="T1425" i="1"/>
  <c r="U1425" i="1"/>
  <c r="V1425" i="1"/>
  <c r="W1425" i="1"/>
  <c r="T1426" i="1"/>
  <c r="U1426" i="1"/>
  <c r="V1426" i="1"/>
  <c r="W1426" i="1"/>
  <c r="T1427" i="1"/>
  <c r="U1427" i="1"/>
  <c r="V1427" i="1"/>
  <c r="W1427" i="1"/>
  <c r="T1428" i="1"/>
  <c r="U1428" i="1"/>
  <c r="V1428" i="1"/>
  <c r="W1428" i="1"/>
  <c r="T1429" i="1"/>
  <c r="U1429" i="1"/>
  <c r="V1429" i="1"/>
  <c r="W1429" i="1"/>
  <c r="T1430" i="1"/>
  <c r="U1430" i="1"/>
  <c r="V1430" i="1"/>
  <c r="W1430" i="1"/>
  <c r="T1431" i="1"/>
  <c r="U1431" i="1"/>
  <c r="V1431" i="1"/>
  <c r="W1431" i="1"/>
  <c r="T1432" i="1"/>
  <c r="U1432" i="1"/>
  <c r="V1432" i="1"/>
  <c r="W1432" i="1"/>
  <c r="T1433" i="1"/>
  <c r="U1433" i="1"/>
  <c r="V1433" i="1"/>
  <c r="W1433" i="1"/>
  <c r="T1434" i="1"/>
  <c r="U1434" i="1"/>
  <c r="V1434" i="1"/>
  <c r="W1434" i="1"/>
  <c r="T1435" i="1"/>
  <c r="U1435" i="1"/>
  <c r="V1435" i="1"/>
  <c r="W1435" i="1"/>
  <c r="T1436" i="1"/>
  <c r="U1436" i="1"/>
  <c r="V1436" i="1"/>
  <c r="W1436" i="1"/>
  <c r="T1437" i="1"/>
  <c r="U1437" i="1"/>
  <c r="V1437" i="1"/>
  <c r="W1437" i="1"/>
  <c r="T1438" i="1"/>
  <c r="U1438" i="1"/>
  <c r="V1438" i="1"/>
  <c r="W1438" i="1"/>
  <c r="T1439" i="1"/>
  <c r="U1439" i="1"/>
  <c r="V1439" i="1"/>
  <c r="W1439" i="1"/>
  <c r="T1440" i="1"/>
  <c r="U1440" i="1"/>
  <c r="V1440" i="1"/>
  <c r="W1440" i="1"/>
  <c r="T1441" i="1"/>
  <c r="U1441" i="1"/>
  <c r="V1441" i="1"/>
  <c r="W1441" i="1"/>
  <c r="T1442" i="1"/>
  <c r="U1442" i="1"/>
  <c r="V1442" i="1"/>
  <c r="W1442" i="1"/>
  <c r="T1443" i="1"/>
  <c r="U1443" i="1"/>
  <c r="V1443" i="1"/>
  <c r="W1443" i="1"/>
  <c r="T1444" i="1"/>
  <c r="U1444" i="1"/>
  <c r="V1444" i="1"/>
  <c r="W1444" i="1"/>
  <c r="T1445" i="1"/>
  <c r="U1445" i="1"/>
  <c r="V1445" i="1"/>
  <c r="W1445" i="1"/>
  <c r="T1446" i="1"/>
  <c r="U1446" i="1"/>
  <c r="V1446" i="1"/>
  <c r="W1446" i="1"/>
  <c r="T1447" i="1"/>
  <c r="U1447" i="1"/>
  <c r="V1447" i="1"/>
  <c r="W1447" i="1"/>
  <c r="T1448" i="1"/>
  <c r="U1448" i="1"/>
  <c r="V1448" i="1"/>
  <c r="W1448" i="1"/>
  <c r="T1449" i="1"/>
  <c r="U1449" i="1"/>
  <c r="V1449" i="1"/>
  <c r="W1449" i="1"/>
  <c r="T1450" i="1"/>
  <c r="U1450" i="1"/>
  <c r="V1450" i="1"/>
  <c r="W1450" i="1"/>
  <c r="T1451" i="1"/>
  <c r="U1451" i="1"/>
  <c r="V1451" i="1"/>
  <c r="W1451" i="1"/>
  <c r="T1452" i="1"/>
  <c r="U1452" i="1"/>
  <c r="V1452" i="1"/>
  <c r="W1452" i="1"/>
  <c r="T1453" i="1"/>
  <c r="U1453" i="1"/>
  <c r="V1453" i="1"/>
  <c r="W1453" i="1"/>
  <c r="T1454" i="1"/>
  <c r="U1454" i="1"/>
  <c r="V1454" i="1"/>
  <c r="W1454" i="1"/>
  <c r="T1455" i="1"/>
  <c r="U1455" i="1"/>
  <c r="V1455" i="1"/>
  <c r="W1455" i="1"/>
  <c r="T1456" i="1"/>
  <c r="U1456" i="1"/>
  <c r="V1456" i="1"/>
  <c r="W1456" i="1"/>
  <c r="T1457" i="1"/>
  <c r="U1457" i="1"/>
  <c r="V1457" i="1"/>
  <c r="W1457" i="1"/>
  <c r="T1458" i="1"/>
  <c r="U1458" i="1"/>
  <c r="V1458" i="1"/>
  <c r="W1458" i="1"/>
  <c r="T1459" i="1"/>
  <c r="U1459" i="1"/>
  <c r="V1459" i="1"/>
  <c r="W1459" i="1"/>
  <c r="T1460" i="1"/>
  <c r="U1460" i="1"/>
  <c r="V1460" i="1"/>
  <c r="W1460" i="1"/>
  <c r="T1461" i="1"/>
  <c r="U1461" i="1"/>
  <c r="V1461" i="1"/>
  <c r="W1461" i="1"/>
  <c r="T1462" i="1"/>
  <c r="U1462" i="1"/>
  <c r="V1462" i="1"/>
  <c r="W1462" i="1"/>
  <c r="T1463" i="1"/>
  <c r="U1463" i="1"/>
  <c r="V1463" i="1"/>
  <c r="W1463" i="1"/>
  <c r="T1464" i="1"/>
  <c r="U1464" i="1"/>
  <c r="V1464" i="1"/>
  <c r="W1464" i="1"/>
  <c r="T1465" i="1"/>
  <c r="U1465" i="1"/>
  <c r="V1465" i="1"/>
  <c r="W1465" i="1"/>
  <c r="T1466" i="1"/>
  <c r="U1466" i="1"/>
  <c r="V1466" i="1"/>
  <c r="W1466" i="1"/>
  <c r="T1467" i="1"/>
  <c r="U1467" i="1"/>
  <c r="V1467" i="1"/>
  <c r="W1467" i="1"/>
  <c r="T1468" i="1"/>
  <c r="U1468" i="1"/>
  <c r="V1468" i="1"/>
  <c r="W1468" i="1"/>
  <c r="T1469" i="1"/>
  <c r="U1469" i="1"/>
  <c r="V1469" i="1"/>
  <c r="W1469" i="1"/>
  <c r="T1470" i="1"/>
  <c r="U1470" i="1"/>
  <c r="V1470" i="1"/>
  <c r="W1470" i="1"/>
  <c r="T1471" i="1"/>
  <c r="U1471" i="1"/>
  <c r="V1471" i="1"/>
  <c r="W1471" i="1"/>
  <c r="T1472" i="1"/>
  <c r="U1472" i="1"/>
  <c r="V1472" i="1"/>
  <c r="W1472" i="1"/>
  <c r="T1473" i="1"/>
  <c r="U1473" i="1"/>
  <c r="V1473" i="1"/>
  <c r="W1473" i="1"/>
  <c r="T1474" i="1"/>
  <c r="U1474" i="1"/>
  <c r="V1474" i="1"/>
  <c r="W1474" i="1"/>
  <c r="T1475" i="1"/>
  <c r="U1475" i="1"/>
  <c r="V1475" i="1"/>
  <c r="W1475" i="1"/>
  <c r="T1476" i="1"/>
  <c r="U1476" i="1"/>
  <c r="V1476" i="1"/>
  <c r="W1476" i="1"/>
  <c r="T1477" i="1"/>
  <c r="U1477" i="1"/>
  <c r="V1477" i="1"/>
  <c r="W1477" i="1"/>
  <c r="T1478" i="1"/>
  <c r="U1478" i="1"/>
  <c r="V1478" i="1"/>
  <c r="W1478" i="1"/>
  <c r="T1479" i="1"/>
  <c r="U1479" i="1"/>
  <c r="V1479" i="1"/>
  <c r="W1479" i="1"/>
  <c r="T1480" i="1"/>
  <c r="U1480" i="1"/>
  <c r="V1480" i="1"/>
  <c r="W1480" i="1"/>
  <c r="T1481" i="1"/>
  <c r="U1481" i="1"/>
  <c r="V1481" i="1"/>
  <c r="W1481" i="1"/>
  <c r="T1482" i="1"/>
  <c r="U1482" i="1"/>
  <c r="V1482" i="1"/>
  <c r="W1482" i="1"/>
  <c r="T1483" i="1"/>
  <c r="U1483" i="1"/>
  <c r="V1483" i="1"/>
  <c r="W1483" i="1"/>
  <c r="T1484" i="1"/>
  <c r="U1484" i="1"/>
  <c r="V1484" i="1"/>
  <c r="W1484" i="1"/>
  <c r="T1485" i="1"/>
  <c r="U1485" i="1"/>
  <c r="V1485" i="1"/>
  <c r="W1485" i="1"/>
  <c r="T1486" i="1"/>
  <c r="U1486" i="1"/>
  <c r="V1486" i="1"/>
  <c r="W1486" i="1"/>
  <c r="T1487" i="1"/>
  <c r="U1487" i="1"/>
  <c r="V1487" i="1"/>
  <c r="W1487" i="1"/>
  <c r="T1488" i="1"/>
  <c r="U1488" i="1"/>
  <c r="V1488" i="1"/>
  <c r="W1488" i="1"/>
  <c r="T1489" i="1"/>
  <c r="U1489" i="1"/>
  <c r="V1489" i="1"/>
  <c r="W1489" i="1"/>
  <c r="T1490" i="1"/>
  <c r="U1490" i="1"/>
  <c r="V1490" i="1"/>
  <c r="W1490" i="1"/>
  <c r="T1491" i="1"/>
  <c r="U1491" i="1"/>
  <c r="V1491" i="1"/>
  <c r="W1491" i="1"/>
  <c r="T1492" i="1"/>
  <c r="U1492" i="1"/>
  <c r="V1492" i="1"/>
  <c r="W1492" i="1"/>
  <c r="T1493" i="1"/>
  <c r="U1493" i="1"/>
  <c r="V1493" i="1"/>
  <c r="W1493" i="1"/>
  <c r="T1494" i="1"/>
  <c r="U1494" i="1"/>
  <c r="V1494" i="1"/>
  <c r="W1494" i="1"/>
  <c r="T1495" i="1"/>
  <c r="U1495" i="1"/>
  <c r="V1495" i="1"/>
  <c r="W1495" i="1"/>
  <c r="T1496" i="1"/>
  <c r="U1496" i="1"/>
  <c r="V1496" i="1"/>
  <c r="W1496" i="1"/>
  <c r="T1497" i="1"/>
  <c r="U1497" i="1"/>
  <c r="V1497" i="1"/>
  <c r="W1497" i="1"/>
  <c r="T1498" i="1"/>
  <c r="U1498" i="1"/>
  <c r="V1498" i="1"/>
  <c r="W1498" i="1"/>
  <c r="T1499" i="1"/>
  <c r="U1499" i="1"/>
  <c r="V1499" i="1"/>
  <c r="W1499" i="1"/>
  <c r="T1500" i="1"/>
  <c r="U1500" i="1"/>
  <c r="V1500" i="1"/>
  <c r="W1500" i="1"/>
  <c r="T1501" i="1"/>
  <c r="U1501" i="1"/>
  <c r="V1501" i="1"/>
  <c r="W1501" i="1"/>
  <c r="T1502" i="1"/>
  <c r="U1502" i="1"/>
  <c r="V1502" i="1"/>
  <c r="W1502" i="1"/>
  <c r="T1503" i="1"/>
  <c r="U1503" i="1"/>
  <c r="V1503" i="1"/>
  <c r="W1503" i="1"/>
  <c r="T1504" i="1"/>
  <c r="U1504" i="1"/>
  <c r="V1504" i="1"/>
  <c r="W1504" i="1"/>
  <c r="T1505" i="1"/>
  <c r="U1505" i="1"/>
  <c r="V1505" i="1"/>
  <c r="W1505" i="1"/>
  <c r="T1506" i="1"/>
  <c r="U1506" i="1"/>
  <c r="V1506" i="1"/>
  <c r="W1506" i="1"/>
  <c r="T1507" i="1"/>
  <c r="U1507" i="1"/>
  <c r="V1507" i="1"/>
  <c r="W1507" i="1"/>
  <c r="T1508" i="1"/>
  <c r="U1508" i="1"/>
  <c r="V1508" i="1"/>
  <c r="W1508" i="1"/>
  <c r="T1509" i="1"/>
  <c r="U1509" i="1"/>
  <c r="V1509" i="1"/>
  <c r="W1509" i="1"/>
  <c r="T1510" i="1"/>
  <c r="U1510" i="1"/>
  <c r="V1510" i="1"/>
  <c r="W1510" i="1"/>
  <c r="T1511" i="1"/>
  <c r="U1511" i="1"/>
  <c r="V1511" i="1"/>
  <c r="W1511" i="1"/>
  <c r="T1512" i="1"/>
  <c r="U1512" i="1"/>
  <c r="V1512" i="1"/>
  <c r="W1512" i="1"/>
  <c r="T1513" i="1"/>
  <c r="U1513" i="1"/>
  <c r="V1513" i="1"/>
  <c r="W1513" i="1"/>
  <c r="T1514" i="1"/>
  <c r="U1514" i="1"/>
  <c r="V1514" i="1"/>
  <c r="W1514" i="1"/>
  <c r="T1515" i="1"/>
  <c r="U1515" i="1"/>
  <c r="V1515" i="1"/>
  <c r="W1515" i="1"/>
  <c r="T1516" i="1"/>
  <c r="U1516" i="1"/>
  <c r="V1516" i="1"/>
  <c r="W1516" i="1"/>
  <c r="T1517" i="1"/>
  <c r="U1517" i="1"/>
  <c r="V1517" i="1"/>
  <c r="W1517" i="1"/>
  <c r="T1518" i="1"/>
  <c r="U1518" i="1"/>
  <c r="V1518" i="1"/>
  <c r="W1518" i="1"/>
  <c r="T1519" i="1"/>
  <c r="U1519" i="1"/>
  <c r="V1519" i="1"/>
  <c r="W1519" i="1"/>
  <c r="T1520" i="1"/>
  <c r="U1520" i="1"/>
  <c r="V1520" i="1"/>
  <c r="W1520" i="1"/>
  <c r="T1521" i="1"/>
  <c r="U1521" i="1"/>
  <c r="V1521" i="1"/>
  <c r="W1521" i="1"/>
  <c r="T1522" i="1"/>
  <c r="U1522" i="1"/>
  <c r="V1522" i="1"/>
  <c r="W1522" i="1"/>
  <c r="T1523" i="1"/>
  <c r="U1523" i="1"/>
  <c r="V1523" i="1"/>
  <c r="W1523" i="1"/>
  <c r="T1524" i="1"/>
  <c r="U1524" i="1"/>
  <c r="V1524" i="1"/>
  <c r="W1524" i="1"/>
  <c r="T1525" i="1"/>
  <c r="U1525" i="1"/>
  <c r="V1525" i="1"/>
  <c r="W1525" i="1"/>
  <c r="T1526" i="1"/>
  <c r="U1526" i="1"/>
  <c r="V1526" i="1"/>
  <c r="W1526" i="1"/>
  <c r="T1527" i="1"/>
  <c r="U1527" i="1"/>
  <c r="V1527" i="1"/>
  <c r="W1527" i="1"/>
  <c r="T1528" i="1"/>
  <c r="U1528" i="1"/>
  <c r="V1528" i="1"/>
  <c r="W1528" i="1"/>
  <c r="T1529" i="1"/>
  <c r="U1529" i="1"/>
  <c r="V1529" i="1"/>
  <c r="W1529" i="1"/>
  <c r="T1530" i="1"/>
  <c r="U1530" i="1"/>
  <c r="V1530" i="1"/>
  <c r="W1530" i="1"/>
  <c r="T1531" i="1"/>
  <c r="U1531" i="1"/>
  <c r="V1531" i="1"/>
  <c r="W1531" i="1"/>
  <c r="T1532" i="1"/>
  <c r="U1532" i="1"/>
  <c r="V1532" i="1"/>
  <c r="W1532" i="1"/>
  <c r="T1533" i="1"/>
  <c r="U1533" i="1"/>
  <c r="V1533" i="1"/>
  <c r="W1533" i="1"/>
  <c r="T1534" i="1"/>
  <c r="U1534" i="1"/>
  <c r="V1534" i="1"/>
  <c r="W1534" i="1"/>
  <c r="T1535" i="1"/>
  <c r="U1535" i="1"/>
  <c r="V1535" i="1"/>
  <c r="W1535" i="1"/>
  <c r="T1536" i="1"/>
  <c r="U1536" i="1"/>
  <c r="V1536" i="1"/>
  <c r="W1536" i="1"/>
  <c r="T1537" i="1"/>
  <c r="U1537" i="1"/>
  <c r="V1537" i="1"/>
  <c r="W1537" i="1"/>
  <c r="T1538" i="1"/>
  <c r="U1538" i="1"/>
  <c r="V1538" i="1"/>
  <c r="W1538" i="1"/>
  <c r="T1539" i="1"/>
  <c r="U1539" i="1"/>
  <c r="V1539" i="1"/>
  <c r="W1539" i="1"/>
  <c r="T1540" i="1"/>
  <c r="U1540" i="1"/>
  <c r="V1540" i="1"/>
  <c r="W1540" i="1"/>
  <c r="T1541" i="1"/>
  <c r="U1541" i="1"/>
  <c r="V1541" i="1"/>
  <c r="W1541" i="1"/>
  <c r="T1542" i="1"/>
  <c r="U1542" i="1"/>
  <c r="V1542" i="1"/>
  <c r="W1542" i="1"/>
  <c r="T1543" i="1"/>
  <c r="U1543" i="1"/>
  <c r="V1543" i="1"/>
  <c r="W1543" i="1"/>
  <c r="T1544" i="1"/>
  <c r="U1544" i="1"/>
  <c r="V1544" i="1"/>
  <c r="W1544" i="1"/>
  <c r="T1545" i="1"/>
  <c r="U1545" i="1"/>
  <c r="V1545" i="1"/>
  <c r="W1545" i="1"/>
  <c r="T1546" i="1"/>
  <c r="U1546" i="1"/>
  <c r="V1546" i="1"/>
  <c r="W1546" i="1"/>
  <c r="T1547" i="1"/>
  <c r="U1547" i="1"/>
  <c r="V1547" i="1"/>
  <c r="W1547" i="1"/>
  <c r="T1548" i="1"/>
  <c r="U1548" i="1"/>
  <c r="V1548" i="1"/>
  <c r="W1548" i="1"/>
  <c r="T1549" i="1"/>
  <c r="U1549" i="1"/>
  <c r="V1549" i="1"/>
  <c r="W1549" i="1"/>
  <c r="T1550" i="1"/>
  <c r="U1550" i="1"/>
  <c r="V1550" i="1"/>
  <c r="W1550" i="1"/>
  <c r="T1551" i="1"/>
  <c r="U1551" i="1"/>
  <c r="V1551" i="1"/>
  <c r="W1551" i="1"/>
  <c r="T1552" i="1"/>
  <c r="U1552" i="1"/>
  <c r="V1552" i="1"/>
  <c r="W1552" i="1"/>
  <c r="T1553" i="1"/>
  <c r="U1553" i="1"/>
  <c r="V1553" i="1"/>
  <c r="W1553" i="1"/>
  <c r="T1554" i="1"/>
  <c r="U1554" i="1"/>
  <c r="V1554" i="1"/>
  <c r="W1554" i="1"/>
  <c r="T1555" i="1"/>
  <c r="U1555" i="1"/>
  <c r="V1555" i="1"/>
  <c r="W1555" i="1"/>
  <c r="T1556" i="1"/>
  <c r="U1556" i="1"/>
  <c r="V1556" i="1"/>
  <c r="W1556" i="1"/>
  <c r="T1557" i="1"/>
  <c r="U1557" i="1"/>
  <c r="V1557" i="1"/>
  <c r="W1557" i="1"/>
  <c r="T1558" i="1"/>
  <c r="U1558" i="1"/>
  <c r="V1558" i="1"/>
  <c r="W1558" i="1"/>
  <c r="T1559" i="1"/>
  <c r="U1559" i="1"/>
  <c r="V1559" i="1"/>
  <c r="W1559" i="1"/>
  <c r="T1560" i="1"/>
  <c r="U1560" i="1"/>
  <c r="V1560" i="1"/>
  <c r="W1560" i="1"/>
  <c r="T1561" i="1"/>
  <c r="U1561" i="1"/>
  <c r="V1561" i="1"/>
  <c r="W1561" i="1"/>
  <c r="T1562" i="1"/>
  <c r="U1562" i="1"/>
  <c r="V1562" i="1"/>
  <c r="W1562" i="1"/>
  <c r="T1563" i="1"/>
  <c r="U1563" i="1"/>
  <c r="V1563" i="1"/>
  <c r="W1563" i="1"/>
  <c r="T1564" i="1"/>
  <c r="U1564" i="1"/>
  <c r="V1564" i="1"/>
  <c r="W1564" i="1"/>
  <c r="T1565" i="1"/>
  <c r="U1565" i="1"/>
  <c r="V1565" i="1"/>
  <c r="W1565" i="1"/>
  <c r="T1566" i="1"/>
  <c r="U1566" i="1"/>
  <c r="V1566" i="1"/>
  <c r="W1566" i="1"/>
  <c r="T1567" i="1"/>
  <c r="U1567" i="1"/>
  <c r="V1567" i="1"/>
  <c r="W1567" i="1"/>
  <c r="T1568" i="1"/>
  <c r="U1568" i="1"/>
  <c r="V1568" i="1"/>
  <c r="W1568" i="1"/>
  <c r="T1569" i="1"/>
  <c r="U1569" i="1"/>
  <c r="V1569" i="1"/>
  <c r="W1569" i="1"/>
  <c r="T1570" i="1"/>
  <c r="U1570" i="1"/>
  <c r="V1570" i="1"/>
  <c r="W1570" i="1"/>
  <c r="T1571" i="1"/>
  <c r="U1571" i="1"/>
  <c r="V1571" i="1"/>
  <c r="W1571" i="1"/>
  <c r="T1572" i="1"/>
  <c r="U1572" i="1"/>
  <c r="V1572" i="1"/>
  <c r="W1572" i="1"/>
  <c r="T1573" i="1"/>
  <c r="U1573" i="1"/>
  <c r="V1573" i="1"/>
  <c r="W1573" i="1"/>
  <c r="T1574" i="1"/>
  <c r="U1574" i="1"/>
  <c r="V1574" i="1"/>
  <c r="W1574" i="1"/>
  <c r="T1575" i="1"/>
  <c r="U1575" i="1"/>
  <c r="V1575" i="1"/>
  <c r="W1575" i="1"/>
  <c r="T1576" i="1"/>
  <c r="U1576" i="1"/>
  <c r="V1576" i="1"/>
  <c r="W1576" i="1"/>
  <c r="T1577" i="1"/>
  <c r="U1577" i="1"/>
  <c r="V1577" i="1"/>
  <c r="W1577" i="1"/>
  <c r="T1578" i="1"/>
  <c r="U1578" i="1"/>
  <c r="V1578" i="1"/>
  <c r="W1578" i="1"/>
  <c r="T1579" i="1"/>
  <c r="U1579" i="1"/>
  <c r="V1579" i="1"/>
  <c r="W1579" i="1"/>
  <c r="T1580" i="1"/>
  <c r="U1580" i="1"/>
  <c r="V1580" i="1"/>
  <c r="W1580" i="1"/>
  <c r="T1581" i="1"/>
  <c r="U1581" i="1"/>
  <c r="V1581" i="1"/>
  <c r="W1581" i="1"/>
  <c r="T1582" i="1"/>
  <c r="U1582" i="1"/>
  <c r="V1582" i="1"/>
  <c r="W1582" i="1"/>
  <c r="T1583" i="1"/>
  <c r="U1583" i="1"/>
  <c r="V1583" i="1"/>
  <c r="W1583" i="1"/>
  <c r="T1584" i="1"/>
  <c r="U1584" i="1"/>
  <c r="V1584" i="1"/>
  <c r="W1584" i="1"/>
  <c r="T1585" i="1"/>
  <c r="U1585" i="1"/>
  <c r="V1585" i="1"/>
  <c r="W1585" i="1"/>
  <c r="T1586" i="1"/>
  <c r="U1586" i="1"/>
  <c r="V1586" i="1"/>
  <c r="W1586" i="1"/>
  <c r="T1587" i="1"/>
  <c r="U1587" i="1"/>
  <c r="V1587" i="1"/>
  <c r="W1587" i="1"/>
  <c r="T1588" i="1"/>
  <c r="U1588" i="1"/>
  <c r="V1588" i="1"/>
  <c r="W1588" i="1"/>
  <c r="T1589" i="1"/>
  <c r="U1589" i="1"/>
  <c r="V1589" i="1"/>
  <c r="W1589" i="1"/>
  <c r="T1590" i="1"/>
  <c r="U1590" i="1"/>
  <c r="V1590" i="1"/>
  <c r="W1590" i="1"/>
  <c r="T1591" i="1"/>
  <c r="U1591" i="1"/>
  <c r="V1591" i="1"/>
  <c r="W1591" i="1"/>
  <c r="T1592" i="1"/>
  <c r="U1592" i="1"/>
  <c r="V1592" i="1"/>
  <c r="W1592" i="1"/>
  <c r="T1593" i="1"/>
  <c r="U1593" i="1"/>
  <c r="V1593" i="1"/>
  <c r="W1593" i="1"/>
  <c r="T1594" i="1"/>
  <c r="U1594" i="1"/>
  <c r="V1594" i="1"/>
  <c r="W1594" i="1"/>
  <c r="T1595" i="1"/>
  <c r="U1595" i="1"/>
  <c r="V1595" i="1"/>
  <c r="W1595" i="1"/>
  <c r="T1596" i="1"/>
  <c r="U1596" i="1"/>
  <c r="V1596" i="1"/>
  <c r="W1596" i="1"/>
  <c r="T1597" i="1"/>
  <c r="U1597" i="1"/>
  <c r="V1597" i="1"/>
  <c r="W1597" i="1"/>
  <c r="T1598" i="1"/>
  <c r="U1598" i="1"/>
  <c r="V1598" i="1"/>
  <c r="W1598" i="1"/>
  <c r="T1599" i="1"/>
  <c r="U1599" i="1"/>
  <c r="V1599" i="1"/>
  <c r="W1599" i="1"/>
  <c r="T1600" i="1"/>
  <c r="U1600" i="1"/>
  <c r="V1600" i="1"/>
  <c r="W1600" i="1"/>
  <c r="T1601" i="1"/>
  <c r="U1601" i="1"/>
  <c r="V1601" i="1"/>
  <c r="W1601" i="1"/>
  <c r="T1602" i="1"/>
  <c r="U1602" i="1"/>
  <c r="V1602" i="1"/>
  <c r="W1602" i="1"/>
  <c r="T1603" i="1"/>
  <c r="U1603" i="1"/>
  <c r="V1603" i="1"/>
  <c r="W1603" i="1"/>
  <c r="T1604" i="1"/>
  <c r="U1604" i="1"/>
  <c r="V1604" i="1"/>
  <c r="W1604" i="1"/>
  <c r="T1605" i="1"/>
  <c r="U1605" i="1"/>
  <c r="V1605" i="1"/>
  <c r="W1605" i="1"/>
  <c r="T1606" i="1"/>
  <c r="U1606" i="1"/>
  <c r="V1606" i="1"/>
  <c r="W1606" i="1"/>
  <c r="T1607" i="1"/>
  <c r="U1607" i="1"/>
  <c r="V1607" i="1"/>
  <c r="W1607" i="1"/>
  <c r="T1608" i="1"/>
  <c r="U1608" i="1"/>
  <c r="V1608" i="1"/>
  <c r="W1608" i="1"/>
  <c r="T1609" i="1"/>
  <c r="U1609" i="1"/>
  <c r="V1609" i="1"/>
  <c r="W1609" i="1"/>
  <c r="T1610" i="1"/>
  <c r="U1610" i="1"/>
  <c r="V1610" i="1"/>
  <c r="W1610" i="1"/>
  <c r="T1611" i="1"/>
  <c r="U1611" i="1"/>
  <c r="V1611" i="1"/>
  <c r="W1611" i="1"/>
  <c r="T1612" i="1"/>
  <c r="U1612" i="1"/>
  <c r="V1612" i="1"/>
  <c r="W1612" i="1"/>
  <c r="T1613" i="1"/>
  <c r="U1613" i="1"/>
  <c r="V1613" i="1"/>
  <c r="W1613" i="1"/>
  <c r="T1614" i="1"/>
  <c r="U1614" i="1"/>
  <c r="V1614" i="1"/>
  <c r="W1614" i="1"/>
  <c r="T1615" i="1"/>
  <c r="U1615" i="1"/>
  <c r="V1615" i="1"/>
  <c r="W1615" i="1"/>
  <c r="T1616" i="1"/>
  <c r="U1616" i="1"/>
  <c r="V1616" i="1"/>
  <c r="W1616" i="1"/>
  <c r="T1617" i="1"/>
  <c r="U1617" i="1"/>
  <c r="V1617" i="1"/>
  <c r="W1617" i="1"/>
  <c r="T1618" i="1"/>
  <c r="U1618" i="1"/>
  <c r="V1618" i="1"/>
  <c r="W1618" i="1"/>
  <c r="T1619" i="1"/>
  <c r="U1619" i="1"/>
  <c r="V1619" i="1"/>
  <c r="W1619" i="1"/>
  <c r="T1620" i="1"/>
  <c r="U1620" i="1"/>
  <c r="V1620" i="1"/>
  <c r="W1620" i="1"/>
  <c r="T1621" i="1"/>
  <c r="U1621" i="1"/>
  <c r="V1621" i="1"/>
  <c r="W1621" i="1"/>
  <c r="T1622" i="1"/>
  <c r="U1622" i="1"/>
  <c r="V1622" i="1"/>
  <c r="W1622" i="1"/>
  <c r="T1623" i="1"/>
  <c r="U1623" i="1"/>
  <c r="V1623" i="1"/>
  <c r="W1623" i="1"/>
  <c r="T1624" i="1"/>
  <c r="U1624" i="1"/>
  <c r="V1624" i="1"/>
  <c r="W1624" i="1"/>
  <c r="T1625" i="1"/>
  <c r="U1625" i="1"/>
  <c r="V1625" i="1"/>
  <c r="W1625" i="1"/>
  <c r="T1626" i="1"/>
  <c r="U1626" i="1"/>
  <c r="V1626" i="1"/>
  <c r="W1626" i="1"/>
  <c r="T1627" i="1"/>
  <c r="U1627" i="1"/>
  <c r="V1627" i="1"/>
  <c r="W1627" i="1"/>
  <c r="T1628" i="1"/>
  <c r="U1628" i="1"/>
  <c r="V1628" i="1"/>
  <c r="W1628" i="1"/>
  <c r="T1629" i="1"/>
  <c r="U1629" i="1"/>
  <c r="V1629" i="1"/>
  <c r="W1629" i="1"/>
  <c r="T1630" i="1"/>
  <c r="U1630" i="1"/>
  <c r="V1630" i="1"/>
  <c r="W1630" i="1"/>
  <c r="T1631" i="1"/>
  <c r="U1631" i="1"/>
  <c r="V1631" i="1"/>
  <c r="W1631" i="1"/>
  <c r="T1632" i="1"/>
  <c r="U1632" i="1"/>
  <c r="V1632" i="1"/>
  <c r="W1632" i="1"/>
  <c r="T1633" i="1"/>
  <c r="U1633" i="1"/>
  <c r="V1633" i="1"/>
  <c r="W1633" i="1"/>
  <c r="T1634" i="1"/>
  <c r="U1634" i="1"/>
  <c r="V1634" i="1"/>
  <c r="W1634" i="1"/>
  <c r="T1635" i="1"/>
  <c r="U1635" i="1"/>
  <c r="V1635" i="1"/>
  <c r="W1635" i="1"/>
  <c r="T1636" i="1"/>
  <c r="U1636" i="1"/>
  <c r="V1636" i="1"/>
  <c r="W1636" i="1"/>
  <c r="T1637" i="1"/>
  <c r="U1637" i="1"/>
  <c r="V1637" i="1"/>
  <c r="W1637" i="1"/>
  <c r="T1638" i="1"/>
  <c r="U1638" i="1"/>
  <c r="V1638" i="1"/>
  <c r="W1638" i="1"/>
  <c r="T1639" i="1"/>
  <c r="U1639" i="1"/>
  <c r="V1639" i="1"/>
  <c r="W1639" i="1"/>
  <c r="T1640" i="1"/>
  <c r="U1640" i="1"/>
  <c r="V1640" i="1"/>
  <c r="W1640" i="1"/>
  <c r="T1641" i="1"/>
  <c r="U1641" i="1"/>
  <c r="V1641" i="1"/>
  <c r="W1641" i="1"/>
  <c r="T1642" i="1"/>
  <c r="U1642" i="1"/>
  <c r="V1642" i="1"/>
  <c r="W1642" i="1"/>
  <c r="T1643" i="1"/>
  <c r="U1643" i="1"/>
  <c r="V1643" i="1"/>
  <c r="W1643" i="1"/>
  <c r="T1644" i="1"/>
  <c r="U1644" i="1"/>
  <c r="V1644" i="1"/>
  <c r="W1644" i="1"/>
  <c r="T1645" i="1"/>
  <c r="U1645" i="1"/>
  <c r="V1645" i="1"/>
  <c r="W1645" i="1"/>
  <c r="T1646" i="1"/>
  <c r="U1646" i="1"/>
  <c r="V1646" i="1"/>
  <c r="W1646" i="1"/>
  <c r="T1647" i="1"/>
  <c r="U1647" i="1"/>
  <c r="V1647" i="1"/>
  <c r="W1647" i="1"/>
  <c r="T1648" i="1"/>
  <c r="U1648" i="1"/>
  <c r="V1648" i="1"/>
  <c r="W1648" i="1"/>
  <c r="T1649" i="1"/>
  <c r="U1649" i="1"/>
  <c r="V1649" i="1"/>
  <c r="W1649" i="1"/>
  <c r="T1650" i="1"/>
  <c r="U1650" i="1"/>
  <c r="V1650" i="1"/>
  <c r="W1650" i="1"/>
  <c r="T1651" i="1"/>
  <c r="U1651" i="1"/>
  <c r="V1651" i="1"/>
  <c r="W1651" i="1"/>
  <c r="T1652" i="1"/>
  <c r="U1652" i="1"/>
  <c r="V1652" i="1"/>
  <c r="W1652" i="1"/>
  <c r="T1653" i="1"/>
  <c r="U1653" i="1"/>
  <c r="V1653" i="1"/>
  <c r="W1653" i="1"/>
  <c r="T1654" i="1"/>
  <c r="U1654" i="1"/>
  <c r="V1654" i="1"/>
  <c r="W1654" i="1"/>
  <c r="T1655" i="1"/>
  <c r="U1655" i="1"/>
  <c r="V1655" i="1"/>
  <c r="W1655" i="1"/>
  <c r="T1656" i="1"/>
  <c r="U1656" i="1"/>
  <c r="V1656" i="1"/>
  <c r="W1656" i="1"/>
  <c r="T1657" i="1"/>
  <c r="U1657" i="1"/>
  <c r="V1657" i="1"/>
  <c r="W1657" i="1"/>
  <c r="T1658" i="1"/>
  <c r="U1658" i="1"/>
  <c r="V1658" i="1"/>
  <c r="W1658" i="1"/>
  <c r="T1659" i="1"/>
  <c r="U1659" i="1"/>
  <c r="V1659" i="1"/>
  <c r="W1659" i="1"/>
  <c r="T1660" i="1"/>
  <c r="U1660" i="1"/>
  <c r="V1660" i="1"/>
  <c r="W1660" i="1"/>
  <c r="T1661" i="1"/>
  <c r="U1661" i="1"/>
  <c r="V1661" i="1"/>
  <c r="W1661" i="1"/>
  <c r="T1662" i="1"/>
  <c r="U1662" i="1"/>
  <c r="V1662" i="1"/>
  <c r="W1662" i="1"/>
  <c r="T1663" i="1"/>
  <c r="U1663" i="1"/>
  <c r="V1663" i="1"/>
  <c r="W1663" i="1"/>
  <c r="T1664" i="1"/>
  <c r="U1664" i="1"/>
  <c r="V1664" i="1"/>
  <c r="W1664" i="1"/>
  <c r="T1665" i="1"/>
  <c r="U1665" i="1"/>
  <c r="V1665" i="1"/>
  <c r="W1665" i="1"/>
  <c r="T1666" i="1"/>
  <c r="U1666" i="1"/>
  <c r="V1666" i="1"/>
  <c r="W1666" i="1"/>
  <c r="T1667" i="1"/>
  <c r="U1667" i="1"/>
  <c r="V1667" i="1"/>
  <c r="W1667" i="1"/>
  <c r="T1668" i="1"/>
  <c r="U1668" i="1"/>
  <c r="V1668" i="1"/>
  <c r="W1668" i="1"/>
  <c r="T1669" i="1"/>
  <c r="U1669" i="1"/>
  <c r="V1669" i="1"/>
  <c r="W1669" i="1"/>
  <c r="T1670" i="1"/>
  <c r="U1670" i="1"/>
  <c r="V1670" i="1"/>
  <c r="W1670" i="1"/>
  <c r="T1671" i="1"/>
  <c r="U1671" i="1"/>
  <c r="V1671" i="1"/>
  <c r="W1671" i="1"/>
  <c r="T1672" i="1"/>
  <c r="U1672" i="1"/>
  <c r="V1672" i="1"/>
  <c r="W1672" i="1"/>
  <c r="T1673" i="1"/>
  <c r="U1673" i="1"/>
  <c r="V1673" i="1"/>
  <c r="W1673" i="1"/>
  <c r="T1674" i="1"/>
  <c r="U1674" i="1"/>
  <c r="V1674" i="1"/>
  <c r="W1674" i="1"/>
  <c r="T1675" i="1"/>
  <c r="U1675" i="1"/>
  <c r="V1675" i="1"/>
  <c r="W1675" i="1"/>
  <c r="T1676" i="1"/>
  <c r="U1676" i="1"/>
  <c r="V1676" i="1"/>
  <c r="W1676" i="1"/>
  <c r="T1677" i="1"/>
  <c r="U1677" i="1"/>
  <c r="V1677" i="1"/>
  <c r="W1677" i="1"/>
  <c r="T1678" i="1"/>
  <c r="U1678" i="1"/>
  <c r="V1678" i="1"/>
  <c r="W1678" i="1"/>
  <c r="T1679" i="1"/>
  <c r="U1679" i="1"/>
  <c r="V1679" i="1"/>
  <c r="W1679" i="1"/>
  <c r="T1680" i="1"/>
  <c r="U1680" i="1"/>
  <c r="V1680" i="1"/>
  <c r="W1680" i="1"/>
  <c r="T1681" i="1"/>
  <c r="U1681" i="1"/>
  <c r="V1681" i="1"/>
  <c r="W1681" i="1"/>
  <c r="T1682" i="1"/>
  <c r="U1682" i="1"/>
  <c r="V1682" i="1"/>
  <c r="W1682" i="1"/>
  <c r="T1683" i="1"/>
  <c r="U1683" i="1"/>
  <c r="V1683" i="1"/>
  <c r="W1683" i="1"/>
  <c r="T1684" i="1"/>
  <c r="U1684" i="1"/>
  <c r="V1684" i="1"/>
  <c r="W1684" i="1"/>
  <c r="T1685" i="1"/>
  <c r="U1685" i="1"/>
  <c r="V1685" i="1"/>
  <c r="W1685" i="1"/>
  <c r="T1686" i="1"/>
  <c r="U1686" i="1"/>
  <c r="V1686" i="1"/>
  <c r="W1686" i="1"/>
  <c r="T1687" i="1"/>
  <c r="U1687" i="1"/>
  <c r="V1687" i="1"/>
  <c r="W1687" i="1"/>
  <c r="T1688" i="1"/>
  <c r="U1688" i="1"/>
  <c r="V1688" i="1"/>
  <c r="W1688" i="1"/>
  <c r="T1689" i="1"/>
  <c r="U1689" i="1"/>
  <c r="V1689" i="1"/>
  <c r="W1689" i="1"/>
  <c r="T1690" i="1"/>
  <c r="U1690" i="1"/>
  <c r="V1690" i="1"/>
  <c r="W1690" i="1"/>
  <c r="T1691" i="1"/>
  <c r="U1691" i="1"/>
  <c r="V1691" i="1"/>
  <c r="W1691" i="1"/>
  <c r="T1692" i="1"/>
  <c r="U1692" i="1"/>
  <c r="V1692" i="1"/>
  <c r="W1692" i="1"/>
  <c r="T1693" i="1"/>
  <c r="U1693" i="1"/>
  <c r="V1693" i="1"/>
  <c r="W1693" i="1"/>
  <c r="T1694" i="1"/>
  <c r="U1694" i="1"/>
  <c r="V1694" i="1"/>
  <c r="W1694" i="1"/>
  <c r="T1695" i="1"/>
  <c r="U1695" i="1"/>
  <c r="V1695" i="1"/>
  <c r="W1695" i="1"/>
  <c r="T1696" i="1"/>
  <c r="U1696" i="1"/>
  <c r="V1696" i="1"/>
  <c r="W1696" i="1"/>
  <c r="T1697" i="1"/>
  <c r="U1697" i="1"/>
  <c r="V1697" i="1"/>
  <c r="W1697" i="1"/>
  <c r="T1698" i="1"/>
  <c r="U1698" i="1"/>
  <c r="V1698" i="1"/>
  <c r="W1698" i="1"/>
  <c r="T1699" i="1"/>
  <c r="U1699" i="1"/>
  <c r="V1699" i="1"/>
  <c r="W1699" i="1"/>
  <c r="T1700" i="1"/>
  <c r="U1700" i="1"/>
  <c r="V1700" i="1"/>
  <c r="W1700" i="1"/>
  <c r="T1701" i="1"/>
  <c r="U1701" i="1"/>
  <c r="V1701" i="1"/>
  <c r="W1701" i="1"/>
  <c r="T1702" i="1"/>
  <c r="U1702" i="1"/>
  <c r="V1702" i="1"/>
  <c r="W1702" i="1"/>
  <c r="T1703" i="1"/>
  <c r="U1703" i="1"/>
  <c r="V1703" i="1"/>
  <c r="W1703" i="1"/>
  <c r="T1704" i="1"/>
  <c r="U1704" i="1"/>
  <c r="V1704" i="1"/>
  <c r="W1704" i="1"/>
  <c r="T1705" i="1"/>
  <c r="U1705" i="1"/>
  <c r="V1705" i="1"/>
  <c r="W1705" i="1"/>
  <c r="T1706" i="1"/>
  <c r="U1706" i="1"/>
  <c r="V1706" i="1"/>
  <c r="W1706" i="1"/>
  <c r="T1707" i="1"/>
  <c r="U1707" i="1"/>
  <c r="V1707" i="1"/>
  <c r="W1707" i="1"/>
  <c r="T1708" i="1"/>
  <c r="U1708" i="1"/>
  <c r="V1708" i="1"/>
  <c r="W1708" i="1"/>
  <c r="T1709" i="1"/>
  <c r="U1709" i="1"/>
  <c r="V1709" i="1"/>
  <c r="W1709" i="1"/>
  <c r="T1710" i="1"/>
  <c r="U1710" i="1"/>
  <c r="V1710" i="1"/>
  <c r="W1710" i="1"/>
  <c r="T1711" i="1"/>
  <c r="U1711" i="1"/>
  <c r="V1711" i="1"/>
  <c r="W1711" i="1"/>
  <c r="T1712" i="1"/>
  <c r="U1712" i="1"/>
  <c r="V1712" i="1"/>
  <c r="W1712" i="1"/>
  <c r="T1713" i="1"/>
  <c r="U1713" i="1"/>
  <c r="V1713" i="1"/>
  <c r="W1713" i="1"/>
  <c r="T1714" i="1"/>
  <c r="U1714" i="1"/>
  <c r="V1714" i="1"/>
  <c r="W1714" i="1"/>
  <c r="T1715" i="1"/>
  <c r="U1715" i="1"/>
  <c r="V1715" i="1"/>
  <c r="W1715" i="1"/>
  <c r="T1716" i="1"/>
  <c r="U1716" i="1"/>
  <c r="V1716" i="1"/>
  <c r="W1716" i="1"/>
  <c r="T1717" i="1"/>
  <c r="U1717" i="1"/>
  <c r="V1717" i="1"/>
  <c r="W1717" i="1"/>
  <c r="T1718" i="1"/>
  <c r="U1718" i="1"/>
  <c r="V1718" i="1"/>
  <c r="W1718" i="1"/>
  <c r="T1719" i="1"/>
  <c r="U1719" i="1"/>
  <c r="V1719" i="1"/>
  <c r="W1719" i="1"/>
  <c r="T1720" i="1"/>
  <c r="U1720" i="1"/>
  <c r="V1720" i="1"/>
  <c r="W1720" i="1"/>
  <c r="T1721" i="1"/>
  <c r="U1721" i="1"/>
  <c r="V1721" i="1"/>
  <c r="W1721" i="1"/>
  <c r="T1722" i="1"/>
  <c r="U1722" i="1"/>
  <c r="V1722" i="1"/>
  <c r="W1722" i="1"/>
  <c r="T1723" i="1"/>
  <c r="U1723" i="1"/>
  <c r="V1723" i="1"/>
  <c r="W1723" i="1"/>
  <c r="T1724" i="1"/>
  <c r="U1724" i="1"/>
  <c r="V1724" i="1"/>
  <c r="W1724" i="1"/>
  <c r="T1725" i="1"/>
  <c r="U1725" i="1"/>
  <c r="V1725" i="1"/>
  <c r="W1725" i="1"/>
  <c r="T1726" i="1"/>
  <c r="U1726" i="1"/>
  <c r="V1726" i="1"/>
  <c r="W1726" i="1"/>
  <c r="T1727" i="1"/>
  <c r="U1727" i="1"/>
  <c r="V1727" i="1"/>
  <c r="W1727" i="1"/>
  <c r="T1728" i="1"/>
  <c r="U1728" i="1"/>
  <c r="V1728" i="1"/>
  <c r="W1728" i="1"/>
  <c r="T1729" i="1"/>
  <c r="U1729" i="1"/>
  <c r="V1729" i="1"/>
  <c r="W1729" i="1"/>
  <c r="T1730" i="1"/>
  <c r="U1730" i="1"/>
  <c r="V1730" i="1"/>
  <c r="W1730" i="1"/>
  <c r="T1731" i="1"/>
  <c r="U1731" i="1"/>
  <c r="V1731" i="1"/>
  <c r="W1731" i="1"/>
  <c r="T1732" i="1"/>
  <c r="U1732" i="1"/>
  <c r="V1732" i="1"/>
  <c r="W1732" i="1"/>
  <c r="T1733" i="1"/>
  <c r="U1733" i="1"/>
  <c r="V1733" i="1"/>
  <c r="W1733" i="1"/>
  <c r="T1734" i="1"/>
  <c r="U1734" i="1"/>
  <c r="V1734" i="1"/>
  <c r="W1734" i="1"/>
  <c r="T1735" i="1"/>
  <c r="U1735" i="1"/>
  <c r="V1735" i="1"/>
  <c r="W1735" i="1"/>
  <c r="T1736" i="1"/>
  <c r="U1736" i="1"/>
  <c r="V1736" i="1"/>
  <c r="W1736" i="1"/>
  <c r="T1737" i="1"/>
  <c r="U1737" i="1"/>
  <c r="V1737" i="1"/>
  <c r="W1737" i="1"/>
  <c r="T1738" i="1"/>
  <c r="U1738" i="1"/>
  <c r="V1738" i="1"/>
  <c r="W1738" i="1"/>
  <c r="T1739" i="1"/>
  <c r="U1739" i="1"/>
  <c r="V1739" i="1"/>
  <c r="W1739" i="1"/>
  <c r="T1740" i="1"/>
  <c r="U1740" i="1"/>
  <c r="V1740" i="1"/>
  <c r="W1740" i="1"/>
  <c r="T1741" i="1"/>
  <c r="U1741" i="1"/>
  <c r="V1741" i="1"/>
  <c r="W1741" i="1"/>
  <c r="T1742" i="1"/>
  <c r="U1742" i="1"/>
  <c r="V1742" i="1"/>
  <c r="W1742" i="1"/>
  <c r="T1743" i="1"/>
  <c r="U1743" i="1"/>
  <c r="V1743" i="1"/>
  <c r="W1743" i="1"/>
  <c r="T1744" i="1"/>
  <c r="U1744" i="1"/>
  <c r="V1744" i="1"/>
  <c r="W1744" i="1"/>
  <c r="T1745" i="1"/>
  <c r="U1745" i="1"/>
  <c r="V1745" i="1"/>
  <c r="W1745" i="1"/>
  <c r="T1746" i="1"/>
  <c r="U1746" i="1"/>
  <c r="V1746" i="1"/>
  <c r="W1746" i="1"/>
  <c r="T1747" i="1"/>
  <c r="U1747" i="1"/>
  <c r="V1747" i="1"/>
  <c r="W1747" i="1"/>
  <c r="T1748" i="1"/>
  <c r="U1748" i="1"/>
  <c r="V1748" i="1"/>
  <c r="W1748" i="1"/>
  <c r="T1749" i="1"/>
  <c r="U1749" i="1"/>
  <c r="V1749" i="1"/>
  <c r="W1749" i="1"/>
  <c r="T1750" i="1"/>
  <c r="U1750" i="1"/>
  <c r="V1750" i="1"/>
  <c r="W1750" i="1"/>
  <c r="T1751" i="1"/>
  <c r="U1751" i="1"/>
  <c r="V1751" i="1"/>
  <c r="W1751" i="1"/>
  <c r="T1752" i="1"/>
  <c r="U1752" i="1"/>
  <c r="V1752" i="1"/>
  <c r="W1752" i="1"/>
  <c r="T1753" i="1"/>
  <c r="U1753" i="1"/>
  <c r="V1753" i="1"/>
  <c r="W1753" i="1"/>
  <c r="T1754" i="1"/>
  <c r="U1754" i="1"/>
  <c r="V1754" i="1"/>
  <c r="W1754" i="1"/>
  <c r="T1755" i="1"/>
  <c r="U1755" i="1"/>
  <c r="V1755" i="1"/>
  <c r="W1755" i="1"/>
  <c r="T1756" i="1"/>
  <c r="U1756" i="1"/>
  <c r="V1756" i="1"/>
  <c r="W1756" i="1"/>
  <c r="T1757" i="1"/>
  <c r="U1757" i="1"/>
  <c r="V1757" i="1"/>
  <c r="W1757" i="1"/>
  <c r="T1758" i="1"/>
  <c r="U1758" i="1"/>
  <c r="V1758" i="1"/>
  <c r="W1758" i="1"/>
  <c r="T1759" i="1"/>
  <c r="U1759" i="1"/>
  <c r="V1759" i="1"/>
  <c r="W1759" i="1"/>
  <c r="T1760" i="1"/>
  <c r="U1760" i="1"/>
  <c r="V1760" i="1"/>
  <c r="W1760" i="1"/>
  <c r="T1761" i="1"/>
  <c r="U1761" i="1"/>
  <c r="V1761" i="1"/>
  <c r="W1761" i="1"/>
  <c r="T1762" i="1"/>
  <c r="U1762" i="1"/>
  <c r="V1762" i="1"/>
  <c r="W1762" i="1"/>
  <c r="T1763" i="1"/>
  <c r="U1763" i="1"/>
  <c r="V1763" i="1"/>
  <c r="W1763" i="1"/>
  <c r="T1764" i="1"/>
  <c r="U1764" i="1"/>
  <c r="V1764" i="1"/>
  <c r="W1764" i="1"/>
  <c r="T1765" i="1"/>
  <c r="U1765" i="1"/>
  <c r="V1765" i="1"/>
  <c r="W1765" i="1"/>
  <c r="T1766" i="1"/>
  <c r="U1766" i="1"/>
  <c r="V1766" i="1"/>
  <c r="W1766" i="1"/>
  <c r="T1767" i="1"/>
  <c r="U1767" i="1"/>
  <c r="V1767" i="1"/>
  <c r="W1767" i="1"/>
  <c r="T1768" i="1"/>
  <c r="U1768" i="1"/>
  <c r="V1768" i="1"/>
  <c r="W1768" i="1"/>
  <c r="T1769" i="1"/>
  <c r="U1769" i="1"/>
  <c r="V1769" i="1"/>
  <c r="W1769" i="1"/>
  <c r="T1770" i="1"/>
  <c r="U1770" i="1"/>
  <c r="V1770" i="1"/>
  <c r="W1770" i="1"/>
  <c r="T1771" i="1"/>
  <c r="U1771" i="1"/>
  <c r="V1771" i="1"/>
  <c r="W1771" i="1"/>
  <c r="T1772" i="1"/>
  <c r="U1772" i="1"/>
  <c r="V1772" i="1"/>
  <c r="W1772" i="1"/>
  <c r="T1773" i="1"/>
  <c r="U1773" i="1"/>
  <c r="V1773" i="1"/>
  <c r="W1773" i="1"/>
  <c r="T1774" i="1"/>
  <c r="U1774" i="1"/>
  <c r="V1774" i="1"/>
  <c r="W1774" i="1"/>
  <c r="T1775" i="1"/>
  <c r="U1775" i="1"/>
  <c r="V1775" i="1"/>
  <c r="W1775" i="1"/>
  <c r="T1776" i="1"/>
  <c r="U1776" i="1"/>
  <c r="V1776" i="1"/>
  <c r="W1776" i="1"/>
  <c r="T1777" i="1"/>
  <c r="U1777" i="1"/>
  <c r="V1777" i="1"/>
  <c r="W1777" i="1"/>
  <c r="T1778" i="1"/>
  <c r="U1778" i="1"/>
  <c r="V1778" i="1"/>
  <c r="W1778" i="1"/>
  <c r="T1779" i="1"/>
  <c r="U1779" i="1"/>
  <c r="V1779" i="1"/>
  <c r="W1779" i="1"/>
  <c r="T1780" i="1"/>
  <c r="U1780" i="1"/>
  <c r="V1780" i="1"/>
  <c r="W1780" i="1"/>
  <c r="T1781" i="1"/>
  <c r="U1781" i="1"/>
  <c r="V1781" i="1"/>
  <c r="W1781" i="1"/>
  <c r="T1782" i="1"/>
  <c r="U1782" i="1"/>
  <c r="V1782" i="1"/>
  <c r="W1782" i="1"/>
  <c r="T1783" i="1"/>
  <c r="U1783" i="1"/>
  <c r="V1783" i="1"/>
  <c r="W1783" i="1"/>
  <c r="T1784" i="1"/>
  <c r="U1784" i="1"/>
  <c r="V1784" i="1"/>
  <c r="W1784" i="1"/>
  <c r="T1785" i="1"/>
  <c r="U1785" i="1"/>
  <c r="V1785" i="1"/>
  <c r="W1785" i="1"/>
  <c r="T1786" i="1"/>
  <c r="U1786" i="1"/>
  <c r="V1786" i="1"/>
  <c r="W1786" i="1"/>
  <c r="T1787" i="1"/>
  <c r="U1787" i="1"/>
  <c r="V1787" i="1"/>
  <c r="W1787" i="1"/>
  <c r="T1788" i="1"/>
  <c r="U1788" i="1"/>
  <c r="V1788" i="1"/>
  <c r="W1788" i="1"/>
  <c r="T1789" i="1"/>
  <c r="U1789" i="1"/>
  <c r="V1789" i="1"/>
  <c r="W1789" i="1"/>
  <c r="T1790" i="1"/>
  <c r="U1790" i="1"/>
  <c r="V1790" i="1"/>
  <c r="W1790" i="1"/>
  <c r="T1791" i="1"/>
  <c r="U1791" i="1"/>
  <c r="V1791" i="1"/>
  <c r="W1791" i="1"/>
  <c r="T1792" i="1"/>
  <c r="U1792" i="1"/>
  <c r="V1792" i="1"/>
  <c r="W1792" i="1"/>
  <c r="T1793" i="1"/>
  <c r="U1793" i="1"/>
  <c r="V1793" i="1"/>
  <c r="W1793" i="1"/>
  <c r="T1794" i="1"/>
  <c r="U1794" i="1"/>
  <c r="V1794" i="1"/>
  <c r="W1794" i="1"/>
  <c r="T1795" i="1"/>
  <c r="U1795" i="1"/>
  <c r="V1795" i="1"/>
  <c r="W1795" i="1"/>
  <c r="T1796" i="1"/>
  <c r="U1796" i="1"/>
  <c r="V1796" i="1"/>
  <c r="W1796" i="1"/>
  <c r="T1797" i="1"/>
  <c r="U1797" i="1"/>
  <c r="V1797" i="1"/>
  <c r="W1797" i="1"/>
  <c r="T1798" i="1"/>
  <c r="U1798" i="1"/>
  <c r="V1798" i="1"/>
  <c r="W1798" i="1"/>
  <c r="T1799" i="1"/>
  <c r="U1799" i="1"/>
  <c r="V1799" i="1"/>
  <c r="W1799" i="1"/>
  <c r="T1800" i="1"/>
  <c r="U1800" i="1"/>
  <c r="V1800" i="1"/>
  <c r="W1800" i="1"/>
  <c r="T1801" i="1"/>
  <c r="U1801" i="1"/>
  <c r="V1801" i="1"/>
  <c r="W1801" i="1"/>
  <c r="T1802" i="1"/>
  <c r="U1802" i="1"/>
  <c r="V1802" i="1"/>
  <c r="W1802" i="1"/>
  <c r="T1803" i="1"/>
  <c r="U1803" i="1"/>
  <c r="V1803" i="1"/>
  <c r="W1803" i="1"/>
  <c r="T1804" i="1"/>
  <c r="U1804" i="1"/>
  <c r="V1804" i="1"/>
  <c r="W1804" i="1"/>
  <c r="T1805" i="1"/>
  <c r="U1805" i="1"/>
  <c r="V1805" i="1"/>
  <c r="W1805" i="1"/>
  <c r="T1806" i="1"/>
  <c r="U1806" i="1"/>
  <c r="V1806" i="1"/>
  <c r="W1806" i="1"/>
  <c r="T1807" i="1"/>
  <c r="U1807" i="1"/>
  <c r="V1807" i="1"/>
  <c r="W1807" i="1"/>
  <c r="T1808" i="1"/>
  <c r="U1808" i="1"/>
  <c r="V1808" i="1"/>
  <c r="W1808" i="1"/>
  <c r="T1809" i="1"/>
  <c r="U1809" i="1"/>
  <c r="V1809" i="1"/>
  <c r="W1809" i="1"/>
  <c r="T1810" i="1"/>
  <c r="U1810" i="1"/>
  <c r="V1810" i="1"/>
  <c r="W1810" i="1"/>
  <c r="T1811" i="1"/>
  <c r="U1811" i="1"/>
  <c r="V1811" i="1"/>
  <c r="W1811" i="1"/>
  <c r="T1812" i="1"/>
  <c r="U1812" i="1"/>
  <c r="V1812" i="1"/>
  <c r="W1812" i="1"/>
  <c r="T1813" i="1"/>
  <c r="U1813" i="1"/>
  <c r="V1813" i="1"/>
  <c r="W1813" i="1"/>
  <c r="T1814" i="1"/>
  <c r="U1814" i="1"/>
  <c r="V1814" i="1"/>
  <c r="W1814" i="1"/>
  <c r="T1815" i="1"/>
  <c r="U1815" i="1"/>
  <c r="V1815" i="1"/>
  <c r="W1815" i="1"/>
  <c r="T1816" i="1"/>
  <c r="U1816" i="1"/>
  <c r="V1816" i="1"/>
  <c r="W1816" i="1"/>
  <c r="T1817" i="1"/>
  <c r="U1817" i="1"/>
  <c r="V1817" i="1"/>
  <c r="W1817" i="1"/>
  <c r="T1818" i="1"/>
  <c r="U1818" i="1"/>
  <c r="V1818" i="1"/>
  <c r="W1818" i="1"/>
  <c r="T1819" i="1"/>
  <c r="U1819" i="1"/>
  <c r="V1819" i="1"/>
  <c r="W1819" i="1"/>
  <c r="T1820" i="1"/>
  <c r="U1820" i="1"/>
  <c r="V1820" i="1"/>
  <c r="W1820" i="1"/>
  <c r="T1821" i="1"/>
  <c r="U1821" i="1"/>
  <c r="V1821" i="1"/>
  <c r="W1821" i="1"/>
  <c r="T1822" i="1"/>
  <c r="U1822" i="1"/>
  <c r="V1822" i="1"/>
  <c r="W1822" i="1"/>
  <c r="T1823" i="1"/>
  <c r="U1823" i="1"/>
  <c r="V1823" i="1"/>
  <c r="W1823" i="1"/>
  <c r="T1824" i="1"/>
  <c r="U1824" i="1"/>
  <c r="V1824" i="1"/>
  <c r="W1824" i="1"/>
  <c r="T1825" i="1"/>
  <c r="U1825" i="1"/>
  <c r="V1825" i="1"/>
  <c r="W1825" i="1"/>
  <c r="T1826" i="1"/>
  <c r="U1826" i="1"/>
  <c r="V1826" i="1"/>
  <c r="W1826" i="1"/>
  <c r="T1827" i="1"/>
  <c r="U1827" i="1"/>
  <c r="V1827" i="1"/>
  <c r="W1827" i="1"/>
  <c r="T1828" i="1"/>
  <c r="U1828" i="1"/>
  <c r="V1828" i="1"/>
  <c r="W1828" i="1"/>
  <c r="T1829" i="1"/>
  <c r="U1829" i="1"/>
  <c r="V1829" i="1"/>
  <c r="W1829" i="1"/>
  <c r="T1830" i="1"/>
  <c r="U1830" i="1"/>
  <c r="V1830" i="1"/>
  <c r="W1830" i="1"/>
  <c r="T1831" i="1"/>
  <c r="U1831" i="1"/>
  <c r="V1831" i="1"/>
  <c r="W1831" i="1"/>
  <c r="T1832" i="1"/>
  <c r="U1832" i="1"/>
  <c r="V1832" i="1"/>
  <c r="W1832" i="1"/>
  <c r="T1833" i="1"/>
  <c r="U1833" i="1"/>
  <c r="V1833" i="1"/>
  <c r="W1833" i="1"/>
  <c r="T1834" i="1"/>
  <c r="U1834" i="1"/>
  <c r="V1834" i="1"/>
  <c r="W1834" i="1"/>
  <c r="T1835" i="1"/>
  <c r="U1835" i="1"/>
  <c r="V1835" i="1"/>
  <c r="W1835" i="1"/>
  <c r="T1836" i="1"/>
  <c r="U1836" i="1"/>
  <c r="V1836" i="1"/>
  <c r="W1836" i="1"/>
  <c r="T1837" i="1"/>
  <c r="U1837" i="1"/>
  <c r="V1837" i="1"/>
  <c r="W1837" i="1"/>
  <c r="T1838" i="1"/>
  <c r="U1838" i="1"/>
  <c r="V1838" i="1"/>
  <c r="W1838" i="1"/>
  <c r="T1839" i="1"/>
  <c r="U1839" i="1"/>
  <c r="V1839" i="1"/>
  <c r="W1839" i="1"/>
  <c r="T1840" i="1"/>
  <c r="U1840" i="1"/>
  <c r="V1840" i="1"/>
  <c r="W1840" i="1"/>
  <c r="T1841" i="1"/>
  <c r="U1841" i="1"/>
  <c r="V1841" i="1"/>
  <c r="W1841" i="1"/>
  <c r="T1842" i="1"/>
  <c r="U1842" i="1"/>
  <c r="V1842" i="1"/>
  <c r="W1842" i="1"/>
  <c r="T1843" i="1"/>
  <c r="U1843" i="1"/>
  <c r="V1843" i="1"/>
  <c r="W1843" i="1"/>
  <c r="T1844" i="1"/>
  <c r="U1844" i="1"/>
  <c r="V1844" i="1"/>
  <c r="W1844" i="1"/>
  <c r="T1845" i="1"/>
  <c r="U1845" i="1"/>
  <c r="V1845" i="1"/>
  <c r="W1845" i="1"/>
  <c r="T1846" i="1"/>
  <c r="U1846" i="1"/>
  <c r="V1846" i="1"/>
  <c r="W1846" i="1"/>
  <c r="T1847" i="1"/>
  <c r="U1847" i="1"/>
  <c r="V1847" i="1"/>
  <c r="W1847" i="1"/>
  <c r="T1848" i="1"/>
  <c r="U1848" i="1"/>
  <c r="V1848" i="1"/>
  <c r="W1848" i="1"/>
  <c r="T1849" i="1"/>
  <c r="U1849" i="1"/>
  <c r="V1849" i="1"/>
  <c r="W1849" i="1"/>
  <c r="T1850" i="1"/>
  <c r="U1850" i="1"/>
  <c r="V1850" i="1"/>
  <c r="W1850" i="1"/>
  <c r="T1851" i="1"/>
  <c r="U1851" i="1"/>
  <c r="V1851" i="1"/>
  <c r="W1851" i="1"/>
  <c r="T1852" i="1"/>
  <c r="U1852" i="1"/>
  <c r="V1852" i="1"/>
  <c r="W1852" i="1"/>
  <c r="T1853" i="1"/>
  <c r="U1853" i="1"/>
  <c r="V1853" i="1"/>
  <c r="W1853" i="1"/>
  <c r="T1854" i="1"/>
  <c r="U1854" i="1"/>
  <c r="V1854" i="1"/>
  <c r="W1854" i="1"/>
  <c r="T1855" i="1"/>
  <c r="U1855" i="1"/>
  <c r="V1855" i="1"/>
  <c r="W1855" i="1"/>
  <c r="T1856" i="1"/>
  <c r="U1856" i="1"/>
  <c r="V1856" i="1"/>
  <c r="W1856" i="1"/>
  <c r="T1857" i="1"/>
  <c r="U1857" i="1"/>
  <c r="V1857" i="1"/>
  <c r="W1857" i="1"/>
  <c r="T1858" i="1"/>
  <c r="U1858" i="1"/>
  <c r="V1858" i="1"/>
  <c r="W1858" i="1"/>
  <c r="T1859" i="1"/>
  <c r="U1859" i="1"/>
  <c r="V1859" i="1"/>
  <c r="W1859" i="1"/>
  <c r="T1860" i="1"/>
  <c r="U1860" i="1"/>
  <c r="V1860" i="1"/>
  <c r="W1860" i="1"/>
  <c r="T1861" i="1"/>
  <c r="U1861" i="1"/>
  <c r="V1861" i="1"/>
  <c r="W1861" i="1"/>
  <c r="T1862" i="1"/>
  <c r="U1862" i="1"/>
  <c r="V1862" i="1"/>
  <c r="W1862" i="1"/>
  <c r="T1863" i="1"/>
  <c r="U1863" i="1"/>
  <c r="V1863" i="1"/>
  <c r="W1863" i="1"/>
  <c r="T1864" i="1"/>
  <c r="U1864" i="1"/>
  <c r="V1864" i="1"/>
  <c r="W1864" i="1"/>
  <c r="T1865" i="1"/>
  <c r="U1865" i="1"/>
  <c r="V1865" i="1"/>
  <c r="W1865" i="1"/>
  <c r="T1866" i="1"/>
  <c r="U1866" i="1"/>
  <c r="V1866" i="1"/>
  <c r="W1866" i="1"/>
  <c r="T1867" i="1"/>
  <c r="U1867" i="1"/>
  <c r="V1867" i="1"/>
  <c r="W1867" i="1"/>
  <c r="T1868" i="1"/>
  <c r="U1868" i="1"/>
  <c r="V1868" i="1"/>
  <c r="W1868" i="1"/>
  <c r="T1869" i="1"/>
  <c r="U1869" i="1"/>
  <c r="V1869" i="1"/>
  <c r="W1869" i="1"/>
  <c r="T1870" i="1"/>
  <c r="U1870" i="1"/>
  <c r="V1870" i="1"/>
  <c r="W1870" i="1"/>
  <c r="T1871" i="1"/>
  <c r="U1871" i="1"/>
  <c r="V1871" i="1"/>
  <c r="W1871" i="1"/>
  <c r="T1872" i="1"/>
  <c r="U1872" i="1"/>
  <c r="V1872" i="1"/>
  <c r="W1872" i="1"/>
  <c r="T1873" i="1"/>
  <c r="U1873" i="1"/>
  <c r="V1873" i="1"/>
  <c r="W1873" i="1"/>
  <c r="T1874" i="1"/>
  <c r="U1874" i="1"/>
  <c r="V1874" i="1"/>
  <c r="W1874" i="1"/>
  <c r="T1875" i="1"/>
  <c r="U1875" i="1"/>
  <c r="V1875" i="1"/>
  <c r="W1875" i="1"/>
  <c r="T1876" i="1"/>
  <c r="U1876" i="1"/>
  <c r="V1876" i="1"/>
  <c r="W1876" i="1"/>
  <c r="T1877" i="1"/>
  <c r="U1877" i="1"/>
  <c r="V1877" i="1"/>
  <c r="W1877" i="1"/>
  <c r="T1878" i="1"/>
  <c r="U1878" i="1"/>
  <c r="V1878" i="1"/>
  <c r="W1878" i="1"/>
  <c r="T1879" i="1"/>
  <c r="U1879" i="1"/>
  <c r="V1879" i="1"/>
  <c r="W1879" i="1"/>
  <c r="T1880" i="1"/>
  <c r="U1880" i="1"/>
  <c r="V1880" i="1"/>
  <c r="W1880" i="1"/>
  <c r="T1881" i="1"/>
  <c r="U1881" i="1"/>
  <c r="V1881" i="1"/>
  <c r="W1881" i="1"/>
  <c r="T1882" i="1"/>
  <c r="U1882" i="1"/>
  <c r="V1882" i="1"/>
  <c r="W1882" i="1"/>
  <c r="T1883" i="1"/>
  <c r="U1883" i="1"/>
  <c r="V1883" i="1"/>
  <c r="W1883" i="1"/>
  <c r="T1884" i="1"/>
  <c r="U1884" i="1"/>
  <c r="V1884" i="1"/>
  <c r="W1884" i="1"/>
  <c r="T1885" i="1"/>
  <c r="U1885" i="1"/>
  <c r="V1885" i="1"/>
  <c r="W1885" i="1"/>
  <c r="T1886" i="1"/>
  <c r="U1886" i="1"/>
  <c r="V1886" i="1"/>
  <c r="W1886" i="1"/>
  <c r="T1887" i="1"/>
  <c r="U1887" i="1"/>
  <c r="V1887" i="1"/>
  <c r="W1887" i="1"/>
  <c r="T1888" i="1"/>
  <c r="U1888" i="1"/>
  <c r="V1888" i="1"/>
  <c r="W1888" i="1"/>
  <c r="T1889" i="1"/>
  <c r="U1889" i="1"/>
  <c r="V1889" i="1"/>
  <c r="W1889" i="1"/>
  <c r="T1890" i="1"/>
  <c r="U1890" i="1"/>
  <c r="V1890" i="1"/>
  <c r="W1890" i="1"/>
  <c r="T1891" i="1"/>
  <c r="U1891" i="1"/>
  <c r="V1891" i="1"/>
  <c r="W1891" i="1"/>
  <c r="T1892" i="1"/>
  <c r="U1892" i="1"/>
  <c r="V1892" i="1"/>
  <c r="W1892" i="1"/>
  <c r="T1893" i="1"/>
  <c r="U1893" i="1"/>
  <c r="V1893" i="1"/>
  <c r="W1893" i="1"/>
  <c r="T1894" i="1"/>
  <c r="U1894" i="1"/>
  <c r="V1894" i="1"/>
  <c r="W1894" i="1"/>
  <c r="T1895" i="1"/>
  <c r="U1895" i="1"/>
  <c r="V1895" i="1"/>
  <c r="W1895" i="1"/>
  <c r="T1896" i="1"/>
  <c r="U1896" i="1"/>
  <c r="V1896" i="1"/>
  <c r="W1896" i="1"/>
  <c r="T1897" i="1"/>
  <c r="U1897" i="1"/>
  <c r="V1897" i="1"/>
  <c r="W1897" i="1"/>
  <c r="T1898" i="1"/>
  <c r="U1898" i="1"/>
  <c r="V1898" i="1"/>
  <c r="W1898" i="1"/>
  <c r="T1899" i="1"/>
  <c r="U1899" i="1"/>
  <c r="V1899" i="1"/>
  <c r="W1899" i="1"/>
  <c r="T1900" i="1"/>
  <c r="U1900" i="1"/>
  <c r="V1900" i="1"/>
  <c r="W1900" i="1"/>
  <c r="T1901" i="1"/>
  <c r="U1901" i="1"/>
  <c r="V1901" i="1"/>
  <c r="W1901" i="1"/>
  <c r="T1902" i="1"/>
  <c r="U1902" i="1"/>
  <c r="V1902" i="1"/>
  <c r="W1902" i="1"/>
  <c r="T1903" i="1"/>
  <c r="U1903" i="1"/>
  <c r="V1903" i="1"/>
  <c r="W1903" i="1"/>
  <c r="T1904" i="1"/>
  <c r="U1904" i="1"/>
  <c r="V1904" i="1"/>
  <c r="W1904" i="1"/>
  <c r="T1905" i="1"/>
  <c r="U1905" i="1"/>
  <c r="V1905" i="1"/>
  <c r="W1905" i="1"/>
  <c r="T1906" i="1"/>
  <c r="U1906" i="1"/>
  <c r="V1906" i="1"/>
  <c r="W1906" i="1"/>
  <c r="T1907" i="1"/>
  <c r="U1907" i="1"/>
  <c r="V1907" i="1"/>
  <c r="W1907" i="1"/>
  <c r="T1908" i="1"/>
  <c r="U1908" i="1"/>
  <c r="V1908" i="1"/>
  <c r="W1908" i="1"/>
  <c r="T1909" i="1"/>
  <c r="U1909" i="1"/>
  <c r="V1909" i="1"/>
  <c r="W1909" i="1"/>
  <c r="T1910" i="1"/>
  <c r="U1910" i="1"/>
  <c r="V1910" i="1"/>
  <c r="W1910" i="1"/>
  <c r="T1911" i="1"/>
  <c r="U1911" i="1"/>
  <c r="V1911" i="1"/>
  <c r="W1911" i="1"/>
  <c r="T1912" i="1"/>
  <c r="U1912" i="1"/>
  <c r="V1912" i="1"/>
  <c r="W1912" i="1"/>
  <c r="T1913" i="1"/>
  <c r="U1913" i="1"/>
  <c r="V1913" i="1"/>
  <c r="W1913" i="1"/>
  <c r="T1914" i="1"/>
  <c r="U1914" i="1"/>
  <c r="V1914" i="1"/>
  <c r="W1914" i="1"/>
  <c r="T1915" i="1"/>
  <c r="U1915" i="1"/>
  <c r="V1915" i="1"/>
  <c r="W1915" i="1"/>
  <c r="T1916" i="1"/>
  <c r="U1916" i="1"/>
  <c r="V1916" i="1"/>
  <c r="W1916" i="1"/>
  <c r="T1917" i="1"/>
  <c r="U1917" i="1"/>
  <c r="V1917" i="1"/>
  <c r="W1917" i="1"/>
  <c r="T1918" i="1"/>
  <c r="U1918" i="1"/>
  <c r="V1918" i="1"/>
  <c r="W1918" i="1"/>
  <c r="T1919" i="1"/>
  <c r="U1919" i="1"/>
  <c r="V1919" i="1"/>
  <c r="W1919" i="1"/>
  <c r="T1920" i="1"/>
  <c r="U1920" i="1"/>
  <c r="V1920" i="1"/>
  <c r="W1920" i="1"/>
  <c r="T1921" i="1"/>
  <c r="U1921" i="1"/>
  <c r="V1921" i="1"/>
  <c r="W1921" i="1"/>
  <c r="T1922" i="1"/>
  <c r="U1922" i="1"/>
  <c r="V1922" i="1"/>
  <c r="W1922" i="1"/>
  <c r="T1923" i="1"/>
  <c r="U1923" i="1"/>
  <c r="V1923" i="1"/>
  <c r="W1923" i="1"/>
  <c r="T1924" i="1"/>
  <c r="U1924" i="1"/>
  <c r="V1924" i="1"/>
  <c r="W1924" i="1"/>
  <c r="T1925" i="1"/>
  <c r="U1925" i="1"/>
  <c r="V1925" i="1"/>
  <c r="W1925" i="1"/>
  <c r="T1926" i="1"/>
  <c r="U1926" i="1"/>
  <c r="V1926" i="1"/>
  <c r="W1926" i="1"/>
  <c r="T1927" i="1"/>
  <c r="U1927" i="1"/>
  <c r="V1927" i="1"/>
  <c r="W1927" i="1"/>
  <c r="T1928" i="1"/>
  <c r="U1928" i="1"/>
  <c r="V1928" i="1"/>
  <c r="W1928" i="1"/>
  <c r="T1929" i="1"/>
  <c r="U1929" i="1"/>
  <c r="V1929" i="1"/>
  <c r="W1929" i="1"/>
  <c r="T1930" i="1"/>
  <c r="U1930" i="1"/>
  <c r="V1930" i="1"/>
  <c r="W1930" i="1"/>
  <c r="T1931" i="1"/>
  <c r="U1931" i="1"/>
  <c r="V1931" i="1"/>
  <c r="W1931" i="1"/>
  <c r="T1932" i="1"/>
  <c r="U1932" i="1"/>
  <c r="V1932" i="1"/>
  <c r="W1932" i="1"/>
  <c r="T1933" i="1"/>
  <c r="U1933" i="1"/>
  <c r="V1933" i="1"/>
  <c r="W1933" i="1"/>
  <c r="T1934" i="1"/>
  <c r="U1934" i="1"/>
  <c r="V1934" i="1"/>
  <c r="W1934" i="1"/>
  <c r="T1935" i="1"/>
  <c r="U1935" i="1"/>
  <c r="V1935" i="1"/>
  <c r="W1935" i="1"/>
  <c r="T1936" i="1"/>
  <c r="U1936" i="1"/>
  <c r="V1936" i="1"/>
  <c r="W1936" i="1"/>
  <c r="T1937" i="1"/>
  <c r="U1937" i="1"/>
  <c r="V1937" i="1"/>
  <c r="W1937" i="1"/>
  <c r="T1938" i="1"/>
  <c r="U1938" i="1"/>
  <c r="V1938" i="1"/>
  <c r="W1938" i="1"/>
  <c r="T1939" i="1"/>
  <c r="U1939" i="1"/>
  <c r="V1939" i="1"/>
  <c r="W1939" i="1"/>
  <c r="T1940" i="1"/>
  <c r="U1940" i="1"/>
  <c r="V1940" i="1"/>
  <c r="W1940" i="1"/>
  <c r="T1941" i="1"/>
  <c r="U1941" i="1"/>
  <c r="V1941" i="1"/>
  <c r="W1941" i="1"/>
  <c r="T1942" i="1"/>
  <c r="U1942" i="1"/>
  <c r="V1942" i="1"/>
  <c r="W1942" i="1"/>
  <c r="T1943" i="1"/>
  <c r="U1943" i="1"/>
  <c r="V1943" i="1"/>
  <c r="W1943" i="1"/>
  <c r="T1944" i="1"/>
  <c r="U1944" i="1"/>
  <c r="V1944" i="1"/>
  <c r="W1944" i="1"/>
  <c r="T1945" i="1"/>
  <c r="U1945" i="1"/>
  <c r="V1945" i="1"/>
  <c r="W1945" i="1"/>
  <c r="T1946" i="1"/>
  <c r="U1946" i="1"/>
  <c r="V1946" i="1"/>
  <c r="W1946" i="1"/>
  <c r="T1947" i="1"/>
  <c r="U1947" i="1"/>
  <c r="V1947" i="1"/>
  <c r="W1947" i="1"/>
  <c r="T1948" i="1"/>
  <c r="U1948" i="1"/>
  <c r="V1948" i="1"/>
  <c r="W1948" i="1"/>
  <c r="T1949" i="1"/>
  <c r="U1949" i="1"/>
  <c r="V1949" i="1"/>
  <c r="W1949" i="1"/>
  <c r="T1950" i="1"/>
  <c r="U1950" i="1"/>
  <c r="V1950" i="1"/>
  <c r="W1950" i="1"/>
  <c r="T1951" i="1"/>
  <c r="U1951" i="1"/>
  <c r="V1951" i="1"/>
  <c r="W1951" i="1"/>
  <c r="T1952" i="1"/>
  <c r="U1952" i="1"/>
  <c r="V1952" i="1"/>
  <c r="W1952" i="1"/>
  <c r="T1953" i="1"/>
  <c r="U1953" i="1"/>
  <c r="V1953" i="1"/>
  <c r="W1953" i="1"/>
  <c r="T1954" i="1"/>
  <c r="U1954" i="1"/>
  <c r="V1954" i="1"/>
  <c r="W1954" i="1"/>
  <c r="T1955" i="1"/>
  <c r="U1955" i="1"/>
  <c r="V1955" i="1"/>
  <c r="W1955" i="1"/>
  <c r="T1956" i="1"/>
  <c r="U1956" i="1"/>
  <c r="V1956" i="1"/>
  <c r="W1956" i="1"/>
  <c r="T1957" i="1"/>
  <c r="U1957" i="1"/>
  <c r="V1957" i="1"/>
  <c r="W1957" i="1"/>
  <c r="T1958" i="1"/>
  <c r="U1958" i="1"/>
  <c r="V1958" i="1"/>
  <c r="W1958" i="1"/>
  <c r="T1959" i="1"/>
  <c r="U1959" i="1"/>
  <c r="V1959" i="1"/>
  <c r="W1959" i="1"/>
  <c r="T1960" i="1"/>
  <c r="U1960" i="1"/>
  <c r="V1960" i="1"/>
  <c r="W1960" i="1"/>
  <c r="T1961" i="1"/>
  <c r="U1961" i="1"/>
  <c r="V1961" i="1"/>
  <c r="W1961" i="1"/>
  <c r="T1962" i="1"/>
  <c r="U1962" i="1"/>
  <c r="V1962" i="1"/>
  <c r="W1962" i="1"/>
  <c r="T1963" i="1"/>
  <c r="U1963" i="1"/>
  <c r="V1963" i="1"/>
  <c r="W1963" i="1"/>
  <c r="T1964" i="1"/>
  <c r="U1964" i="1"/>
  <c r="V1964" i="1"/>
  <c r="W1964" i="1"/>
  <c r="T1965" i="1"/>
  <c r="U1965" i="1"/>
  <c r="V1965" i="1"/>
  <c r="W1965" i="1"/>
  <c r="T1966" i="1"/>
  <c r="U1966" i="1"/>
  <c r="V1966" i="1"/>
  <c r="W1966" i="1"/>
  <c r="T1967" i="1"/>
  <c r="U1967" i="1"/>
  <c r="V1967" i="1"/>
  <c r="W1967" i="1"/>
  <c r="T1968" i="1"/>
  <c r="U1968" i="1"/>
  <c r="V1968" i="1"/>
  <c r="W1968" i="1"/>
  <c r="T1969" i="1"/>
  <c r="U1969" i="1"/>
  <c r="V1969" i="1"/>
  <c r="W1969" i="1"/>
  <c r="T1970" i="1"/>
  <c r="U1970" i="1"/>
  <c r="V1970" i="1"/>
  <c r="W1970" i="1"/>
  <c r="T1971" i="1"/>
  <c r="U1971" i="1"/>
  <c r="V1971" i="1"/>
  <c r="W1971" i="1"/>
  <c r="T1972" i="1"/>
  <c r="U1972" i="1"/>
  <c r="V1972" i="1"/>
  <c r="W1972" i="1"/>
  <c r="T1973" i="1"/>
  <c r="U1973" i="1"/>
  <c r="V1973" i="1"/>
  <c r="W1973" i="1"/>
  <c r="T1974" i="1"/>
  <c r="U1974" i="1"/>
  <c r="V1974" i="1"/>
  <c r="W1974" i="1"/>
  <c r="T1975" i="1"/>
  <c r="U1975" i="1"/>
  <c r="V1975" i="1"/>
  <c r="W1975" i="1"/>
  <c r="T1976" i="1"/>
  <c r="U1976" i="1"/>
  <c r="V1976" i="1"/>
  <c r="W1976" i="1"/>
  <c r="T1977" i="1"/>
  <c r="U1977" i="1"/>
  <c r="V1977" i="1"/>
  <c r="W1977" i="1"/>
  <c r="T1978" i="1"/>
  <c r="U1978" i="1"/>
  <c r="V1978" i="1"/>
  <c r="W1978" i="1"/>
  <c r="T1979" i="1"/>
  <c r="U1979" i="1"/>
  <c r="V1979" i="1"/>
  <c r="W1979" i="1"/>
  <c r="T1980" i="1"/>
  <c r="U1980" i="1"/>
  <c r="V1980" i="1"/>
  <c r="W1980" i="1"/>
  <c r="T1981" i="1"/>
  <c r="U1981" i="1"/>
  <c r="V1981" i="1"/>
  <c r="W1981" i="1"/>
  <c r="T1982" i="1"/>
  <c r="U1982" i="1"/>
  <c r="V1982" i="1"/>
  <c r="W1982" i="1"/>
  <c r="T1983" i="1"/>
  <c r="U1983" i="1"/>
  <c r="V1983" i="1"/>
  <c r="W1983" i="1"/>
  <c r="T1984" i="1"/>
  <c r="U1984" i="1"/>
  <c r="V1984" i="1"/>
  <c r="W1984" i="1"/>
  <c r="T1985" i="1"/>
  <c r="U1985" i="1"/>
  <c r="V1985" i="1"/>
  <c r="W1985" i="1"/>
  <c r="T1986" i="1"/>
  <c r="U1986" i="1"/>
  <c r="V1986" i="1"/>
  <c r="W1986" i="1"/>
  <c r="T1987" i="1"/>
  <c r="U1987" i="1"/>
  <c r="V1987" i="1"/>
  <c r="W1987" i="1"/>
  <c r="T1988" i="1"/>
  <c r="U1988" i="1"/>
  <c r="V1988" i="1"/>
  <c r="W1988" i="1"/>
  <c r="T1989" i="1"/>
  <c r="U1989" i="1"/>
  <c r="V1989" i="1"/>
  <c r="W1989" i="1"/>
  <c r="T1990" i="1"/>
  <c r="U1990" i="1"/>
  <c r="V1990" i="1"/>
  <c r="W1990" i="1"/>
  <c r="T1991" i="1"/>
  <c r="U1991" i="1"/>
  <c r="V1991" i="1"/>
  <c r="W1991" i="1"/>
  <c r="T1992" i="1"/>
  <c r="U1992" i="1"/>
  <c r="V1992" i="1"/>
  <c r="W1992" i="1"/>
  <c r="T1993" i="1"/>
  <c r="U1993" i="1"/>
  <c r="V1993" i="1"/>
  <c r="W1993" i="1"/>
  <c r="T1994" i="1"/>
  <c r="U1994" i="1"/>
  <c r="V1994" i="1"/>
  <c r="W1994" i="1"/>
  <c r="T1995" i="1"/>
  <c r="U1995" i="1"/>
  <c r="V1995" i="1"/>
  <c r="W1995" i="1"/>
  <c r="T1996" i="1"/>
  <c r="U1996" i="1"/>
  <c r="V1996" i="1"/>
  <c r="W1996" i="1"/>
  <c r="T1997" i="1"/>
  <c r="U1997" i="1"/>
  <c r="V1997" i="1"/>
  <c r="W1997" i="1"/>
  <c r="T1998" i="1"/>
  <c r="U1998" i="1"/>
  <c r="V1998" i="1"/>
  <c r="W1998" i="1"/>
  <c r="T1999" i="1"/>
  <c r="U1999" i="1"/>
  <c r="V1999" i="1"/>
  <c r="W1999" i="1"/>
  <c r="T2000" i="1"/>
  <c r="U2000" i="1"/>
  <c r="V2000" i="1"/>
  <c r="W2000" i="1"/>
  <c r="T2001" i="1"/>
  <c r="U2001" i="1"/>
  <c r="V2001" i="1"/>
  <c r="W2001" i="1"/>
  <c r="T2002" i="1"/>
  <c r="U2002" i="1"/>
  <c r="V2002" i="1"/>
  <c r="W2002" i="1"/>
  <c r="T2003" i="1"/>
  <c r="U2003" i="1"/>
  <c r="V2003" i="1"/>
  <c r="W2003" i="1"/>
  <c r="T2004" i="1"/>
  <c r="U2004" i="1"/>
  <c r="V2004" i="1"/>
  <c r="W2004" i="1"/>
  <c r="T2005" i="1"/>
  <c r="U2005" i="1"/>
  <c r="V2005" i="1"/>
  <c r="W2005" i="1"/>
  <c r="T2006" i="1"/>
  <c r="U2006" i="1"/>
  <c r="V2006" i="1"/>
  <c r="W2006" i="1"/>
  <c r="T2007" i="1"/>
  <c r="U2007" i="1"/>
  <c r="V2007" i="1"/>
  <c r="W2007" i="1"/>
  <c r="T2008" i="1"/>
  <c r="U2008" i="1"/>
  <c r="V2008" i="1"/>
  <c r="W2008" i="1"/>
  <c r="T2009" i="1"/>
  <c r="U2009" i="1"/>
  <c r="V2009" i="1"/>
  <c r="W2009" i="1"/>
  <c r="T2010" i="1"/>
  <c r="U2010" i="1"/>
  <c r="V2010" i="1"/>
  <c r="W2010" i="1"/>
  <c r="T2011" i="1"/>
  <c r="U2011" i="1"/>
  <c r="V2011" i="1"/>
  <c r="W2011" i="1"/>
  <c r="T2012" i="1"/>
  <c r="U2012" i="1"/>
  <c r="V2012" i="1"/>
  <c r="W2012" i="1"/>
  <c r="T2013" i="1"/>
  <c r="U2013" i="1"/>
  <c r="V2013" i="1"/>
  <c r="W2013" i="1"/>
  <c r="T2014" i="1"/>
  <c r="U2014" i="1"/>
  <c r="V2014" i="1"/>
  <c r="W2014" i="1"/>
  <c r="T2015" i="1"/>
  <c r="U2015" i="1"/>
  <c r="V2015" i="1"/>
  <c r="W2015" i="1"/>
  <c r="T2016" i="1"/>
  <c r="U2016" i="1"/>
  <c r="V2016" i="1"/>
  <c r="W2016" i="1"/>
  <c r="T2017" i="1"/>
  <c r="U2017" i="1"/>
  <c r="V2017" i="1"/>
  <c r="W2017" i="1"/>
  <c r="T2018" i="1"/>
  <c r="U2018" i="1"/>
  <c r="V2018" i="1"/>
  <c r="W2018" i="1"/>
  <c r="T2019" i="1"/>
  <c r="U2019" i="1"/>
  <c r="V2019" i="1"/>
  <c r="W2019" i="1"/>
  <c r="T2020" i="1"/>
  <c r="U2020" i="1"/>
  <c r="V2020" i="1"/>
  <c r="W2020" i="1"/>
  <c r="T2021" i="1"/>
  <c r="U2021" i="1"/>
  <c r="V2021" i="1"/>
  <c r="W2021" i="1"/>
  <c r="T2022" i="1"/>
  <c r="U2022" i="1"/>
  <c r="V2022" i="1"/>
  <c r="W2022" i="1"/>
  <c r="T2023" i="1"/>
  <c r="U2023" i="1"/>
  <c r="V2023" i="1"/>
  <c r="W2023" i="1"/>
  <c r="T2024" i="1"/>
  <c r="U2024" i="1"/>
  <c r="V2024" i="1"/>
  <c r="W2024" i="1"/>
  <c r="T2025" i="1"/>
  <c r="U2025" i="1"/>
  <c r="V2025" i="1"/>
  <c r="W2025" i="1"/>
  <c r="T2026" i="1"/>
  <c r="U2026" i="1"/>
  <c r="V2026" i="1"/>
  <c r="W2026" i="1"/>
  <c r="T2027" i="1"/>
  <c r="U2027" i="1"/>
  <c r="V2027" i="1"/>
  <c r="W2027" i="1"/>
  <c r="T2028" i="1"/>
  <c r="U2028" i="1"/>
  <c r="V2028" i="1"/>
  <c r="W2028" i="1"/>
  <c r="T2029" i="1"/>
  <c r="U2029" i="1"/>
  <c r="V2029" i="1"/>
  <c r="W2029" i="1"/>
  <c r="T2030" i="1"/>
  <c r="U2030" i="1"/>
  <c r="V2030" i="1"/>
  <c r="W2030" i="1"/>
  <c r="T2031" i="1"/>
  <c r="U2031" i="1"/>
  <c r="V2031" i="1"/>
  <c r="W2031" i="1"/>
  <c r="T2032" i="1"/>
  <c r="U2032" i="1"/>
  <c r="V2032" i="1"/>
  <c r="W2032" i="1"/>
  <c r="T2033" i="1"/>
  <c r="U2033" i="1"/>
  <c r="V2033" i="1"/>
  <c r="W2033" i="1"/>
  <c r="T2034" i="1"/>
  <c r="U2034" i="1"/>
  <c r="V2034" i="1"/>
  <c r="W2034" i="1"/>
  <c r="T2035" i="1"/>
  <c r="U2035" i="1"/>
  <c r="V2035" i="1"/>
  <c r="W2035" i="1"/>
  <c r="T2036" i="1"/>
  <c r="U2036" i="1"/>
  <c r="V2036" i="1"/>
  <c r="W2036" i="1"/>
  <c r="T2037" i="1"/>
  <c r="U2037" i="1"/>
  <c r="V2037" i="1"/>
  <c r="W2037" i="1"/>
  <c r="T2038" i="1"/>
  <c r="U2038" i="1"/>
  <c r="V2038" i="1"/>
  <c r="W2038" i="1"/>
  <c r="T2039" i="1"/>
  <c r="U2039" i="1"/>
  <c r="V2039" i="1"/>
  <c r="W2039" i="1"/>
  <c r="T2040" i="1"/>
  <c r="U2040" i="1"/>
  <c r="V2040" i="1"/>
  <c r="W2040" i="1"/>
  <c r="T2041" i="1"/>
  <c r="U2041" i="1"/>
  <c r="V2041" i="1"/>
  <c r="W2041" i="1"/>
  <c r="T2042" i="1"/>
  <c r="U2042" i="1"/>
  <c r="V2042" i="1"/>
  <c r="W2042" i="1"/>
  <c r="T2043" i="1"/>
  <c r="U2043" i="1"/>
  <c r="V2043" i="1"/>
  <c r="W2043" i="1"/>
  <c r="T2044" i="1"/>
  <c r="U2044" i="1"/>
  <c r="V2044" i="1"/>
  <c r="W2044" i="1"/>
  <c r="T2045" i="1"/>
  <c r="U2045" i="1"/>
  <c r="V2045" i="1"/>
  <c r="W2045" i="1"/>
  <c r="T2046" i="1"/>
  <c r="U2046" i="1"/>
  <c r="V2046" i="1"/>
  <c r="W2046" i="1"/>
  <c r="T2047" i="1"/>
  <c r="U2047" i="1"/>
  <c r="V2047" i="1"/>
  <c r="W2047" i="1"/>
  <c r="T2048" i="1"/>
  <c r="U2048" i="1"/>
  <c r="V2048" i="1"/>
  <c r="W2048" i="1"/>
  <c r="T2049" i="1"/>
  <c r="U2049" i="1"/>
  <c r="V2049" i="1"/>
  <c r="W2049" i="1"/>
  <c r="T2050" i="1"/>
  <c r="U2050" i="1"/>
  <c r="V2050" i="1"/>
  <c r="W2050" i="1"/>
  <c r="T2051" i="1"/>
  <c r="U2051" i="1"/>
  <c r="V2051" i="1"/>
  <c r="W2051" i="1"/>
  <c r="T2052" i="1"/>
  <c r="U2052" i="1"/>
  <c r="V2052" i="1"/>
  <c r="W2052" i="1"/>
  <c r="T2053" i="1"/>
  <c r="U2053" i="1"/>
  <c r="V2053" i="1"/>
  <c r="W2053" i="1"/>
  <c r="T2054" i="1"/>
  <c r="U2054" i="1"/>
  <c r="V2054" i="1"/>
  <c r="W2054" i="1"/>
  <c r="T2055" i="1"/>
  <c r="U2055" i="1"/>
  <c r="V2055" i="1"/>
  <c r="W2055" i="1"/>
  <c r="T2056" i="1"/>
  <c r="U2056" i="1"/>
  <c r="V2056" i="1"/>
  <c r="W2056" i="1"/>
  <c r="T2057" i="1"/>
  <c r="U2057" i="1"/>
  <c r="V2057" i="1"/>
  <c r="W2057" i="1"/>
  <c r="T2058" i="1"/>
  <c r="U2058" i="1"/>
  <c r="V2058" i="1"/>
  <c r="W2058" i="1"/>
  <c r="T2059" i="1"/>
  <c r="U2059" i="1"/>
  <c r="V2059" i="1"/>
  <c r="W2059" i="1"/>
  <c r="T2060" i="1"/>
  <c r="U2060" i="1"/>
  <c r="V2060" i="1"/>
  <c r="W2060" i="1"/>
  <c r="T2061" i="1"/>
  <c r="U2061" i="1"/>
  <c r="V2061" i="1"/>
  <c r="W2061" i="1"/>
  <c r="T2062" i="1"/>
  <c r="U2062" i="1"/>
  <c r="V2062" i="1"/>
  <c r="W2062" i="1"/>
  <c r="T2063" i="1"/>
  <c r="U2063" i="1"/>
  <c r="V2063" i="1"/>
  <c r="W2063" i="1"/>
  <c r="T2064" i="1"/>
  <c r="U2064" i="1"/>
  <c r="V2064" i="1"/>
  <c r="W2064" i="1"/>
  <c r="T2065" i="1"/>
  <c r="U2065" i="1"/>
  <c r="V2065" i="1"/>
  <c r="W2065" i="1"/>
  <c r="T2066" i="1"/>
  <c r="U2066" i="1"/>
  <c r="V2066" i="1"/>
  <c r="W2066" i="1"/>
  <c r="T2067" i="1"/>
  <c r="U2067" i="1"/>
  <c r="V2067" i="1"/>
  <c r="W2067" i="1"/>
  <c r="T2068" i="1"/>
  <c r="U2068" i="1"/>
  <c r="V2068" i="1"/>
  <c r="W2068" i="1"/>
  <c r="T2069" i="1"/>
  <c r="U2069" i="1"/>
  <c r="V2069" i="1"/>
  <c r="W2069" i="1"/>
  <c r="T2070" i="1"/>
  <c r="U2070" i="1"/>
  <c r="V2070" i="1"/>
  <c r="W2070" i="1"/>
  <c r="T2071" i="1"/>
  <c r="U2071" i="1"/>
  <c r="V2071" i="1"/>
  <c r="W2071" i="1"/>
  <c r="T2072" i="1"/>
  <c r="U2072" i="1"/>
  <c r="V2072" i="1"/>
  <c r="W2072" i="1"/>
  <c r="T2073" i="1"/>
  <c r="U2073" i="1"/>
  <c r="V2073" i="1"/>
  <c r="W2073" i="1"/>
  <c r="T2074" i="1"/>
  <c r="U2074" i="1"/>
  <c r="V2074" i="1"/>
  <c r="W2074" i="1"/>
  <c r="T2075" i="1"/>
  <c r="U2075" i="1"/>
  <c r="V2075" i="1"/>
  <c r="W2075" i="1"/>
  <c r="T2076" i="1"/>
  <c r="U2076" i="1"/>
  <c r="V2076" i="1"/>
  <c r="W2076" i="1"/>
  <c r="T2077" i="1"/>
  <c r="U2077" i="1"/>
  <c r="V2077" i="1"/>
  <c r="W2077" i="1"/>
  <c r="T2078" i="1"/>
  <c r="U2078" i="1"/>
  <c r="V2078" i="1"/>
  <c r="W2078" i="1"/>
  <c r="T2079" i="1"/>
  <c r="U2079" i="1"/>
  <c r="V2079" i="1"/>
  <c r="W2079" i="1"/>
  <c r="T2080" i="1"/>
  <c r="U2080" i="1"/>
  <c r="V2080" i="1"/>
  <c r="W2080" i="1"/>
  <c r="T2081" i="1"/>
  <c r="U2081" i="1"/>
  <c r="V2081" i="1"/>
  <c r="W2081" i="1"/>
  <c r="T2082" i="1"/>
  <c r="U2082" i="1"/>
  <c r="V2082" i="1"/>
  <c r="W2082" i="1"/>
  <c r="T2083" i="1"/>
  <c r="U2083" i="1"/>
  <c r="V2083" i="1"/>
  <c r="W2083" i="1"/>
  <c r="T2084" i="1"/>
  <c r="U2084" i="1"/>
  <c r="V2084" i="1"/>
  <c r="W2084" i="1"/>
  <c r="T2085" i="1"/>
  <c r="U2085" i="1"/>
  <c r="V2085" i="1"/>
  <c r="W2085" i="1"/>
  <c r="T2086" i="1"/>
  <c r="U2086" i="1"/>
  <c r="V2086" i="1"/>
  <c r="W2086" i="1"/>
  <c r="T2087" i="1"/>
  <c r="U2087" i="1"/>
  <c r="V2087" i="1"/>
  <c r="W2087" i="1"/>
  <c r="T2088" i="1"/>
  <c r="U2088" i="1"/>
  <c r="V2088" i="1"/>
  <c r="W2088" i="1"/>
  <c r="T2089" i="1"/>
  <c r="U2089" i="1"/>
  <c r="V2089" i="1"/>
  <c r="W2089" i="1"/>
  <c r="T2090" i="1"/>
  <c r="U2090" i="1"/>
  <c r="V2090" i="1"/>
  <c r="W2090" i="1"/>
  <c r="T2091" i="1"/>
  <c r="U2091" i="1"/>
  <c r="V2091" i="1"/>
  <c r="W2091" i="1"/>
  <c r="T2092" i="1"/>
  <c r="U2092" i="1"/>
  <c r="V2092" i="1"/>
  <c r="W2092" i="1"/>
  <c r="T2093" i="1"/>
  <c r="U2093" i="1"/>
  <c r="V2093" i="1"/>
  <c r="W2093" i="1"/>
  <c r="T2094" i="1"/>
  <c r="U2094" i="1"/>
  <c r="V2094" i="1"/>
  <c r="W2094" i="1"/>
  <c r="T2095" i="1"/>
  <c r="U2095" i="1"/>
  <c r="V2095" i="1"/>
  <c r="W2095" i="1"/>
  <c r="T2096" i="1"/>
  <c r="U2096" i="1"/>
  <c r="V2096" i="1"/>
  <c r="W2096" i="1"/>
  <c r="T2097" i="1"/>
  <c r="U2097" i="1"/>
  <c r="V2097" i="1"/>
  <c r="W2097" i="1"/>
  <c r="T2098" i="1"/>
  <c r="U2098" i="1"/>
  <c r="V2098" i="1"/>
  <c r="W2098" i="1"/>
  <c r="T2099" i="1"/>
  <c r="U2099" i="1"/>
  <c r="V2099" i="1"/>
  <c r="W2099" i="1"/>
  <c r="T2100" i="1"/>
  <c r="U2100" i="1"/>
  <c r="V2100" i="1"/>
  <c r="W2100" i="1"/>
  <c r="T2101" i="1"/>
  <c r="U2101" i="1"/>
  <c r="V2101" i="1"/>
  <c r="W2101" i="1"/>
  <c r="T2102" i="1"/>
  <c r="U2102" i="1"/>
  <c r="V2102" i="1"/>
  <c r="W2102" i="1"/>
  <c r="T2103" i="1"/>
  <c r="U2103" i="1"/>
  <c r="V2103" i="1"/>
  <c r="W2103" i="1"/>
  <c r="T2104" i="1"/>
  <c r="U2104" i="1"/>
  <c r="V2104" i="1"/>
  <c r="W2104" i="1"/>
  <c r="T2105" i="1"/>
  <c r="U2105" i="1"/>
  <c r="V2105" i="1"/>
  <c r="W2105" i="1"/>
  <c r="T2106" i="1"/>
  <c r="U2106" i="1"/>
  <c r="V2106" i="1"/>
  <c r="W2106" i="1"/>
  <c r="T2107" i="1"/>
  <c r="U2107" i="1"/>
  <c r="V2107" i="1"/>
  <c r="W2107" i="1"/>
  <c r="T2108" i="1"/>
  <c r="U2108" i="1"/>
  <c r="V2108" i="1"/>
  <c r="W2108" i="1"/>
  <c r="T2109" i="1"/>
  <c r="U2109" i="1"/>
  <c r="V2109" i="1"/>
  <c r="W2109" i="1"/>
  <c r="T2110" i="1"/>
  <c r="U2110" i="1"/>
  <c r="V2110" i="1"/>
  <c r="W2110" i="1"/>
  <c r="T2111" i="1"/>
  <c r="U2111" i="1"/>
  <c r="V2111" i="1"/>
  <c r="W2111" i="1"/>
  <c r="T2112" i="1"/>
  <c r="U2112" i="1"/>
  <c r="V2112" i="1"/>
  <c r="W2112" i="1"/>
  <c r="T2113" i="1"/>
  <c r="U2113" i="1"/>
  <c r="V2113" i="1"/>
  <c r="W2113" i="1"/>
  <c r="T2114" i="1"/>
  <c r="U2114" i="1"/>
  <c r="V2114" i="1"/>
  <c r="W2114" i="1"/>
  <c r="T2115" i="1"/>
  <c r="U2115" i="1"/>
  <c r="V2115" i="1"/>
  <c r="W2115" i="1"/>
  <c r="T2116" i="1"/>
  <c r="U2116" i="1"/>
  <c r="V2116" i="1"/>
  <c r="W2116" i="1"/>
  <c r="T2117" i="1"/>
  <c r="U2117" i="1"/>
  <c r="V2117" i="1"/>
  <c r="W2117" i="1"/>
  <c r="T2118" i="1"/>
  <c r="U2118" i="1"/>
  <c r="V2118" i="1"/>
  <c r="W2118" i="1"/>
  <c r="T2119" i="1"/>
  <c r="U2119" i="1"/>
  <c r="V2119" i="1"/>
  <c r="W2119" i="1"/>
  <c r="T2120" i="1"/>
  <c r="U2120" i="1"/>
  <c r="V2120" i="1"/>
  <c r="W2120" i="1"/>
  <c r="T2121" i="1"/>
  <c r="U2121" i="1"/>
  <c r="V2121" i="1"/>
  <c r="W2121" i="1"/>
  <c r="T2122" i="1"/>
  <c r="U2122" i="1"/>
  <c r="V2122" i="1"/>
  <c r="W2122" i="1"/>
  <c r="T2123" i="1"/>
  <c r="U2123" i="1"/>
  <c r="V2123" i="1"/>
  <c r="W2123" i="1"/>
  <c r="T2124" i="1"/>
  <c r="U2124" i="1"/>
  <c r="V2124" i="1"/>
  <c r="W2124" i="1"/>
  <c r="T2125" i="1"/>
  <c r="U2125" i="1"/>
  <c r="V2125" i="1"/>
  <c r="W2125" i="1"/>
  <c r="T2126" i="1"/>
  <c r="U2126" i="1"/>
  <c r="V2126" i="1"/>
  <c r="W2126" i="1"/>
  <c r="T2127" i="1"/>
  <c r="U2127" i="1"/>
  <c r="V2127" i="1"/>
  <c r="W2127" i="1"/>
  <c r="T2128" i="1"/>
  <c r="U2128" i="1"/>
  <c r="V2128" i="1"/>
  <c r="W2128" i="1"/>
  <c r="T2129" i="1"/>
  <c r="U2129" i="1"/>
  <c r="V2129" i="1"/>
  <c r="W2129" i="1"/>
  <c r="T2130" i="1"/>
  <c r="U2130" i="1"/>
  <c r="V2130" i="1"/>
  <c r="W2130" i="1"/>
  <c r="T2131" i="1"/>
  <c r="U2131" i="1"/>
  <c r="V2131" i="1"/>
  <c r="W2131" i="1"/>
  <c r="T2132" i="1"/>
  <c r="U2132" i="1"/>
  <c r="V2132" i="1"/>
  <c r="W2132" i="1"/>
  <c r="T2133" i="1"/>
  <c r="U2133" i="1"/>
  <c r="V2133" i="1"/>
  <c r="W2133" i="1"/>
  <c r="T2134" i="1"/>
  <c r="U2134" i="1"/>
  <c r="V2134" i="1"/>
  <c r="W2134" i="1"/>
  <c r="T2135" i="1"/>
  <c r="U2135" i="1"/>
  <c r="V2135" i="1"/>
  <c r="W2135" i="1"/>
  <c r="T2136" i="1"/>
  <c r="U2136" i="1"/>
  <c r="V2136" i="1"/>
  <c r="W2136" i="1"/>
  <c r="T2137" i="1"/>
  <c r="U2137" i="1"/>
  <c r="V2137" i="1"/>
  <c r="W2137" i="1"/>
  <c r="T2138" i="1"/>
  <c r="U2138" i="1"/>
  <c r="V2138" i="1"/>
  <c r="W2138" i="1"/>
  <c r="T2139" i="1"/>
  <c r="U2139" i="1"/>
  <c r="V2139" i="1"/>
  <c r="W2139" i="1"/>
  <c r="T2140" i="1"/>
  <c r="U2140" i="1"/>
  <c r="V2140" i="1"/>
  <c r="W2140" i="1"/>
  <c r="T2141" i="1"/>
  <c r="U2141" i="1"/>
  <c r="V2141" i="1"/>
  <c r="W2141" i="1"/>
  <c r="T2142" i="1"/>
  <c r="U2142" i="1"/>
  <c r="V2142" i="1"/>
  <c r="W2142" i="1"/>
  <c r="T2143" i="1"/>
  <c r="U2143" i="1"/>
  <c r="V2143" i="1"/>
  <c r="W2143" i="1"/>
  <c r="T2144" i="1"/>
  <c r="U2144" i="1"/>
  <c r="V2144" i="1"/>
  <c r="W2144" i="1"/>
  <c r="T2145" i="1"/>
  <c r="U2145" i="1"/>
  <c r="V2145" i="1"/>
  <c r="W2145" i="1"/>
  <c r="T2146" i="1"/>
  <c r="U2146" i="1"/>
  <c r="V2146" i="1"/>
  <c r="W2146" i="1"/>
  <c r="T2147" i="1"/>
  <c r="U2147" i="1"/>
  <c r="V2147" i="1"/>
  <c r="W2147" i="1"/>
  <c r="T2148" i="1"/>
  <c r="U2148" i="1"/>
  <c r="V2148" i="1"/>
  <c r="W2148" i="1"/>
  <c r="T2149" i="1"/>
  <c r="U2149" i="1"/>
  <c r="V2149" i="1"/>
  <c r="W2149" i="1"/>
  <c r="T2150" i="1"/>
  <c r="U2150" i="1"/>
  <c r="V2150" i="1"/>
  <c r="W2150" i="1"/>
  <c r="T2151" i="1"/>
  <c r="U2151" i="1"/>
  <c r="V2151" i="1"/>
  <c r="W2151" i="1"/>
  <c r="T2152" i="1"/>
  <c r="U2152" i="1"/>
  <c r="V2152" i="1"/>
  <c r="W2152" i="1"/>
  <c r="T2153" i="1"/>
  <c r="U2153" i="1"/>
  <c r="V2153" i="1"/>
  <c r="W2153" i="1"/>
  <c r="T2154" i="1"/>
  <c r="U2154" i="1"/>
  <c r="V2154" i="1"/>
  <c r="W2154" i="1"/>
  <c r="T2155" i="1"/>
  <c r="U2155" i="1"/>
  <c r="V2155" i="1"/>
  <c r="W2155" i="1"/>
  <c r="T2156" i="1"/>
  <c r="U2156" i="1"/>
  <c r="V2156" i="1"/>
  <c r="W2156" i="1"/>
  <c r="T2157" i="1"/>
  <c r="U2157" i="1"/>
  <c r="V2157" i="1"/>
  <c r="W2157" i="1"/>
  <c r="T2158" i="1"/>
  <c r="U2158" i="1"/>
  <c r="V2158" i="1"/>
  <c r="W2158" i="1"/>
  <c r="T2159" i="1"/>
  <c r="U2159" i="1"/>
  <c r="V2159" i="1"/>
  <c r="W2159" i="1"/>
  <c r="T2160" i="1"/>
  <c r="U2160" i="1"/>
  <c r="V2160" i="1"/>
  <c r="W2160" i="1"/>
  <c r="T2161" i="1"/>
  <c r="U2161" i="1"/>
  <c r="V2161" i="1"/>
  <c r="W2161" i="1"/>
  <c r="T2162" i="1"/>
  <c r="U2162" i="1"/>
  <c r="V2162" i="1"/>
  <c r="W2162" i="1"/>
  <c r="T2163" i="1"/>
  <c r="U2163" i="1"/>
  <c r="V2163" i="1"/>
  <c r="W2163" i="1"/>
  <c r="T2164" i="1"/>
  <c r="U2164" i="1"/>
  <c r="V2164" i="1"/>
  <c r="W2164" i="1"/>
  <c r="T2165" i="1"/>
  <c r="U2165" i="1"/>
  <c r="V2165" i="1"/>
  <c r="W2165" i="1"/>
  <c r="T2166" i="1"/>
  <c r="U2166" i="1"/>
  <c r="V2166" i="1"/>
  <c r="W2166" i="1"/>
  <c r="T2167" i="1"/>
  <c r="U2167" i="1"/>
  <c r="V2167" i="1"/>
  <c r="W2167" i="1"/>
  <c r="T2168" i="1"/>
  <c r="U2168" i="1"/>
  <c r="V2168" i="1"/>
  <c r="W2168" i="1"/>
  <c r="T2169" i="1"/>
  <c r="U2169" i="1"/>
  <c r="V2169" i="1"/>
  <c r="W2169" i="1"/>
  <c r="T2170" i="1"/>
  <c r="U2170" i="1"/>
  <c r="V2170" i="1"/>
  <c r="W2170" i="1"/>
  <c r="T2171" i="1"/>
  <c r="U2171" i="1"/>
  <c r="V2171" i="1"/>
  <c r="W2171" i="1"/>
  <c r="T2172" i="1"/>
  <c r="U2172" i="1"/>
  <c r="V2172" i="1"/>
  <c r="W2172" i="1"/>
  <c r="T2173" i="1"/>
  <c r="U2173" i="1"/>
  <c r="V2173" i="1"/>
  <c r="W2173" i="1"/>
  <c r="T2174" i="1"/>
  <c r="U2174" i="1"/>
  <c r="V2174" i="1"/>
  <c r="W2174" i="1"/>
  <c r="T2175" i="1"/>
  <c r="U2175" i="1"/>
  <c r="V2175" i="1"/>
  <c r="W2175" i="1"/>
  <c r="T2176" i="1"/>
  <c r="U2176" i="1"/>
  <c r="V2176" i="1"/>
  <c r="W2176" i="1"/>
  <c r="T2177" i="1"/>
  <c r="U2177" i="1"/>
  <c r="V2177" i="1"/>
  <c r="W2177" i="1"/>
  <c r="T2178" i="1"/>
  <c r="U2178" i="1"/>
  <c r="V2178" i="1"/>
  <c r="W2178" i="1"/>
  <c r="T2179" i="1"/>
  <c r="U2179" i="1"/>
  <c r="V2179" i="1"/>
  <c r="W2179" i="1"/>
  <c r="T2180" i="1"/>
  <c r="U2180" i="1"/>
  <c r="V2180" i="1"/>
  <c r="W2180" i="1"/>
  <c r="T2181" i="1"/>
  <c r="U2181" i="1"/>
  <c r="V2181" i="1"/>
  <c r="W2181" i="1"/>
  <c r="T2182" i="1"/>
  <c r="U2182" i="1"/>
  <c r="V2182" i="1"/>
  <c r="W2182" i="1"/>
  <c r="T2183" i="1"/>
  <c r="U2183" i="1"/>
  <c r="V2183" i="1"/>
  <c r="W2183" i="1"/>
  <c r="T2184" i="1"/>
  <c r="U2184" i="1"/>
  <c r="V2184" i="1"/>
  <c r="W2184" i="1"/>
  <c r="T2185" i="1"/>
  <c r="U2185" i="1"/>
  <c r="V2185" i="1"/>
  <c r="W2185" i="1"/>
  <c r="T2186" i="1"/>
  <c r="U2186" i="1"/>
  <c r="V2186" i="1"/>
  <c r="W2186" i="1"/>
  <c r="T2187" i="1"/>
  <c r="U2187" i="1"/>
  <c r="V2187" i="1"/>
  <c r="W2187" i="1"/>
  <c r="T2188" i="1"/>
  <c r="U2188" i="1"/>
  <c r="V2188" i="1"/>
  <c r="W2188" i="1"/>
  <c r="T2189" i="1"/>
  <c r="U2189" i="1"/>
  <c r="V2189" i="1"/>
  <c r="W2189" i="1"/>
  <c r="T2190" i="1"/>
  <c r="U2190" i="1"/>
  <c r="V2190" i="1"/>
  <c r="W2190" i="1"/>
  <c r="T2191" i="1"/>
  <c r="U2191" i="1"/>
  <c r="V2191" i="1"/>
  <c r="W2191" i="1"/>
  <c r="T2192" i="1"/>
  <c r="U2192" i="1"/>
  <c r="V2192" i="1"/>
  <c r="W2192" i="1"/>
  <c r="T2193" i="1"/>
  <c r="U2193" i="1"/>
  <c r="V2193" i="1"/>
  <c r="W2193" i="1"/>
  <c r="T2194" i="1"/>
  <c r="U2194" i="1"/>
  <c r="V2194" i="1"/>
  <c r="W2194" i="1"/>
  <c r="T2195" i="1"/>
  <c r="U2195" i="1"/>
  <c r="V2195" i="1"/>
  <c r="W2195" i="1"/>
  <c r="T2196" i="1"/>
  <c r="U2196" i="1"/>
  <c r="V2196" i="1"/>
  <c r="W2196" i="1"/>
  <c r="T2197" i="1"/>
  <c r="U2197" i="1"/>
  <c r="V2197" i="1"/>
  <c r="W2197" i="1"/>
  <c r="T2198" i="1"/>
  <c r="U2198" i="1"/>
  <c r="V2198" i="1"/>
  <c r="W2198" i="1"/>
  <c r="T2199" i="1"/>
  <c r="U2199" i="1"/>
  <c r="V2199" i="1"/>
  <c r="W2199" i="1"/>
  <c r="T2200" i="1"/>
  <c r="U2200" i="1"/>
  <c r="V2200" i="1"/>
  <c r="W2200" i="1"/>
  <c r="T2201" i="1"/>
  <c r="U2201" i="1"/>
  <c r="V2201" i="1"/>
  <c r="W2201" i="1"/>
  <c r="T2202" i="1"/>
  <c r="U2202" i="1"/>
  <c r="V2202" i="1"/>
  <c r="W2202" i="1"/>
  <c r="T2203" i="1"/>
  <c r="U2203" i="1"/>
  <c r="V2203" i="1"/>
  <c r="W2203" i="1"/>
  <c r="T2204" i="1"/>
  <c r="U2204" i="1"/>
  <c r="V2204" i="1"/>
  <c r="W2204" i="1"/>
  <c r="T2205" i="1"/>
  <c r="U2205" i="1"/>
  <c r="V2205" i="1"/>
  <c r="W2205" i="1"/>
  <c r="T2206" i="1"/>
  <c r="U2206" i="1"/>
  <c r="V2206" i="1"/>
  <c r="W2206" i="1"/>
  <c r="T2207" i="1"/>
  <c r="U2207" i="1"/>
  <c r="V2207" i="1"/>
  <c r="W2207" i="1"/>
  <c r="T2208" i="1"/>
  <c r="U2208" i="1"/>
  <c r="V2208" i="1"/>
  <c r="W2208" i="1"/>
  <c r="T2209" i="1"/>
  <c r="U2209" i="1"/>
  <c r="V2209" i="1"/>
  <c r="W2209" i="1"/>
  <c r="T2210" i="1"/>
  <c r="U2210" i="1"/>
  <c r="V2210" i="1"/>
  <c r="W2210" i="1"/>
  <c r="T2211" i="1"/>
  <c r="U2211" i="1"/>
  <c r="V2211" i="1"/>
  <c r="W2211" i="1"/>
  <c r="T2212" i="1"/>
  <c r="U2212" i="1"/>
  <c r="V2212" i="1"/>
  <c r="W2212" i="1"/>
  <c r="T2213" i="1"/>
  <c r="U2213" i="1"/>
  <c r="V2213" i="1"/>
  <c r="W2213" i="1"/>
  <c r="T2214" i="1"/>
  <c r="U2214" i="1"/>
  <c r="V2214" i="1"/>
  <c r="W2214" i="1"/>
  <c r="T2215" i="1"/>
  <c r="U2215" i="1"/>
  <c r="V2215" i="1"/>
  <c r="W2215" i="1"/>
  <c r="T2216" i="1"/>
  <c r="U2216" i="1"/>
  <c r="V2216" i="1"/>
  <c r="W2216" i="1"/>
  <c r="T2217" i="1"/>
  <c r="U2217" i="1"/>
  <c r="V2217" i="1"/>
  <c r="W2217" i="1"/>
  <c r="T2218" i="1"/>
  <c r="U2218" i="1"/>
  <c r="V2218" i="1"/>
  <c r="W2218" i="1"/>
  <c r="T2219" i="1"/>
  <c r="U2219" i="1"/>
  <c r="V2219" i="1"/>
  <c r="W2219" i="1"/>
  <c r="T2220" i="1"/>
  <c r="U2220" i="1"/>
  <c r="V2220" i="1"/>
  <c r="W2220" i="1"/>
  <c r="T2221" i="1"/>
  <c r="U2221" i="1"/>
  <c r="V2221" i="1"/>
  <c r="W2221" i="1"/>
  <c r="T2222" i="1"/>
  <c r="U2222" i="1"/>
  <c r="V2222" i="1"/>
  <c r="W2222" i="1"/>
  <c r="T2223" i="1"/>
  <c r="U2223" i="1"/>
  <c r="V2223" i="1"/>
  <c r="W2223" i="1"/>
  <c r="T2224" i="1"/>
  <c r="U2224" i="1"/>
  <c r="V2224" i="1"/>
  <c r="W2224" i="1"/>
  <c r="T2225" i="1"/>
  <c r="U2225" i="1"/>
  <c r="V2225" i="1"/>
  <c r="W2225" i="1"/>
  <c r="T2226" i="1"/>
  <c r="U2226" i="1"/>
  <c r="V2226" i="1"/>
  <c r="W2226" i="1"/>
  <c r="T2227" i="1"/>
  <c r="U2227" i="1"/>
  <c r="V2227" i="1"/>
  <c r="W2227" i="1"/>
  <c r="T2228" i="1"/>
  <c r="U2228" i="1"/>
  <c r="V2228" i="1"/>
  <c r="W2228" i="1"/>
  <c r="T2229" i="1"/>
  <c r="U2229" i="1"/>
  <c r="V2229" i="1"/>
  <c r="W2229" i="1"/>
  <c r="T2230" i="1"/>
  <c r="U2230" i="1"/>
  <c r="V2230" i="1"/>
  <c r="W2230" i="1"/>
  <c r="T2231" i="1"/>
  <c r="U2231" i="1"/>
  <c r="V2231" i="1"/>
  <c r="W2231" i="1"/>
  <c r="T2232" i="1"/>
  <c r="U2232" i="1"/>
  <c r="V2232" i="1"/>
  <c r="W2232" i="1"/>
  <c r="T2233" i="1"/>
  <c r="U2233" i="1"/>
  <c r="V2233" i="1"/>
  <c r="W2233" i="1"/>
  <c r="T2234" i="1"/>
  <c r="U2234" i="1"/>
  <c r="V2234" i="1"/>
  <c r="W2234" i="1"/>
  <c r="T2235" i="1"/>
  <c r="U2235" i="1"/>
  <c r="V2235" i="1"/>
  <c r="W2235" i="1"/>
  <c r="T2236" i="1"/>
  <c r="U2236" i="1"/>
  <c r="V2236" i="1"/>
  <c r="W2236" i="1"/>
  <c r="T2237" i="1"/>
  <c r="U2237" i="1"/>
  <c r="V2237" i="1"/>
  <c r="W2237" i="1"/>
  <c r="T2238" i="1"/>
  <c r="U2238" i="1"/>
  <c r="V2238" i="1"/>
  <c r="W2238" i="1"/>
  <c r="T2239" i="1"/>
  <c r="U2239" i="1"/>
  <c r="V2239" i="1"/>
  <c r="W2239" i="1"/>
  <c r="T2240" i="1"/>
  <c r="U2240" i="1"/>
  <c r="V2240" i="1"/>
  <c r="W2240" i="1"/>
  <c r="T2241" i="1"/>
  <c r="U2241" i="1"/>
  <c r="V2241" i="1"/>
  <c r="W2241" i="1"/>
  <c r="T2242" i="1"/>
  <c r="U2242" i="1"/>
  <c r="V2242" i="1"/>
  <c r="W2242" i="1"/>
  <c r="T2243" i="1"/>
  <c r="U2243" i="1"/>
  <c r="V2243" i="1"/>
  <c r="W2243" i="1"/>
  <c r="T2244" i="1"/>
  <c r="U2244" i="1"/>
  <c r="V2244" i="1"/>
  <c r="W2244" i="1"/>
  <c r="T2245" i="1"/>
  <c r="U2245" i="1"/>
  <c r="V2245" i="1"/>
  <c r="W2245" i="1"/>
  <c r="T2246" i="1"/>
  <c r="U2246" i="1"/>
  <c r="V2246" i="1"/>
  <c r="W2246" i="1"/>
  <c r="T2247" i="1"/>
  <c r="U2247" i="1"/>
  <c r="V2247" i="1"/>
  <c r="W2247" i="1"/>
  <c r="T2248" i="1"/>
  <c r="U2248" i="1"/>
  <c r="V2248" i="1"/>
  <c r="W2248" i="1"/>
  <c r="T2249" i="1"/>
  <c r="U2249" i="1"/>
  <c r="V2249" i="1"/>
  <c r="W2249" i="1"/>
  <c r="T2250" i="1"/>
  <c r="U2250" i="1"/>
  <c r="V2250" i="1"/>
  <c r="W2250" i="1"/>
  <c r="T2251" i="1"/>
  <c r="U2251" i="1"/>
  <c r="V2251" i="1"/>
  <c r="W2251" i="1"/>
  <c r="T2252" i="1"/>
  <c r="U2252" i="1"/>
  <c r="V2252" i="1"/>
  <c r="W2252" i="1"/>
  <c r="T2253" i="1"/>
  <c r="U2253" i="1"/>
  <c r="V2253" i="1"/>
  <c r="W2253" i="1"/>
  <c r="T2254" i="1"/>
  <c r="U2254" i="1"/>
  <c r="V2254" i="1"/>
  <c r="W2254" i="1"/>
  <c r="T2255" i="1"/>
  <c r="U2255" i="1"/>
  <c r="V2255" i="1"/>
  <c r="W2255" i="1"/>
  <c r="T2256" i="1"/>
  <c r="U2256" i="1"/>
  <c r="V2256" i="1"/>
  <c r="W2256" i="1"/>
  <c r="T2257" i="1"/>
  <c r="U2257" i="1"/>
  <c r="V2257" i="1"/>
  <c r="W2257" i="1"/>
  <c r="T2258" i="1"/>
  <c r="U2258" i="1"/>
  <c r="V2258" i="1"/>
  <c r="W2258" i="1"/>
  <c r="T2259" i="1"/>
  <c r="U2259" i="1"/>
  <c r="V2259" i="1"/>
  <c r="W2259" i="1"/>
  <c r="T2260" i="1"/>
  <c r="U2260" i="1"/>
  <c r="V2260" i="1"/>
  <c r="W2260" i="1"/>
  <c r="T2261" i="1"/>
  <c r="U2261" i="1"/>
  <c r="V2261" i="1"/>
  <c r="W2261" i="1"/>
  <c r="T2262" i="1"/>
  <c r="U2262" i="1"/>
  <c r="V2262" i="1"/>
  <c r="W2262" i="1"/>
  <c r="T2263" i="1"/>
  <c r="U2263" i="1"/>
  <c r="V2263" i="1"/>
  <c r="W2263" i="1"/>
  <c r="T2264" i="1"/>
  <c r="U2264" i="1"/>
  <c r="V2264" i="1"/>
  <c r="W2264" i="1"/>
  <c r="T2265" i="1"/>
  <c r="U2265" i="1"/>
  <c r="V2265" i="1"/>
  <c r="W2265" i="1"/>
  <c r="T2266" i="1"/>
  <c r="U2266" i="1"/>
  <c r="V2266" i="1"/>
  <c r="W2266" i="1"/>
  <c r="T2267" i="1"/>
  <c r="U2267" i="1"/>
  <c r="V2267" i="1"/>
  <c r="W2267" i="1"/>
  <c r="T2268" i="1"/>
  <c r="U2268" i="1"/>
  <c r="V2268" i="1"/>
  <c r="W2268" i="1"/>
  <c r="T2269" i="1"/>
  <c r="U2269" i="1"/>
  <c r="V2269" i="1"/>
  <c r="W2269" i="1"/>
  <c r="T2270" i="1"/>
  <c r="U2270" i="1"/>
  <c r="V2270" i="1"/>
  <c r="W2270" i="1"/>
  <c r="T2271" i="1"/>
  <c r="U2271" i="1"/>
  <c r="V2271" i="1"/>
  <c r="W2271" i="1"/>
  <c r="T2272" i="1"/>
  <c r="U2272" i="1"/>
  <c r="V2272" i="1"/>
  <c r="W2272" i="1"/>
  <c r="T2273" i="1"/>
  <c r="U2273" i="1"/>
  <c r="V2273" i="1"/>
  <c r="W2273" i="1"/>
  <c r="T2274" i="1"/>
  <c r="U2274" i="1"/>
  <c r="V2274" i="1"/>
  <c r="W2274" i="1"/>
  <c r="T2275" i="1"/>
  <c r="U2275" i="1"/>
  <c r="V2275" i="1"/>
  <c r="W2275" i="1"/>
  <c r="T2276" i="1"/>
  <c r="U2276" i="1"/>
  <c r="V2276" i="1"/>
  <c r="W2276" i="1"/>
  <c r="T2277" i="1"/>
  <c r="U2277" i="1"/>
  <c r="V2277" i="1"/>
  <c r="W2277" i="1"/>
  <c r="T2278" i="1"/>
  <c r="U2278" i="1"/>
  <c r="V2278" i="1"/>
  <c r="W2278" i="1"/>
  <c r="T2279" i="1"/>
  <c r="U2279" i="1"/>
  <c r="V2279" i="1"/>
  <c r="W2279" i="1"/>
  <c r="T2280" i="1"/>
  <c r="U2280" i="1"/>
  <c r="V2280" i="1"/>
  <c r="W2280" i="1"/>
  <c r="T2281" i="1"/>
  <c r="U2281" i="1"/>
  <c r="V2281" i="1"/>
  <c r="W2281" i="1"/>
  <c r="T2282" i="1"/>
  <c r="U2282" i="1"/>
  <c r="V2282" i="1"/>
  <c r="W2282" i="1"/>
  <c r="T2283" i="1"/>
  <c r="U2283" i="1"/>
  <c r="V2283" i="1"/>
  <c r="W2283" i="1"/>
  <c r="T2284" i="1"/>
  <c r="U2284" i="1"/>
  <c r="V2284" i="1"/>
  <c r="W2284" i="1"/>
  <c r="T2285" i="1"/>
  <c r="U2285" i="1"/>
  <c r="V2285" i="1"/>
  <c r="W2285" i="1"/>
  <c r="T2286" i="1"/>
  <c r="U2286" i="1"/>
  <c r="V2286" i="1"/>
  <c r="W2286" i="1"/>
  <c r="T2287" i="1"/>
  <c r="U2287" i="1"/>
  <c r="V2287" i="1"/>
  <c r="W2287" i="1"/>
  <c r="T2288" i="1"/>
  <c r="U2288" i="1"/>
  <c r="V2288" i="1"/>
  <c r="W2288" i="1"/>
  <c r="T2289" i="1"/>
  <c r="U2289" i="1"/>
  <c r="V2289" i="1"/>
  <c r="W2289" i="1"/>
  <c r="T2290" i="1"/>
  <c r="U2290" i="1"/>
  <c r="V2290" i="1"/>
  <c r="W2290" i="1"/>
  <c r="T2291" i="1"/>
  <c r="U2291" i="1"/>
  <c r="V2291" i="1"/>
  <c r="W2291" i="1"/>
  <c r="T2292" i="1"/>
  <c r="U2292" i="1"/>
  <c r="V2292" i="1"/>
  <c r="W2292" i="1"/>
  <c r="T2293" i="1"/>
  <c r="U2293" i="1"/>
  <c r="V2293" i="1"/>
  <c r="W2293" i="1"/>
  <c r="T2294" i="1"/>
  <c r="U2294" i="1"/>
  <c r="V2294" i="1"/>
  <c r="W2294" i="1"/>
  <c r="T2295" i="1"/>
  <c r="U2295" i="1"/>
  <c r="V2295" i="1"/>
  <c r="W2295" i="1"/>
  <c r="T2296" i="1"/>
  <c r="U2296" i="1"/>
  <c r="V2296" i="1"/>
  <c r="W2296" i="1"/>
  <c r="T2297" i="1"/>
  <c r="U2297" i="1"/>
  <c r="V2297" i="1"/>
  <c r="W2297" i="1"/>
  <c r="T2298" i="1"/>
  <c r="U2298" i="1"/>
  <c r="V2298" i="1"/>
  <c r="W2298" i="1"/>
  <c r="T2299" i="1"/>
  <c r="U2299" i="1"/>
  <c r="V2299" i="1"/>
  <c r="W2299" i="1"/>
  <c r="T2300" i="1"/>
  <c r="U2300" i="1"/>
  <c r="V2300" i="1"/>
  <c r="W2300" i="1"/>
  <c r="T2301" i="1"/>
  <c r="U2301" i="1"/>
  <c r="V2301" i="1"/>
  <c r="W2301" i="1"/>
  <c r="T2302" i="1"/>
  <c r="U2302" i="1"/>
  <c r="V2302" i="1"/>
  <c r="W2302" i="1"/>
  <c r="T2303" i="1"/>
  <c r="U2303" i="1"/>
  <c r="V2303" i="1"/>
  <c r="W2303" i="1"/>
  <c r="T2304" i="1"/>
  <c r="U2304" i="1"/>
  <c r="V2304" i="1"/>
  <c r="W2304" i="1"/>
  <c r="T2305" i="1"/>
  <c r="U2305" i="1"/>
  <c r="V2305" i="1"/>
  <c r="W2305" i="1"/>
  <c r="T2306" i="1"/>
  <c r="U2306" i="1"/>
  <c r="V2306" i="1"/>
  <c r="W2306" i="1"/>
  <c r="T2307" i="1"/>
  <c r="U2307" i="1"/>
  <c r="V2307" i="1"/>
  <c r="W2307" i="1"/>
  <c r="T2308" i="1"/>
  <c r="U2308" i="1"/>
  <c r="V2308" i="1"/>
  <c r="W2308" i="1"/>
  <c r="T2309" i="1"/>
  <c r="U2309" i="1"/>
  <c r="V2309" i="1"/>
  <c r="W2309" i="1"/>
  <c r="T2310" i="1"/>
  <c r="U2310" i="1"/>
  <c r="V2310" i="1"/>
  <c r="W2310" i="1"/>
  <c r="T2311" i="1"/>
  <c r="U2311" i="1"/>
  <c r="V2311" i="1"/>
  <c r="W2311" i="1"/>
  <c r="T2312" i="1"/>
  <c r="U2312" i="1"/>
  <c r="V2312" i="1"/>
  <c r="W2312" i="1"/>
  <c r="T2313" i="1"/>
  <c r="U2313" i="1"/>
  <c r="V2313" i="1"/>
  <c r="W2313" i="1"/>
  <c r="T2314" i="1"/>
  <c r="U2314" i="1"/>
  <c r="V2314" i="1"/>
  <c r="W2314" i="1"/>
  <c r="T2315" i="1"/>
  <c r="U2315" i="1"/>
  <c r="V2315" i="1"/>
  <c r="W2315" i="1"/>
  <c r="T2316" i="1"/>
  <c r="U2316" i="1"/>
  <c r="V2316" i="1"/>
  <c r="W2316" i="1"/>
  <c r="T2317" i="1"/>
  <c r="U2317" i="1"/>
  <c r="V2317" i="1"/>
  <c r="W2317" i="1"/>
  <c r="T2318" i="1"/>
  <c r="U2318" i="1"/>
  <c r="V2318" i="1"/>
  <c r="W2318" i="1"/>
  <c r="T2319" i="1"/>
  <c r="U2319" i="1"/>
  <c r="V2319" i="1"/>
  <c r="W2319" i="1"/>
  <c r="T2320" i="1"/>
  <c r="U2320" i="1"/>
  <c r="V2320" i="1"/>
  <c r="W2320" i="1"/>
  <c r="T2321" i="1"/>
  <c r="U2321" i="1"/>
  <c r="V2321" i="1"/>
  <c r="W2321" i="1"/>
  <c r="T2322" i="1"/>
  <c r="U2322" i="1"/>
  <c r="V2322" i="1"/>
  <c r="W2322" i="1"/>
  <c r="T2323" i="1"/>
  <c r="U2323" i="1"/>
  <c r="V2323" i="1"/>
  <c r="W2323" i="1"/>
  <c r="T2324" i="1"/>
  <c r="U2324" i="1"/>
  <c r="V2324" i="1"/>
  <c r="W2324" i="1"/>
  <c r="T2325" i="1"/>
  <c r="U2325" i="1"/>
  <c r="V2325" i="1"/>
  <c r="W2325" i="1"/>
  <c r="T2326" i="1"/>
  <c r="U2326" i="1"/>
  <c r="V2326" i="1"/>
  <c r="W2326" i="1"/>
  <c r="T2327" i="1"/>
  <c r="U2327" i="1"/>
  <c r="V2327" i="1"/>
  <c r="W2327" i="1"/>
  <c r="T2328" i="1"/>
  <c r="U2328" i="1"/>
  <c r="V2328" i="1"/>
  <c r="W2328" i="1"/>
  <c r="T2329" i="1"/>
  <c r="U2329" i="1"/>
  <c r="V2329" i="1"/>
  <c r="W2329" i="1"/>
  <c r="T2330" i="1"/>
  <c r="U2330" i="1"/>
  <c r="V2330" i="1"/>
  <c r="W2330" i="1"/>
  <c r="T2331" i="1"/>
  <c r="U2331" i="1"/>
  <c r="V2331" i="1"/>
  <c r="W2331" i="1"/>
  <c r="T2332" i="1"/>
  <c r="U2332" i="1"/>
  <c r="V2332" i="1"/>
  <c r="W2332" i="1"/>
  <c r="T2333" i="1"/>
  <c r="U2333" i="1"/>
  <c r="V2333" i="1"/>
  <c r="W2333" i="1"/>
  <c r="T2334" i="1"/>
  <c r="U2334" i="1"/>
  <c r="V2334" i="1"/>
  <c r="W2334" i="1"/>
  <c r="T2335" i="1"/>
  <c r="U2335" i="1"/>
  <c r="V2335" i="1"/>
  <c r="W2335" i="1"/>
  <c r="T2336" i="1"/>
  <c r="U2336" i="1"/>
  <c r="V2336" i="1"/>
  <c r="W2336" i="1"/>
  <c r="T2337" i="1"/>
  <c r="U2337" i="1"/>
  <c r="V2337" i="1"/>
  <c r="W2337" i="1"/>
  <c r="T2338" i="1"/>
  <c r="U2338" i="1"/>
  <c r="V2338" i="1"/>
  <c r="W2338" i="1"/>
  <c r="T2339" i="1"/>
  <c r="U2339" i="1"/>
  <c r="V2339" i="1"/>
  <c r="W2339" i="1"/>
  <c r="T2340" i="1"/>
  <c r="U2340" i="1"/>
  <c r="V2340" i="1"/>
  <c r="W2340" i="1"/>
  <c r="T2341" i="1"/>
  <c r="U2341" i="1"/>
  <c r="V2341" i="1"/>
  <c r="W2341" i="1"/>
  <c r="T2342" i="1"/>
  <c r="U2342" i="1"/>
  <c r="V2342" i="1"/>
  <c r="W2342" i="1"/>
  <c r="T2343" i="1"/>
  <c r="U2343" i="1"/>
  <c r="V2343" i="1"/>
  <c r="W2343" i="1"/>
  <c r="T2344" i="1"/>
  <c r="U2344" i="1"/>
  <c r="V2344" i="1"/>
  <c r="W2344" i="1"/>
  <c r="T2345" i="1"/>
  <c r="U2345" i="1"/>
  <c r="V2345" i="1"/>
  <c r="W2345" i="1"/>
  <c r="T2346" i="1"/>
  <c r="U2346" i="1"/>
  <c r="V2346" i="1"/>
  <c r="W2346" i="1"/>
  <c r="T2347" i="1"/>
  <c r="U2347" i="1"/>
  <c r="V2347" i="1"/>
  <c r="W2347" i="1"/>
  <c r="T2348" i="1"/>
  <c r="U2348" i="1"/>
  <c r="V2348" i="1"/>
  <c r="W2348" i="1"/>
  <c r="T2349" i="1"/>
  <c r="U2349" i="1"/>
  <c r="V2349" i="1"/>
  <c r="W2349" i="1"/>
  <c r="T2350" i="1"/>
  <c r="U2350" i="1"/>
  <c r="V2350" i="1"/>
  <c r="W2350" i="1"/>
  <c r="T2351" i="1"/>
  <c r="U2351" i="1"/>
  <c r="V2351" i="1"/>
  <c r="W2351" i="1"/>
  <c r="T2352" i="1"/>
  <c r="U2352" i="1"/>
  <c r="V2352" i="1"/>
  <c r="W2352" i="1"/>
  <c r="T2353" i="1"/>
  <c r="U2353" i="1"/>
  <c r="V2353" i="1"/>
  <c r="W2353" i="1"/>
  <c r="T2354" i="1"/>
  <c r="U2354" i="1"/>
  <c r="V2354" i="1"/>
  <c r="W2354" i="1"/>
  <c r="T2355" i="1"/>
  <c r="U2355" i="1"/>
  <c r="V2355" i="1"/>
  <c r="W2355" i="1"/>
  <c r="T2356" i="1"/>
  <c r="U2356" i="1"/>
  <c r="V2356" i="1"/>
  <c r="W2356" i="1"/>
  <c r="T2357" i="1"/>
  <c r="U2357" i="1"/>
  <c r="V2357" i="1"/>
  <c r="W2357" i="1"/>
  <c r="T2358" i="1"/>
  <c r="U2358" i="1"/>
  <c r="V2358" i="1"/>
  <c r="W2358" i="1"/>
  <c r="T2359" i="1"/>
  <c r="U2359" i="1"/>
  <c r="V2359" i="1"/>
  <c r="W2359" i="1"/>
  <c r="T2360" i="1"/>
  <c r="U2360" i="1"/>
  <c r="V2360" i="1"/>
  <c r="W2360" i="1"/>
  <c r="T2361" i="1"/>
  <c r="U2361" i="1"/>
  <c r="V2361" i="1"/>
  <c r="W2361" i="1"/>
  <c r="T2362" i="1"/>
  <c r="U2362" i="1"/>
  <c r="V2362" i="1"/>
  <c r="W2362" i="1"/>
  <c r="T2363" i="1"/>
  <c r="U2363" i="1"/>
  <c r="V2363" i="1"/>
  <c r="W2363" i="1"/>
  <c r="T2364" i="1"/>
  <c r="U2364" i="1"/>
  <c r="V2364" i="1"/>
  <c r="W2364" i="1"/>
  <c r="T2365" i="1"/>
  <c r="U2365" i="1"/>
  <c r="V2365" i="1"/>
  <c r="W2365" i="1"/>
  <c r="T2366" i="1"/>
  <c r="U2366" i="1"/>
  <c r="V2366" i="1"/>
  <c r="W2366" i="1"/>
  <c r="T2367" i="1"/>
  <c r="U2367" i="1"/>
  <c r="V2367" i="1"/>
  <c r="W2367" i="1"/>
  <c r="T2368" i="1"/>
  <c r="U2368" i="1"/>
  <c r="V2368" i="1"/>
  <c r="W2368" i="1"/>
  <c r="T2369" i="1"/>
  <c r="U2369" i="1"/>
  <c r="V2369" i="1"/>
  <c r="W2369" i="1"/>
  <c r="T2370" i="1"/>
  <c r="U2370" i="1"/>
  <c r="V2370" i="1"/>
  <c r="W2370" i="1"/>
  <c r="T2371" i="1"/>
  <c r="U2371" i="1"/>
  <c r="V2371" i="1"/>
  <c r="W2371" i="1"/>
  <c r="T2372" i="1"/>
  <c r="U2372" i="1"/>
  <c r="V2372" i="1"/>
  <c r="W2372" i="1"/>
  <c r="T2373" i="1"/>
  <c r="U2373" i="1"/>
  <c r="V2373" i="1"/>
  <c r="W2373" i="1"/>
  <c r="T2374" i="1"/>
  <c r="U2374" i="1"/>
  <c r="V2374" i="1"/>
  <c r="W2374" i="1"/>
  <c r="T2375" i="1"/>
  <c r="U2375" i="1"/>
  <c r="V2375" i="1"/>
  <c r="W2375" i="1"/>
  <c r="T2376" i="1"/>
  <c r="U2376" i="1"/>
  <c r="V2376" i="1"/>
  <c r="W2376" i="1"/>
  <c r="T2377" i="1"/>
  <c r="U2377" i="1"/>
  <c r="V2377" i="1"/>
  <c r="W2377" i="1"/>
  <c r="T2378" i="1"/>
  <c r="U2378" i="1"/>
  <c r="V2378" i="1"/>
  <c r="W2378" i="1"/>
  <c r="T2379" i="1"/>
  <c r="U2379" i="1"/>
  <c r="V2379" i="1"/>
  <c r="W2379" i="1"/>
  <c r="T2380" i="1"/>
  <c r="U2380" i="1"/>
  <c r="V2380" i="1"/>
  <c r="W2380" i="1"/>
  <c r="T2381" i="1"/>
  <c r="U2381" i="1"/>
  <c r="V2381" i="1"/>
  <c r="W2381" i="1"/>
  <c r="T2382" i="1"/>
  <c r="U2382" i="1"/>
  <c r="V2382" i="1"/>
  <c r="W2382" i="1"/>
  <c r="T2383" i="1"/>
  <c r="U2383" i="1"/>
  <c r="V2383" i="1"/>
  <c r="W2383" i="1"/>
  <c r="T2384" i="1"/>
  <c r="U2384" i="1"/>
  <c r="V2384" i="1"/>
  <c r="W2384" i="1"/>
  <c r="T2385" i="1"/>
  <c r="U2385" i="1"/>
  <c r="V2385" i="1"/>
  <c r="W2385" i="1"/>
  <c r="T2386" i="1"/>
  <c r="U2386" i="1"/>
  <c r="V2386" i="1"/>
  <c r="W2386" i="1"/>
  <c r="T2387" i="1"/>
  <c r="U2387" i="1"/>
  <c r="V2387" i="1"/>
  <c r="W2387" i="1"/>
  <c r="T2388" i="1"/>
  <c r="U2388" i="1"/>
  <c r="V2388" i="1"/>
  <c r="W2388" i="1"/>
  <c r="T2389" i="1"/>
  <c r="U2389" i="1"/>
  <c r="V2389" i="1"/>
  <c r="W2389" i="1"/>
  <c r="T2390" i="1"/>
  <c r="U2390" i="1"/>
  <c r="V2390" i="1"/>
  <c r="W2390" i="1"/>
  <c r="T2391" i="1"/>
  <c r="U2391" i="1"/>
  <c r="V2391" i="1"/>
  <c r="W2391" i="1"/>
  <c r="T2392" i="1"/>
  <c r="U2392" i="1"/>
  <c r="V2392" i="1"/>
  <c r="W2392" i="1"/>
  <c r="T2393" i="1"/>
  <c r="U2393" i="1"/>
  <c r="V2393" i="1"/>
  <c r="W2393" i="1"/>
  <c r="T2394" i="1"/>
  <c r="U2394" i="1"/>
  <c r="V2394" i="1"/>
  <c r="W2394" i="1"/>
  <c r="T2395" i="1"/>
  <c r="U2395" i="1"/>
  <c r="V2395" i="1"/>
  <c r="W2395" i="1"/>
  <c r="T2396" i="1"/>
  <c r="U2396" i="1"/>
  <c r="V2396" i="1"/>
  <c r="W2396" i="1"/>
  <c r="T2397" i="1"/>
  <c r="U2397" i="1"/>
  <c r="V2397" i="1"/>
  <c r="W2397" i="1"/>
  <c r="T2398" i="1"/>
  <c r="U2398" i="1"/>
  <c r="V2398" i="1"/>
  <c r="W2398" i="1"/>
  <c r="T2399" i="1"/>
  <c r="U2399" i="1"/>
  <c r="V2399" i="1"/>
  <c r="W2399" i="1"/>
  <c r="T2400" i="1"/>
  <c r="U2400" i="1"/>
  <c r="V2400" i="1"/>
  <c r="W2400" i="1"/>
  <c r="T2401" i="1"/>
  <c r="U2401" i="1"/>
  <c r="V2401" i="1"/>
  <c r="W2401" i="1"/>
  <c r="T2402" i="1"/>
  <c r="U2402" i="1"/>
  <c r="V2402" i="1"/>
  <c r="W2402" i="1"/>
  <c r="T2403" i="1"/>
  <c r="U2403" i="1"/>
  <c r="V2403" i="1"/>
  <c r="W2403" i="1"/>
  <c r="T2404" i="1"/>
  <c r="U2404" i="1"/>
  <c r="V2404" i="1"/>
  <c r="W2404" i="1"/>
  <c r="T2405" i="1"/>
  <c r="U2405" i="1"/>
  <c r="V2405" i="1"/>
  <c r="W2405" i="1"/>
  <c r="T2406" i="1"/>
  <c r="U2406" i="1"/>
  <c r="V2406" i="1"/>
  <c r="W2406" i="1"/>
  <c r="T2407" i="1"/>
  <c r="U2407" i="1"/>
  <c r="V2407" i="1"/>
  <c r="W2407" i="1"/>
  <c r="T2408" i="1"/>
  <c r="U2408" i="1"/>
  <c r="V2408" i="1"/>
  <c r="W2408" i="1"/>
  <c r="T2409" i="1"/>
  <c r="U2409" i="1"/>
  <c r="V2409" i="1"/>
  <c r="W2409" i="1"/>
  <c r="T2410" i="1"/>
  <c r="U2410" i="1"/>
  <c r="V2410" i="1"/>
  <c r="W2410" i="1"/>
  <c r="T2411" i="1"/>
  <c r="U2411" i="1"/>
  <c r="V2411" i="1"/>
  <c r="W2411" i="1"/>
  <c r="T2412" i="1"/>
  <c r="U2412" i="1"/>
  <c r="V2412" i="1"/>
  <c r="W2412" i="1"/>
  <c r="T2413" i="1"/>
  <c r="U2413" i="1"/>
  <c r="V2413" i="1"/>
  <c r="W2413" i="1"/>
  <c r="T2414" i="1"/>
  <c r="U2414" i="1"/>
  <c r="V2414" i="1"/>
  <c r="W2414" i="1"/>
  <c r="T2415" i="1"/>
  <c r="U2415" i="1"/>
  <c r="V2415" i="1"/>
  <c r="W2415" i="1"/>
  <c r="T2416" i="1"/>
  <c r="U2416" i="1"/>
  <c r="V2416" i="1"/>
  <c r="W2416" i="1"/>
  <c r="T2417" i="1"/>
  <c r="U2417" i="1"/>
  <c r="V2417" i="1"/>
  <c r="W2417" i="1"/>
  <c r="T2418" i="1"/>
  <c r="U2418" i="1"/>
  <c r="V2418" i="1"/>
  <c r="W2418" i="1"/>
  <c r="T2419" i="1"/>
  <c r="U2419" i="1"/>
  <c r="V2419" i="1"/>
  <c r="W2419" i="1"/>
  <c r="T2420" i="1"/>
  <c r="U2420" i="1"/>
  <c r="V2420" i="1"/>
  <c r="W2420" i="1"/>
  <c r="T2421" i="1"/>
  <c r="U2421" i="1"/>
  <c r="V2421" i="1"/>
  <c r="W2421" i="1"/>
  <c r="T2422" i="1"/>
  <c r="U2422" i="1"/>
  <c r="V2422" i="1"/>
  <c r="W2422" i="1"/>
  <c r="T2423" i="1"/>
  <c r="U2423" i="1"/>
  <c r="V2423" i="1"/>
  <c r="W2423" i="1"/>
  <c r="T2424" i="1"/>
  <c r="U2424" i="1"/>
  <c r="V2424" i="1"/>
  <c r="W2424" i="1"/>
  <c r="T2425" i="1"/>
  <c r="U2425" i="1"/>
  <c r="V2425" i="1"/>
  <c r="W2425" i="1"/>
  <c r="T2426" i="1"/>
  <c r="U2426" i="1"/>
  <c r="V2426" i="1"/>
  <c r="W2426" i="1"/>
  <c r="T2427" i="1"/>
  <c r="U2427" i="1"/>
  <c r="V2427" i="1"/>
  <c r="W2427" i="1"/>
  <c r="T2428" i="1"/>
  <c r="U2428" i="1"/>
  <c r="V2428" i="1"/>
  <c r="W2428" i="1"/>
  <c r="T2429" i="1"/>
  <c r="U2429" i="1"/>
  <c r="V2429" i="1"/>
  <c r="W2429" i="1"/>
  <c r="T2430" i="1"/>
  <c r="U2430" i="1"/>
  <c r="V2430" i="1"/>
  <c r="W2430" i="1"/>
  <c r="T2431" i="1"/>
  <c r="U2431" i="1"/>
  <c r="V2431" i="1"/>
  <c r="W2431" i="1"/>
  <c r="T2432" i="1"/>
  <c r="U2432" i="1"/>
  <c r="V2432" i="1"/>
  <c r="W2432" i="1"/>
  <c r="T2433" i="1"/>
  <c r="U2433" i="1"/>
  <c r="V2433" i="1"/>
  <c r="W2433" i="1"/>
  <c r="T2434" i="1"/>
  <c r="U2434" i="1"/>
  <c r="V2434" i="1"/>
  <c r="W2434" i="1"/>
  <c r="T2435" i="1"/>
  <c r="U2435" i="1"/>
  <c r="V2435" i="1"/>
  <c r="W2435" i="1"/>
  <c r="T2436" i="1"/>
  <c r="U2436" i="1"/>
  <c r="V2436" i="1"/>
  <c r="W2436" i="1"/>
  <c r="T2437" i="1"/>
  <c r="U2437" i="1"/>
  <c r="V2437" i="1"/>
  <c r="W2437" i="1"/>
  <c r="T2438" i="1"/>
  <c r="U2438" i="1"/>
  <c r="V2438" i="1"/>
  <c r="W2438" i="1"/>
  <c r="T2439" i="1"/>
  <c r="U2439" i="1"/>
  <c r="V2439" i="1"/>
  <c r="W2439" i="1"/>
  <c r="T2440" i="1"/>
  <c r="U2440" i="1"/>
  <c r="V2440" i="1"/>
  <c r="W2440" i="1"/>
  <c r="T2441" i="1"/>
  <c r="U2441" i="1"/>
  <c r="V2441" i="1"/>
  <c r="W2441" i="1"/>
  <c r="T2442" i="1"/>
  <c r="U2442" i="1"/>
  <c r="V2442" i="1"/>
  <c r="W2442" i="1"/>
  <c r="T2443" i="1"/>
  <c r="U2443" i="1"/>
  <c r="V2443" i="1"/>
  <c r="W2443" i="1"/>
  <c r="T2444" i="1"/>
  <c r="U2444" i="1"/>
  <c r="V2444" i="1"/>
  <c r="W2444" i="1"/>
  <c r="T2445" i="1"/>
  <c r="U2445" i="1"/>
  <c r="V2445" i="1"/>
  <c r="W2445" i="1"/>
  <c r="T2446" i="1"/>
  <c r="U2446" i="1"/>
  <c r="V2446" i="1"/>
  <c r="W2446" i="1"/>
  <c r="T2447" i="1"/>
  <c r="U2447" i="1"/>
  <c r="V2447" i="1"/>
  <c r="W2447" i="1"/>
  <c r="T2448" i="1"/>
  <c r="U2448" i="1"/>
  <c r="V2448" i="1"/>
  <c r="W2448" i="1"/>
  <c r="T2449" i="1"/>
  <c r="U2449" i="1"/>
  <c r="V2449" i="1"/>
  <c r="W2449" i="1"/>
  <c r="T2450" i="1"/>
  <c r="U2450" i="1"/>
  <c r="V2450" i="1"/>
  <c r="W2450" i="1"/>
  <c r="T2451" i="1"/>
  <c r="U2451" i="1"/>
  <c r="V2451" i="1"/>
  <c r="W2451" i="1"/>
  <c r="T2452" i="1"/>
  <c r="U2452" i="1"/>
  <c r="V2452" i="1"/>
  <c r="W2452" i="1"/>
  <c r="T2453" i="1"/>
  <c r="U2453" i="1"/>
  <c r="V2453" i="1"/>
  <c r="W2453" i="1"/>
  <c r="T2454" i="1"/>
  <c r="U2454" i="1"/>
  <c r="V2454" i="1"/>
  <c r="W2454" i="1"/>
  <c r="T2455" i="1"/>
  <c r="U2455" i="1"/>
  <c r="V2455" i="1"/>
  <c r="W2455" i="1"/>
  <c r="T2456" i="1"/>
  <c r="U2456" i="1"/>
  <c r="V2456" i="1"/>
  <c r="W2456" i="1"/>
  <c r="T2457" i="1"/>
  <c r="U2457" i="1"/>
  <c r="V2457" i="1"/>
  <c r="W2457" i="1"/>
  <c r="T2458" i="1"/>
  <c r="U2458" i="1"/>
  <c r="V2458" i="1"/>
  <c r="W2458" i="1"/>
  <c r="T2459" i="1"/>
  <c r="U2459" i="1"/>
  <c r="V2459" i="1"/>
  <c r="W2459" i="1"/>
  <c r="T2460" i="1"/>
  <c r="U2460" i="1"/>
  <c r="V2460" i="1"/>
  <c r="W2460" i="1"/>
  <c r="T2461" i="1"/>
  <c r="U2461" i="1"/>
  <c r="V2461" i="1"/>
  <c r="W2461" i="1"/>
  <c r="T2462" i="1"/>
  <c r="U2462" i="1"/>
  <c r="V2462" i="1"/>
  <c r="W2462" i="1"/>
  <c r="T2463" i="1"/>
  <c r="U2463" i="1"/>
  <c r="V2463" i="1"/>
  <c r="W2463" i="1"/>
  <c r="T2464" i="1"/>
  <c r="U2464" i="1"/>
  <c r="V2464" i="1"/>
  <c r="W2464" i="1"/>
  <c r="T2465" i="1"/>
  <c r="U2465" i="1"/>
  <c r="V2465" i="1"/>
  <c r="W2465" i="1"/>
  <c r="T2466" i="1"/>
  <c r="U2466" i="1"/>
  <c r="V2466" i="1"/>
  <c r="W2466" i="1"/>
  <c r="T2467" i="1"/>
  <c r="U2467" i="1"/>
  <c r="V2467" i="1"/>
  <c r="W2467" i="1"/>
  <c r="T2468" i="1"/>
  <c r="U2468" i="1"/>
  <c r="V2468" i="1"/>
  <c r="W2468" i="1"/>
  <c r="T2469" i="1"/>
  <c r="U2469" i="1"/>
  <c r="V2469" i="1"/>
  <c r="W2469" i="1"/>
  <c r="T2470" i="1"/>
  <c r="U2470" i="1"/>
  <c r="V2470" i="1"/>
  <c r="W2470" i="1"/>
  <c r="T2471" i="1"/>
  <c r="U2471" i="1"/>
  <c r="V2471" i="1"/>
  <c r="W2471" i="1"/>
  <c r="T2472" i="1"/>
  <c r="U2472" i="1"/>
  <c r="V2472" i="1"/>
  <c r="W2472" i="1"/>
  <c r="T2473" i="1"/>
  <c r="U2473" i="1"/>
  <c r="V2473" i="1"/>
  <c r="W2473" i="1"/>
  <c r="T2474" i="1"/>
  <c r="U2474" i="1"/>
  <c r="V2474" i="1"/>
  <c r="W2474" i="1"/>
  <c r="T2475" i="1"/>
  <c r="U2475" i="1"/>
  <c r="V2475" i="1"/>
  <c r="W2475" i="1"/>
  <c r="T2476" i="1"/>
  <c r="U2476" i="1"/>
  <c r="V2476" i="1"/>
  <c r="W2476" i="1"/>
  <c r="T2477" i="1"/>
  <c r="U2477" i="1"/>
  <c r="V2477" i="1"/>
  <c r="W2477" i="1"/>
  <c r="T2478" i="1"/>
  <c r="U2478" i="1"/>
  <c r="V2478" i="1"/>
  <c r="W2478" i="1"/>
  <c r="T2479" i="1"/>
  <c r="U2479" i="1"/>
  <c r="V2479" i="1"/>
  <c r="W2479" i="1"/>
  <c r="T2480" i="1"/>
  <c r="U2480" i="1"/>
  <c r="V2480" i="1"/>
  <c r="W2480" i="1"/>
  <c r="T2481" i="1"/>
  <c r="U2481" i="1"/>
  <c r="V2481" i="1"/>
  <c r="W2481" i="1"/>
  <c r="T2482" i="1"/>
  <c r="U2482" i="1"/>
  <c r="V2482" i="1"/>
  <c r="W2482" i="1"/>
  <c r="T2483" i="1"/>
  <c r="U2483" i="1"/>
  <c r="V2483" i="1"/>
  <c r="W2483" i="1"/>
  <c r="T2484" i="1"/>
  <c r="U2484" i="1"/>
  <c r="V2484" i="1"/>
  <c r="W2484" i="1"/>
  <c r="T2485" i="1"/>
  <c r="U2485" i="1"/>
  <c r="V2485" i="1"/>
  <c r="W2485" i="1"/>
  <c r="T2486" i="1"/>
  <c r="U2486" i="1"/>
  <c r="V2486" i="1"/>
  <c r="W2486" i="1"/>
  <c r="T2487" i="1"/>
  <c r="U2487" i="1"/>
  <c r="V2487" i="1"/>
  <c r="W2487" i="1"/>
  <c r="T2488" i="1"/>
  <c r="U2488" i="1"/>
  <c r="V2488" i="1"/>
  <c r="W2488" i="1"/>
  <c r="T2489" i="1"/>
  <c r="U2489" i="1"/>
  <c r="V2489" i="1"/>
  <c r="W2489" i="1"/>
  <c r="T2490" i="1"/>
  <c r="U2490" i="1"/>
  <c r="V2490" i="1"/>
  <c r="W2490" i="1"/>
  <c r="T2491" i="1"/>
  <c r="U2491" i="1"/>
  <c r="V2491" i="1"/>
  <c r="W2491" i="1"/>
  <c r="T2492" i="1"/>
  <c r="U2492" i="1"/>
  <c r="V2492" i="1"/>
  <c r="W2492" i="1"/>
  <c r="T2493" i="1"/>
  <c r="U2493" i="1"/>
  <c r="V2493" i="1"/>
  <c r="W2493" i="1"/>
  <c r="T2494" i="1"/>
  <c r="U2494" i="1"/>
  <c r="V2494" i="1"/>
  <c r="W2494" i="1"/>
  <c r="T2495" i="1"/>
  <c r="U2495" i="1"/>
  <c r="V2495" i="1"/>
  <c r="W2495" i="1"/>
  <c r="T2496" i="1"/>
  <c r="U2496" i="1"/>
  <c r="V2496" i="1"/>
  <c r="W2496" i="1"/>
  <c r="T2497" i="1"/>
  <c r="U2497" i="1"/>
  <c r="V2497" i="1"/>
  <c r="W2497" i="1"/>
  <c r="T2498" i="1"/>
  <c r="U2498" i="1"/>
  <c r="V2498" i="1"/>
  <c r="W2498" i="1"/>
  <c r="T2499" i="1"/>
  <c r="U2499" i="1"/>
  <c r="V2499" i="1"/>
  <c r="W2499" i="1"/>
  <c r="T2500" i="1"/>
  <c r="U2500" i="1"/>
  <c r="V2500" i="1"/>
  <c r="W2500" i="1"/>
  <c r="T2501" i="1"/>
  <c r="U2501" i="1"/>
  <c r="V2501" i="1"/>
  <c r="W2501" i="1"/>
  <c r="T2502" i="1"/>
  <c r="U2502" i="1"/>
  <c r="V2502" i="1"/>
  <c r="W2502" i="1"/>
  <c r="T2503" i="1"/>
  <c r="U2503" i="1"/>
  <c r="V2503" i="1"/>
  <c r="W2503" i="1"/>
  <c r="T2504" i="1"/>
  <c r="U2504" i="1"/>
  <c r="V2504" i="1"/>
  <c r="W2504" i="1"/>
  <c r="T2505" i="1"/>
  <c r="U2505" i="1"/>
  <c r="V2505" i="1"/>
  <c r="W2505" i="1"/>
  <c r="T2506" i="1"/>
  <c r="U2506" i="1"/>
  <c r="V2506" i="1"/>
  <c r="W2506" i="1"/>
  <c r="T2507" i="1"/>
  <c r="U2507" i="1"/>
  <c r="V2507" i="1"/>
  <c r="W2507" i="1"/>
  <c r="T2508" i="1"/>
  <c r="U2508" i="1"/>
  <c r="V2508" i="1"/>
  <c r="W2508" i="1"/>
  <c r="T2509" i="1"/>
  <c r="U2509" i="1"/>
  <c r="V2509" i="1"/>
  <c r="W2509" i="1"/>
  <c r="T2510" i="1"/>
  <c r="U2510" i="1"/>
  <c r="V2510" i="1"/>
  <c r="W2510" i="1"/>
  <c r="T2511" i="1"/>
  <c r="U2511" i="1"/>
  <c r="V2511" i="1"/>
  <c r="W2511" i="1"/>
  <c r="T2512" i="1"/>
  <c r="U2512" i="1"/>
  <c r="V2512" i="1"/>
  <c r="W2512" i="1"/>
  <c r="T2513" i="1"/>
  <c r="U2513" i="1"/>
  <c r="V2513" i="1"/>
  <c r="W2513" i="1"/>
  <c r="T2514" i="1"/>
  <c r="U2514" i="1"/>
  <c r="V2514" i="1"/>
  <c r="W2514" i="1"/>
  <c r="T2515" i="1"/>
  <c r="U2515" i="1"/>
  <c r="V2515" i="1"/>
  <c r="W2515" i="1"/>
  <c r="T2516" i="1"/>
  <c r="U2516" i="1"/>
  <c r="V2516" i="1"/>
  <c r="W2516" i="1"/>
  <c r="T2517" i="1"/>
  <c r="U2517" i="1"/>
  <c r="V2517" i="1"/>
  <c r="W2517" i="1"/>
  <c r="T2518" i="1"/>
  <c r="U2518" i="1"/>
  <c r="V2518" i="1"/>
  <c r="W2518" i="1"/>
  <c r="T2519" i="1"/>
  <c r="U2519" i="1"/>
  <c r="V2519" i="1"/>
  <c r="W2519" i="1"/>
  <c r="T2520" i="1"/>
  <c r="U2520" i="1"/>
  <c r="V2520" i="1"/>
  <c r="W2520" i="1"/>
  <c r="T2521" i="1"/>
  <c r="U2521" i="1"/>
  <c r="V2521" i="1"/>
  <c r="W2521" i="1"/>
  <c r="T2522" i="1"/>
  <c r="U2522" i="1"/>
  <c r="V2522" i="1"/>
  <c r="W2522" i="1"/>
  <c r="T2523" i="1"/>
  <c r="U2523" i="1"/>
  <c r="V2523" i="1"/>
  <c r="W2523" i="1"/>
  <c r="T2524" i="1"/>
  <c r="U2524" i="1"/>
  <c r="V2524" i="1"/>
  <c r="W2524" i="1"/>
  <c r="T2525" i="1"/>
  <c r="U2525" i="1"/>
  <c r="V2525" i="1"/>
  <c r="W2525" i="1"/>
  <c r="T2526" i="1"/>
  <c r="U2526" i="1"/>
  <c r="V2526" i="1"/>
  <c r="W2526" i="1"/>
  <c r="T2527" i="1"/>
  <c r="U2527" i="1"/>
  <c r="V2527" i="1"/>
  <c r="W2527" i="1"/>
  <c r="T2528" i="1"/>
  <c r="U2528" i="1"/>
  <c r="V2528" i="1"/>
  <c r="W2528" i="1"/>
  <c r="T2529" i="1"/>
  <c r="U2529" i="1"/>
  <c r="V2529" i="1"/>
  <c r="W2529" i="1"/>
  <c r="T2530" i="1"/>
  <c r="U2530" i="1"/>
  <c r="V2530" i="1"/>
  <c r="W2530" i="1"/>
  <c r="T2531" i="1"/>
  <c r="U2531" i="1"/>
  <c r="V2531" i="1"/>
  <c r="W2531" i="1"/>
  <c r="T2532" i="1"/>
  <c r="U2532" i="1"/>
  <c r="V2532" i="1"/>
  <c r="W2532" i="1"/>
  <c r="T2533" i="1"/>
  <c r="U2533" i="1"/>
  <c r="V2533" i="1"/>
  <c r="W2533" i="1"/>
  <c r="T2534" i="1"/>
  <c r="U2534" i="1"/>
  <c r="V2534" i="1"/>
  <c r="W2534" i="1"/>
  <c r="T2535" i="1"/>
  <c r="U2535" i="1"/>
  <c r="V2535" i="1"/>
  <c r="W2535" i="1"/>
  <c r="T2536" i="1"/>
  <c r="U2536" i="1"/>
  <c r="V2536" i="1"/>
  <c r="W2536" i="1"/>
  <c r="T2537" i="1"/>
  <c r="U2537" i="1"/>
  <c r="V2537" i="1"/>
  <c r="W2537" i="1"/>
  <c r="T2538" i="1"/>
  <c r="U2538" i="1"/>
  <c r="V2538" i="1"/>
  <c r="W2538" i="1"/>
  <c r="T2539" i="1"/>
  <c r="U2539" i="1"/>
  <c r="V2539" i="1"/>
  <c r="W2539" i="1"/>
  <c r="T2540" i="1"/>
  <c r="U2540" i="1"/>
  <c r="V2540" i="1"/>
  <c r="W2540" i="1"/>
  <c r="T2541" i="1"/>
  <c r="U2541" i="1"/>
  <c r="V2541" i="1"/>
  <c r="W2541" i="1"/>
  <c r="T2542" i="1"/>
  <c r="U2542" i="1"/>
  <c r="V2542" i="1"/>
  <c r="W2542" i="1"/>
  <c r="T2543" i="1"/>
  <c r="U2543" i="1"/>
  <c r="V2543" i="1"/>
  <c r="W2543" i="1"/>
  <c r="T2544" i="1"/>
  <c r="U2544" i="1"/>
  <c r="V2544" i="1"/>
  <c r="W2544" i="1"/>
  <c r="T2545" i="1"/>
  <c r="U2545" i="1"/>
  <c r="V2545" i="1"/>
  <c r="W2545" i="1"/>
  <c r="T2546" i="1"/>
  <c r="U2546" i="1"/>
  <c r="V2546" i="1"/>
  <c r="W2546" i="1"/>
  <c r="T2547" i="1"/>
  <c r="U2547" i="1"/>
  <c r="V2547" i="1"/>
  <c r="W2547" i="1"/>
  <c r="T2548" i="1"/>
  <c r="U2548" i="1"/>
  <c r="V2548" i="1"/>
  <c r="W2548" i="1"/>
  <c r="T2549" i="1"/>
  <c r="U2549" i="1"/>
  <c r="V2549" i="1"/>
  <c r="W2549" i="1"/>
  <c r="T2550" i="1"/>
  <c r="U2550" i="1"/>
  <c r="V2550" i="1"/>
  <c r="W2550" i="1"/>
  <c r="T2551" i="1"/>
  <c r="U2551" i="1"/>
  <c r="V2551" i="1"/>
  <c r="W2551" i="1"/>
  <c r="T2552" i="1"/>
  <c r="U2552" i="1"/>
  <c r="V2552" i="1"/>
  <c r="W2552" i="1"/>
  <c r="T2553" i="1"/>
  <c r="U2553" i="1"/>
  <c r="V2553" i="1"/>
  <c r="W2553" i="1"/>
  <c r="T2554" i="1"/>
  <c r="U2554" i="1"/>
  <c r="V2554" i="1"/>
  <c r="W2554" i="1"/>
  <c r="T2555" i="1"/>
  <c r="U2555" i="1"/>
  <c r="V2555" i="1"/>
  <c r="W2555" i="1"/>
  <c r="T2556" i="1"/>
  <c r="U2556" i="1"/>
  <c r="V2556" i="1"/>
  <c r="W2556" i="1"/>
  <c r="T2557" i="1"/>
  <c r="U2557" i="1"/>
  <c r="V2557" i="1"/>
  <c r="W2557" i="1"/>
  <c r="T2558" i="1"/>
  <c r="U2558" i="1"/>
  <c r="V2558" i="1"/>
  <c r="W2558" i="1"/>
  <c r="T2559" i="1"/>
  <c r="U2559" i="1"/>
  <c r="V2559" i="1"/>
  <c r="W2559" i="1"/>
  <c r="T2560" i="1"/>
  <c r="U2560" i="1"/>
  <c r="V2560" i="1"/>
  <c r="W2560" i="1"/>
  <c r="T2561" i="1"/>
  <c r="U2561" i="1"/>
  <c r="V2561" i="1"/>
  <c r="W2561" i="1"/>
  <c r="T2562" i="1"/>
  <c r="U2562" i="1"/>
  <c r="V2562" i="1"/>
  <c r="W2562" i="1"/>
  <c r="T2563" i="1"/>
  <c r="U2563" i="1"/>
  <c r="V2563" i="1"/>
  <c r="W2563" i="1"/>
  <c r="T2564" i="1"/>
  <c r="U2564" i="1"/>
  <c r="V2564" i="1"/>
  <c r="W2564" i="1"/>
  <c r="T2565" i="1"/>
  <c r="U2565" i="1"/>
  <c r="V2565" i="1"/>
  <c r="W2565" i="1"/>
  <c r="T2566" i="1"/>
  <c r="U2566" i="1"/>
  <c r="V2566" i="1"/>
  <c r="W2566" i="1"/>
  <c r="T2567" i="1"/>
  <c r="U2567" i="1"/>
  <c r="V2567" i="1"/>
  <c r="W2567" i="1"/>
  <c r="T2568" i="1"/>
  <c r="U2568" i="1"/>
  <c r="V2568" i="1"/>
  <c r="W2568" i="1"/>
  <c r="T2569" i="1"/>
  <c r="U2569" i="1"/>
  <c r="V2569" i="1"/>
  <c r="W2569" i="1"/>
  <c r="T2570" i="1"/>
  <c r="U2570" i="1"/>
  <c r="V2570" i="1"/>
  <c r="W2570" i="1"/>
  <c r="T2571" i="1"/>
  <c r="U2571" i="1"/>
  <c r="V2571" i="1"/>
  <c r="W2571" i="1"/>
  <c r="T2572" i="1"/>
  <c r="U2572" i="1"/>
  <c r="V2572" i="1"/>
  <c r="W2572" i="1"/>
  <c r="T2573" i="1"/>
  <c r="U2573" i="1"/>
  <c r="V2573" i="1"/>
  <c r="W2573" i="1"/>
  <c r="T2574" i="1"/>
  <c r="U2574" i="1"/>
  <c r="V2574" i="1"/>
  <c r="W2574" i="1"/>
  <c r="T2575" i="1"/>
  <c r="U2575" i="1"/>
  <c r="V2575" i="1"/>
  <c r="W2575" i="1"/>
  <c r="T2576" i="1"/>
  <c r="U2576" i="1"/>
  <c r="V2576" i="1"/>
  <c r="W2576" i="1"/>
  <c r="T2577" i="1"/>
  <c r="U2577" i="1"/>
  <c r="V2577" i="1"/>
  <c r="W2577" i="1"/>
  <c r="T2578" i="1"/>
  <c r="U2578" i="1"/>
  <c r="V2578" i="1"/>
  <c r="W2578" i="1"/>
  <c r="T2579" i="1"/>
  <c r="U2579" i="1"/>
  <c r="V2579" i="1"/>
  <c r="W2579" i="1"/>
  <c r="T2580" i="1"/>
  <c r="U2580" i="1"/>
  <c r="V2580" i="1"/>
  <c r="W2580" i="1"/>
  <c r="T2581" i="1"/>
  <c r="U2581" i="1"/>
  <c r="V2581" i="1"/>
  <c r="W2581" i="1"/>
  <c r="T2582" i="1"/>
  <c r="U2582" i="1"/>
  <c r="V2582" i="1"/>
  <c r="W2582" i="1"/>
  <c r="T2583" i="1"/>
  <c r="U2583" i="1"/>
  <c r="V2583" i="1"/>
  <c r="W2583" i="1"/>
  <c r="T2584" i="1"/>
  <c r="U2584" i="1"/>
  <c r="V2584" i="1"/>
  <c r="W2584" i="1"/>
  <c r="T2585" i="1"/>
  <c r="U2585" i="1"/>
  <c r="V2585" i="1"/>
  <c r="W2585" i="1"/>
  <c r="T2586" i="1"/>
  <c r="U2586" i="1"/>
  <c r="V2586" i="1"/>
  <c r="W2586" i="1"/>
  <c r="T2587" i="1"/>
  <c r="U2587" i="1"/>
  <c r="V2587" i="1"/>
  <c r="W2587" i="1"/>
  <c r="T2588" i="1"/>
  <c r="U2588" i="1"/>
  <c r="V2588" i="1"/>
  <c r="W2588" i="1"/>
  <c r="T2589" i="1"/>
  <c r="U2589" i="1"/>
  <c r="V2589" i="1"/>
  <c r="W2589" i="1"/>
  <c r="T2590" i="1"/>
  <c r="U2590" i="1"/>
  <c r="V2590" i="1"/>
  <c r="W2590" i="1"/>
  <c r="T2591" i="1"/>
  <c r="U2591" i="1"/>
  <c r="V2591" i="1"/>
  <c r="W2591" i="1"/>
  <c r="T2592" i="1"/>
  <c r="U2592" i="1"/>
  <c r="V2592" i="1"/>
  <c r="W2592" i="1"/>
  <c r="T2593" i="1"/>
  <c r="U2593" i="1"/>
  <c r="V2593" i="1"/>
  <c r="W2593" i="1"/>
  <c r="T2594" i="1"/>
  <c r="U2594" i="1"/>
  <c r="V2594" i="1"/>
  <c r="W2594" i="1"/>
  <c r="T2595" i="1"/>
  <c r="U2595" i="1"/>
  <c r="V2595" i="1"/>
  <c r="W2595" i="1"/>
  <c r="T2596" i="1"/>
  <c r="U2596" i="1"/>
  <c r="V2596" i="1"/>
  <c r="W2596" i="1"/>
  <c r="T2597" i="1"/>
  <c r="U2597" i="1"/>
  <c r="V2597" i="1"/>
  <c r="W2597" i="1"/>
  <c r="T2598" i="1"/>
  <c r="U2598" i="1"/>
  <c r="V2598" i="1"/>
  <c r="W2598" i="1"/>
  <c r="T2599" i="1"/>
  <c r="U2599" i="1"/>
  <c r="V2599" i="1"/>
  <c r="W2599" i="1"/>
  <c r="T2600" i="1"/>
  <c r="U2600" i="1"/>
  <c r="V2600" i="1"/>
  <c r="W2600" i="1"/>
  <c r="T2601" i="1"/>
  <c r="U2601" i="1"/>
  <c r="V2601" i="1"/>
  <c r="W2601" i="1"/>
  <c r="T2602" i="1"/>
  <c r="U2602" i="1"/>
  <c r="V2602" i="1"/>
  <c r="W2602" i="1"/>
  <c r="T2603" i="1"/>
  <c r="U2603" i="1"/>
  <c r="V2603" i="1"/>
  <c r="W2603" i="1"/>
  <c r="T2604" i="1"/>
  <c r="U2604" i="1"/>
  <c r="V2604" i="1"/>
  <c r="W2604" i="1"/>
  <c r="T2605" i="1"/>
  <c r="U2605" i="1"/>
  <c r="V2605" i="1"/>
  <c r="W2605" i="1"/>
  <c r="T2606" i="1"/>
  <c r="U2606" i="1"/>
  <c r="V2606" i="1"/>
  <c r="W2606" i="1"/>
  <c r="T2607" i="1"/>
  <c r="U2607" i="1"/>
  <c r="V2607" i="1"/>
  <c r="W2607" i="1"/>
  <c r="T2608" i="1"/>
  <c r="U2608" i="1"/>
  <c r="V2608" i="1"/>
  <c r="W2608" i="1"/>
  <c r="T2609" i="1"/>
  <c r="U2609" i="1"/>
  <c r="V2609" i="1"/>
  <c r="W2609" i="1"/>
  <c r="T2610" i="1"/>
  <c r="U2610" i="1"/>
  <c r="V2610" i="1"/>
  <c r="W2610" i="1"/>
  <c r="T2611" i="1"/>
  <c r="U2611" i="1"/>
  <c r="V2611" i="1"/>
  <c r="W2611" i="1"/>
  <c r="T2612" i="1"/>
  <c r="U2612" i="1"/>
  <c r="V2612" i="1"/>
  <c r="W2612" i="1"/>
  <c r="T2613" i="1"/>
  <c r="U2613" i="1"/>
  <c r="V2613" i="1"/>
  <c r="W2613" i="1"/>
  <c r="T2614" i="1"/>
  <c r="U2614" i="1"/>
  <c r="V2614" i="1"/>
  <c r="W2614" i="1"/>
  <c r="T2615" i="1"/>
  <c r="U2615" i="1"/>
  <c r="V2615" i="1"/>
  <c r="W2615" i="1"/>
  <c r="T2616" i="1"/>
  <c r="U2616" i="1"/>
  <c r="V2616" i="1"/>
  <c r="W2616" i="1"/>
  <c r="T2617" i="1"/>
  <c r="U2617" i="1"/>
  <c r="V2617" i="1"/>
  <c r="W2617" i="1"/>
  <c r="T2618" i="1"/>
  <c r="U2618" i="1"/>
  <c r="V2618" i="1"/>
  <c r="W2618" i="1"/>
  <c r="T2619" i="1"/>
  <c r="U2619" i="1"/>
  <c r="V2619" i="1"/>
  <c r="W2619" i="1"/>
  <c r="T2620" i="1"/>
  <c r="U2620" i="1"/>
  <c r="V2620" i="1"/>
  <c r="W2620" i="1"/>
  <c r="T2621" i="1"/>
  <c r="U2621" i="1"/>
  <c r="V2621" i="1"/>
  <c r="W2621" i="1"/>
  <c r="T2622" i="1"/>
  <c r="U2622" i="1"/>
  <c r="V2622" i="1"/>
  <c r="W2622" i="1"/>
  <c r="T2623" i="1"/>
  <c r="U2623" i="1"/>
  <c r="V2623" i="1"/>
  <c r="W2623" i="1"/>
  <c r="T2624" i="1"/>
  <c r="U2624" i="1"/>
  <c r="V2624" i="1"/>
  <c r="W2624" i="1"/>
  <c r="T2625" i="1"/>
  <c r="U2625" i="1"/>
  <c r="V2625" i="1"/>
  <c r="W2625" i="1"/>
  <c r="T2626" i="1"/>
  <c r="U2626" i="1"/>
  <c r="V2626" i="1"/>
  <c r="W2626" i="1"/>
  <c r="T2627" i="1"/>
  <c r="U2627" i="1"/>
  <c r="V2627" i="1"/>
  <c r="W2627" i="1"/>
  <c r="T2628" i="1"/>
  <c r="U2628" i="1"/>
  <c r="V2628" i="1"/>
  <c r="W2628" i="1"/>
  <c r="T2629" i="1"/>
  <c r="U2629" i="1"/>
  <c r="V2629" i="1"/>
  <c r="W2629" i="1"/>
  <c r="T2630" i="1"/>
  <c r="U2630" i="1"/>
  <c r="V2630" i="1"/>
  <c r="W2630" i="1"/>
  <c r="T2631" i="1"/>
  <c r="U2631" i="1"/>
  <c r="V2631" i="1"/>
  <c r="W2631" i="1"/>
  <c r="T2632" i="1"/>
  <c r="U2632" i="1"/>
  <c r="V2632" i="1"/>
  <c r="W2632" i="1"/>
  <c r="T2633" i="1"/>
  <c r="U2633" i="1"/>
  <c r="V2633" i="1"/>
  <c r="W2633" i="1"/>
  <c r="T2634" i="1"/>
  <c r="U2634" i="1"/>
  <c r="V2634" i="1"/>
  <c r="W2634" i="1"/>
  <c r="T2635" i="1"/>
  <c r="U2635" i="1"/>
  <c r="V2635" i="1"/>
  <c r="W2635" i="1"/>
  <c r="T2636" i="1"/>
  <c r="U2636" i="1"/>
  <c r="V2636" i="1"/>
  <c r="W2636" i="1"/>
  <c r="T2637" i="1"/>
  <c r="U2637" i="1"/>
  <c r="V2637" i="1"/>
  <c r="W2637" i="1"/>
  <c r="T2638" i="1"/>
  <c r="U2638" i="1"/>
  <c r="V2638" i="1"/>
  <c r="W2638" i="1"/>
  <c r="T2639" i="1"/>
  <c r="U2639" i="1"/>
  <c r="V2639" i="1"/>
  <c r="W2639" i="1"/>
  <c r="T2640" i="1"/>
  <c r="U2640" i="1"/>
  <c r="V2640" i="1"/>
  <c r="W2640" i="1"/>
  <c r="T2641" i="1"/>
  <c r="U2641" i="1"/>
  <c r="V2641" i="1"/>
  <c r="W2641" i="1"/>
  <c r="T2642" i="1"/>
  <c r="U2642" i="1"/>
  <c r="V2642" i="1"/>
  <c r="W2642" i="1"/>
  <c r="T2643" i="1"/>
  <c r="U2643" i="1"/>
  <c r="V2643" i="1"/>
  <c r="W2643" i="1"/>
  <c r="T2644" i="1"/>
  <c r="U2644" i="1"/>
  <c r="V2644" i="1"/>
  <c r="W2644" i="1"/>
  <c r="T2645" i="1"/>
  <c r="U2645" i="1"/>
  <c r="V2645" i="1"/>
  <c r="W2645" i="1"/>
  <c r="T2646" i="1"/>
  <c r="U2646" i="1"/>
  <c r="V2646" i="1"/>
  <c r="W2646" i="1"/>
  <c r="T2647" i="1"/>
  <c r="U2647" i="1"/>
  <c r="V2647" i="1"/>
  <c r="W2647" i="1"/>
  <c r="T2648" i="1"/>
  <c r="U2648" i="1"/>
  <c r="V2648" i="1"/>
  <c r="W2648" i="1"/>
  <c r="T2649" i="1"/>
  <c r="U2649" i="1"/>
  <c r="V2649" i="1"/>
  <c r="W2649" i="1"/>
  <c r="T2650" i="1"/>
  <c r="U2650" i="1"/>
  <c r="V2650" i="1"/>
  <c r="W2650" i="1"/>
  <c r="T2651" i="1"/>
  <c r="U2651" i="1"/>
  <c r="V2651" i="1"/>
  <c r="W2651" i="1"/>
  <c r="T2652" i="1"/>
  <c r="U2652" i="1"/>
  <c r="V2652" i="1"/>
  <c r="W2652" i="1"/>
  <c r="T2653" i="1"/>
  <c r="U2653" i="1"/>
  <c r="V2653" i="1"/>
  <c r="W2653" i="1"/>
  <c r="T2654" i="1"/>
  <c r="U2654" i="1"/>
  <c r="V2654" i="1"/>
  <c r="W2654" i="1"/>
  <c r="T2655" i="1"/>
  <c r="U2655" i="1"/>
  <c r="V2655" i="1"/>
  <c r="W2655" i="1"/>
  <c r="T2656" i="1"/>
  <c r="U2656" i="1"/>
  <c r="V2656" i="1"/>
  <c r="W2656" i="1"/>
  <c r="T2657" i="1"/>
  <c r="U2657" i="1"/>
  <c r="V2657" i="1"/>
  <c r="W2657" i="1"/>
  <c r="T2658" i="1"/>
  <c r="U2658" i="1"/>
  <c r="V2658" i="1"/>
  <c r="W2658" i="1"/>
  <c r="T2659" i="1"/>
  <c r="U2659" i="1"/>
  <c r="V2659" i="1"/>
  <c r="W2659" i="1"/>
  <c r="T2660" i="1"/>
  <c r="U2660" i="1"/>
  <c r="V2660" i="1"/>
  <c r="W2660" i="1"/>
  <c r="T2661" i="1"/>
  <c r="U2661" i="1"/>
  <c r="V2661" i="1"/>
  <c r="W2661" i="1"/>
  <c r="T2662" i="1"/>
  <c r="U2662" i="1"/>
  <c r="V2662" i="1"/>
  <c r="W2662" i="1"/>
  <c r="T2663" i="1"/>
  <c r="U2663" i="1"/>
  <c r="V2663" i="1"/>
  <c r="W2663" i="1"/>
  <c r="T2664" i="1"/>
  <c r="U2664" i="1"/>
  <c r="V2664" i="1"/>
  <c r="W2664" i="1"/>
  <c r="T2665" i="1"/>
  <c r="U2665" i="1"/>
  <c r="V2665" i="1"/>
  <c r="W2665" i="1"/>
  <c r="T2666" i="1"/>
  <c r="U2666" i="1"/>
  <c r="V2666" i="1"/>
  <c r="W2666" i="1"/>
  <c r="T2667" i="1"/>
  <c r="U2667" i="1"/>
  <c r="V2667" i="1"/>
  <c r="W2667" i="1"/>
  <c r="T2668" i="1"/>
  <c r="U2668" i="1"/>
  <c r="V2668" i="1"/>
  <c r="W2668" i="1"/>
  <c r="T2669" i="1"/>
  <c r="U2669" i="1"/>
  <c r="V2669" i="1"/>
  <c r="W2669" i="1"/>
  <c r="T2670" i="1"/>
  <c r="U2670" i="1"/>
  <c r="V2670" i="1"/>
  <c r="W2670" i="1"/>
  <c r="T2671" i="1"/>
  <c r="U2671" i="1"/>
  <c r="V2671" i="1"/>
  <c r="W2671" i="1"/>
  <c r="T2672" i="1"/>
  <c r="U2672" i="1"/>
  <c r="V2672" i="1"/>
  <c r="W2672" i="1"/>
  <c r="T2673" i="1"/>
  <c r="U2673" i="1"/>
  <c r="V2673" i="1"/>
  <c r="W2673" i="1"/>
  <c r="T2674" i="1"/>
  <c r="U2674" i="1"/>
  <c r="V2674" i="1"/>
  <c r="W2674" i="1"/>
  <c r="T2675" i="1"/>
  <c r="U2675" i="1"/>
  <c r="V2675" i="1"/>
  <c r="W2675" i="1"/>
  <c r="T2676" i="1"/>
  <c r="U2676" i="1"/>
  <c r="V2676" i="1"/>
  <c r="W2676" i="1"/>
  <c r="T2677" i="1"/>
  <c r="U2677" i="1"/>
  <c r="V2677" i="1"/>
  <c r="W2677" i="1"/>
  <c r="T2678" i="1"/>
  <c r="U2678" i="1"/>
  <c r="V2678" i="1"/>
  <c r="W2678" i="1"/>
  <c r="T2679" i="1"/>
  <c r="U2679" i="1"/>
  <c r="V2679" i="1"/>
  <c r="W2679" i="1"/>
  <c r="T2680" i="1"/>
  <c r="U2680" i="1"/>
  <c r="V2680" i="1"/>
  <c r="W2680" i="1"/>
  <c r="T2681" i="1"/>
  <c r="U2681" i="1"/>
  <c r="V2681" i="1"/>
  <c r="W2681" i="1"/>
  <c r="T2682" i="1"/>
  <c r="U2682" i="1"/>
  <c r="V2682" i="1"/>
  <c r="W2682" i="1"/>
  <c r="T2683" i="1"/>
  <c r="U2683" i="1"/>
  <c r="V2683" i="1"/>
  <c r="W2683" i="1"/>
  <c r="T2684" i="1"/>
  <c r="U2684" i="1"/>
  <c r="V2684" i="1"/>
  <c r="W2684" i="1"/>
  <c r="T2685" i="1"/>
  <c r="U2685" i="1"/>
  <c r="V2685" i="1"/>
  <c r="W2685" i="1"/>
  <c r="T2686" i="1"/>
  <c r="U2686" i="1"/>
  <c r="V2686" i="1"/>
  <c r="W2686" i="1"/>
  <c r="T2687" i="1"/>
  <c r="U2687" i="1"/>
  <c r="V2687" i="1"/>
  <c r="W2687" i="1"/>
  <c r="T2688" i="1"/>
  <c r="U2688" i="1"/>
  <c r="V2688" i="1"/>
  <c r="W2688" i="1"/>
  <c r="T2689" i="1"/>
  <c r="U2689" i="1"/>
  <c r="V2689" i="1"/>
  <c r="W2689" i="1"/>
  <c r="T2690" i="1"/>
  <c r="U2690" i="1"/>
  <c r="V2690" i="1"/>
  <c r="W2690" i="1"/>
  <c r="T2691" i="1"/>
  <c r="U2691" i="1"/>
  <c r="V2691" i="1"/>
  <c r="W2691" i="1"/>
  <c r="T2692" i="1"/>
  <c r="U2692" i="1"/>
  <c r="V2692" i="1"/>
  <c r="W2692" i="1"/>
  <c r="T2693" i="1"/>
  <c r="U2693" i="1"/>
  <c r="V2693" i="1"/>
  <c r="W2693" i="1"/>
  <c r="T2694" i="1"/>
  <c r="U2694" i="1"/>
  <c r="V2694" i="1"/>
  <c r="W2694" i="1"/>
  <c r="T2695" i="1"/>
  <c r="U2695" i="1"/>
  <c r="V2695" i="1"/>
  <c r="W2695" i="1"/>
  <c r="T2696" i="1"/>
  <c r="U2696" i="1"/>
  <c r="V2696" i="1"/>
  <c r="W2696" i="1"/>
  <c r="T2697" i="1"/>
  <c r="U2697" i="1"/>
  <c r="V2697" i="1"/>
  <c r="W2697" i="1"/>
  <c r="T2698" i="1"/>
  <c r="U2698" i="1"/>
  <c r="V2698" i="1"/>
  <c r="W2698" i="1"/>
  <c r="T2699" i="1"/>
  <c r="U2699" i="1"/>
  <c r="V2699" i="1"/>
  <c r="W2699" i="1"/>
  <c r="T2700" i="1"/>
  <c r="U2700" i="1"/>
  <c r="V2700" i="1"/>
  <c r="W2700" i="1"/>
  <c r="T2701" i="1"/>
  <c r="U2701" i="1"/>
  <c r="V2701" i="1"/>
  <c r="W2701" i="1"/>
  <c r="T2702" i="1"/>
  <c r="U2702" i="1"/>
  <c r="V2702" i="1"/>
  <c r="W2702" i="1"/>
  <c r="T2703" i="1"/>
  <c r="U2703" i="1"/>
  <c r="V2703" i="1"/>
  <c r="W2703" i="1"/>
  <c r="T2704" i="1"/>
  <c r="U2704" i="1"/>
  <c r="V2704" i="1"/>
  <c r="W2704" i="1"/>
  <c r="T2705" i="1"/>
  <c r="U2705" i="1"/>
  <c r="V2705" i="1"/>
  <c r="W2705" i="1"/>
  <c r="T2706" i="1"/>
  <c r="U2706" i="1"/>
  <c r="V2706" i="1"/>
  <c r="W2706" i="1"/>
  <c r="T2707" i="1"/>
  <c r="U2707" i="1"/>
  <c r="V2707" i="1"/>
  <c r="W2707" i="1"/>
  <c r="T2708" i="1"/>
  <c r="U2708" i="1"/>
  <c r="V2708" i="1"/>
  <c r="W2708" i="1"/>
  <c r="T2709" i="1"/>
  <c r="U2709" i="1"/>
  <c r="V2709" i="1"/>
  <c r="W2709" i="1"/>
  <c r="T2710" i="1"/>
  <c r="U2710" i="1"/>
  <c r="V2710" i="1"/>
  <c r="W2710" i="1"/>
  <c r="T2711" i="1"/>
  <c r="U2711" i="1"/>
  <c r="V2711" i="1"/>
  <c r="W2711" i="1"/>
  <c r="T2712" i="1"/>
  <c r="U2712" i="1"/>
  <c r="V2712" i="1"/>
  <c r="W2712" i="1"/>
  <c r="T2713" i="1"/>
  <c r="U2713" i="1"/>
  <c r="V2713" i="1"/>
  <c r="W2713" i="1"/>
  <c r="T2714" i="1"/>
  <c r="U2714" i="1"/>
  <c r="V2714" i="1"/>
  <c r="W2714" i="1"/>
  <c r="T2715" i="1"/>
  <c r="U2715" i="1"/>
  <c r="V2715" i="1"/>
  <c r="W2715" i="1"/>
  <c r="T2716" i="1"/>
  <c r="U2716" i="1"/>
  <c r="V2716" i="1"/>
  <c r="W2716" i="1"/>
  <c r="T2717" i="1"/>
  <c r="U2717" i="1"/>
  <c r="V2717" i="1"/>
  <c r="W2717" i="1"/>
  <c r="T2718" i="1"/>
  <c r="U2718" i="1"/>
  <c r="V2718" i="1"/>
  <c r="W2718" i="1"/>
  <c r="T2719" i="1"/>
  <c r="U2719" i="1"/>
  <c r="V2719" i="1"/>
  <c r="W2719" i="1"/>
  <c r="T2720" i="1"/>
  <c r="U2720" i="1"/>
  <c r="V2720" i="1"/>
  <c r="W2720" i="1"/>
  <c r="T2721" i="1"/>
  <c r="U2721" i="1"/>
  <c r="V2721" i="1"/>
  <c r="W2721" i="1"/>
  <c r="T2722" i="1"/>
  <c r="U2722" i="1"/>
  <c r="V2722" i="1"/>
  <c r="W2722" i="1"/>
  <c r="T2723" i="1"/>
  <c r="U2723" i="1"/>
  <c r="V2723" i="1"/>
  <c r="W2723" i="1"/>
  <c r="T2724" i="1"/>
  <c r="U2724" i="1"/>
  <c r="V2724" i="1"/>
  <c r="W2724" i="1"/>
  <c r="T2725" i="1"/>
  <c r="U2725" i="1"/>
  <c r="V2725" i="1"/>
  <c r="W2725" i="1"/>
  <c r="T2726" i="1"/>
  <c r="U2726" i="1"/>
  <c r="V2726" i="1"/>
  <c r="W2726" i="1"/>
  <c r="T2727" i="1"/>
  <c r="U2727" i="1"/>
  <c r="V2727" i="1"/>
  <c r="W2727" i="1"/>
  <c r="T2728" i="1"/>
  <c r="U2728" i="1"/>
  <c r="V2728" i="1"/>
  <c r="W2728" i="1"/>
  <c r="T2729" i="1"/>
  <c r="U2729" i="1"/>
  <c r="V2729" i="1"/>
  <c r="W2729" i="1"/>
  <c r="T2730" i="1"/>
  <c r="U2730" i="1"/>
  <c r="V2730" i="1"/>
  <c r="W2730" i="1"/>
  <c r="T2731" i="1"/>
  <c r="U2731" i="1"/>
  <c r="V2731" i="1"/>
  <c r="W2731" i="1"/>
  <c r="T2732" i="1"/>
  <c r="U2732" i="1"/>
  <c r="V2732" i="1"/>
  <c r="W2732" i="1"/>
  <c r="T2733" i="1"/>
  <c r="U2733" i="1"/>
  <c r="V2733" i="1"/>
  <c r="W2733" i="1"/>
  <c r="T2734" i="1"/>
  <c r="U2734" i="1"/>
  <c r="V2734" i="1"/>
  <c r="W2734" i="1"/>
  <c r="T2735" i="1"/>
  <c r="U2735" i="1"/>
  <c r="V2735" i="1"/>
  <c r="W2735" i="1"/>
  <c r="T2736" i="1"/>
  <c r="U2736" i="1"/>
  <c r="V2736" i="1"/>
  <c r="W2736" i="1"/>
  <c r="T2737" i="1"/>
  <c r="U2737" i="1"/>
  <c r="V2737" i="1"/>
  <c r="W2737" i="1"/>
  <c r="T2738" i="1"/>
  <c r="U2738" i="1"/>
  <c r="V2738" i="1"/>
  <c r="W2738" i="1"/>
  <c r="T2739" i="1"/>
  <c r="U2739" i="1"/>
  <c r="V2739" i="1"/>
  <c r="W2739" i="1"/>
  <c r="T2740" i="1"/>
  <c r="U2740" i="1"/>
  <c r="V2740" i="1"/>
  <c r="W2740" i="1"/>
  <c r="T2741" i="1"/>
  <c r="U2741" i="1"/>
  <c r="V2741" i="1"/>
  <c r="W2741" i="1"/>
  <c r="T2742" i="1"/>
  <c r="U2742" i="1"/>
  <c r="V2742" i="1"/>
  <c r="W2742" i="1"/>
  <c r="T2743" i="1"/>
  <c r="U2743" i="1"/>
  <c r="V2743" i="1"/>
  <c r="W2743" i="1"/>
  <c r="T2744" i="1"/>
  <c r="U2744" i="1"/>
  <c r="V2744" i="1"/>
  <c r="W2744" i="1"/>
  <c r="T2745" i="1"/>
  <c r="U2745" i="1"/>
  <c r="V2745" i="1"/>
  <c r="W2745" i="1"/>
  <c r="T2746" i="1"/>
  <c r="U2746" i="1"/>
  <c r="V2746" i="1"/>
  <c r="W2746" i="1"/>
  <c r="T2747" i="1"/>
  <c r="U2747" i="1"/>
  <c r="V2747" i="1"/>
  <c r="W2747" i="1"/>
  <c r="T2748" i="1"/>
  <c r="U2748" i="1"/>
  <c r="V2748" i="1"/>
  <c r="W2748" i="1"/>
  <c r="T2749" i="1"/>
  <c r="U2749" i="1"/>
  <c r="V2749" i="1"/>
  <c r="W2749" i="1"/>
  <c r="T2750" i="1"/>
  <c r="U2750" i="1"/>
  <c r="V2750" i="1"/>
  <c r="W2750" i="1"/>
  <c r="T2751" i="1"/>
  <c r="U2751" i="1"/>
  <c r="V2751" i="1"/>
  <c r="W2751" i="1"/>
  <c r="T2752" i="1"/>
  <c r="U2752" i="1"/>
  <c r="V2752" i="1"/>
  <c r="W2752" i="1"/>
  <c r="T2753" i="1"/>
  <c r="U2753" i="1"/>
  <c r="V2753" i="1"/>
  <c r="W2753" i="1"/>
  <c r="T2754" i="1"/>
  <c r="U2754" i="1"/>
  <c r="V2754" i="1"/>
  <c r="W2754" i="1"/>
  <c r="T2755" i="1"/>
  <c r="U2755" i="1"/>
  <c r="V2755" i="1"/>
  <c r="W2755" i="1"/>
  <c r="T2756" i="1"/>
  <c r="U2756" i="1"/>
  <c r="V2756" i="1"/>
  <c r="W2756" i="1"/>
  <c r="T2757" i="1"/>
  <c r="U2757" i="1"/>
  <c r="V2757" i="1"/>
  <c r="W2757" i="1"/>
  <c r="T2758" i="1"/>
  <c r="U2758" i="1"/>
  <c r="V2758" i="1"/>
  <c r="W2758" i="1"/>
  <c r="T2759" i="1"/>
  <c r="U2759" i="1"/>
  <c r="V2759" i="1"/>
  <c r="W2759" i="1"/>
  <c r="T2760" i="1"/>
  <c r="U2760" i="1"/>
  <c r="V2760" i="1"/>
  <c r="W2760" i="1"/>
  <c r="T2761" i="1"/>
  <c r="U2761" i="1"/>
  <c r="V2761" i="1"/>
  <c r="W2761" i="1"/>
  <c r="T2762" i="1"/>
  <c r="U2762" i="1"/>
  <c r="V2762" i="1"/>
  <c r="W2762" i="1"/>
  <c r="T2763" i="1"/>
  <c r="U2763" i="1"/>
  <c r="V2763" i="1"/>
  <c r="W2763" i="1"/>
  <c r="T2764" i="1"/>
  <c r="U2764" i="1"/>
  <c r="V2764" i="1"/>
  <c r="W2764" i="1"/>
  <c r="T2765" i="1"/>
  <c r="U2765" i="1"/>
  <c r="V2765" i="1"/>
  <c r="W2765" i="1"/>
  <c r="T2766" i="1"/>
  <c r="U2766" i="1"/>
  <c r="V2766" i="1"/>
  <c r="W2766" i="1"/>
  <c r="T2767" i="1"/>
  <c r="U2767" i="1"/>
  <c r="V2767" i="1"/>
  <c r="W2767" i="1"/>
  <c r="T2768" i="1"/>
  <c r="U2768" i="1"/>
  <c r="V2768" i="1"/>
  <c r="W2768" i="1"/>
  <c r="T2769" i="1"/>
  <c r="U2769" i="1"/>
  <c r="V2769" i="1"/>
  <c r="W2769" i="1"/>
  <c r="T2770" i="1"/>
  <c r="U2770" i="1"/>
  <c r="V2770" i="1"/>
  <c r="W2770" i="1"/>
  <c r="T2771" i="1"/>
  <c r="U2771" i="1"/>
  <c r="V2771" i="1"/>
  <c r="W2771" i="1"/>
  <c r="T2772" i="1"/>
  <c r="U2772" i="1"/>
  <c r="V2772" i="1"/>
  <c r="W2772" i="1"/>
  <c r="T2773" i="1"/>
  <c r="U2773" i="1"/>
  <c r="V2773" i="1"/>
  <c r="W2773" i="1"/>
  <c r="T2774" i="1"/>
  <c r="U2774" i="1"/>
  <c r="V2774" i="1"/>
  <c r="W2774" i="1"/>
  <c r="T2775" i="1"/>
  <c r="U2775" i="1"/>
  <c r="V2775" i="1"/>
  <c r="W2775" i="1"/>
  <c r="T2776" i="1"/>
  <c r="U2776" i="1"/>
  <c r="V2776" i="1"/>
  <c r="W2776" i="1"/>
  <c r="T2777" i="1"/>
  <c r="U2777" i="1"/>
  <c r="V2777" i="1"/>
  <c r="W2777" i="1"/>
  <c r="T2778" i="1"/>
  <c r="U2778" i="1"/>
  <c r="V2778" i="1"/>
  <c r="W2778" i="1"/>
  <c r="T2779" i="1"/>
  <c r="U2779" i="1"/>
  <c r="V2779" i="1"/>
  <c r="W2779" i="1"/>
  <c r="T2780" i="1"/>
  <c r="U2780" i="1"/>
  <c r="V2780" i="1"/>
  <c r="W2780" i="1"/>
  <c r="T2781" i="1"/>
  <c r="U2781" i="1"/>
  <c r="V2781" i="1"/>
  <c r="W2781" i="1"/>
  <c r="T2782" i="1"/>
  <c r="U2782" i="1"/>
  <c r="V2782" i="1"/>
  <c r="W2782" i="1"/>
  <c r="T2783" i="1"/>
  <c r="U2783" i="1"/>
  <c r="V2783" i="1"/>
  <c r="W2783" i="1"/>
  <c r="T2784" i="1"/>
  <c r="U2784" i="1"/>
  <c r="V2784" i="1"/>
  <c r="W2784" i="1"/>
  <c r="T2785" i="1"/>
  <c r="U2785" i="1"/>
  <c r="V2785" i="1"/>
  <c r="W2785" i="1"/>
  <c r="T2786" i="1"/>
  <c r="U2786" i="1"/>
  <c r="V2786" i="1"/>
  <c r="W2786" i="1"/>
  <c r="T2787" i="1"/>
  <c r="U2787" i="1"/>
  <c r="V2787" i="1"/>
  <c r="W2787" i="1"/>
  <c r="T2788" i="1"/>
  <c r="U2788" i="1"/>
  <c r="V2788" i="1"/>
  <c r="W2788" i="1"/>
  <c r="T2789" i="1"/>
  <c r="U2789" i="1"/>
  <c r="V2789" i="1"/>
  <c r="W2789" i="1"/>
  <c r="T2790" i="1"/>
  <c r="U2790" i="1"/>
  <c r="V2790" i="1"/>
  <c r="W2790" i="1"/>
  <c r="T2791" i="1"/>
  <c r="U2791" i="1"/>
  <c r="V2791" i="1"/>
  <c r="W2791" i="1"/>
  <c r="T2792" i="1"/>
  <c r="U2792" i="1"/>
  <c r="V2792" i="1"/>
  <c r="W2792" i="1"/>
  <c r="T2793" i="1"/>
  <c r="U2793" i="1"/>
  <c r="V2793" i="1"/>
  <c r="W2793" i="1"/>
  <c r="T2794" i="1"/>
  <c r="U2794" i="1"/>
  <c r="V2794" i="1"/>
  <c r="W2794" i="1"/>
  <c r="T2795" i="1"/>
  <c r="U2795" i="1"/>
  <c r="V2795" i="1"/>
  <c r="W2795" i="1"/>
  <c r="T2796" i="1"/>
  <c r="U2796" i="1"/>
  <c r="V2796" i="1"/>
  <c r="W2796" i="1"/>
  <c r="T2797" i="1"/>
  <c r="U2797" i="1"/>
  <c r="V2797" i="1"/>
  <c r="W2797" i="1"/>
  <c r="T2798" i="1"/>
  <c r="U2798" i="1"/>
  <c r="V2798" i="1"/>
  <c r="W2798" i="1"/>
  <c r="T2799" i="1"/>
  <c r="U2799" i="1"/>
  <c r="V2799" i="1"/>
  <c r="W2799" i="1"/>
  <c r="T2800" i="1"/>
  <c r="U2800" i="1"/>
  <c r="V2800" i="1"/>
  <c r="W2800" i="1"/>
  <c r="T2801" i="1"/>
  <c r="U2801" i="1"/>
  <c r="V2801" i="1"/>
  <c r="W2801" i="1"/>
  <c r="T2802" i="1"/>
  <c r="U2802" i="1"/>
  <c r="V2802" i="1"/>
  <c r="W2802" i="1"/>
  <c r="T2803" i="1"/>
  <c r="U2803" i="1"/>
  <c r="V2803" i="1"/>
  <c r="W2803" i="1"/>
  <c r="T2804" i="1"/>
  <c r="U2804" i="1"/>
  <c r="V2804" i="1"/>
  <c r="W2804" i="1"/>
  <c r="T2805" i="1"/>
  <c r="U2805" i="1"/>
  <c r="V2805" i="1"/>
  <c r="W2805" i="1"/>
  <c r="T2806" i="1"/>
  <c r="U2806" i="1"/>
  <c r="V2806" i="1"/>
  <c r="W2806" i="1"/>
  <c r="T2807" i="1"/>
  <c r="U2807" i="1"/>
  <c r="V2807" i="1"/>
  <c r="W2807" i="1"/>
  <c r="T2808" i="1"/>
  <c r="U2808" i="1"/>
  <c r="V2808" i="1"/>
  <c r="W2808" i="1"/>
  <c r="T2809" i="1"/>
  <c r="U2809" i="1"/>
  <c r="V2809" i="1"/>
  <c r="W2809" i="1"/>
  <c r="T2810" i="1"/>
  <c r="U2810" i="1"/>
  <c r="V2810" i="1"/>
  <c r="W2810" i="1"/>
  <c r="T2811" i="1"/>
  <c r="U2811" i="1"/>
  <c r="V2811" i="1"/>
  <c r="W2811" i="1"/>
  <c r="T2812" i="1"/>
  <c r="U2812" i="1"/>
  <c r="V2812" i="1"/>
  <c r="W2812" i="1"/>
  <c r="T2813" i="1"/>
  <c r="U2813" i="1"/>
  <c r="V2813" i="1"/>
  <c r="W2813" i="1"/>
  <c r="T2814" i="1"/>
  <c r="U2814" i="1"/>
  <c r="V2814" i="1"/>
  <c r="W2814" i="1"/>
  <c r="T2815" i="1"/>
  <c r="U2815" i="1"/>
  <c r="V2815" i="1"/>
  <c r="W2815" i="1"/>
  <c r="T2816" i="1"/>
  <c r="U2816" i="1"/>
  <c r="V2816" i="1"/>
  <c r="W2816" i="1"/>
  <c r="T2817" i="1"/>
  <c r="U2817" i="1"/>
  <c r="V2817" i="1"/>
  <c r="W2817" i="1"/>
  <c r="T2818" i="1"/>
  <c r="U2818" i="1"/>
  <c r="V2818" i="1"/>
  <c r="W2818" i="1"/>
  <c r="T2819" i="1"/>
  <c r="U2819" i="1"/>
  <c r="V2819" i="1"/>
  <c r="W2819" i="1"/>
  <c r="T2820" i="1"/>
  <c r="U2820" i="1"/>
  <c r="V2820" i="1"/>
  <c r="W2820" i="1"/>
  <c r="T2821" i="1"/>
  <c r="U2821" i="1"/>
  <c r="V2821" i="1"/>
  <c r="W2821" i="1"/>
  <c r="T2822" i="1"/>
  <c r="U2822" i="1"/>
  <c r="V2822" i="1"/>
  <c r="W2822" i="1"/>
  <c r="T2823" i="1"/>
  <c r="U2823" i="1"/>
  <c r="V2823" i="1"/>
  <c r="W2823" i="1"/>
  <c r="T2824" i="1"/>
  <c r="U2824" i="1"/>
  <c r="V2824" i="1"/>
  <c r="W2824" i="1"/>
  <c r="T2825" i="1"/>
  <c r="U2825" i="1"/>
  <c r="V2825" i="1"/>
  <c r="W2825" i="1"/>
  <c r="T2826" i="1"/>
  <c r="U2826" i="1"/>
  <c r="V2826" i="1"/>
  <c r="W2826" i="1"/>
  <c r="T2827" i="1"/>
  <c r="U2827" i="1"/>
  <c r="V2827" i="1"/>
  <c r="W2827" i="1"/>
  <c r="T2828" i="1"/>
  <c r="U2828" i="1"/>
  <c r="V2828" i="1"/>
  <c r="W2828" i="1"/>
  <c r="T2829" i="1"/>
  <c r="U2829" i="1"/>
  <c r="V2829" i="1"/>
  <c r="W2829" i="1"/>
  <c r="T2830" i="1"/>
  <c r="U2830" i="1"/>
  <c r="V2830" i="1"/>
  <c r="W2830" i="1"/>
  <c r="T2831" i="1"/>
  <c r="U2831" i="1"/>
  <c r="V2831" i="1"/>
  <c r="W2831" i="1"/>
  <c r="T2832" i="1"/>
  <c r="U2832" i="1"/>
  <c r="V2832" i="1"/>
  <c r="W2832" i="1"/>
  <c r="T2833" i="1"/>
  <c r="U2833" i="1"/>
  <c r="V2833" i="1"/>
  <c r="W2833" i="1"/>
  <c r="T2834" i="1"/>
  <c r="U2834" i="1"/>
  <c r="V2834" i="1"/>
  <c r="W2834" i="1"/>
  <c r="T2835" i="1"/>
  <c r="U2835" i="1"/>
  <c r="V2835" i="1"/>
  <c r="W2835" i="1"/>
  <c r="T2836" i="1"/>
  <c r="U2836" i="1"/>
  <c r="V2836" i="1"/>
  <c r="W2836" i="1"/>
  <c r="T2837" i="1"/>
  <c r="U2837" i="1"/>
  <c r="V2837" i="1"/>
  <c r="W2837" i="1"/>
  <c r="T2838" i="1"/>
  <c r="U2838" i="1"/>
  <c r="V2838" i="1"/>
  <c r="W2838" i="1"/>
  <c r="T2839" i="1"/>
  <c r="U2839" i="1"/>
  <c r="V2839" i="1"/>
  <c r="W2839" i="1"/>
  <c r="T2840" i="1"/>
  <c r="U2840" i="1"/>
  <c r="V2840" i="1"/>
  <c r="W2840" i="1"/>
  <c r="T2841" i="1"/>
  <c r="U2841" i="1"/>
  <c r="V2841" i="1"/>
  <c r="W2841" i="1"/>
  <c r="T2842" i="1"/>
  <c r="U2842" i="1"/>
  <c r="V2842" i="1"/>
  <c r="W2842" i="1"/>
  <c r="T2843" i="1"/>
  <c r="U2843" i="1"/>
  <c r="V2843" i="1"/>
  <c r="W2843" i="1"/>
  <c r="T2844" i="1"/>
  <c r="U2844" i="1"/>
  <c r="V2844" i="1"/>
  <c r="W2844" i="1"/>
  <c r="T2845" i="1"/>
  <c r="U2845" i="1"/>
  <c r="V2845" i="1"/>
  <c r="W2845" i="1"/>
  <c r="T2846" i="1"/>
  <c r="U2846" i="1"/>
  <c r="V2846" i="1"/>
  <c r="W2846" i="1"/>
  <c r="T2847" i="1"/>
  <c r="U2847" i="1"/>
  <c r="V2847" i="1"/>
  <c r="W2847" i="1"/>
  <c r="T2848" i="1"/>
  <c r="U2848" i="1"/>
  <c r="V2848" i="1"/>
  <c r="W2848" i="1"/>
  <c r="T2849" i="1"/>
  <c r="U2849" i="1"/>
  <c r="V2849" i="1"/>
  <c r="W2849" i="1"/>
  <c r="T2850" i="1"/>
  <c r="U2850" i="1"/>
  <c r="V2850" i="1"/>
  <c r="W2850" i="1"/>
  <c r="T2851" i="1"/>
  <c r="U2851" i="1"/>
  <c r="V2851" i="1"/>
  <c r="W2851" i="1"/>
  <c r="T2852" i="1"/>
  <c r="U2852" i="1"/>
  <c r="V2852" i="1"/>
  <c r="W2852" i="1"/>
  <c r="T2853" i="1"/>
  <c r="U2853" i="1"/>
  <c r="V2853" i="1"/>
  <c r="W2853" i="1"/>
  <c r="T2854" i="1"/>
  <c r="U2854" i="1"/>
  <c r="V2854" i="1"/>
  <c r="W2854" i="1"/>
  <c r="T2855" i="1"/>
  <c r="U2855" i="1"/>
  <c r="V2855" i="1"/>
  <c r="W2855" i="1"/>
  <c r="T2856" i="1"/>
  <c r="U2856" i="1"/>
  <c r="V2856" i="1"/>
  <c r="W2856" i="1"/>
  <c r="T2857" i="1"/>
  <c r="U2857" i="1"/>
  <c r="V2857" i="1"/>
  <c r="W2857" i="1"/>
  <c r="T2858" i="1"/>
  <c r="U2858" i="1"/>
  <c r="V2858" i="1"/>
  <c r="W2858" i="1"/>
  <c r="T2859" i="1"/>
  <c r="U2859" i="1"/>
  <c r="V2859" i="1"/>
  <c r="W2859" i="1"/>
  <c r="T2860" i="1"/>
  <c r="U2860" i="1"/>
  <c r="V2860" i="1"/>
  <c r="W2860" i="1"/>
  <c r="T2861" i="1"/>
  <c r="U2861" i="1"/>
  <c r="V2861" i="1"/>
  <c r="W2861" i="1"/>
  <c r="T2862" i="1"/>
  <c r="U2862" i="1"/>
  <c r="V2862" i="1"/>
  <c r="W2862" i="1"/>
  <c r="T2863" i="1"/>
  <c r="U2863" i="1"/>
  <c r="V2863" i="1"/>
  <c r="W2863" i="1"/>
  <c r="T2864" i="1"/>
  <c r="U2864" i="1"/>
  <c r="V2864" i="1"/>
  <c r="W2864" i="1"/>
  <c r="T2865" i="1"/>
  <c r="U2865" i="1"/>
  <c r="V2865" i="1"/>
  <c r="W2865" i="1"/>
  <c r="T2866" i="1"/>
  <c r="U2866" i="1"/>
  <c r="V2866" i="1"/>
  <c r="W2866" i="1"/>
  <c r="T2867" i="1"/>
  <c r="U2867" i="1"/>
  <c r="V2867" i="1"/>
  <c r="W2867" i="1"/>
  <c r="T2868" i="1"/>
  <c r="U2868" i="1"/>
  <c r="V2868" i="1"/>
  <c r="W2868" i="1"/>
  <c r="T2869" i="1"/>
  <c r="U2869" i="1"/>
  <c r="V2869" i="1"/>
  <c r="W2869" i="1"/>
  <c r="T2870" i="1"/>
  <c r="U2870" i="1"/>
  <c r="V2870" i="1"/>
  <c r="W2870" i="1"/>
  <c r="T2871" i="1"/>
  <c r="U2871" i="1"/>
  <c r="V2871" i="1"/>
  <c r="W2871" i="1"/>
  <c r="T2872" i="1"/>
  <c r="U2872" i="1"/>
  <c r="V2872" i="1"/>
  <c r="W2872" i="1"/>
  <c r="T2873" i="1"/>
  <c r="U2873" i="1"/>
  <c r="V2873" i="1"/>
  <c r="W2873" i="1"/>
  <c r="T2874" i="1"/>
  <c r="U2874" i="1"/>
  <c r="V2874" i="1"/>
  <c r="W2874" i="1"/>
  <c r="T2875" i="1"/>
  <c r="U2875" i="1"/>
  <c r="V2875" i="1"/>
  <c r="W2875" i="1"/>
  <c r="T2876" i="1"/>
  <c r="U2876" i="1"/>
  <c r="V2876" i="1"/>
  <c r="W2876" i="1"/>
  <c r="T2877" i="1"/>
  <c r="U2877" i="1"/>
  <c r="V2877" i="1"/>
  <c r="W2877" i="1"/>
  <c r="T2878" i="1"/>
  <c r="U2878" i="1"/>
  <c r="V2878" i="1"/>
  <c r="W2878" i="1"/>
  <c r="T2879" i="1"/>
  <c r="U2879" i="1"/>
  <c r="V2879" i="1"/>
  <c r="W2879" i="1"/>
  <c r="T2880" i="1"/>
  <c r="U2880" i="1"/>
  <c r="V2880" i="1"/>
  <c r="W2880" i="1"/>
  <c r="T2881" i="1"/>
  <c r="U2881" i="1"/>
  <c r="V2881" i="1"/>
  <c r="W2881" i="1"/>
  <c r="T2882" i="1"/>
  <c r="U2882" i="1"/>
  <c r="V2882" i="1"/>
  <c r="W2882" i="1"/>
  <c r="T2883" i="1"/>
  <c r="U2883" i="1"/>
  <c r="V2883" i="1"/>
  <c r="W2883" i="1"/>
  <c r="T2884" i="1"/>
  <c r="U2884" i="1"/>
  <c r="V2884" i="1"/>
  <c r="W2884" i="1"/>
  <c r="T2885" i="1"/>
  <c r="U2885" i="1"/>
  <c r="V2885" i="1"/>
  <c r="W2885" i="1"/>
  <c r="T2886" i="1"/>
  <c r="U2886" i="1"/>
  <c r="V2886" i="1"/>
  <c r="W2886" i="1"/>
  <c r="T2887" i="1"/>
  <c r="U2887" i="1"/>
  <c r="V2887" i="1"/>
  <c r="W2887" i="1"/>
  <c r="T2888" i="1"/>
  <c r="U2888" i="1"/>
  <c r="V2888" i="1"/>
  <c r="W2888" i="1"/>
  <c r="T2889" i="1"/>
  <c r="U2889" i="1"/>
  <c r="V2889" i="1"/>
  <c r="W2889" i="1"/>
  <c r="T2890" i="1"/>
  <c r="U2890" i="1"/>
  <c r="V2890" i="1"/>
  <c r="W2890" i="1"/>
  <c r="T2891" i="1"/>
  <c r="U2891" i="1"/>
  <c r="V2891" i="1"/>
  <c r="W2891" i="1"/>
  <c r="T2892" i="1"/>
  <c r="U2892" i="1"/>
  <c r="V2892" i="1"/>
  <c r="W2892" i="1"/>
  <c r="T2893" i="1"/>
  <c r="U2893" i="1"/>
  <c r="V2893" i="1"/>
  <c r="W2893" i="1"/>
  <c r="T2894" i="1"/>
  <c r="U2894" i="1"/>
  <c r="V2894" i="1"/>
  <c r="W2894" i="1"/>
  <c r="T2895" i="1"/>
  <c r="U2895" i="1"/>
  <c r="V2895" i="1"/>
  <c r="W2895" i="1"/>
  <c r="T2896" i="1"/>
  <c r="U2896" i="1"/>
  <c r="V2896" i="1"/>
  <c r="W2896" i="1"/>
  <c r="T2897" i="1"/>
  <c r="U2897" i="1"/>
  <c r="V2897" i="1"/>
  <c r="W2897" i="1"/>
  <c r="T2898" i="1"/>
  <c r="U2898" i="1"/>
  <c r="V2898" i="1"/>
  <c r="W2898" i="1"/>
  <c r="T2899" i="1"/>
  <c r="U2899" i="1"/>
  <c r="V2899" i="1"/>
  <c r="W2899" i="1"/>
  <c r="T2900" i="1"/>
  <c r="U2900" i="1"/>
  <c r="V2900" i="1"/>
  <c r="W2900" i="1"/>
  <c r="T2901" i="1"/>
  <c r="U2901" i="1"/>
  <c r="V2901" i="1"/>
  <c r="W2901" i="1"/>
  <c r="T2902" i="1"/>
  <c r="U2902" i="1"/>
  <c r="V2902" i="1"/>
  <c r="W2902" i="1"/>
  <c r="T2903" i="1"/>
  <c r="U2903" i="1"/>
  <c r="V2903" i="1"/>
  <c r="W2903" i="1"/>
  <c r="T2904" i="1"/>
  <c r="U2904" i="1"/>
  <c r="V2904" i="1"/>
  <c r="W2904" i="1"/>
  <c r="T2905" i="1"/>
  <c r="U2905" i="1"/>
  <c r="V2905" i="1"/>
  <c r="W2905" i="1"/>
  <c r="T2906" i="1"/>
  <c r="U2906" i="1"/>
  <c r="V2906" i="1"/>
  <c r="W2906" i="1"/>
  <c r="T2907" i="1"/>
  <c r="U2907" i="1"/>
  <c r="V2907" i="1"/>
  <c r="W2907" i="1"/>
  <c r="T2908" i="1"/>
  <c r="U2908" i="1"/>
  <c r="V2908" i="1"/>
  <c r="W2908" i="1"/>
  <c r="T2909" i="1"/>
  <c r="U2909" i="1"/>
  <c r="V2909" i="1"/>
  <c r="W2909" i="1"/>
  <c r="T2910" i="1"/>
  <c r="U2910" i="1"/>
  <c r="V2910" i="1"/>
  <c r="W2910" i="1"/>
  <c r="T2911" i="1"/>
  <c r="U2911" i="1"/>
  <c r="V2911" i="1"/>
  <c r="W2911" i="1"/>
  <c r="T2912" i="1"/>
  <c r="U2912" i="1"/>
  <c r="V2912" i="1"/>
  <c r="W2912" i="1"/>
  <c r="T2913" i="1"/>
  <c r="U2913" i="1"/>
  <c r="V2913" i="1"/>
  <c r="W2913" i="1"/>
  <c r="T2914" i="1"/>
  <c r="U2914" i="1"/>
  <c r="V2914" i="1"/>
  <c r="W2914" i="1"/>
  <c r="T2915" i="1"/>
  <c r="U2915" i="1"/>
  <c r="V2915" i="1"/>
  <c r="W2915" i="1"/>
  <c r="T2916" i="1"/>
  <c r="U2916" i="1"/>
  <c r="V2916" i="1"/>
  <c r="W2916" i="1"/>
  <c r="T2917" i="1"/>
  <c r="U2917" i="1"/>
  <c r="V2917" i="1"/>
  <c r="W2917" i="1"/>
  <c r="T2918" i="1"/>
  <c r="U2918" i="1"/>
  <c r="V2918" i="1"/>
  <c r="W2918" i="1"/>
  <c r="T2919" i="1"/>
  <c r="U2919" i="1"/>
  <c r="V2919" i="1"/>
  <c r="W2919" i="1"/>
  <c r="T2920" i="1"/>
  <c r="U2920" i="1"/>
  <c r="V2920" i="1"/>
  <c r="W2920" i="1"/>
  <c r="T2921" i="1"/>
  <c r="U2921" i="1"/>
  <c r="V2921" i="1"/>
  <c r="W2921" i="1"/>
  <c r="T2922" i="1"/>
  <c r="U2922" i="1"/>
  <c r="V2922" i="1"/>
  <c r="W2922" i="1"/>
  <c r="T2923" i="1"/>
  <c r="U2923" i="1"/>
  <c r="V2923" i="1"/>
  <c r="W2923" i="1"/>
  <c r="T2924" i="1"/>
  <c r="U2924" i="1"/>
  <c r="V2924" i="1"/>
  <c r="W2924" i="1"/>
  <c r="T2925" i="1"/>
  <c r="U2925" i="1"/>
  <c r="V2925" i="1"/>
  <c r="W2925" i="1"/>
  <c r="T2926" i="1"/>
  <c r="U2926" i="1"/>
  <c r="V2926" i="1"/>
  <c r="W2926" i="1"/>
  <c r="T2927" i="1"/>
  <c r="U2927" i="1"/>
  <c r="V2927" i="1"/>
  <c r="W2927" i="1"/>
  <c r="T2928" i="1"/>
  <c r="U2928" i="1"/>
  <c r="V2928" i="1"/>
  <c r="W2928" i="1"/>
  <c r="T2929" i="1"/>
  <c r="U2929" i="1"/>
  <c r="V2929" i="1"/>
  <c r="W2929" i="1"/>
  <c r="T2930" i="1"/>
  <c r="U2930" i="1"/>
  <c r="V2930" i="1"/>
  <c r="W2930" i="1"/>
  <c r="T2931" i="1"/>
  <c r="U2931" i="1"/>
  <c r="V2931" i="1"/>
  <c r="W2931" i="1"/>
  <c r="T2932" i="1"/>
  <c r="U2932" i="1"/>
  <c r="V2932" i="1"/>
  <c r="W2932" i="1"/>
  <c r="T2933" i="1"/>
  <c r="U2933" i="1"/>
  <c r="V2933" i="1"/>
  <c r="W2933" i="1"/>
  <c r="T2934" i="1"/>
  <c r="U2934" i="1"/>
  <c r="V2934" i="1"/>
  <c r="W2934" i="1"/>
  <c r="T2935" i="1"/>
  <c r="U2935" i="1"/>
  <c r="V2935" i="1"/>
  <c r="W2935" i="1"/>
  <c r="T2936" i="1"/>
  <c r="U2936" i="1"/>
  <c r="V2936" i="1"/>
  <c r="W2936" i="1"/>
  <c r="T2937" i="1"/>
  <c r="U2937" i="1"/>
  <c r="V2937" i="1"/>
  <c r="W2937" i="1"/>
  <c r="T2938" i="1"/>
  <c r="U2938" i="1"/>
  <c r="V2938" i="1"/>
  <c r="W2938" i="1"/>
  <c r="T2939" i="1"/>
  <c r="U2939" i="1"/>
  <c r="V2939" i="1"/>
  <c r="W2939" i="1"/>
  <c r="T2940" i="1"/>
  <c r="U2940" i="1"/>
  <c r="V2940" i="1"/>
  <c r="W2940" i="1"/>
  <c r="T2941" i="1"/>
  <c r="U2941" i="1"/>
  <c r="V2941" i="1"/>
  <c r="W2941" i="1"/>
  <c r="T2942" i="1"/>
  <c r="U2942" i="1"/>
  <c r="V2942" i="1"/>
  <c r="W2942" i="1"/>
  <c r="T2943" i="1"/>
  <c r="U2943" i="1"/>
  <c r="V2943" i="1"/>
  <c r="W2943" i="1"/>
  <c r="T2944" i="1"/>
  <c r="U2944" i="1"/>
  <c r="V2944" i="1"/>
  <c r="W2944" i="1"/>
  <c r="T2945" i="1"/>
  <c r="U2945" i="1"/>
  <c r="V2945" i="1"/>
  <c r="W2945" i="1"/>
  <c r="T2946" i="1"/>
  <c r="U2946" i="1"/>
  <c r="V2946" i="1"/>
  <c r="W2946" i="1"/>
  <c r="T2947" i="1"/>
  <c r="U2947" i="1"/>
  <c r="V2947" i="1"/>
  <c r="W2947" i="1"/>
  <c r="T2948" i="1"/>
  <c r="U2948" i="1"/>
  <c r="V2948" i="1"/>
  <c r="W2948" i="1"/>
  <c r="T2949" i="1"/>
  <c r="U2949" i="1"/>
  <c r="V2949" i="1"/>
  <c r="W2949" i="1"/>
  <c r="T2950" i="1"/>
  <c r="U2950" i="1"/>
  <c r="V2950" i="1"/>
  <c r="W2950" i="1"/>
  <c r="T2951" i="1"/>
  <c r="U2951" i="1"/>
  <c r="V2951" i="1"/>
  <c r="W2951" i="1"/>
  <c r="T2952" i="1"/>
  <c r="U2952" i="1"/>
  <c r="V2952" i="1"/>
  <c r="W2952" i="1"/>
  <c r="T2953" i="1"/>
  <c r="U2953" i="1"/>
  <c r="V2953" i="1"/>
  <c r="W2953" i="1"/>
  <c r="T2954" i="1"/>
  <c r="U2954" i="1"/>
  <c r="V2954" i="1"/>
  <c r="W2954" i="1"/>
  <c r="T2955" i="1"/>
  <c r="U2955" i="1"/>
  <c r="V2955" i="1"/>
  <c r="W2955" i="1"/>
  <c r="T2956" i="1"/>
  <c r="U2956" i="1"/>
  <c r="V2956" i="1"/>
  <c r="W2956" i="1"/>
  <c r="T2957" i="1"/>
  <c r="U2957" i="1"/>
  <c r="V2957" i="1"/>
  <c r="W2957" i="1"/>
  <c r="T2958" i="1"/>
  <c r="U2958" i="1"/>
  <c r="V2958" i="1"/>
  <c r="W2958" i="1"/>
  <c r="T2959" i="1"/>
  <c r="U2959" i="1"/>
  <c r="V2959" i="1"/>
  <c r="W2959" i="1"/>
  <c r="T2960" i="1"/>
  <c r="U2960" i="1"/>
  <c r="V2960" i="1"/>
  <c r="W2960" i="1"/>
  <c r="T2961" i="1"/>
  <c r="U2961" i="1"/>
  <c r="V2961" i="1"/>
  <c r="W2961" i="1"/>
  <c r="T2962" i="1"/>
  <c r="U2962" i="1"/>
  <c r="V2962" i="1"/>
  <c r="W2962" i="1"/>
  <c r="T2963" i="1"/>
  <c r="U2963" i="1"/>
  <c r="V2963" i="1"/>
  <c r="W2963" i="1"/>
  <c r="T2964" i="1"/>
  <c r="U2964" i="1"/>
  <c r="V2964" i="1"/>
  <c r="W2964" i="1"/>
  <c r="T2965" i="1"/>
  <c r="U2965" i="1"/>
  <c r="V2965" i="1"/>
  <c r="W2965" i="1"/>
  <c r="T2966" i="1"/>
  <c r="U2966" i="1"/>
  <c r="V2966" i="1"/>
  <c r="W2966" i="1"/>
  <c r="T2967" i="1"/>
  <c r="U2967" i="1"/>
  <c r="V2967" i="1"/>
  <c r="W2967" i="1"/>
  <c r="T2968" i="1"/>
  <c r="U2968" i="1"/>
  <c r="V2968" i="1"/>
  <c r="W2968" i="1"/>
  <c r="T2969" i="1"/>
  <c r="U2969" i="1"/>
  <c r="V2969" i="1"/>
  <c r="W2969" i="1"/>
  <c r="T2970" i="1"/>
  <c r="U2970" i="1"/>
  <c r="V2970" i="1"/>
  <c r="W2970" i="1"/>
  <c r="T2971" i="1"/>
  <c r="U2971" i="1"/>
  <c r="V2971" i="1"/>
  <c r="W2971" i="1"/>
  <c r="T2972" i="1"/>
  <c r="U2972" i="1"/>
  <c r="V2972" i="1"/>
  <c r="W2972" i="1"/>
  <c r="T2973" i="1"/>
  <c r="U2973" i="1"/>
  <c r="V2973" i="1"/>
  <c r="W2973" i="1"/>
  <c r="T2974" i="1"/>
  <c r="U2974" i="1"/>
  <c r="V2974" i="1"/>
  <c r="W2974" i="1"/>
  <c r="T2975" i="1"/>
  <c r="U2975" i="1"/>
  <c r="V2975" i="1"/>
  <c r="W2975" i="1"/>
  <c r="T2976" i="1"/>
  <c r="U2976" i="1"/>
  <c r="V2976" i="1"/>
  <c r="W2976" i="1"/>
  <c r="T2977" i="1"/>
  <c r="U2977" i="1"/>
  <c r="V2977" i="1"/>
  <c r="W2977" i="1"/>
  <c r="T2978" i="1"/>
  <c r="U2978" i="1"/>
  <c r="V2978" i="1"/>
  <c r="W2978" i="1"/>
  <c r="T2979" i="1"/>
  <c r="U2979" i="1"/>
  <c r="V2979" i="1"/>
  <c r="W2979" i="1"/>
  <c r="T2980" i="1"/>
  <c r="U2980" i="1"/>
  <c r="V2980" i="1"/>
  <c r="W2980" i="1"/>
  <c r="T2981" i="1"/>
  <c r="U2981" i="1"/>
  <c r="V2981" i="1"/>
  <c r="W2981" i="1"/>
  <c r="T2982" i="1"/>
  <c r="U2982" i="1"/>
  <c r="V2982" i="1"/>
  <c r="W2982" i="1"/>
  <c r="T2983" i="1"/>
  <c r="U2983" i="1"/>
  <c r="V2983" i="1"/>
  <c r="W2983" i="1"/>
  <c r="T2984" i="1"/>
  <c r="U2984" i="1"/>
  <c r="V2984" i="1"/>
  <c r="W2984" i="1"/>
  <c r="T2985" i="1"/>
  <c r="U2985" i="1"/>
  <c r="V2985" i="1"/>
  <c r="W2985" i="1"/>
  <c r="T2986" i="1"/>
  <c r="U2986" i="1"/>
  <c r="V2986" i="1"/>
  <c r="W2986" i="1"/>
  <c r="T2987" i="1"/>
  <c r="U2987" i="1"/>
  <c r="V2987" i="1"/>
  <c r="W2987" i="1"/>
  <c r="T2988" i="1"/>
  <c r="U2988" i="1"/>
  <c r="V2988" i="1"/>
  <c r="W2988" i="1"/>
  <c r="T2989" i="1"/>
  <c r="U2989" i="1"/>
  <c r="V2989" i="1"/>
  <c r="W2989" i="1"/>
  <c r="T2990" i="1"/>
  <c r="U2990" i="1"/>
  <c r="V2990" i="1"/>
  <c r="W2990" i="1"/>
  <c r="T2991" i="1"/>
  <c r="U2991" i="1"/>
  <c r="V2991" i="1"/>
  <c r="W2991" i="1"/>
  <c r="T2992" i="1"/>
  <c r="U2992" i="1"/>
  <c r="V2992" i="1"/>
  <c r="W2992" i="1"/>
  <c r="T2993" i="1"/>
  <c r="U2993" i="1"/>
  <c r="V2993" i="1"/>
  <c r="W2993" i="1"/>
  <c r="T2994" i="1"/>
  <c r="U2994" i="1"/>
  <c r="V2994" i="1"/>
  <c r="W2994" i="1"/>
  <c r="T2995" i="1"/>
  <c r="U2995" i="1"/>
  <c r="V2995" i="1"/>
  <c r="W2995" i="1"/>
  <c r="T2996" i="1"/>
  <c r="U2996" i="1"/>
  <c r="V2996" i="1"/>
  <c r="W2996" i="1"/>
  <c r="T2997" i="1"/>
  <c r="U2997" i="1"/>
  <c r="V2997" i="1"/>
  <c r="W2997" i="1"/>
  <c r="T2998" i="1"/>
  <c r="U2998" i="1"/>
  <c r="V2998" i="1"/>
  <c r="W2998" i="1"/>
  <c r="T2999" i="1"/>
  <c r="U2999" i="1"/>
  <c r="V2999" i="1"/>
  <c r="W2999" i="1"/>
  <c r="T3000" i="1"/>
  <c r="U3000" i="1"/>
  <c r="V3000" i="1"/>
  <c r="W3000" i="1"/>
  <c r="T3001" i="1"/>
  <c r="U3001" i="1"/>
  <c r="V3001" i="1"/>
  <c r="W3001" i="1"/>
  <c r="T3002" i="1"/>
  <c r="U3002" i="1"/>
  <c r="V3002" i="1"/>
  <c r="W3002" i="1"/>
  <c r="T3003" i="1"/>
  <c r="U3003" i="1"/>
  <c r="V3003" i="1"/>
  <c r="W3003" i="1"/>
  <c r="T3004" i="1"/>
  <c r="U3004" i="1"/>
  <c r="V3004" i="1"/>
  <c r="W3004" i="1"/>
  <c r="T3005" i="1"/>
  <c r="U3005" i="1"/>
  <c r="V3005" i="1"/>
  <c r="W3005" i="1"/>
  <c r="T3006" i="1"/>
  <c r="U3006" i="1"/>
  <c r="V3006" i="1"/>
  <c r="W3006" i="1"/>
  <c r="T3007" i="1"/>
  <c r="U3007" i="1"/>
  <c r="V3007" i="1"/>
  <c r="W3007" i="1"/>
  <c r="T3008" i="1"/>
  <c r="U3008" i="1"/>
  <c r="V3008" i="1"/>
  <c r="W3008" i="1"/>
  <c r="T3009" i="1"/>
  <c r="U3009" i="1"/>
  <c r="V3009" i="1"/>
  <c r="W3009" i="1"/>
  <c r="T3010" i="1"/>
  <c r="U3010" i="1"/>
  <c r="V3010" i="1"/>
  <c r="W3010" i="1"/>
  <c r="T3011" i="1"/>
  <c r="U3011" i="1"/>
  <c r="V3011" i="1"/>
  <c r="W3011" i="1"/>
  <c r="T3012" i="1"/>
  <c r="U3012" i="1"/>
  <c r="V3012" i="1"/>
  <c r="W3012" i="1"/>
  <c r="T3013" i="1"/>
  <c r="U3013" i="1"/>
  <c r="V3013" i="1"/>
  <c r="W3013" i="1"/>
  <c r="T3014" i="1"/>
  <c r="U3014" i="1"/>
  <c r="V3014" i="1"/>
  <c r="W3014" i="1"/>
  <c r="T3015" i="1"/>
  <c r="U3015" i="1"/>
  <c r="V3015" i="1"/>
  <c r="W3015" i="1"/>
  <c r="T3016" i="1"/>
  <c r="U3016" i="1"/>
  <c r="V3016" i="1"/>
  <c r="W3016" i="1"/>
  <c r="T3017" i="1"/>
  <c r="U3017" i="1"/>
  <c r="V3017" i="1"/>
  <c r="W3017" i="1"/>
  <c r="T3018" i="1"/>
  <c r="U3018" i="1"/>
  <c r="V3018" i="1"/>
  <c r="W3018" i="1"/>
  <c r="T3019" i="1"/>
  <c r="U3019" i="1"/>
  <c r="V3019" i="1"/>
  <c r="W3019" i="1"/>
  <c r="T3020" i="1"/>
  <c r="U3020" i="1"/>
  <c r="V3020" i="1"/>
  <c r="W3020" i="1"/>
  <c r="T3021" i="1"/>
  <c r="U3021" i="1"/>
  <c r="V3021" i="1"/>
  <c r="W3021" i="1"/>
  <c r="T3022" i="1"/>
  <c r="U3022" i="1"/>
  <c r="V3022" i="1"/>
  <c r="W3022" i="1"/>
  <c r="T3023" i="1"/>
  <c r="U3023" i="1"/>
  <c r="V3023" i="1"/>
  <c r="W3023" i="1"/>
  <c r="T3024" i="1"/>
  <c r="U3024" i="1"/>
  <c r="V3024" i="1"/>
  <c r="W3024" i="1"/>
  <c r="T3025" i="1"/>
  <c r="U3025" i="1"/>
  <c r="V3025" i="1"/>
  <c r="W3025" i="1"/>
  <c r="T3026" i="1"/>
  <c r="U3026" i="1"/>
  <c r="V3026" i="1"/>
  <c r="W3026" i="1"/>
  <c r="T3027" i="1"/>
  <c r="U3027" i="1"/>
  <c r="V3027" i="1"/>
  <c r="W3027" i="1"/>
  <c r="T3028" i="1"/>
  <c r="U3028" i="1"/>
  <c r="V3028" i="1"/>
  <c r="W3028" i="1"/>
  <c r="T3029" i="1"/>
  <c r="U3029" i="1"/>
  <c r="V3029" i="1"/>
  <c r="W3029" i="1"/>
  <c r="T3030" i="1"/>
  <c r="U3030" i="1"/>
  <c r="V3030" i="1"/>
  <c r="W3030" i="1"/>
  <c r="T3031" i="1"/>
  <c r="U3031" i="1"/>
  <c r="V3031" i="1"/>
  <c r="W3031" i="1"/>
  <c r="T3032" i="1"/>
  <c r="U3032" i="1"/>
  <c r="V3032" i="1"/>
  <c r="W3032" i="1"/>
  <c r="T3033" i="1"/>
  <c r="U3033" i="1"/>
  <c r="V3033" i="1"/>
  <c r="W3033" i="1"/>
  <c r="T3034" i="1"/>
  <c r="U3034" i="1"/>
  <c r="V3034" i="1"/>
  <c r="W3034" i="1"/>
  <c r="T3035" i="1"/>
  <c r="U3035" i="1"/>
  <c r="V3035" i="1"/>
  <c r="W3035" i="1"/>
  <c r="T3036" i="1"/>
  <c r="U3036" i="1"/>
  <c r="V3036" i="1"/>
  <c r="W3036" i="1"/>
  <c r="T3037" i="1"/>
  <c r="U3037" i="1"/>
  <c r="V3037" i="1"/>
  <c r="W3037" i="1"/>
  <c r="T3038" i="1"/>
  <c r="U3038" i="1"/>
  <c r="V3038" i="1"/>
  <c r="W3038" i="1"/>
  <c r="T3039" i="1"/>
  <c r="U3039" i="1"/>
  <c r="V3039" i="1"/>
  <c r="W3039" i="1"/>
  <c r="T3040" i="1"/>
  <c r="U3040" i="1"/>
  <c r="V3040" i="1"/>
  <c r="W3040" i="1"/>
  <c r="T3041" i="1"/>
  <c r="U3041" i="1"/>
  <c r="V3041" i="1"/>
  <c r="W3041" i="1"/>
  <c r="T3042" i="1"/>
  <c r="U3042" i="1"/>
  <c r="V3042" i="1"/>
  <c r="W3042" i="1"/>
  <c r="T3043" i="1"/>
  <c r="U3043" i="1"/>
  <c r="V3043" i="1"/>
  <c r="W3043" i="1"/>
  <c r="T3044" i="1"/>
  <c r="U3044" i="1"/>
  <c r="V3044" i="1"/>
  <c r="W3044" i="1"/>
  <c r="T3045" i="1"/>
  <c r="U3045" i="1"/>
  <c r="V3045" i="1"/>
  <c r="W3045" i="1"/>
  <c r="T3046" i="1"/>
  <c r="U3046" i="1"/>
  <c r="V3046" i="1"/>
  <c r="W3046" i="1"/>
  <c r="T3047" i="1"/>
  <c r="U3047" i="1"/>
  <c r="V3047" i="1"/>
  <c r="W3047" i="1"/>
  <c r="T3048" i="1"/>
  <c r="U3048" i="1"/>
  <c r="V3048" i="1"/>
  <c r="W3048" i="1"/>
  <c r="T3049" i="1"/>
  <c r="U3049" i="1"/>
  <c r="V3049" i="1"/>
  <c r="W3049" i="1"/>
  <c r="T3050" i="1"/>
  <c r="U3050" i="1"/>
  <c r="V3050" i="1"/>
  <c r="W3050" i="1"/>
  <c r="T3051" i="1"/>
  <c r="U3051" i="1"/>
  <c r="V3051" i="1"/>
  <c r="W3051" i="1"/>
  <c r="T3052" i="1"/>
  <c r="U3052" i="1"/>
  <c r="V3052" i="1"/>
  <c r="W3052" i="1"/>
  <c r="T3053" i="1"/>
  <c r="U3053" i="1"/>
  <c r="V3053" i="1"/>
  <c r="W3053" i="1"/>
  <c r="T3054" i="1"/>
  <c r="U3054" i="1"/>
  <c r="V3054" i="1"/>
  <c r="W3054" i="1"/>
  <c r="T3055" i="1"/>
  <c r="U3055" i="1"/>
  <c r="V3055" i="1"/>
  <c r="W3055" i="1"/>
  <c r="T3056" i="1"/>
  <c r="U3056" i="1"/>
  <c r="V3056" i="1"/>
  <c r="W3056" i="1"/>
  <c r="T3057" i="1"/>
  <c r="U3057" i="1"/>
  <c r="V3057" i="1"/>
  <c r="W3057" i="1"/>
  <c r="T3058" i="1"/>
  <c r="U3058" i="1"/>
  <c r="V3058" i="1"/>
  <c r="W3058" i="1"/>
  <c r="T3059" i="1"/>
  <c r="U3059" i="1"/>
  <c r="V3059" i="1"/>
  <c r="W3059" i="1"/>
  <c r="T3060" i="1"/>
  <c r="U3060" i="1"/>
  <c r="V3060" i="1"/>
  <c r="W3060" i="1"/>
  <c r="T3061" i="1"/>
  <c r="U3061" i="1"/>
  <c r="V3061" i="1"/>
  <c r="W3061" i="1"/>
  <c r="T3062" i="1"/>
  <c r="U3062" i="1"/>
  <c r="V3062" i="1"/>
  <c r="W3062" i="1"/>
  <c r="T3063" i="1"/>
  <c r="U3063" i="1"/>
  <c r="V3063" i="1"/>
  <c r="W3063" i="1"/>
  <c r="T3064" i="1"/>
  <c r="U3064" i="1"/>
  <c r="V3064" i="1"/>
  <c r="W3064" i="1"/>
  <c r="T3065" i="1"/>
  <c r="U3065" i="1"/>
  <c r="V3065" i="1"/>
  <c r="W3065" i="1"/>
  <c r="T3066" i="1"/>
  <c r="U3066" i="1"/>
  <c r="V3066" i="1"/>
  <c r="W3066" i="1"/>
  <c r="T3067" i="1"/>
  <c r="U3067" i="1"/>
  <c r="V3067" i="1"/>
  <c r="W3067" i="1"/>
  <c r="T3068" i="1"/>
  <c r="U3068" i="1"/>
  <c r="V3068" i="1"/>
  <c r="W3068" i="1"/>
  <c r="T3069" i="1"/>
  <c r="U3069" i="1"/>
  <c r="V3069" i="1"/>
  <c r="W3069" i="1"/>
  <c r="T3070" i="1"/>
  <c r="U3070" i="1"/>
  <c r="V3070" i="1"/>
  <c r="W3070" i="1"/>
  <c r="T3071" i="1"/>
  <c r="U3071" i="1"/>
  <c r="V3071" i="1"/>
  <c r="W3071" i="1"/>
  <c r="T3072" i="1"/>
  <c r="U3072" i="1"/>
  <c r="V3072" i="1"/>
  <c r="W3072" i="1"/>
  <c r="T3073" i="1"/>
  <c r="U3073" i="1"/>
  <c r="V3073" i="1"/>
  <c r="W3073" i="1"/>
  <c r="T3074" i="1"/>
  <c r="U3074" i="1"/>
  <c r="V3074" i="1"/>
  <c r="W3074" i="1"/>
  <c r="T3075" i="1"/>
  <c r="U3075" i="1"/>
  <c r="V3075" i="1"/>
  <c r="W3075" i="1"/>
  <c r="T3076" i="1"/>
  <c r="U3076" i="1"/>
  <c r="V3076" i="1"/>
  <c r="W3076" i="1"/>
  <c r="T3077" i="1"/>
  <c r="U3077" i="1"/>
  <c r="V3077" i="1"/>
  <c r="W3077" i="1"/>
  <c r="T3078" i="1"/>
  <c r="U3078" i="1"/>
  <c r="V3078" i="1"/>
  <c r="W3078" i="1"/>
  <c r="T3079" i="1"/>
  <c r="U3079" i="1"/>
  <c r="V3079" i="1"/>
  <c r="W3079" i="1"/>
  <c r="T3080" i="1"/>
  <c r="U3080" i="1"/>
  <c r="V3080" i="1"/>
  <c r="W3080" i="1"/>
  <c r="T3081" i="1"/>
  <c r="U3081" i="1"/>
  <c r="V3081" i="1"/>
  <c r="W3081" i="1"/>
  <c r="T3082" i="1"/>
  <c r="U3082" i="1"/>
  <c r="V3082" i="1"/>
  <c r="W3082" i="1"/>
  <c r="T3083" i="1"/>
  <c r="U3083" i="1"/>
  <c r="V3083" i="1"/>
  <c r="W3083" i="1"/>
  <c r="T3084" i="1"/>
  <c r="U3084" i="1"/>
  <c r="V3084" i="1"/>
  <c r="W3084" i="1"/>
  <c r="T3085" i="1"/>
  <c r="U3085" i="1"/>
  <c r="V3085" i="1"/>
  <c r="W3085" i="1"/>
  <c r="T3086" i="1"/>
  <c r="U3086" i="1"/>
  <c r="V3086" i="1"/>
  <c r="W3086" i="1"/>
  <c r="T3087" i="1"/>
  <c r="U3087" i="1"/>
  <c r="V3087" i="1"/>
  <c r="W3087" i="1"/>
  <c r="T3088" i="1"/>
  <c r="U3088" i="1"/>
  <c r="V3088" i="1"/>
  <c r="W3088" i="1"/>
  <c r="T3089" i="1"/>
  <c r="U3089" i="1"/>
  <c r="V3089" i="1"/>
  <c r="W3089" i="1"/>
  <c r="T3090" i="1"/>
  <c r="U3090" i="1"/>
  <c r="V3090" i="1"/>
  <c r="W3090" i="1"/>
  <c r="T3091" i="1"/>
  <c r="U3091" i="1"/>
  <c r="V3091" i="1"/>
  <c r="W3091" i="1"/>
  <c r="T3092" i="1"/>
  <c r="U3092" i="1"/>
  <c r="V3092" i="1"/>
  <c r="W3092" i="1"/>
  <c r="T3093" i="1"/>
  <c r="U3093" i="1"/>
  <c r="V3093" i="1"/>
  <c r="W3093" i="1"/>
  <c r="T3094" i="1"/>
  <c r="U3094" i="1"/>
  <c r="V3094" i="1"/>
  <c r="W3094" i="1"/>
  <c r="T3095" i="1"/>
  <c r="U3095" i="1"/>
  <c r="V3095" i="1"/>
  <c r="W3095" i="1"/>
  <c r="T3096" i="1"/>
  <c r="U3096" i="1"/>
  <c r="V3096" i="1"/>
  <c r="W3096" i="1"/>
  <c r="T3097" i="1"/>
  <c r="U3097" i="1"/>
  <c r="V3097" i="1"/>
  <c r="W3097" i="1"/>
  <c r="T3098" i="1"/>
  <c r="U3098" i="1"/>
  <c r="V3098" i="1"/>
  <c r="W3098" i="1"/>
  <c r="T3099" i="1"/>
  <c r="U3099" i="1"/>
  <c r="V3099" i="1"/>
  <c r="W3099" i="1"/>
  <c r="T3100" i="1"/>
  <c r="U3100" i="1"/>
  <c r="V3100" i="1"/>
  <c r="W3100" i="1"/>
  <c r="T3101" i="1"/>
  <c r="U3101" i="1"/>
  <c r="V3101" i="1"/>
  <c r="W3101" i="1"/>
  <c r="T3102" i="1"/>
  <c r="U3102" i="1"/>
  <c r="V3102" i="1"/>
  <c r="W3102" i="1"/>
  <c r="T3103" i="1"/>
  <c r="U3103" i="1"/>
  <c r="V3103" i="1"/>
  <c r="W3103" i="1"/>
  <c r="T3104" i="1"/>
  <c r="U3104" i="1"/>
  <c r="V3104" i="1"/>
  <c r="W3104" i="1"/>
  <c r="T3105" i="1"/>
  <c r="U3105" i="1"/>
  <c r="V3105" i="1"/>
  <c r="W3105" i="1"/>
  <c r="T3106" i="1"/>
  <c r="U3106" i="1"/>
  <c r="V3106" i="1"/>
  <c r="W3106" i="1"/>
  <c r="T3107" i="1"/>
  <c r="U3107" i="1"/>
  <c r="V3107" i="1"/>
  <c r="W3107" i="1"/>
  <c r="T3108" i="1"/>
  <c r="U3108" i="1"/>
  <c r="V3108" i="1"/>
  <c r="W3108" i="1"/>
  <c r="T3109" i="1"/>
  <c r="U3109" i="1"/>
  <c r="V3109" i="1"/>
  <c r="W3109" i="1"/>
  <c r="T3110" i="1"/>
  <c r="U3110" i="1"/>
  <c r="V3110" i="1"/>
  <c r="W3110" i="1"/>
  <c r="T3111" i="1"/>
  <c r="U3111" i="1"/>
  <c r="V3111" i="1"/>
  <c r="W3111" i="1"/>
  <c r="T3112" i="1"/>
  <c r="U3112" i="1"/>
  <c r="V3112" i="1"/>
  <c r="W3112" i="1"/>
  <c r="T3113" i="1"/>
  <c r="U3113" i="1"/>
  <c r="V3113" i="1"/>
  <c r="W3113" i="1"/>
  <c r="T3114" i="1"/>
  <c r="U3114" i="1"/>
  <c r="V3114" i="1"/>
  <c r="W3114" i="1"/>
  <c r="T3115" i="1"/>
  <c r="U3115" i="1"/>
  <c r="V3115" i="1"/>
  <c r="W3115" i="1"/>
  <c r="T3116" i="1"/>
  <c r="U3116" i="1"/>
  <c r="V3116" i="1"/>
  <c r="W3116" i="1"/>
  <c r="T3117" i="1"/>
  <c r="U3117" i="1"/>
  <c r="V3117" i="1"/>
  <c r="W3117" i="1"/>
  <c r="T3118" i="1"/>
  <c r="U3118" i="1"/>
  <c r="V3118" i="1"/>
  <c r="W3118" i="1"/>
  <c r="T3119" i="1"/>
  <c r="U3119" i="1"/>
  <c r="V3119" i="1"/>
  <c r="W3119" i="1"/>
  <c r="T3120" i="1"/>
  <c r="U3120" i="1"/>
  <c r="V3120" i="1"/>
  <c r="W3120" i="1"/>
  <c r="T3121" i="1"/>
  <c r="U3121" i="1"/>
  <c r="V3121" i="1"/>
  <c r="W3121" i="1"/>
  <c r="T3122" i="1"/>
  <c r="U3122" i="1"/>
  <c r="V3122" i="1"/>
  <c r="W3122" i="1"/>
  <c r="T3123" i="1"/>
  <c r="U3123" i="1"/>
  <c r="V3123" i="1"/>
  <c r="W3123" i="1"/>
  <c r="T3124" i="1"/>
  <c r="U3124" i="1"/>
  <c r="V3124" i="1"/>
  <c r="W3124" i="1"/>
  <c r="T3125" i="1"/>
  <c r="U3125" i="1"/>
  <c r="V3125" i="1"/>
  <c r="W3125" i="1"/>
  <c r="T3126" i="1"/>
  <c r="U3126" i="1"/>
  <c r="V3126" i="1"/>
  <c r="W3126" i="1"/>
  <c r="T3127" i="1"/>
  <c r="U3127" i="1"/>
  <c r="V3127" i="1"/>
  <c r="W3127" i="1"/>
  <c r="T3128" i="1"/>
  <c r="U3128" i="1"/>
  <c r="V3128" i="1"/>
  <c r="W3128" i="1"/>
  <c r="T3129" i="1"/>
  <c r="U3129" i="1"/>
  <c r="V3129" i="1"/>
  <c r="W3129" i="1"/>
  <c r="T3130" i="1"/>
  <c r="U3130" i="1"/>
  <c r="V3130" i="1"/>
  <c r="W3130" i="1"/>
  <c r="T3131" i="1"/>
  <c r="U3131" i="1"/>
  <c r="V3131" i="1"/>
  <c r="W3131" i="1"/>
  <c r="T3132" i="1"/>
  <c r="U3132" i="1"/>
  <c r="V3132" i="1"/>
  <c r="W3132" i="1"/>
  <c r="T3133" i="1"/>
  <c r="U3133" i="1"/>
  <c r="V3133" i="1"/>
  <c r="W3133" i="1"/>
  <c r="T3134" i="1"/>
  <c r="U3134" i="1"/>
  <c r="V3134" i="1"/>
  <c r="W3134" i="1"/>
  <c r="T3135" i="1"/>
  <c r="U3135" i="1"/>
  <c r="V3135" i="1"/>
  <c r="W3135" i="1"/>
  <c r="T3136" i="1"/>
  <c r="U3136" i="1"/>
  <c r="V3136" i="1"/>
  <c r="W3136" i="1"/>
  <c r="T3137" i="1"/>
  <c r="U3137" i="1"/>
  <c r="V3137" i="1"/>
  <c r="W3137" i="1"/>
  <c r="T3138" i="1"/>
  <c r="U3138" i="1"/>
  <c r="V3138" i="1"/>
  <c r="W3138" i="1"/>
  <c r="T3139" i="1"/>
  <c r="U3139" i="1"/>
  <c r="V3139" i="1"/>
  <c r="W3139" i="1"/>
  <c r="T3140" i="1"/>
  <c r="U3140" i="1"/>
  <c r="V3140" i="1"/>
  <c r="W3140" i="1"/>
  <c r="T3141" i="1"/>
  <c r="U3141" i="1"/>
  <c r="V3141" i="1"/>
  <c r="W3141" i="1"/>
  <c r="T3142" i="1"/>
  <c r="U3142" i="1"/>
  <c r="V3142" i="1"/>
  <c r="W3142" i="1"/>
  <c r="T3143" i="1"/>
  <c r="U3143" i="1"/>
  <c r="V3143" i="1"/>
  <c r="W3143" i="1"/>
  <c r="T3144" i="1"/>
  <c r="U3144" i="1"/>
  <c r="V3144" i="1"/>
  <c r="W3144" i="1"/>
  <c r="T3145" i="1"/>
  <c r="U3145" i="1"/>
  <c r="V3145" i="1"/>
  <c r="W3145" i="1"/>
  <c r="T3146" i="1"/>
  <c r="U3146" i="1"/>
  <c r="V3146" i="1"/>
  <c r="W3146" i="1"/>
  <c r="T3147" i="1"/>
  <c r="U3147" i="1"/>
  <c r="V3147" i="1"/>
  <c r="W3147" i="1"/>
  <c r="T3148" i="1"/>
  <c r="U3148" i="1"/>
  <c r="V3148" i="1"/>
  <c r="W3148" i="1"/>
  <c r="T3149" i="1"/>
  <c r="U3149" i="1"/>
  <c r="V3149" i="1"/>
  <c r="W3149" i="1"/>
  <c r="T3150" i="1"/>
  <c r="U3150" i="1"/>
  <c r="V3150" i="1"/>
  <c r="W3150" i="1"/>
  <c r="T3151" i="1"/>
  <c r="U3151" i="1"/>
  <c r="V3151" i="1"/>
  <c r="W3151" i="1"/>
  <c r="T3152" i="1"/>
  <c r="U3152" i="1"/>
  <c r="V3152" i="1"/>
  <c r="W3152" i="1"/>
  <c r="T3153" i="1"/>
  <c r="U3153" i="1"/>
  <c r="V3153" i="1"/>
  <c r="W3153" i="1"/>
  <c r="T3154" i="1"/>
  <c r="U3154" i="1"/>
  <c r="V3154" i="1"/>
  <c r="W3154" i="1"/>
  <c r="T3155" i="1"/>
  <c r="U3155" i="1"/>
  <c r="V3155" i="1"/>
  <c r="W3155" i="1"/>
  <c r="T3156" i="1"/>
  <c r="U3156" i="1"/>
  <c r="V3156" i="1"/>
  <c r="W3156" i="1"/>
  <c r="T3157" i="1"/>
  <c r="U3157" i="1"/>
  <c r="V3157" i="1"/>
  <c r="W3157" i="1"/>
  <c r="T3158" i="1"/>
  <c r="U3158" i="1"/>
  <c r="V3158" i="1"/>
  <c r="W3158" i="1"/>
  <c r="T3159" i="1"/>
  <c r="U3159" i="1"/>
  <c r="V3159" i="1"/>
  <c r="W3159" i="1"/>
  <c r="T3160" i="1"/>
  <c r="U3160" i="1"/>
  <c r="V3160" i="1"/>
  <c r="W3160" i="1"/>
  <c r="T3161" i="1"/>
  <c r="U3161" i="1"/>
  <c r="V3161" i="1"/>
  <c r="W3161" i="1"/>
  <c r="T3162" i="1"/>
  <c r="U3162" i="1"/>
  <c r="V3162" i="1"/>
  <c r="W3162" i="1"/>
  <c r="T3163" i="1"/>
  <c r="U3163" i="1"/>
  <c r="V3163" i="1"/>
  <c r="W3163" i="1"/>
  <c r="T3164" i="1"/>
  <c r="U3164" i="1"/>
  <c r="V3164" i="1"/>
  <c r="W3164" i="1"/>
  <c r="T3165" i="1"/>
  <c r="U3165" i="1"/>
  <c r="V3165" i="1"/>
  <c r="W3165" i="1"/>
  <c r="T3166" i="1"/>
  <c r="U3166" i="1"/>
  <c r="V3166" i="1"/>
  <c r="W3166" i="1"/>
  <c r="T3167" i="1"/>
  <c r="U3167" i="1"/>
  <c r="V3167" i="1"/>
  <c r="W3167" i="1"/>
  <c r="T3168" i="1"/>
  <c r="U3168" i="1"/>
  <c r="V3168" i="1"/>
  <c r="W3168" i="1"/>
  <c r="T3169" i="1"/>
  <c r="U3169" i="1"/>
  <c r="V3169" i="1"/>
  <c r="W3169" i="1"/>
  <c r="T3170" i="1"/>
  <c r="U3170" i="1"/>
  <c r="V3170" i="1"/>
  <c r="W3170" i="1"/>
  <c r="T3171" i="1"/>
  <c r="U3171" i="1"/>
  <c r="V3171" i="1"/>
  <c r="W3171" i="1"/>
  <c r="T3172" i="1"/>
  <c r="U3172" i="1"/>
  <c r="V3172" i="1"/>
  <c r="W3172" i="1"/>
  <c r="T3173" i="1"/>
  <c r="U3173" i="1"/>
  <c r="V3173" i="1"/>
  <c r="W3173" i="1"/>
  <c r="T3174" i="1"/>
  <c r="U3174" i="1"/>
  <c r="V3174" i="1"/>
  <c r="W3174" i="1"/>
  <c r="T3175" i="1"/>
  <c r="U3175" i="1"/>
  <c r="V3175" i="1"/>
  <c r="W3175" i="1"/>
  <c r="T3176" i="1"/>
  <c r="U3176" i="1"/>
  <c r="V3176" i="1"/>
  <c r="W3176" i="1"/>
  <c r="T3177" i="1"/>
  <c r="U3177" i="1"/>
  <c r="V3177" i="1"/>
  <c r="W3177" i="1"/>
  <c r="T3178" i="1"/>
  <c r="U3178" i="1"/>
  <c r="V3178" i="1"/>
  <c r="W3178" i="1"/>
  <c r="T3179" i="1"/>
  <c r="U3179" i="1"/>
  <c r="V3179" i="1"/>
  <c r="W3179" i="1"/>
  <c r="T3180" i="1"/>
  <c r="U3180" i="1"/>
  <c r="V3180" i="1"/>
  <c r="W3180" i="1"/>
  <c r="T3181" i="1"/>
  <c r="U3181" i="1"/>
  <c r="V3181" i="1"/>
  <c r="W3181" i="1"/>
  <c r="T3182" i="1"/>
  <c r="U3182" i="1"/>
  <c r="V3182" i="1"/>
  <c r="W3182" i="1"/>
  <c r="T3183" i="1"/>
  <c r="U3183" i="1"/>
  <c r="V3183" i="1"/>
  <c r="W3183" i="1"/>
  <c r="T3184" i="1"/>
  <c r="U3184" i="1"/>
  <c r="V3184" i="1"/>
  <c r="W3184" i="1"/>
  <c r="T3185" i="1"/>
  <c r="U3185" i="1"/>
  <c r="V3185" i="1"/>
  <c r="W3185" i="1"/>
  <c r="T3186" i="1"/>
  <c r="U3186" i="1"/>
  <c r="V3186" i="1"/>
  <c r="W3186" i="1"/>
  <c r="T3187" i="1"/>
  <c r="U3187" i="1"/>
  <c r="V3187" i="1"/>
  <c r="W3187" i="1"/>
  <c r="T3188" i="1"/>
  <c r="U3188" i="1"/>
  <c r="V3188" i="1"/>
  <c r="W3188" i="1"/>
  <c r="T3189" i="1"/>
  <c r="U3189" i="1"/>
  <c r="V3189" i="1"/>
  <c r="W3189" i="1"/>
  <c r="T3190" i="1"/>
  <c r="U3190" i="1"/>
  <c r="V3190" i="1"/>
  <c r="W3190" i="1"/>
  <c r="T3191" i="1"/>
  <c r="U3191" i="1"/>
  <c r="V3191" i="1"/>
  <c r="W3191" i="1"/>
  <c r="T3192" i="1"/>
  <c r="U3192" i="1"/>
  <c r="V3192" i="1"/>
  <c r="W3192" i="1"/>
  <c r="T3193" i="1"/>
  <c r="U3193" i="1"/>
  <c r="V3193" i="1"/>
  <c r="W3193" i="1"/>
  <c r="T3194" i="1"/>
  <c r="U3194" i="1"/>
  <c r="V3194" i="1"/>
  <c r="W3194" i="1"/>
  <c r="T3195" i="1"/>
  <c r="U3195" i="1"/>
  <c r="V3195" i="1"/>
  <c r="W3195" i="1"/>
  <c r="T3196" i="1"/>
  <c r="U3196" i="1"/>
  <c r="V3196" i="1"/>
  <c r="W3196" i="1"/>
  <c r="T3197" i="1"/>
  <c r="U3197" i="1"/>
  <c r="V3197" i="1"/>
  <c r="W3197" i="1"/>
  <c r="T3198" i="1"/>
  <c r="U3198" i="1"/>
  <c r="V3198" i="1"/>
  <c r="W3198" i="1"/>
  <c r="T3199" i="1"/>
  <c r="U3199" i="1"/>
  <c r="V3199" i="1"/>
  <c r="W3199" i="1"/>
  <c r="T3200" i="1"/>
  <c r="U3200" i="1"/>
  <c r="V3200" i="1"/>
  <c r="W3200" i="1"/>
  <c r="T3201" i="1"/>
  <c r="U3201" i="1"/>
  <c r="V3201" i="1"/>
  <c r="W3201" i="1"/>
  <c r="T3202" i="1"/>
  <c r="U3202" i="1"/>
  <c r="V3202" i="1"/>
  <c r="W3202" i="1"/>
  <c r="T3203" i="1"/>
  <c r="U3203" i="1"/>
  <c r="V3203" i="1"/>
  <c r="W3203" i="1"/>
  <c r="T3204" i="1"/>
  <c r="U3204" i="1"/>
  <c r="V3204" i="1"/>
  <c r="W3204" i="1"/>
  <c r="T3205" i="1"/>
  <c r="U3205" i="1"/>
  <c r="V3205" i="1"/>
  <c r="W3205" i="1"/>
  <c r="T3206" i="1"/>
  <c r="U3206" i="1"/>
  <c r="V3206" i="1"/>
  <c r="W3206" i="1"/>
  <c r="T3207" i="1"/>
  <c r="U3207" i="1"/>
  <c r="V3207" i="1"/>
  <c r="W3207" i="1"/>
  <c r="T3208" i="1"/>
  <c r="U3208" i="1"/>
  <c r="V3208" i="1"/>
  <c r="W3208" i="1"/>
  <c r="T3209" i="1"/>
  <c r="U3209" i="1"/>
  <c r="V3209" i="1"/>
  <c r="W3209" i="1"/>
  <c r="T3210" i="1"/>
  <c r="U3210" i="1"/>
  <c r="V3210" i="1"/>
  <c r="W3210" i="1"/>
  <c r="T3211" i="1"/>
  <c r="U3211" i="1"/>
  <c r="V3211" i="1"/>
  <c r="W3211" i="1"/>
  <c r="T3212" i="1"/>
  <c r="U3212" i="1"/>
  <c r="V3212" i="1"/>
  <c r="W3212" i="1"/>
  <c r="T3213" i="1"/>
  <c r="U3213" i="1"/>
  <c r="V3213" i="1"/>
  <c r="W3213" i="1"/>
  <c r="T3214" i="1"/>
  <c r="U3214" i="1"/>
  <c r="V3214" i="1"/>
  <c r="W3214" i="1"/>
  <c r="T3215" i="1"/>
  <c r="U3215" i="1"/>
  <c r="V3215" i="1"/>
  <c r="W3215" i="1"/>
  <c r="T3216" i="1"/>
  <c r="U3216" i="1"/>
  <c r="V3216" i="1"/>
  <c r="W3216" i="1"/>
  <c r="T3217" i="1"/>
  <c r="U3217" i="1"/>
  <c r="V3217" i="1"/>
  <c r="W3217" i="1"/>
  <c r="T3218" i="1"/>
  <c r="U3218" i="1"/>
  <c r="V3218" i="1"/>
  <c r="W3218" i="1"/>
  <c r="T3219" i="1"/>
  <c r="U3219" i="1"/>
  <c r="V3219" i="1"/>
  <c r="W3219" i="1"/>
  <c r="T3220" i="1"/>
  <c r="U3220" i="1"/>
  <c r="V3220" i="1"/>
  <c r="W3220" i="1"/>
  <c r="T3221" i="1"/>
  <c r="U3221" i="1"/>
  <c r="V3221" i="1"/>
  <c r="W3221" i="1"/>
  <c r="T3222" i="1"/>
  <c r="U3222" i="1"/>
  <c r="V3222" i="1"/>
  <c r="W3222" i="1"/>
  <c r="T3223" i="1"/>
  <c r="U3223" i="1"/>
  <c r="V3223" i="1"/>
  <c r="W3223" i="1"/>
  <c r="T3224" i="1"/>
  <c r="U3224" i="1"/>
  <c r="V3224" i="1"/>
  <c r="W3224" i="1"/>
  <c r="T3225" i="1"/>
  <c r="U3225" i="1"/>
  <c r="V3225" i="1"/>
  <c r="W3225" i="1"/>
  <c r="T3226" i="1"/>
  <c r="U3226" i="1"/>
  <c r="V3226" i="1"/>
  <c r="W3226" i="1"/>
  <c r="T3227" i="1"/>
  <c r="U3227" i="1"/>
  <c r="V3227" i="1"/>
  <c r="W3227" i="1"/>
  <c r="T3228" i="1"/>
  <c r="U3228" i="1"/>
  <c r="V3228" i="1"/>
  <c r="W3228" i="1"/>
  <c r="T3229" i="1"/>
  <c r="U3229" i="1"/>
  <c r="V3229" i="1"/>
  <c r="W3229" i="1"/>
  <c r="T3230" i="1"/>
  <c r="U3230" i="1"/>
  <c r="V3230" i="1"/>
  <c r="W3230" i="1"/>
  <c r="T3231" i="1"/>
  <c r="U3231" i="1"/>
  <c r="V3231" i="1"/>
  <c r="W3231" i="1"/>
  <c r="T3232" i="1"/>
  <c r="U3232" i="1"/>
  <c r="V3232" i="1"/>
  <c r="W3232" i="1"/>
  <c r="T3233" i="1"/>
  <c r="U3233" i="1"/>
  <c r="V3233" i="1"/>
  <c r="W3233" i="1"/>
  <c r="T3234" i="1"/>
  <c r="U3234" i="1"/>
  <c r="V3234" i="1"/>
  <c r="W3234" i="1"/>
  <c r="T3235" i="1"/>
  <c r="U3235" i="1"/>
  <c r="V3235" i="1"/>
  <c r="W3235" i="1"/>
  <c r="T3236" i="1"/>
  <c r="U3236" i="1"/>
  <c r="V3236" i="1"/>
  <c r="W3236" i="1"/>
  <c r="T3237" i="1"/>
  <c r="U3237" i="1"/>
  <c r="V3237" i="1"/>
  <c r="W3237" i="1"/>
  <c r="T3238" i="1"/>
  <c r="U3238" i="1"/>
  <c r="V3238" i="1"/>
  <c r="W3238" i="1"/>
  <c r="T3239" i="1"/>
  <c r="U3239" i="1"/>
  <c r="V3239" i="1"/>
  <c r="W3239" i="1"/>
  <c r="T3240" i="1"/>
  <c r="U3240" i="1"/>
  <c r="V3240" i="1"/>
  <c r="W3240" i="1"/>
  <c r="T3241" i="1"/>
  <c r="U3241" i="1"/>
  <c r="V3241" i="1"/>
  <c r="W3241" i="1"/>
  <c r="T3242" i="1"/>
  <c r="U3242" i="1"/>
  <c r="V3242" i="1"/>
  <c r="W3242" i="1"/>
  <c r="T3243" i="1"/>
  <c r="U3243" i="1"/>
  <c r="V3243" i="1"/>
  <c r="W3243" i="1"/>
  <c r="T3244" i="1"/>
  <c r="U3244" i="1"/>
  <c r="V3244" i="1"/>
  <c r="W3244" i="1"/>
  <c r="T3245" i="1"/>
  <c r="U3245" i="1"/>
  <c r="V3245" i="1"/>
  <c r="W3245" i="1"/>
  <c r="T3246" i="1"/>
  <c r="U3246" i="1"/>
  <c r="V3246" i="1"/>
  <c r="W3246" i="1"/>
  <c r="T3247" i="1"/>
  <c r="U3247" i="1"/>
  <c r="V3247" i="1"/>
  <c r="W3247" i="1"/>
  <c r="T3248" i="1"/>
  <c r="U3248" i="1"/>
  <c r="V3248" i="1"/>
  <c r="W3248" i="1"/>
  <c r="T3249" i="1"/>
  <c r="U3249" i="1"/>
  <c r="V3249" i="1"/>
  <c r="W3249" i="1"/>
  <c r="T3250" i="1"/>
  <c r="U3250" i="1"/>
  <c r="V3250" i="1"/>
  <c r="W3250" i="1"/>
  <c r="T3251" i="1"/>
  <c r="U3251" i="1"/>
  <c r="V3251" i="1"/>
  <c r="W3251" i="1"/>
  <c r="T3252" i="1"/>
  <c r="U3252" i="1"/>
  <c r="V3252" i="1"/>
  <c r="W3252" i="1"/>
  <c r="T3253" i="1"/>
  <c r="U3253" i="1"/>
  <c r="V3253" i="1"/>
  <c r="W3253" i="1"/>
  <c r="T3254" i="1"/>
  <c r="U3254" i="1"/>
  <c r="V3254" i="1"/>
  <c r="W3254" i="1"/>
  <c r="T3255" i="1"/>
  <c r="U3255" i="1"/>
  <c r="V3255" i="1"/>
  <c r="W3255" i="1"/>
  <c r="T3256" i="1"/>
  <c r="U3256" i="1"/>
  <c r="V3256" i="1"/>
  <c r="W3256" i="1"/>
  <c r="T3257" i="1"/>
  <c r="U3257" i="1"/>
  <c r="V3257" i="1"/>
  <c r="W3257" i="1"/>
  <c r="T3258" i="1"/>
  <c r="U3258" i="1"/>
  <c r="V3258" i="1"/>
  <c r="W3258" i="1"/>
  <c r="T3259" i="1"/>
  <c r="U3259" i="1"/>
  <c r="V3259" i="1"/>
  <c r="W3259" i="1"/>
  <c r="T3260" i="1"/>
  <c r="U3260" i="1"/>
  <c r="V3260" i="1"/>
  <c r="W3260" i="1"/>
  <c r="T3261" i="1"/>
  <c r="U3261" i="1"/>
  <c r="V3261" i="1"/>
  <c r="W3261" i="1"/>
  <c r="T3262" i="1"/>
  <c r="U3262" i="1"/>
  <c r="V3262" i="1"/>
  <c r="W3262" i="1"/>
  <c r="T3263" i="1"/>
  <c r="U3263" i="1"/>
  <c r="V3263" i="1"/>
  <c r="W3263" i="1"/>
  <c r="T3264" i="1"/>
  <c r="U3264" i="1"/>
  <c r="V3264" i="1"/>
  <c r="W3264" i="1"/>
  <c r="T3265" i="1"/>
  <c r="U3265" i="1"/>
  <c r="V3265" i="1"/>
  <c r="W3265" i="1"/>
  <c r="T3266" i="1"/>
  <c r="U3266" i="1"/>
  <c r="V3266" i="1"/>
  <c r="W3266" i="1"/>
  <c r="T3267" i="1"/>
  <c r="U3267" i="1"/>
  <c r="V3267" i="1"/>
  <c r="W3267" i="1"/>
  <c r="T3268" i="1"/>
  <c r="U3268" i="1"/>
  <c r="V3268" i="1"/>
  <c r="W3268" i="1"/>
  <c r="T3269" i="1"/>
  <c r="U3269" i="1"/>
  <c r="V3269" i="1"/>
  <c r="W3269" i="1"/>
  <c r="T3270" i="1"/>
  <c r="U3270" i="1"/>
  <c r="V3270" i="1"/>
  <c r="W3270" i="1"/>
  <c r="T3271" i="1"/>
  <c r="U3271" i="1"/>
  <c r="V3271" i="1"/>
  <c r="W3271" i="1"/>
  <c r="T3272" i="1"/>
  <c r="U3272" i="1"/>
  <c r="V3272" i="1"/>
  <c r="W3272" i="1"/>
  <c r="T3273" i="1"/>
  <c r="U3273" i="1"/>
  <c r="V3273" i="1"/>
  <c r="W3273" i="1"/>
  <c r="T3274" i="1"/>
  <c r="U3274" i="1"/>
  <c r="V3274" i="1"/>
  <c r="W3274" i="1"/>
  <c r="T3275" i="1"/>
  <c r="U3275" i="1"/>
  <c r="V3275" i="1"/>
  <c r="W3275" i="1"/>
  <c r="T3276" i="1"/>
  <c r="U3276" i="1"/>
  <c r="V3276" i="1"/>
  <c r="W3276" i="1"/>
  <c r="T3277" i="1"/>
  <c r="U3277" i="1"/>
  <c r="V3277" i="1"/>
  <c r="W3277" i="1"/>
  <c r="T3278" i="1"/>
  <c r="U3278" i="1"/>
  <c r="V3278" i="1"/>
  <c r="W3278" i="1"/>
  <c r="T3279" i="1"/>
  <c r="U3279" i="1"/>
  <c r="V3279" i="1"/>
  <c r="W3279" i="1"/>
  <c r="T3280" i="1"/>
  <c r="U3280" i="1"/>
  <c r="V3280" i="1"/>
  <c r="W3280" i="1"/>
  <c r="T3281" i="1"/>
  <c r="U3281" i="1"/>
  <c r="V3281" i="1"/>
  <c r="W3281" i="1"/>
  <c r="T3282" i="1"/>
  <c r="U3282" i="1"/>
  <c r="V3282" i="1"/>
  <c r="W3282" i="1"/>
  <c r="T3283" i="1"/>
  <c r="U3283" i="1"/>
  <c r="V3283" i="1"/>
  <c r="W3283" i="1"/>
  <c r="T3284" i="1"/>
  <c r="U3284" i="1"/>
  <c r="V3284" i="1"/>
  <c r="W3284" i="1"/>
  <c r="T3285" i="1"/>
  <c r="U3285" i="1"/>
  <c r="V3285" i="1"/>
  <c r="W3285" i="1"/>
  <c r="T3286" i="1"/>
  <c r="U3286" i="1"/>
  <c r="V3286" i="1"/>
  <c r="W3286" i="1"/>
  <c r="T3287" i="1"/>
  <c r="U3287" i="1"/>
  <c r="V3287" i="1"/>
  <c r="W3287" i="1"/>
  <c r="T3288" i="1"/>
  <c r="U3288" i="1"/>
  <c r="V3288" i="1"/>
  <c r="W3288" i="1"/>
  <c r="T3289" i="1"/>
  <c r="U3289" i="1"/>
  <c r="V3289" i="1"/>
  <c r="W3289" i="1"/>
  <c r="T3290" i="1"/>
  <c r="U3290" i="1"/>
  <c r="V3290" i="1"/>
  <c r="W3290" i="1"/>
  <c r="T3291" i="1"/>
  <c r="U3291" i="1"/>
  <c r="V3291" i="1"/>
  <c r="W3291" i="1"/>
  <c r="T3292" i="1"/>
  <c r="U3292" i="1"/>
  <c r="V3292" i="1"/>
  <c r="W3292" i="1"/>
  <c r="T3293" i="1"/>
  <c r="U3293" i="1"/>
  <c r="V3293" i="1"/>
  <c r="W3293" i="1"/>
  <c r="T3294" i="1"/>
  <c r="U3294" i="1"/>
  <c r="V3294" i="1"/>
  <c r="W3294" i="1"/>
  <c r="T3295" i="1"/>
  <c r="U3295" i="1"/>
  <c r="V3295" i="1"/>
  <c r="W3295" i="1"/>
  <c r="T3296" i="1"/>
  <c r="U3296" i="1"/>
  <c r="V3296" i="1"/>
  <c r="W3296" i="1"/>
  <c r="T3297" i="1"/>
  <c r="U3297" i="1"/>
  <c r="V3297" i="1"/>
  <c r="W3297" i="1"/>
  <c r="T3298" i="1"/>
  <c r="U3298" i="1"/>
  <c r="V3298" i="1"/>
  <c r="W3298" i="1"/>
  <c r="T3299" i="1"/>
  <c r="U3299" i="1"/>
  <c r="V3299" i="1"/>
  <c r="W3299" i="1"/>
  <c r="T3300" i="1"/>
  <c r="U3300" i="1"/>
  <c r="V3300" i="1"/>
  <c r="W3300" i="1"/>
  <c r="T3301" i="1"/>
  <c r="U3301" i="1"/>
  <c r="V3301" i="1"/>
  <c r="W3301" i="1"/>
  <c r="T3302" i="1"/>
  <c r="U3302" i="1"/>
  <c r="V3302" i="1"/>
  <c r="W3302" i="1"/>
  <c r="T3303" i="1"/>
  <c r="U3303" i="1"/>
  <c r="V3303" i="1"/>
  <c r="W3303" i="1"/>
  <c r="T3304" i="1"/>
  <c r="U3304" i="1"/>
  <c r="V3304" i="1"/>
  <c r="W3304" i="1"/>
  <c r="T3305" i="1"/>
  <c r="U3305" i="1"/>
  <c r="V3305" i="1"/>
  <c r="W3305" i="1"/>
  <c r="T3306" i="1"/>
  <c r="U3306" i="1"/>
  <c r="V3306" i="1"/>
  <c r="W3306" i="1"/>
  <c r="T3307" i="1"/>
  <c r="U3307" i="1"/>
  <c r="V3307" i="1"/>
  <c r="W3307" i="1"/>
  <c r="T3308" i="1"/>
  <c r="U3308" i="1"/>
  <c r="V3308" i="1"/>
  <c r="W3308" i="1"/>
  <c r="T3309" i="1"/>
  <c r="U3309" i="1"/>
  <c r="V3309" i="1"/>
  <c r="W3309" i="1"/>
  <c r="T3310" i="1"/>
  <c r="U3310" i="1"/>
  <c r="V3310" i="1"/>
  <c r="W3310" i="1"/>
  <c r="T3311" i="1"/>
  <c r="U3311" i="1"/>
  <c r="V3311" i="1"/>
  <c r="W3311" i="1"/>
  <c r="T3312" i="1"/>
  <c r="U3312" i="1"/>
  <c r="V3312" i="1"/>
  <c r="W3312" i="1"/>
  <c r="T3313" i="1"/>
  <c r="U3313" i="1"/>
  <c r="V3313" i="1"/>
  <c r="W3313" i="1"/>
  <c r="T3314" i="1"/>
  <c r="U3314" i="1"/>
  <c r="V3314" i="1"/>
  <c r="W3314" i="1"/>
  <c r="T3315" i="1"/>
  <c r="U3315" i="1"/>
  <c r="V3315" i="1"/>
  <c r="W3315" i="1"/>
  <c r="T3316" i="1"/>
  <c r="U3316" i="1"/>
  <c r="V3316" i="1"/>
  <c r="W3316" i="1"/>
  <c r="T3317" i="1"/>
  <c r="U3317" i="1"/>
  <c r="V3317" i="1"/>
  <c r="W3317" i="1"/>
  <c r="T3318" i="1"/>
  <c r="U3318" i="1"/>
  <c r="V3318" i="1"/>
  <c r="W3318" i="1"/>
  <c r="T3319" i="1"/>
  <c r="U3319" i="1"/>
  <c r="V3319" i="1"/>
  <c r="W3319" i="1"/>
  <c r="T3320" i="1"/>
  <c r="U3320" i="1"/>
  <c r="V3320" i="1"/>
  <c r="W3320" i="1"/>
  <c r="T3321" i="1"/>
  <c r="U3321" i="1"/>
  <c r="V3321" i="1"/>
  <c r="W3321" i="1"/>
  <c r="T3322" i="1"/>
  <c r="U3322" i="1"/>
  <c r="V3322" i="1"/>
  <c r="W3322" i="1"/>
  <c r="T3323" i="1"/>
  <c r="U3323" i="1"/>
  <c r="V3323" i="1"/>
  <c r="W3323" i="1"/>
  <c r="T3324" i="1"/>
  <c r="U3324" i="1"/>
  <c r="V3324" i="1"/>
  <c r="W3324" i="1"/>
  <c r="T3325" i="1"/>
  <c r="U3325" i="1"/>
  <c r="V3325" i="1"/>
  <c r="W3325" i="1"/>
  <c r="T3326" i="1"/>
  <c r="U3326" i="1"/>
  <c r="V3326" i="1"/>
  <c r="W3326" i="1"/>
  <c r="T3327" i="1"/>
  <c r="U3327" i="1"/>
  <c r="V3327" i="1"/>
  <c r="W3327" i="1"/>
  <c r="T3328" i="1"/>
  <c r="U3328" i="1"/>
  <c r="V3328" i="1"/>
  <c r="W3328" i="1"/>
  <c r="T3329" i="1"/>
  <c r="U3329" i="1"/>
  <c r="V3329" i="1"/>
  <c r="W3329" i="1"/>
  <c r="T3330" i="1"/>
  <c r="U3330" i="1"/>
  <c r="V3330" i="1"/>
  <c r="W3330" i="1"/>
  <c r="T3331" i="1"/>
  <c r="U3331" i="1"/>
  <c r="V3331" i="1"/>
  <c r="W3331" i="1"/>
  <c r="T3332" i="1"/>
  <c r="U3332" i="1"/>
  <c r="V3332" i="1"/>
  <c r="W3332" i="1"/>
  <c r="T3333" i="1"/>
  <c r="U3333" i="1"/>
  <c r="V3333" i="1"/>
  <c r="W3333" i="1"/>
  <c r="T3334" i="1"/>
  <c r="U3334" i="1"/>
  <c r="V3334" i="1"/>
  <c r="W3334" i="1"/>
  <c r="T3335" i="1"/>
  <c r="U3335" i="1"/>
  <c r="V3335" i="1"/>
  <c r="W3335" i="1"/>
  <c r="T3336" i="1"/>
  <c r="U3336" i="1"/>
  <c r="V3336" i="1"/>
  <c r="W3336" i="1"/>
  <c r="T3337" i="1"/>
  <c r="U3337" i="1"/>
  <c r="V3337" i="1"/>
  <c r="W3337" i="1"/>
  <c r="T3338" i="1"/>
  <c r="U3338" i="1"/>
  <c r="V3338" i="1"/>
  <c r="W3338" i="1"/>
  <c r="T3339" i="1"/>
  <c r="U3339" i="1"/>
  <c r="V3339" i="1"/>
  <c r="W3339" i="1"/>
  <c r="T3340" i="1"/>
  <c r="U3340" i="1"/>
  <c r="V3340" i="1"/>
  <c r="W3340" i="1"/>
  <c r="T3341" i="1"/>
  <c r="U3341" i="1"/>
  <c r="V3341" i="1"/>
  <c r="W3341" i="1"/>
  <c r="T3342" i="1"/>
  <c r="U3342" i="1"/>
  <c r="V3342" i="1"/>
  <c r="W3342" i="1"/>
  <c r="T3343" i="1"/>
  <c r="U3343" i="1"/>
  <c r="V3343" i="1"/>
  <c r="W3343" i="1"/>
  <c r="T3344" i="1"/>
  <c r="U3344" i="1"/>
  <c r="V3344" i="1"/>
  <c r="W3344" i="1"/>
  <c r="T3345" i="1"/>
  <c r="U3345" i="1"/>
  <c r="V3345" i="1"/>
  <c r="W3345" i="1"/>
  <c r="T3346" i="1"/>
  <c r="U3346" i="1"/>
  <c r="V3346" i="1"/>
  <c r="W3346" i="1"/>
  <c r="T3347" i="1"/>
  <c r="U3347" i="1"/>
  <c r="V3347" i="1"/>
  <c r="W3347" i="1"/>
  <c r="T3348" i="1"/>
  <c r="U3348" i="1"/>
  <c r="V3348" i="1"/>
  <c r="W3348" i="1"/>
  <c r="T3349" i="1"/>
  <c r="U3349" i="1"/>
  <c r="V3349" i="1"/>
  <c r="W3349" i="1"/>
  <c r="T3350" i="1"/>
  <c r="U3350" i="1"/>
  <c r="V3350" i="1"/>
  <c r="W3350" i="1"/>
  <c r="T3351" i="1"/>
  <c r="U3351" i="1"/>
  <c r="V3351" i="1"/>
  <c r="W3351" i="1"/>
  <c r="T3352" i="1"/>
  <c r="U3352" i="1"/>
  <c r="V3352" i="1"/>
  <c r="W3352" i="1"/>
  <c r="T3353" i="1"/>
  <c r="U3353" i="1"/>
  <c r="V3353" i="1"/>
  <c r="W3353" i="1"/>
  <c r="T3354" i="1"/>
  <c r="U3354" i="1"/>
  <c r="V3354" i="1"/>
  <c r="W3354" i="1"/>
  <c r="T3355" i="1"/>
  <c r="U3355" i="1"/>
  <c r="V3355" i="1"/>
  <c r="W3355" i="1"/>
  <c r="T3356" i="1"/>
  <c r="U3356" i="1"/>
  <c r="V3356" i="1"/>
  <c r="W3356" i="1"/>
  <c r="T3357" i="1"/>
  <c r="U3357" i="1"/>
  <c r="V3357" i="1"/>
  <c r="W3357" i="1"/>
  <c r="T3358" i="1"/>
  <c r="U3358" i="1"/>
  <c r="V3358" i="1"/>
  <c r="W3358" i="1"/>
  <c r="T3359" i="1"/>
  <c r="U3359" i="1"/>
  <c r="V3359" i="1"/>
  <c r="W3359" i="1"/>
  <c r="T3360" i="1"/>
  <c r="U3360" i="1"/>
  <c r="V3360" i="1"/>
  <c r="W3360" i="1"/>
  <c r="T3361" i="1"/>
  <c r="U3361" i="1"/>
  <c r="V3361" i="1"/>
  <c r="W3361" i="1"/>
  <c r="T3362" i="1"/>
  <c r="U3362" i="1"/>
  <c r="V3362" i="1"/>
  <c r="W3362" i="1"/>
  <c r="T3363" i="1"/>
  <c r="U3363" i="1"/>
  <c r="V3363" i="1"/>
  <c r="W3363" i="1"/>
  <c r="T3364" i="1"/>
  <c r="U3364" i="1"/>
  <c r="V3364" i="1"/>
  <c r="W3364" i="1"/>
  <c r="T3365" i="1"/>
  <c r="U3365" i="1"/>
  <c r="V3365" i="1"/>
  <c r="W3365" i="1"/>
  <c r="T3366" i="1"/>
  <c r="U3366" i="1"/>
  <c r="V3366" i="1"/>
  <c r="W3366" i="1"/>
  <c r="T3367" i="1"/>
  <c r="U3367" i="1"/>
  <c r="V3367" i="1"/>
  <c r="W3367" i="1"/>
  <c r="T3368" i="1"/>
  <c r="U3368" i="1"/>
  <c r="V3368" i="1"/>
  <c r="W3368" i="1"/>
  <c r="T3369" i="1"/>
  <c r="U3369" i="1"/>
  <c r="V3369" i="1"/>
  <c r="W3369" i="1"/>
  <c r="T3370" i="1"/>
  <c r="U3370" i="1"/>
  <c r="V3370" i="1"/>
  <c r="W3370" i="1"/>
  <c r="T3371" i="1"/>
  <c r="U3371" i="1"/>
  <c r="V3371" i="1"/>
  <c r="W3371" i="1"/>
  <c r="T3372" i="1"/>
  <c r="U3372" i="1"/>
  <c r="V3372" i="1"/>
  <c r="W3372" i="1"/>
  <c r="T3373" i="1"/>
  <c r="U3373" i="1"/>
  <c r="V3373" i="1"/>
  <c r="W3373" i="1"/>
  <c r="T3374" i="1"/>
  <c r="U3374" i="1"/>
  <c r="V3374" i="1"/>
  <c r="W3374" i="1"/>
  <c r="T3375" i="1"/>
  <c r="U3375" i="1"/>
  <c r="V3375" i="1"/>
  <c r="W3375" i="1"/>
  <c r="T3376" i="1"/>
  <c r="U3376" i="1"/>
  <c r="V3376" i="1"/>
  <c r="W3376" i="1"/>
  <c r="T3377" i="1"/>
  <c r="U3377" i="1"/>
  <c r="V3377" i="1"/>
  <c r="W3377" i="1"/>
  <c r="T3378" i="1"/>
  <c r="U3378" i="1"/>
  <c r="V3378" i="1"/>
  <c r="W3378" i="1"/>
  <c r="T3379" i="1"/>
  <c r="U3379" i="1"/>
  <c r="V3379" i="1"/>
  <c r="W3379" i="1"/>
  <c r="T3380" i="1"/>
  <c r="U3380" i="1"/>
  <c r="V3380" i="1"/>
  <c r="W3380" i="1"/>
  <c r="T3381" i="1"/>
  <c r="U3381" i="1"/>
  <c r="V3381" i="1"/>
  <c r="W3381" i="1"/>
  <c r="T3382" i="1"/>
  <c r="U3382" i="1"/>
  <c r="V3382" i="1"/>
  <c r="W3382" i="1"/>
  <c r="T3383" i="1"/>
  <c r="U3383" i="1"/>
  <c r="V3383" i="1"/>
  <c r="W3383" i="1"/>
  <c r="T3384" i="1"/>
  <c r="U3384" i="1"/>
  <c r="V3384" i="1"/>
  <c r="W3384" i="1"/>
  <c r="T3385" i="1"/>
  <c r="U3385" i="1"/>
  <c r="V3385" i="1"/>
  <c r="W3385" i="1"/>
  <c r="T3386" i="1"/>
  <c r="U3386" i="1"/>
  <c r="V3386" i="1"/>
  <c r="W3386" i="1"/>
  <c r="T3387" i="1"/>
  <c r="U3387" i="1"/>
  <c r="V3387" i="1"/>
  <c r="W3387" i="1"/>
  <c r="T3388" i="1"/>
  <c r="U3388" i="1"/>
  <c r="V3388" i="1"/>
  <c r="W3388" i="1"/>
  <c r="T3389" i="1"/>
  <c r="U3389" i="1"/>
  <c r="V3389" i="1"/>
  <c r="W3389" i="1"/>
  <c r="T3390" i="1"/>
  <c r="U3390" i="1"/>
  <c r="V3390" i="1"/>
  <c r="W3390" i="1"/>
  <c r="T3391" i="1"/>
  <c r="U3391" i="1"/>
  <c r="V3391" i="1"/>
  <c r="W3391" i="1"/>
  <c r="T3392" i="1"/>
  <c r="U3392" i="1"/>
  <c r="V3392" i="1"/>
  <c r="W3392" i="1"/>
  <c r="T3393" i="1"/>
  <c r="U3393" i="1"/>
  <c r="V3393" i="1"/>
  <c r="W3393" i="1"/>
  <c r="T3394" i="1"/>
  <c r="U3394" i="1"/>
  <c r="V3394" i="1"/>
  <c r="W3394" i="1"/>
  <c r="T3395" i="1"/>
  <c r="U3395" i="1"/>
  <c r="V3395" i="1"/>
  <c r="W3395" i="1"/>
  <c r="T3396" i="1"/>
  <c r="U3396" i="1"/>
  <c r="V3396" i="1"/>
  <c r="W3396" i="1"/>
  <c r="T3397" i="1"/>
  <c r="U3397" i="1"/>
  <c r="V3397" i="1"/>
  <c r="W3397" i="1"/>
  <c r="T3398" i="1"/>
  <c r="U3398" i="1"/>
  <c r="V3398" i="1"/>
  <c r="W3398" i="1"/>
  <c r="T3399" i="1"/>
  <c r="U3399" i="1"/>
  <c r="V3399" i="1"/>
  <c r="W3399" i="1"/>
  <c r="T3400" i="1"/>
  <c r="U3400" i="1"/>
  <c r="V3400" i="1"/>
  <c r="W3400" i="1"/>
  <c r="T3401" i="1"/>
  <c r="U3401" i="1"/>
  <c r="V3401" i="1"/>
  <c r="W3401" i="1"/>
  <c r="T3402" i="1"/>
  <c r="U3402" i="1"/>
  <c r="V3402" i="1"/>
  <c r="W3402" i="1"/>
  <c r="T3403" i="1"/>
  <c r="U3403" i="1"/>
  <c r="V3403" i="1"/>
  <c r="W3403" i="1"/>
  <c r="T3404" i="1"/>
  <c r="U3404" i="1"/>
  <c r="V3404" i="1"/>
  <c r="W3404" i="1"/>
  <c r="T3405" i="1"/>
  <c r="U3405" i="1"/>
  <c r="V3405" i="1"/>
  <c r="W3405" i="1"/>
  <c r="T3406" i="1"/>
  <c r="U3406" i="1"/>
  <c r="V3406" i="1"/>
  <c r="W3406" i="1"/>
  <c r="T3407" i="1"/>
  <c r="U3407" i="1"/>
  <c r="V3407" i="1"/>
  <c r="W3407" i="1"/>
  <c r="T3408" i="1"/>
  <c r="U3408" i="1"/>
  <c r="V3408" i="1"/>
  <c r="W3408" i="1"/>
  <c r="T3409" i="1"/>
  <c r="U3409" i="1"/>
  <c r="V3409" i="1"/>
  <c r="W3409" i="1"/>
  <c r="T3410" i="1"/>
  <c r="U3410" i="1"/>
  <c r="V3410" i="1"/>
  <c r="W3410" i="1"/>
  <c r="T3411" i="1"/>
  <c r="U3411" i="1"/>
  <c r="V3411" i="1"/>
  <c r="W3411" i="1"/>
  <c r="T3412" i="1"/>
  <c r="U3412" i="1"/>
  <c r="V3412" i="1"/>
  <c r="W3412" i="1"/>
  <c r="T3413" i="1"/>
  <c r="U3413" i="1"/>
  <c r="V3413" i="1"/>
  <c r="W3413" i="1"/>
  <c r="T3414" i="1"/>
  <c r="U3414" i="1"/>
  <c r="V3414" i="1"/>
  <c r="W3414" i="1"/>
  <c r="T3415" i="1"/>
  <c r="U3415" i="1"/>
  <c r="V3415" i="1"/>
  <c r="W3415" i="1"/>
  <c r="T3416" i="1"/>
  <c r="U3416" i="1"/>
  <c r="V3416" i="1"/>
  <c r="W3416" i="1"/>
  <c r="T3417" i="1"/>
  <c r="U3417" i="1"/>
  <c r="V3417" i="1"/>
  <c r="W3417" i="1"/>
  <c r="T3418" i="1"/>
  <c r="U3418" i="1"/>
  <c r="V3418" i="1"/>
  <c r="W3418" i="1"/>
  <c r="T3419" i="1"/>
  <c r="U3419" i="1"/>
  <c r="V3419" i="1"/>
  <c r="W3419" i="1"/>
  <c r="T3420" i="1"/>
  <c r="U3420" i="1"/>
  <c r="V3420" i="1"/>
  <c r="W3420" i="1"/>
  <c r="T3421" i="1"/>
  <c r="U3421" i="1"/>
  <c r="V3421" i="1"/>
  <c r="W3421" i="1"/>
  <c r="T3422" i="1"/>
  <c r="U3422" i="1"/>
  <c r="V3422" i="1"/>
  <c r="W3422" i="1"/>
  <c r="T3423" i="1"/>
  <c r="U3423" i="1"/>
  <c r="V3423" i="1"/>
  <c r="W3423" i="1"/>
  <c r="T3424" i="1"/>
  <c r="U3424" i="1"/>
  <c r="V3424" i="1"/>
  <c r="W3424" i="1"/>
  <c r="T3425" i="1"/>
  <c r="U3425" i="1"/>
  <c r="V3425" i="1"/>
  <c r="W3425" i="1"/>
  <c r="T3426" i="1"/>
  <c r="U3426" i="1"/>
  <c r="V3426" i="1"/>
  <c r="W3426" i="1"/>
  <c r="T3427" i="1"/>
  <c r="U3427" i="1"/>
  <c r="V3427" i="1"/>
  <c r="W3427" i="1"/>
  <c r="T3428" i="1"/>
  <c r="U3428" i="1"/>
  <c r="V3428" i="1"/>
  <c r="W3428" i="1"/>
  <c r="T3429" i="1"/>
  <c r="U3429" i="1"/>
  <c r="V3429" i="1"/>
  <c r="W3429" i="1"/>
  <c r="T3430" i="1"/>
  <c r="U3430" i="1"/>
  <c r="V3430" i="1"/>
  <c r="W3430" i="1"/>
  <c r="T3431" i="1"/>
  <c r="U3431" i="1"/>
  <c r="V3431" i="1"/>
  <c r="W3431" i="1"/>
  <c r="T3432" i="1"/>
  <c r="U3432" i="1"/>
  <c r="V3432" i="1"/>
  <c r="W3432" i="1"/>
  <c r="T3433" i="1"/>
  <c r="U3433" i="1"/>
  <c r="V3433" i="1"/>
  <c r="W3433" i="1"/>
  <c r="T3434" i="1"/>
  <c r="U3434" i="1"/>
  <c r="V3434" i="1"/>
  <c r="W3434" i="1"/>
  <c r="T3435" i="1"/>
  <c r="U3435" i="1"/>
  <c r="V3435" i="1"/>
  <c r="W3435" i="1"/>
  <c r="T3436" i="1"/>
  <c r="U3436" i="1"/>
  <c r="V3436" i="1"/>
  <c r="W3436" i="1"/>
  <c r="T3437" i="1"/>
  <c r="U3437" i="1"/>
  <c r="V3437" i="1"/>
  <c r="W3437" i="1"/>
  <c r="T3438" i="1"/>
  <c r="U3438" i="1"/>
  <c r="V3438" i="1"/>
  <c r="W3438" i="1"/>
  <c r="T3439" i="1"/>
  <c r="U3439" i="1"/>
  <c r="V3439" i="1"/>
  <c r="W3439" i="1"/>
  <c r="T3440" i="1"/>
  <c r="U3440" i="1"/>
  <c r="V3440" i="1"/>
  <c r="W3440" i="1"/>
  <c r="T3441" i="1"/>
  <c r="U3441" i="1"/>
  <c r="V3441" i="1"/>
  <c r="W3441" i="1"/>
  <c r="T3442" i="1"/>
  <c r="U3442" i="1"/>
  <c r="V3442" i="1"/>
  <c r="W3442" i="1"/>
  <c r="T3443" i="1"/>
  <c r="U3443" i="1"/>
  <c r="V3443" i="1"/>
  <c r="W3443" i="1"/>
  <c r="T3444" i="1"/>
  <c r="U3444" i="1"/>
  <c r="V3444" i="1"/>
  <c r="W3444" i="1"/>
  <c r="T3445" i="1"/>
  <c r="U3445" i="1"/>
  <c r="V3445" i="1"/>
  <c r="W3445" i="1"/>
  <c r="T3446" i="1"/>
  <c r="U3446" i="1"/>
  <c r="V3446" i="1"/>
  <c r="W3446" i="1"/>
  <c r="T3447" i="1"/>
  <c r="U3447" i="1"/>
  <c r="V3447" i="1"/>
  <c r="W3447" i="1"/>
  <c r="T3448" i="1"/>
  <c r="U3448" i="1"/>
  <c r="V3448" i="1"/>
  <c r="W3448" i="1"/>
  <c r="T3449" i="1"/>
  <c r="U3449" i="1"/>
  <c r="V3449" i="1"/>
  <c r="W3449" i="1"/>
  <c r="T3450" i="1"/>
  <c r="U3450" i="1"/>
  <c r="V3450" i="1"/>
  <c r="W3450" i="1"/>
  <c r="T3451" i="1"/>
  <c r="U3451" i="1"/>
  <c r="V3451" i="1"/>
  <c r="W3451" i="1"/>
  <c r="T3452" i="1"/>
  <c r="U3452" i="1"/>
  <c r="V3452" i="1"/>
  <c r="W3452" i="1"/>
  <c r="T3453" i="1"/>
  <c r="U3453" i="1"/>
  <c r="V3453" i="1"/>
  <c r="W3453" i="1"/>
  <c r="T3454" i="1"/>
  <c r="U3454" i="1"/>
  <c r="V3454" i="1"/>
  <c r="W3454" i="1"/>
  <c r="T3455" i="1"/>
  <c r="U3455" i="1"/>
  <c r="V3455" i="1"/>
  <c r="W3455" i="1"/>
  <c r="T3456" i="1"/>
  <c r="U3456" i="1"/>
  <c r="V3456" i="1"/>
  <c r="W3456" i="1"/>
  <c r="T3457" i="1"/>
  <c r="U3457" i="1"/>
  <c r="V3457" i="1"/>
  <c r="W3457" i="1"/>
  <c r="T3458" i="1"/>
  <c r="U3458" i="1"/>
  <c r="V3458" i="1"/>
  <c r="W3458" i="1"/>
  <c r="T3459" i="1"/>
  <c r="U3459" i="1"/>
  <c r="V3459" i="1"/>
  <c r="W3459" i="1"/>
  <c r="T3460" i="1"/>
  <c r="U3460" i="1"/>
  <c r="V3460" i="1"/>
  <c r="W3460" i="1"/>
  <c r="T3461" i="1"/>
  <c r="U3461" i="1"/>
  <c r="V3461" i="1"/>
  <c r="W3461" i="1"/>
  <c r="T3462" i="1"/>
  <c r="U3462" i="1"/>
  <c r="V3462" i="1"/>
  <c r="W3462" i="1"/>
  <c r="T3463" i="1"/>
  <c r="U3463" i="1"/>
  <c r="V3463" i="1"/>
  <c r="W3463" i="1"/>
  <c r="T3464" i="1"/>
  <c r="U3464" i="1"/>
  <c r="V3464" i="1"/>
  <c r="W3464" i="1"/>
  <c r="T3465" i="1"/>
  <c r="U3465" i="1"/>
  <c r="V3465" i="1"/>
  <c r="W3465" i="1"/>
  <c r="T3466" i="1"/>
  <c r="U3466" i="1"/>
  <c r="V3466" i="1"/>
  <c r="W3466" i="1"/>
  <c r="T3467" i="1"/>
  <c r="U3467" i="1"/>
  <c r="V3467" i="1"/>
  <c r="W3467" i="1"/>
  <c r="T3468" i="1"/>
  <c r="U3468" i="1"/>
  <c r="V3468" i="1"/>
  <c r="W3468" i="1"/>
  <c r="T3469" i="1"/>
  <c r="U3469" i="1"/>
  <c r="V3469" i="1"/>
  <c r="W3469" i="1"/>
  <c r="T3470" i="1"/>
  <c r="U3470" i="1"/>
  <c r="V3470" i="1"/>
  <c r="W3470" i="1"/>
  <c r="T3471" i="1"/>
  <c r="U3471" i="1"/>
  <c r="V3471" i="1"/>
  <c r="W3471" i="1"/>
  <c r="T3472" i="1"/>
  <c r="U3472" i="1"/>
  <c r="V3472" i="1"/>
  <c r="W3472" i="1"/>
  <c r="T3473" i="1"/>
  <c r="U3473" i="1"/>
  <c r="V3473" i="1"/>
  <c r="W3473" i="1"/>
  <c r="T3474" i="1"/>
  <c r="U3474" i="1"/>
  <c r="V3474" i="1"/>
  <c r="W3474" i="1"/>
  <c r="T3475" i="1"/>
  <c r="U3475" i="1"/>
  <c r="V3475" i="1"/>
  <c r="W3475" i="1"/>
  <c r="T3476" i="1"/>
  <c r="U3476" i="1"/>
  <c r="V3476" i="1"/>
  <c r="W3476" i="1"/>
  <c r="T3477" i="1"/>
  <c r="U3477" i="1"/>
  <c r="V3477" i="1"/>
  <c r="W3477" i="1"/>
  <c r="T3478" i="1"/>
  <c r="U3478" i="1"/>
  <c r="V3478" i="1"/>
  <c r="W3478" i="1"/>
  <c r="T3479" i="1"/>
  <c r="U3479" i="1"/>
  <c r="V3479" i="1"/>
  <c r="W3479" i="1"/>
  <c r="T3480" i="1"/>
  <c r="U3480" i="1"/>
  <c r="V3480" i="1"/>
  <c r="W3480" i="1"/>
  <c r="T3481" i="1"/>
  <c r="U3481" i="1"/>
  <c r="V3481" i="1"/>
  <c r="W3481" i="1"/>
  <c r="T3482" i="1"/>
  <c r="U3482" i="1"/>
  <c r="V3482" i="1"/>
  <c r="W3482" i="1"/>
  <c r="T3483" i="1"/>
  <c r="U3483" i="1"/>
  <c r="V3483" i="1"/>
  <c r="W3483" i="1"/>
  <c r="T3484" i="1"/>
  <c r="U3484" i="1"/>
  <c r="V3484" i="1"/>
  <c r="W3484" i="1"/>
  <c r="T3485" i="1"/>
  <c r="U3485" i="1"/>
  <c r="V3485" i="1"/>
  <c r="W3485" i="1"/>
  <c r="T3486" i="1"/>
  <c r="U3486" i="1"/>
  <c r="V3486" i="1"/>
  <c r="W3486" i="1"/>
  <c r="T3487" i="1"/>
  <c r="U3487" i="1"/>
  <c r="V3487" i="1"/>
  <c r="W3487" i="1"/>
  <c r="T3488" i="1"/>
  <c r="U3488" i="1"/>
  <c r="V3488" i="1"/>
  <c r="W3488" i="1"/>
  <c r="T3489" i="1"/>
  <c r="U3489" i="1"/>
  <c r="V3489" i="1"/>
  <c r="W3489" i="1"/>
  <c r="T3490" i="1"/>
  <c r="U3490" i="1"/>
  <c r="V3490" i="1"/>
  <c r="W3490" i="1"/>
  <c r="T3491" i="1"/>
  <c r="U3491" i="1"/>
  <c r="V3491" i="1"/>
  <c r="W3491" i="1"/>
  <c r="T3492" i="1"/>
  <c r="U3492" i="1"/>
  <c r="V3492" i="1"/>
  <c r="W3492" i="1"/>
  <c r="T3493" i="1"/>
  <c r="U3493" i="1"/>
  <c r="V3493" i="1"/>
  <c r="W3493" i="1"/>
  <c r="T3494" i="1"/>
  <c r="U3494" i="1"/>
  <c r="V3494" i="1"/>
  <c r="W3494" i="1"/>
  <c r="T3495" i="1"/>
  <c r="U3495" i="1"/>
  <c r="V3495" i="1"/>
  <c r="W3495" i="1"/>
  <c r="T3496" i="1"/>
  <c r="U3496" i="1"/>
  <c r="V3496" i="1"/>
  <c r="W3496" i="1"/>
  <c r="T3497" i="1"/>
  <c r="U3497" i="1"/>
  <c r="V3497" i="1"/>
  <c r="W3497" i="1"/>
  <c r="T3498" i="1"/>
  <c r="U3498" i="1"/>
  <c r="V3498" i="1"/>
  <c r="W3498" i="1"/>
  <c r="T3499" i="1"/>
  <c r="U3499" i="1"/>
  <c r="V3499" i="1"/>
  <c r="W3499" i="1"/>
  <c r="T3500" i="1"/>
  <c r="U3500" i="1"/>
  <c r="V3500" i="1"/>
  <c r="W3500" i="1"/>
  <c r="T3501" i="1"/>
  <c r="U3501" i="1"/>
  <c r="V3501" i="1"/>
  <c r="W3501" i="1"/>
  <c r="T3502" i="1"/>
  <c r="U3502" i="1"/>
  <c r="V3502" i="1"/>
  <c r="W3502" i="1"/>
  <c r="T3503" i="1"/>
  <c r="U3503" i="1"/>
  <c r="V3503" i="1"/>
  <c r="W3503" i="1"/>
  <c r="T3504" i="1"/>
  <c r="U3504" i="1"/>
  <c r="V3504" i="1"/>
  <c r="W3504" i="1"/>
  <c r="T3505" i="1"/>
  <c r="U3505" i="1"/>
  <c r="V3505" i="1"/>
  <c r="W3505" i="1"/>
  <c r="T3506" i="1"/>
  <c r="U3506" i="1"/>
  <c r="V3506" i="1"/>
  <c r="W3506" i="1"/>
  <c r="T3507" i="1"/>
  <c r="U3507" i="1"/>
  <c r="V3507" i="1"/>
  <c r="W3507" i="1"/>
  <c r="T3508" i="1"/>
  <c r="U3508" i="1"/>
  <c r="V3508" i="1"/>
  <c r="W3508" i="1"/>
  <c r="T3509" i="1"/>
  <c r="U3509" i="1"/>
  <c r="V3509" i="1"/>
  <c r="W3509" i="1"/>
  <c r="T3510" i="1"/>
  <c r="U3510" i="1"/>
  <c r="V3510" i="1"/>
  <c r="W3510" i="1"/>
  <c r="T3511" i="1"/>
  <c r="U3511" i="1"/>
  <c r="V3511" i="1"/>
  <c r="W3511" i="1"/>
  <c r="T3512" i="1"/>
  <c r="U3512" i="1"/>
  <c r="V3512" i="1"/>
  <c r="W3512" i="1"/>
  <c r="T3513" i="1"/>
  <c r="U3513" i="1"/>
  <c r="V3513" i="1"/>
  <c r="W3513" i="1"/>
  <c r="T3514" i="1"/>
  <c r="U3514" i="1"/>
  <c r="V3514" i="1"/>
  <c r="W3514" i="1"/>
  <c r="T3515" i="1"/>
  <c r="U3515" i="1"/>
  <c r="V3515" i="1"/>
  <c r="W3515" i="1"/>
  <c r="T3516" i="1"/>
  <c r="U3516" i="1"/>
  <c r="V3516" i="1"/>
  <c r="W3516" i="1"/>
  <c r="T3517" i="1"/>
  <c r="U3517" i="1"/>
  <c r="V3517" i="1"/>
  <c r="W3517" i="1"/>
  <c r="T3518" i="1"/>
  <c r="U3518" i="1"/>
  <c r="V3518" i="1"/>
  <c r="W3518" i="1"/>
  <c r="T3519" i="1"/>
  <c r="U3519" i="1"/>
  <c r="V3519" i="1"/>
  <c r="W3519" i="1"/>
  <c r="T3520" i="1"/>
  <c r="U3520" i="1"/>
  <c r="V3520" i="1"/>
  <c r="W3520" i="1"/>
  <c r="T3521" i="1"/>
  <c r="U3521" i="1"/>
  <c r="V3521" i="1"/>
  <c r="W3521" i="1"/>
  <c r="T3522" i="1"/>
  <c r="U3522" i="1"/>
  <c r="V3522" i="1"/>
  <c r="W3522" i="1"/>
  <c r="T3523" i="1"/>
  <c r="U3523" i="1"/>
  <c r="V3523" i="1"/>
  <c r="W3523" i="1"/>
  <c r="T3524" i="1"/>
  <c r="U3524" i="1"/>
  <c r="V3524" i="1"/>
  <c r="W3524" i="1"/>
  <c r="T3525" i="1"/>
  <c r="U3525" i="1"/>
  <c r="V3525" i="1"/>
  <c r="W3525" i="1"/>
  <c r="T3526" i="1"/>
  <c r="U3526" i="1"/>
  <c r="V3526" i="1"/>
  <c r="W3526" i="1"/>
  <c r="T3527" i="1"/>
  <c r="U3527" i="1"/>
  <c r="V3527" i="1"/>
  <c r="W3527" i="1"/>
  <c r="T3528" i="1"/>
  <c r="U3528" i="1"/>
  <c r="V3528" i="1"/>
  <c r="W3528" i="1"/>
  <c r="T3529" i="1"/>
  <c r="U3529" i="1"/>
  <c r="V3529" i="1"/>
  <c r="W3529" i="1"/>
  <c r="T3530" i="1"/>
  <c r="U3530" i="1"/>
  <c r="V3530" i="1"/>
  <c r="W3530" i="1"/>
  <c r="T3531" i="1"/>
  <c r="U3531" i="1"/>
  <c r="V3531" i="1"/>
  <c r="W3531" i="1"/>
  <c r="T3532" i="1"/>
  <c r="U3532" i="1"/>
  <c r="V3532" i="1"/>
  <c r="W3532" i="1"/>
  <c r="T3533" i="1"/>
  <c r="U3533" i="1"/>
  <c r="V3533" i="1"/>
  <c r="W3533" i="1"/>
  <c r="T3534" i="1"/>
  <c r="U3534" i="1"/>
  <c r="V3534" i="1"/>
  <c r="W3534" i="1"/>
  <c r="T3535" i="1"/>
  <c r="U3535" i="1"/>
  <c r="V3535" i="1"/>
  <c r="W3535" i="1"/>
  <c r="T3536" i="1"/>
  <c r="U3536" i="1"/>
  <c r="V3536" i="1"/>
  <c r="W3536" i="1"/>
  <c r="T3537" i="1"/>
  <c r="U3537" i="1"/>
  <c r="V3537" i="1"/>
  <c r="W3537" i="1"/>
  <c r="T3538" i="1"/>
  <c r="U3538" i="1"/>
  <c r="V3538" i="1"/>
  <c r="W3538" i="1"/>
  <c r="T3539" i="1"/>
  <c r="U3539" i="1"/>
  <c r="V3539" i="1"/>
  <c r="W3539" i="1"/>
  <c r="T3540" i="1"/>
  <c r="U3540" i="1"/>
  <c r="V3540" i="1"/>
  <c r="W3540" i="1"/>
  <c r="T3541" i="1"/>
  <c r="U3541" i="1"/>
  <c r="V3541" i="1"/>
  <c r="W3541" i="1"/>
  <c r="T3542" i="1"/>
  <c r="U3542" i="1"/>
  <c r="V3542" i="1"/>
  <c r="W3542" i="1"/>
  <c r="T3543" i="1"/>
  <c r="U3543" i="1"/>
  <c r="V3543" i="1"/>
  <c r="W3543" i="1"/>
  <c r="T3544" i="1"/>
  <c r="U3544" i="1"/>
  <c r="V3544" i="1"/>
  <c r="W3544" i="1"/>
  <c r="T3545" i="1"/>
  <c r="U3545" i="1"/>
  <c r="V3545" i="1"/>
  <c r="W3545" i="1"/>
  <c r="T3546" i="1"/>
  <c r="U3546" i="1"/>
  <c r="V3546" i="1"/>
  <c r="W3546" i="1"/>
  <c r="T3547" i="1"/>
  <c r="U3547" i="1"/>
  <c r="V3547" i="1"/>
  <c r="W3547" i="1"/>
  <c r="T3548" i="1"/>
  <c r="U3548" i="1"/>
  <c r="V3548" i="1"/>
  <c r="W3548" i="1"/>
  <c r="T3549" i="1"/>
  <c r="U3549" i="1"/>
  <c r="V3549" i="1"/>
  <c r="W3549" i="1"/>
  <c r="T3550" i="1"/>
  <c r="U3550" i="1"/>
  <c r="V3550" i="1"/>
  <c r="W3550" i="1"/>
  <c r="T3551" i="1"/>
  <c r="U3551" i="1"/>
  <c r="V3551" i="1"/>
  <c r="W3551" i="1"/>
  <c r="T3552" i="1"/>
  <c r="U3552" i="1"/>
  <c r="V3552" i="1"/>
  <c r="W3552" i="1"/>
  <c r="T3553" i="1"/>
  <c r="U3553" i="1"/>
  <c r="V3553" i="1"/>
  <c r="W3553" i="1"/>
  <c r="T3554" i="1"/>
  <c r="U3554" i="1"/>
  <c r="V3554" i="1"/>
  <c r="W3554" i="1"/>
  <c r="T3555" i="1"/>
  <c r="U3555" i="1"/>
  <c r="V3555" i="1"/>
  <c r="W3555" i="1"/>
  <c r="T3556" i="1"/>
  <c r="U3556" i="1"/>
  <c r="V3556" i="1"/>
  <c r="W3556" i="1"/>
  <c r="T3557" i="1"/>
  <c r="U3557" i="1"/>
  <c r="V3557" i="1"/>
  <c r="W3557" i="1"/>
  <c r="T3558" i="1"/>
  <c r="U3558" i="1"/>
  <c r="V3558" i="1"/>
  <c r="W3558" i="1"/>
  <c r="T3559" i="1"/>
  <c r="U3559" i="1"/>
  <c r="V3559" i="1"/>
  <c r="W3559" i="1"/>
  <c r="T3560" i="1"/>
  <c r="U3560" i="1"/>
  <c r="V3560" i="1"/>
  <c r="W3560" i="1"/>
  <c r="T3561" i="1"/>
  <c r="U3561" i="1"/>
  <c r="V3561" i="1"/>
  <c r="W3561" i="1"/>
  <c r="T3562" i="1"/>
  <c r="U3562" i="1"/>
  <c r="V3562" i="1"/>
  <c r="W3562" i="1"/>
  <c r="T3563" i="1"/>
  <c r="U3563" i="1"/>
  <c r="V3563" i="1"/>
  <c r="W3563" i="1"/>
  <c r="T3564" i="1"/>
  <c r="U3564" i="1"/>
  <c r="V3564" i="1"/>
  <c r="W3564" i="1"/>
  <c r="T3565" i="1"/>
  <c r="U3565" i="1"/>
  <c r="V3565" i="1"/>
  <c r="W3565" i="1"/>
  <c r="T3566" i="1"/>
  <c r="U3566" i="1"/>
  <c r="V3566" i="1"/>
  <c r="W3566" i="1"/>
  <c r="T3567" i="1"/>
  <c r="U3567" i="1"/>
  <c r="V3567" i="1"/>
  <c r="W3567" i="1"/>
  <c r="T3568" i="1"/>
  <c r="U3568" i="1"/>
  <c r="V3568" i="1"/>
  <c r="W3568" i="1"/>
  <c r="T3569" i="1"/>
  <c r="U3569" i="1"/>
  <c r="V3569" i="1"/>
  <c r="W3569" i="1"/>
  <c r="T3570" i="1"/>
  <c r="U3570" i="1"/>
  <c r="V3570" i="1"/>
  <c r="W3570" i="1"/>
  <c r="T3571" i="1"/>
  <c r="U3571" i="1"/>
  <c r="V3571" i="1"/>
  <c r="W3571" i="1"/>
  <c r="T3572" i="1"/>
  <c r="U3572" i="1"/>
  <c r="V3572" i="1"/>
  <c r="W3572" i="1"/>
  <c r="T3573" i="1"/>
  <c r="U3573" i="1"/>
  <c r="V3573" i="1"/>
  <c r="W3573" i="1"/>
  <c r="T3574" i="1"/>
  <c r="U3574" i="1"/>
  <c r="V3574" i="1"/>
  <c r="W3574" i="1"/>
  <c r="T3575" i="1"/>
  <c r="U3575" i="1"/>
  <c r="V3575" i="1"/>
  <c r="W3575" i="1"/>
  <c r="T3576" i="1"/>
  <c r="U3576" i="1"/>
  <c r="V3576" i="1"/>
  <c r="W3576" i="1"/>
  <c r="T3577" i="1"/>
  <c r="U3577" i="1"/>
  <c r="V3577" i="1"/>
  <c r="W3577" i="1"/>
  <c r="T3578" i="1"/>
  <c r="U3578" i="1"/>
  <c r="V3578" i="1"/>
  <c r="W3578" i="1"/>
  <c r="T3579" i="1"/>
  <c r="U3579" i="1"/>
  <c r="V3579" i="1"/>
  <c r="W3579" i="1"/>
  <c r="T3580" i="1"/>
  <c r="U3580" i="1"/>
  <c r="V3580" i="1"/>
  <c r="W3580" i="1"/>
  <c r="T3581" i="1"/>
  <c r="U3581" i="1"/>
  <c r="V3581" i="1"/>
  <c r="W3581" i="1"/>
  <c r="T3582" i="1"/>
  <c r="U3582" i="1"/>
  <c r="V3582" i="1"/>
  <c r="W3582" i="1"/>
  <c r="T3583" i="1"/>
  <c r="U3583" i="1"/>
  <c r="V3583" i="1"/>
  <c r="W3583" i="1"/>
  <c r="T3584" i="1"/>
  <c r="U3584" i="1"/>
  <c r="V3584" i="1"/>
  <c r="W3584" i="1"/>
  <c r="T3585" i="1"/>
  <c r="U3585" i="1"/>
  <c r="V3585" i="1"/>
  <c r="W3585" i="1"/>
  <c r="T3586" i="1"/>
  <c r="U3586" i="1"/>
  <c r="V3586" i="1"/>
  <c r="W3586" i="1"/>
  <c r="T3587" i="1"/>
  <c r="U3587" i="1"/>
  <c r="V3587" i="1"/>
  <c r="W3587" i="1"/>
  <c r="T3588" i="1"/>
  <c r="U3588" i="1"/>
  <c r="V3588" i="1"/>
  <c r="W3588" i="1"/>
  <c r="T3589" i="1"/>
  <c r="U3589" i="1"/>
  <c r="V3589" i="1"/>
  <c r="W3589" i="1"/>
  <c r="T3590" i="1"/>
  <c r="U3590" i="1"/>
  <c r="V3590" i="1"/>
  <c r="W3590" i="1"/>
  <c r="T3591" i="1"/>
  <c r="U3591" i="1"/>
  <c r="V3591" i="1"/>
  <c r="W3591" i="1"/>
  <c r="T3592" i="1"/>
  <c r="U3592" i="1"/>
  <c r="V3592" i="1"/>
  <c r="W3592" i="1"/>
  <c r="T3593" i="1"/>
  <c r="U3593" i="1"/>
  <c r="V3593" i="1"/>
  <c r="W3593" i="1"/>
  <c r="T3594" i="1"/>
  <c r="U3594" i="1"/>
  <c r="V3594" i="1"/>
  <c r="W3594" i="1"/>
  <c r="T3595" i="1"/>
  <c r="U3595" i="1"/>
  <c r="V3595" i="1"/>
  <c r="W3595" i="1"/>
  <c r="T3596" i="1"/>
  <c r="U3596" i="1"/>
  <c r="V3596" i="1"/>
  <c r="W3596" i="1"/>
  <c r="T3597" i="1"/>
  <c r="U3597" i="1"/>
  <c r="V3597" i="1"/>
  <c r="W3597" i="1"/>
  <c r="T3598" i="1"/>
  <c r="U3598" i="1"/>
  <c r="V3598" i="1"/>
  <c r="W3598" i="1"/>
  <c r="T3599" i="1"/>
  <c r="U3599" i="1"/>
  <c r="V3599" i="1"/>
  <c r="W3599" i="1"/>
  <c r="T3600" i="1"/>
  <c r="U3600" i="1"/>
  <c r="V3600" i="1"/>
  <c r="W3600" i="1"/>
  <c r="T3601" i="1"/>
  <c r="U3601" i="1"/>
  <c r="V3601" i="1"/>
  <c r="W3601" i="1"/>
  <c r="T3602" i="1"/>
  <c r="U3602" i="1"/>
  <c r="V3602" i="1"/>
  <c r="W3602" i="1"/>
  <c r="T3603" i="1"/>
  <c r="U3603" i="1"/>
  <c r="V3603" i="1"/>
  <c r="W3603" i="1"/>
  <c r="T3604" i="1"/>
  <c r="U3604" i="1"/>
  <c r="V3604" i="1"/>
  <c r="W3604" i="1"/>
  <c r="T3605" i="1"/>
  <c r="U3605" i="1"/>
  <c r="V3605" i="1"/>
  <c r="W3605" i="1"/>
  <c r="T3606" i="1"/>
  <c r="U3606" i="1"/>
  <c r="V3606" i="1"/>
  <c r="W3606" i="1"/>
  <c r="T3607" i="1"/>
  <c r="U3607" i="1"/>
  <c r="V3607" i="1"/>
  <c r="W3607" i="1"/>
  <c r="T3608" i="1"/>
  <c r="U3608" i="1"/>
  <c r="V3608" i="1"/>
  <c r="W3608" i="1"/>
  <c r="T3609" i="1"/>
  <c r="U3609" i="1"/>
  <c r="V3609" i="1"/>
  <c r="W3609" i="1"/>
  <c r="T3610" i="1"/>
  <c r="U3610" i="1"/>
  <c r="V3610" i="1"/>
  <c r="W3610" i="1"/>
  <c r="T3611" i="1"/>
  <c r="U3611" i="1"/>
  <c r="V3611" i="1"/>
  <c r="W3611" i="1"/>
  <c r="T3612" i="1"/>
  <c r="U3612" i="1"/>
  <c r="V3612" i="1"/>
  <c r="W3612" i="1"/>
  <c r="T3613" i="1"/>
  <c r="U3613" i="1"/>
  <c r="V3613" i="1"/>
  <c r="W3613" i="1"/>
  <c r="T3614" i="1"/>
  <c r="U3614" i="1"/>
  <c r="V3614" i="1"/>
  <c r="W3614" i="1"/>
  <c r="T3615" i="1"/>
  <c r="U3615" i="1"/>
  <c r="V3615" i="1"/>
  <c r="W3615" i="1"/>
  <c r="T3616" i="1"/>
  <c r="U3616" i="1"/>
  <c r="V3616" i="1"/>
  <c r="W3616" i="1"/>
  <c r="T3617" i="1"/>
  <c r="U3617" i="1"/>
  <c r="V3617" i="1"/>
  <c r="W3617" i="1"/>
  <c r="T3618" i="1"/>
  <c r="U3618" i="1"/>
  <c r="V3618" i="1"/>
  <c r="W3618" i="1"/>
  <c r="T3619" i="1"/>
  <c r="U3619" i="1"/>
  <c r="V3619" i="1"/>
  <c r="W3619" i="1"/>
  <c r="T3620" i="1"/>
  <c r="U3620" i="1"/>
  <c r="V3620" i="1"/>
  <c r="W3620" i="1"/>
  <c r="T3621" i="1"/>
  <c r="U3621" i="1"/>
  <c r="V3621" i="1"/>
  <c r="W3621" i="1"/>
  <c r="T3622" i="1"/>
  <c r="U3622" i="1"/>
  <c r="V3622" i="1"/>
  <c r="W3622" i="1"/>
  <c r="T3623" i="1"/>
  <c r="U3623" i="1"/>
  <c r="V3623" i="1"/>
  <c r="W3623" i="1"/>
  <c r="T3624" i="1"/>
  <c r="U3624" i="1"/>
  <c r="V3624" i="1"/>
  <c r="W3624" i="1"/>
  <c r="T3625" i="1"/>
  <c r="U3625" i="1"/>
  <c r="V3625" i="1"/>
  <c r="W3625" i="1"/>
  <c r="T3626" i="1"/>
  <c r="U3626" i="1"/>
  <c r="V3626" i="1"/>
  <c r="W3626" i="1"/>
  <c r="T3627" i="1"/>
  <c r="U3627" i="1"/>
  <c r="V3627" i="1"/>
  <c r="W3627" i="1"/>
  <c r="T3628" i="1"/>
  <c r="U3628" i="1"/>
  <c r="V3628" i="1"/>
  <c r="W3628" i="1"/>
  <c r="T3629" i="1"/>
  <c r="U3629" i="1"/>
  <c r="V3629" i="1"/>
  <c r="W3629" i="1"/>
  <c r="T3630" i="1"/>
  <c r="U3630" i="1"/>
  <c r="V3630" i="1"/>
  <c r="W3630" i="1"/>
  <c r="T3631" i="1"/>
  <c r="U3631" i="1"/>
  <c r="V3631" i="1"/>
  <c r="W3631" i="1"/>
  <c r="T3632" i="1"/>
  <c r="U3632" i="1"/>
  <c r="V3632" i="1"/>
  <c r="W3632" i="1"/>
  <c r="T3633" i="1"/>
  <c r="U3633" i="1"/>
  <c r="V3633" i="1"/>
  <c r="W3633" i="1"/>
  <c r="T3634" i="1"/>
  <c r="U3634" i="1"/>
  <c r="V3634" i="1"/>
  <c r="W3634" i="1"/>
  <c r="T3635" i="1"/>
  <c r="U3635" i="1"/>
  <c r="V3635" i="1"/>
  <c r="W3635" i="1"/>
  <c r="T3636" i="1"/>
  <c r="U3636" i="1"/>
  <c r="V3636" i="1"/>
  <c r="W3636" i="1"/>
  <c r="T3637" i="1"/>
  <c r="U3637" i="1"/>
  <c r="V3637" i="1"/>
  <c r="W3637" i="1"/>
  <c r="T3638" i="1"/>
  <c r="U3638" i="1"/>
  <c r="V3638" i="1"/>
  <c r="W3638" i="1"/>
  <c r="T3639" i="1"/>
  <c r="U3639" i="1"/>
  <c r="V3639" i="1"/>
  <c r="W3639" i="1"/>
  <c r="T3640" i="1"/>
  <c r="U3640" i="1"/>
  <c r="V3640" i="1"/>
  <c r="W3640" i="1"/>
  <c r="T3641" i="1"/>
  <c r="U3641" i="1"/>
  <c r="V3641" i="1"/>
  <c r="W3641" i="1"/>
  <c r="T3642" i="1"/>
  <c r="U3642" i="1"/>
  <c r="V3642" i="1"/>
  <c r="W3642" i="1"/>
  <c r="T3643" i="1"/>
  <c r="U3643" i="1"/>
  <c r="V3643" i="1"/>
  <c r="W3643" i="1"/>
  <c r="T3644" i="1"/>
  <c r="U3644" i="1"/>
  <c r="V3644" i="1"/>
  <c r="W3644" i="1"/>
  <c r="T3645" i="1"/>
  <c r="U3645" i="1"/>
  <c r="V3645" i="1"/>
  <c r="W3645" i="1"/>
  <c r="T3646" i="1"/>
  <c r="U3646" i="1"/>
  <c r="V3646" i="1"/>
  <c r="W3646" i="1"/>
  <c r="T3647" i="1"/>
  <c r="U3647" i="1"/>
  <c r="V3647" i="1"/>
  <c r="W3647" i="1"/>
  <c r="T3648" i="1"/>
  <c r="U3648" i="1"/>
  <c r="V3648" i="1"/>
  <c r="W3648" i="1"/>
  <c r="T3649" i="1"/>
  <c r="U3649" i="1"/>
  <c r="V3649" i="1"/>
  <c r="W3649" i="1"/>
  <c r="T3650" i="1"/>
  <c r="U3650" i="1"/>
  <c r="V3650" i="1"/>
  <c r="W3650" i="1"/>
  <c r="T3651" i="1"/>
  <c r="U3651" i="1"/>
  <c r="V3651" i="1"/>
  <c r="W3651" i="1"/>
  <c r="T3652" i="1"/>
  <c r="U3652" i="1"/>
  <c r="V3652" i="1"/>
  <c r="W3652" i="1"/>
  <c r="T3653" i="1"/>
  <c r="U3653" i="1"/>
  <c r="V3653" i="1"/>
  <c r="W3653" i="1"/>
  <c r="T3654" i="1"/>
  <c r="U3654" i="1"/>
  <c r="V3654" i="1"/>
  <c r="W3654" i="1"/>
  <c r="T3655" i="1"/>
  <c r="U3655" i="1"/>
  <c r="V3655" i="1"/>
  <c r="W3655" i="1"/>
  <c r="T3656" i="1"/>
  <c r="U3656" i="1"/>
  <c r="V3656" i="1"/>
  <c r="W3656" i="1"/>
  <c r="T3657" i="1"/>
  <c r="U3657" i="1"/>
  <c r="V3657" i="1"/>
  <c r="W3657" i="1"/>
  <c r="T3658" i="1"/>
  <c r="U3658" i="1"/>
  <c r="V3658" i="1"/>
  <c r="W3658" i="1"/>
  <c r="T3659" i="1"/>
  <c r="U3659" i="1"/>
  <c r="V3659" i="1"/>
  <c r="W3659" i="1"/>
  <c r="T3660" i="1"/>
  <c r="U3660" i="1"/>
  <c r="V3660" i="1"/>
  <c r="W3660" i="1"/>
  <c r="T3661" i="1"/>
  <c r="U3661" i="1"/>
  <c r="V3661" i="1"/>
  <c r="W3661" i="1"/>
  <c r="T3662" i="1"/>
  <c r="U3662" i="1"/>
  <c r="V3662" i="1"/>
  <c r="W3662" i="1"/>
  <c r="T3663" i="1"/>
  <c r="U3663" i="1"/>
  <c r="V3663" i="1"/>
  <c r="W3663" i="1"/>
  <c r="T3664" i="1"/>
  <c r="U3664" i="1"/>
  <c r="V3664" i="1"/>
  <c r="W3664" i="1"/>
  <c r="T3665" i="1"/>
  <c r="U3665" i="1"/>
  <c r="V3665" i="1"/>
  <c r="W3665" i="1"/>
  <c r="T3666" i="1"/>
  <c r="U3666" i="1"/>
  <c r="V3666" i="1"/>
  <c r="W3666" i="1"/>
  <c r="T3667" i="1"/>
  <c r="U3667" i="1"/>
  <c r="V3667" i="1"/>
  <c r="W3667" i="1"/>
  <c r="T3668" i="1"/>
  <c r="U3668" i="1"/>
  <c r="V3668" i="1"/>
  <c r="W3668" i="1"/>
  <c r="T3669" i="1"/>
  <c r="U3669" i="1"/>
  <c r="V3669" i="1"/>
  <c r="W3669" i="1"/>
  <c r="T3670" i="1"/>
  <c r="U3670" i="1"/>
  <c r="V3670" i="1"/>
  <c r="W3670" i="1"/>
  <c r="T3671" i="1"/>
  <c r="U3671" i="1"/>
  <c r="V3671" i="1"/>
  <c r="W3671" i="1"/>
  <c r="T3672" i="1"/>
  <c r="U3672" i="1"/>
  <c r="V3672" i="1"/>
  <c r="W3672" i="1"/>
  <c r="T3673" i="1"/>
  <c r="U3673" i="1"/>
  <c r="V3673" i="1"/>
  <c r="W3673" i="1"/>
  <c r="T3674" i="1"/>
  <c r="U3674" i="1"/>
  <c r="V3674" i="1"/>
  <c r="W3674" i="1"/>
  <c r="T3675" i="1"/>
  <c r="U3675" i="1"/>
  <c r="V3675" i="1"/>
  <c r="W3675" i="1"/>
  <c r="T3676" i="1"/>
  <c r="U3676" i="1"/>
  <c r="V3676" i="1"/>
  <c r="W3676" i="1"/>
  <c r="T3677" i="1"/>
  <c r="U3677" i="1"/>
  <c r="V3677" i="1"/>
  <c r="W3677" i="1"/>
  <c r="T3678" i="1"/>
  <c r="U3678" i="1"/>
  <c r="V3678" i="1"/>
  <c r="W3678" i="1"/>
  <c r="T3679" i="1"/>
  <c r="U3679" i="1"/>
  <c r="V3679" i="1"/>
  <c r="W3679" i="1"/>
  <c r="T3680" i="1"/>
  <c r="U3680" i="1"/>
  <c r="V3680" i="1"/>
  <c r="W3680" i="1"/>
  <c r="T3681" i="1"/>
  <c r="U3681" i="1"/>
  <c r="V3681" i="1"/>
  <c r="W3681" i="1"/>
  <c r="T3682" i="1"/>
  <c r="U3682" i="1"/>
  <c r="V3682" i="1"/>
  <c r="W3682" i="1"/>
  <c r="T3683" i="1"/>
  <c r="U3683" i="1"/>
  <c r="V3683" i="1"/>
  <c r="W3683" i="1"/>
  <c r="T3684" i="1"/>
  <c r="U3684" i="1"/>
  <c r="V3684" i="1"/>
  <c r="W3684" i="1"/>
  <c r="T3685" i="1"/>
  <c r="U3685" i="1"/>
  <c r="V3685" i="1"/>
  <c r="W3685" i="1"/>
  <c r="T3686" i="1"/>
  <c r="U3686" i="1"/>
  <c r="V3686" i="1"/>
  <c r="W3686" i="1"/>
  <c r="T3687" i="1"/>
  <c r="U3687" i="1"/>
  <c r="V3687" i="1"/>
  <c r="W3687" i="1"/>
  <c r="T3688" i="1"/>
  <c r="U3688" i="1"/>
  <c r="V3688" i="1"/>
  <c r="W3688" i="1"/>
  <c r="T3689" i="1"/>
  <c r="U3689" i="1"/>
  <c r="V3689" i="1"/>
  <c r="W3689" i="1"/>
  <c r="T3690" i="1"/>
  <c r="U3690" i="1"/>
  <c r="V3690" i="1"/>
  <c r="W3690" i="1"/>
  <c r="T3691" i="1"/>
  <c r="U3691" i="1"/>
  <c r="V3691" i="1"/>
  <c r="W3691" i="1"/>
  <c r="T3692" i="1"/>
  <c r="U3692" i="1"/>
  <c r="V3692" i="1"/>
  <c r="W3692" i="1"/>
  <c r="T3693" i="1"/>
  <c r="U3693" i="1"/>
  <c r="V3693" i="1"/>
  <c r="W3693" i="1"/>
  <c r="T3694" i="1"/>
  <c r="U3694" i="1"/>
  <c r="V3694" i="1"/>
  <c r="W3694" i="1"/>
  <c r="T3695" i="1"/>
  <c r="U3695" i="1"/>
  <c r="V3695" i="1"/>
  <c r="W3695" i="1"/>
  <c r="T3696" i="1"/>
  <c r="U3696" i="1"/>
  <c r="V3696" i="1"/>
  <c r="W3696" i="1"/>
  <c r="T3697" i="1"/>
  <c r="U3697" i="1"/>
  <c r="V3697" i="1"/>
  <c r="W3697" i="1"/>
  <c r="T3698" i="1"/>
  <c r="U3698" i="1"/>
  <c r="V3698" i="1"/>
  <c r="W3698" i="1"/>
  <c r="T3699" i="1"/>
  <c r="U3699" i="1"/>
  <c r="V3699" i="1"/>
  <c r="W3699" i="1"/>
  <c r="T3700" i="1"/>
  <c r="U3700" i="1"/>
  <c r="V3700" i="1"/>
  <c r="W3700" i="1"/>
  <c r="T3701" i="1"/>
  <c r="U3701" i="1"/>
  <c r="V3701" i="1"/>
  <c r="W3701" i="1"/>
  <c r="T3702" i="1"/>
  <c r="U3702" i="1"/>
  <c r="V3702" i="1"/>
  <c r="W3702" i="1"/>
  <c r="T3703" i="1"/>
  <c r="U3703" i="1"/>
  <c r="V3703" i="1"/>
  <c r="W3703" i="1"/>
  <c r="T3704" i="1"/>
  <c r="U3704" i="1"/>
  <c r="V3704" i="1"/>
  <c r="W3704" i="1"/>
  <c r="T3705" i="1"/>
  <c r="U3705" i="1"/>
  <c r="V3705" i="1"/>
  <c r="W3705" i="1"/>
  <c r="T3706" i="1"/>
  <c r="U3706" i="1"/>
  <c r="V3706" i="1"/>
  <c r="W3706" i="1"/>
  <c r="T3707" i="1"/>
  <c r="U3707" i="1"/>
  <c r="V3707" i="1"/>
  <c r="W3707" i="1"/>
  <c r="T3708" i="1"/>
  <c r="U3708" i="1"/>
  <c r="V3708" i="1"/>
  <c r="W3708" i="1"/>
  <c r="T3709" i="1"/>
  <c r="U3709" i="1"/>
  <c r="V3709" i="1"/>
  <c r="W3709" i="1"/>
  <c r="T3710" i="1"/>
  <c r="U3710" i="1"/>
  <c r="V3710" i="1"/>
  <c r="W3710" i="1"/>
  <c r="T3711" i="1"/>
  <c r="U3711" i="1"/>
  <c r="V3711" i="1"/>
  <c r="W3711" i="1"/>
  <c r="T3712" i="1"/>
  <c r="U3712" i="1"/>
  <c r="V3712" i="1"/>
  <c r="W3712" i="1"/>
  <c r="T3713" i="1"/>
  <c r="U3713" i="1"/>
  <c r="V3713" i="1"/>
  <c r="W3713" i="1"/>
  <c r="T3714" i="1"/>
  <c r="U3714" i="1"/>
  <c r="V3714" i="1"/>
  <c r="W3714" i="1"/>
  <c r="T3715" i="1"/>
  <c r="U3715" i="1"/>
  <c r="V3715" i="1"/>
  <c r="W3715" i="1"/>
  <c r="T3716" i="1"/>
  <c r="U3716" i="1"/>
  <c r="V3716" i="1"/>
  <c r="W3716" i="1"/>
  <c r="T3717" i="1"/>
  <c r="U3717" i="1"/>
  <c r="V3717" i="1"/>
  <c r="W3717" i="1"/>
  <c r="T3718" i="1"/>
  <c r="U3718" i="1"/>
  <c r="V3718" i="1"/>
  <c r="W3718" i="1"/>
  <c r="T3719" i="1"/>
  <c r="U3719" i="1"/>
  <c r="V3719" i="1"/>
  <c r="W3719" i="1"/>
  <c r="T3720" i="1"/>
  <c r="U3720" i="1"/>
  <c r="V3720" i="1"/>
  <c r="W3720" i="1"/>
  <c r="T3721" i="1"/>
  <c r="U3721" i="1"/>
  <c r="V3721" i="1"/>
  <c r="W3721" i="1"/>
  <c r="T3722" i="1"/>
  <c r="U3722" i="1"/>
  <c r="V3722" i="1"/>
  <c r="W3722" i="1"/>
  <c r="T3723" i="1"/>
  <c r="U3723" i="1"/>
  <c r="V3723" i="1"/>
  <c r="W3723" i="1"/>
  <c r="T3724" i="1"/>
  <c r="U3724" i="1"/>
  <c r="V3724" i="1"/>
  <c r="W3724" i="1"/>
  <c r="T3725" i="1"/>
  <c r="U3725" i="1"/>
  <c r="V3725" i="1"/>
  <c r="W3725" i="1"/>
  <c r="T3726" i="1"/>
  <c r="U3726" i="1"/>
  <c r="V3726" i="1"/>
  <c r="W3726" i="1"/>
  <c r="T3727" i="1"/>
  <c r="U3727" i="1"/>
  <c r="V3727" i="1"/>
  <c r="W3727" i="1"/>
  <c r="T3728" i="1"/>
  <c r="U3728" i="1"/>
  <c r="V3728" i="1"/>
  <c r="W3728" i="1"/>
  <c r="T3729" i="1"/>
  <c r="U3729" i="1"/>
  <c r="V3729" i="1"/>
  <c r="W3729" i="1"/>
  <c r="T3730" i="1"/>
  <c r="U3730" i="1"/>
  <c r="V3730" i="1"/>
  <c r="W3730" i="1"/>
  <c r="T3731" i="1"/>
  <c r="U3731" i="1"/>
  <c r="V3731" i="1"/>
  <c r="W3731" i="1"/>
  <c r="T3732" i="1"/>
  <c r="U3732" i="1"/>
  <c r="V3732" i="1"/>
  <c r="W3732" i="1"/>
  <c r="T3733" i="1"/>
  <c r="U3733" i="1"/>
  <c r="V3733" i="1"/>
  <c r="W3733" i="1"/>
  <c r="T3734" i="1"/>
  <c r="U3734" i="1"/>
  <c r="V3734" i="1"/>
  <c r="W3734" i="1"/>
  <c r="T3735" i="1"/>
  <c r="U3735" i="1"/>
  <c r="V3735" i="1"/>
  <c r="W3735" i="1"/>
  <c r="T3736" i="1"/>
  <c r="U3736" i="1"/>
  <c r="V3736" i="1"/>
  <c r="W3736" i="1"/>
  <c r="T3737" i="1"/>
  <c r="U3737" i="1"/>
  <c r="V3737" i="1"/>
  <c r="W3737" i="1"/>
  <c r="T3738" i="1"/>
  <c r="U3738" i="1"/>
  <c r="V3738" i="1"/>
  <c r="W3738" i="1"/>
  <c r="T3739" i="1"/>
  <c r="U3739" i="1"/>
  <c r="V3739" i="1"/>
  <c r="W3739" i="1"/>
  <c r="T3740" i="1"/>
  <c r="U3740" i="1"/>
  <c r="V3740" i="1"/>
  <c r="W3740" i="1"/>
  <c r="T3741" i="1"/>
  <c r="U3741" i="1"/>
  <c r="V3741" i="1"/>
  <c r="W3741" i="1"/>
  <c r="T3742" i="1"/>
  <c r="U3742" i="1"/>
  <c r="V3742" i="1"/>
  <c r="W3742" i="1"/>
  <c r="T3743" i="1"/>
  <c r="U3743" i="1"/>
  <c r="V3743" i="1"/>
  <c r="W3743" i="1"/>
  <c r="T3744" i="1"/>
  <c r="U3744" i="1"/>
  <c r="V3744" i="1"/>
  <c r="W3744" i="1"/>
  <c r="T3745" i="1"/>
  <c r="U3745" i="1"/>
  <c r="V3745" i="1"/>
  <c r="W3745" i="1"/>
  <c r="T3746" i="1"/>
  <c r="U3746" i="1"/>
  <c r="V3746" i="1"/>
  <c r="W3746" i="1"/>
  <c r="T3747" i="1"/>
  <c r="U3747" i="1"/>
  <c r="V3747" i="1"/>
  <c r="W3747" i="1"/>
  <c r="T3748" i="1"/>
  <c r="U3748" i="1"/>
  <c r="V3748" i="1"/>
  <c r="W3748" i="1"/>
  <c r="T3749" i="1"/>
  <c r="U3749" i="1"/>
  <c r="V3749" i="1"/>
  <c r="W3749" i="1"/>
  <c r="T3750" i="1"/>
  <c r="U3750" i="1"/>
  <c r="V3750" i="1"/>
  <c r="W3750" i="1"/>
  <c r="T3751" i="1"/>
  <c r="U3751" i="1"/>
  <c r="V3751" i="1"/>
  <c r="W3751" i="1"/>
  <c r="T3752" i="1"/>
  <c r="U3752" i="1"/>
  <c r="V3752" i="1"/>
  <c r="W3752" i="1"/>
  <c r="T3753" i="1"/>
  <c r="U3753" i="1"/>
  <c r="V3753" i="1"/>
  <c r="W3753" i="1"/>
  <c r="T3754" i="1"/>
  <c r="U3754" i="1"/>
  <c r="V3754" i="1"/>
  <c r="W3754" i="1"/>
  <c r="T3755" i="1"/>
  <c r="U3755" i="1"/>
  <c r="V3755" i="1"/>
  <c r="W3755" i="1"/>
  <c r="T3756" i="1"/>
  <c r="U3756" i="1"/>
  <c r="V3756" i="1"/>
  <c r="W3756" i="1"/>
  <c r="T3757" i="1"/>
  <c r="U3757" i="1"/>
  <c r="V3757" i="1"/>
  <c r="W3757" i="1"/>
  <c r="T3758" i="1"/>
  <c r="U3758" i="1"/>
  <c r="V3758" i="1"/>
  <c r="W3758" i="1"/>
  <c r="T3759" i="1"/>
  <c r="U3759" i="1"/>
  <c r="V3759" i="1"/>
  <c r="W3759" i="1"/>
  <c r="T3760" i="1"/>
  <c r="U3760" i="1"/>
  <c r="V3760" i="1"/>
  <c r="W3760" i="1"/>
  <c r="T3761" i="1"/>
  <c r="U3761" i="1"/>
  <c r="V3761" i="1"/>
  <c r="W3761" i="1"/>
  <c r="T3762" i="1"/>
  <c r="U3762" i="1"/>
  <c r="V3762" i="1"/>
  <c r="W3762" i="1"/>
  <c r="T3763" i="1"/>
  <c r="U3763" i="1"/>
  <c r="V3763" i="1"/>
  <c r="W3763" i="1"/>
  <c r="T3764" i="1"/>
  <c r="U3764" i="1"/>
  <c r="V3764" i="1"/>
  <c r="W3764" i="1"/>
  <c r="T3765" i="1"/>
  <c r="U3765" i="1"/>
  <c r="V3765" i="1"/>
  <c r="W3765" i="1"/>
  <c r="T3766" i="1"/>
  <c r="U3766" i="1"/>
  <c r="V3766" i="1"/>
  <c r="W3766" i="1"/>
  <c r="T3767" i="1"/>
  <c r="U3767" i="1"/>
  <c r="V3767" i="1"/>
  <c r="W3767" i="1"/>
  <c r="T3768" i="1"/>
  <c r="U3768" i="1"/>
  <c r="V3768" i="1"/>
  <c r="W3768" i="1"/>
  <c r="T3769" i="1"/>
  <c r="U3769" i="1"/>
  <c r="V3769" i="1"/>
  <c r="W3769" i="1"/>
  <c r="T3770" i="1"/>
  <c r="U3770" i="1"/>
  <c r="V3770" i="1"/>
  <c r="W3770" i="1"/>
  <c r="T3771" i="1"/>
  <c r="U3771" i="1"/>
  <c r="V3771" i="1"/>
  <c r="W3771" i="1"/>
  <c r="T3772" i="1"/>
  <c r="U3772" i="1"/>
  <c r="V3772" i="1"/>
  <c r="W3772" i="1"/>
  <c r="T3773" i="1"/>
  <c r="U3773" i="1"/>
  <c r="V3773" i="1"/>
  <c r="W3773" i="1"/>
  <c r="T3774" i="1"/>
  <c r="U3774" i="1"/>
  <c r="V3774" i="1"/>
  <c r="W3774" i="1"/>
  <c r="T3775" i="1"/>
  <c r="U3775" i="1"/>
  <c r="V3775" i="1"/>
  <c r="W3775" i="1"/>
  <c r="T3776" i="1"/>
  <c r="U3776" i="1"/>
  <c r="V3776" i="1"/>
  <c r="W3776" i="1"/>
  <c r="T3777" i="1"/>
  <c r="U3777" i="1"/>
  <c r="V3777" i="1"/>
  <c r="W3777" i="1"/>
  <c r="T3778" i="1"/>
  <c r="U3778" i="1"/>
  <c r="V3778" i="1"/>
  <c r="W3778" i="1"/>
  <c r="T3779" i="1"/>
  <c r="U3779" i="1"/>
  <c r="V3779" i="1"/>
  <c r="W3779" i="1"/>
  <c r="T3780" i="1"/>
  <c r="U3780" i="1"/>
  <c r="V3780" i="1"/>
  <c r="W3780" i="1"/>
  <c r="T3781" i="1"/>
  <c r="U3781" i="1"/>
  <c r="V3781" i="1"/>
  <c r="W3781" i="1"/>
  <c r="T3782" i="1"/>
  <c r="U3782" i="1"/>
  <c r="V3782" i="1"/>
  <c r="W3782" i="1"/>
  <c r="T3783" i="1"/>
  <c r="U3783" i="1"/>
  <c r="V3783" i="1"/>
  <c r="W3783" i="1"/>
  <c r="T3784" i="1"/>
  <c r="U3784" i="1"/>
  <c r="V3784" i="1"/>
  <c r="W3784" i="1"/>
  <c r="T3785" i="1"/>
  <c r="U3785" i="1"/>
  <c r="V3785" i="1"/>
  <c r="W3785" i="1"/>
  <c r="T3786" i="1"/>
  <c r="U3786" i="1"/>
  <c r="V3786" i="1"/>
  <c r="W3786" i="1"/>
  <c r="T3787" i="1"/>
  <c r="U3787" i="1"/>
  <c r="V3787" i="1"/>
  <c r="W3787" i="1"/>
  <c r="T3788" i="1"/>
  <c r="U3788" i="1"/>
  <c r="V3788" i="1"/>
  <c r="W3788" i="1"/>
  <c r="T3789" i="1"/>
  <c r="U3789" i="1"/>
  <c r="V3789" i="1"/>
  <c r="W3789" i="1"/>
  <c r="T3790" i="1"/>
  <c r="U3790" i="1"/>
  <c r="V3790" i="1"/>
  <c r="W3790" i="1"/>
  <c r="T3791" i="1"/>
  <c r="U3791" i="1"/>
  <c r="V3791" i="1"/>
  <c r="W3791" i="1"/>
  <c r="T3792" i="1"/>
  <c r="U3792" i="1"/>
  <c r="V3792" i="1"/>
  <c r="W3792" i="1"/>
  <c r="T3793" i="1"/>
  <c r="U3793" i="1"/>
  <c r="V3793" i="1"/>
  <c r="W3793" i="1"/>
  <c r="T3794" i="1"/>
  <c r="U3794" i="1"/>
  <c r="V3794" i="1"/>
  <c r="W3794" i="1"/>
  <c r="T3795" i="1"/>
  <c r="U3795" i="1"/>
  <c r="V3795" i="1"/>
  <c r="W3795" i="1"/>
  <c r="T3796" i="1"/>
  <c r="U3796" i="1"/>
  <c r="V3796" i="1"/>
  <c r="W3796" i="1"/>
  <c r="T3797" i="1"/>
  <c r="U3797" i="1"/>
  <c r="V3797" i="1"/>
  <c r="W3797" i="1"/>
  <c r="T3798" i="1"/>
  <c r="U3798" i="1"/>
  <c r="V3798" i="1"/>
  <c r="W3798" i="1"/>
  <c r="T3799" i="1"/>
  <c r="U3799" i="1"/>
  <c r="V3799" i="1"/>
  <c r="W3799" i="1"/>
  <c r="T3800" i="1"/>
  <c r="U3800" i="1"/>
  <c r="V3800" i="1"/>
  <c r="W3800" i="1"/>
  <c r="T3801" i="1"/>
  <c r="U3801" i="1"/>
  <c r="V3801" i="1"/>
  <c r="W3801" i="1"/>
  <c r="T3802" i="1"/>
  <c r="U3802" i="1"/>
  <c r="V3802" i="1"/>
  <c r="W3802" i="1"/>
  <c r="T3803" i="1"/>
  <c r="U3803" i="1"/>
  <c r="V3803" i="1"/>
  <c r="W3803" i="1"/>
  <c r="T3804" i="1"/>
  <c r="U3804" i="1"/>
  <c r="V3804" i="1"/>
  <c r="W3804" i="1"/>
  <c r="T3805" i="1"/>
  <c r="U3805" i="1"/>
  <c r="V3805" i="1"/>
  <c r="W3805" i="1"/>
  <c r="T3806" i="1"/>
  <c r="U3806" i="1"/>
  <c r="V3806" i="1"/>
  <c r="W3806" i="1"/>
  <c r="T3807" i="1"/>
  <c r="U3807" i="1"/>
  <c r="V3807" i="1"/>
  <c r="W3807" i="1"/>
  <c r="T3808" i="1"/>
  <c r="U3808" i="1"/>
  <c r="V3808" i="1"/>
  <c r="W3808" i="1"/>
  <c r="T3809" i="1"/>
  <c r="U3809" i="1"/>
  <c r="V3809" i="1"/>
  <c r="W3809" i="1"/>
  <c r="T3810" i="1"/>
  <c r="U3810" i="1"/>
  <c r="V3810" i="1"/>
  <c r="W3810" i="1"/>
  <c r="T3811" i="1"/>
  <c r="U3811" i="1"/>
  <c r="V3811" i="1"/>
  <c r="W3811" i="1"/>
  <c r="T3812" i="1"/>
  <c r="U3812" i="1"/>
  <c r="V3812" i="1"/>
  <c r="W3812" i="1"/>
  <c r="T3813" i="1"/>
  <c r="U3813" i="1"/>
  <c r="V3813" i="1"/>
  <c r="W3813" i="1"/>
  <c r="T3814" i="1"/>
  <c r="U3814" i="1"/>
  <c r="V3814" i="1"/>
  <c r="W3814" i="1"/>
  <c r="T3815" i="1"/>
  <c r="U3815" i="1"/>
  <c r="V3815" i="1"/>
  <c r="W3815" i="1"/>
  <c r="T3816" i="1"/>
  <c r="U3816" i="1"/>
  <c r="V3816" i="1"/>
  <c r="W3816" i="1"/>
  <c r="T3817" i="1"/>
  <c r="U3817" i="1"/>
  <c r="V3817" i="1"/>
  <c r="W3817" i="1"/>
  <c r="T3818" i="1"/>
  <c r="U3818" i="1"/>
  <c r="V3818" i="1"/>
  <c r="W3818" i="1"/>
  <c r="T3819" i="1"/>
  <c r="U3819" i="1"/>
  <c r="V3819" i="1"/>
  <c r="W3819" i="1"/>
  <c r="T3820" i="1"/>
  <c r="U3820" i="1"/>
  <c r="V3820" i="1"/>
  <c r="W3820" i="1"/>
  <c r="T3821" i="1"/>
  <c r="U3821" i="1"/>
  <c r="V3821" i="1"/>
  <c r="W3821" i="1"/>
  <c r="T3822" i="1"/>
  <c r="U3822" i="1"/>
  <c r="V3822" i="1"/>
  <c r="W3822" i="1"/>
  <c r="T3823" i="1"/>
  <c r="U3823" i="1"/>
  <c r="V3823" i="1"/>
  <c r="W3823" i="1"/>
  <c r="T3824" i="1"/>
  <c r="U3824" i="1"/>
  <c r="V3824" i="1"/>
  <c r="W3824" i="1"/>
  <c r="T3825" i="1"/>
  <c r="U3825" i="1"/>
  <c r="V3825" i="1"/>
  <c r="W3825" i="1"/>
  <c r="T3826" i="1"/>
  <c r="U3826" i="1"/>
  <c r="V3826" i="1"/>
  <c r="W3826" i="1"/>
  <c r="T3827" i="1"/>
  <c r="U3827" i="1"/>
  <c r="V3827" i="1"/>
  <c r="W3827" i="1"/>
  <c r="T3828" i="1"/>
  <c r="U3828" i="1"/>
  <c r="V3828" i="1"/>
  <c r="W3828" i="1"/>
  <c r="T3829" i="1"/>
  <c r="U3829" i="1"/>
  <c r="V3829" i="1"/>
  <c r="W3829" i="1"/>
  <c r="T3830" i="1"/>
  <c r="U3830" i="1"/>
  <c r="V3830" i="1"/>
  <c r="W3830" i="1"/>
  <c r="T3831" i="1"/>
  <c r="U3831" i="1"/>
  <c r="V3831" i="1"/>
  <c r="W3831" i="1"/>
  <c r="T3832" i="1"/>
  <c r="U3832" i="1"/>
  <c r="V3832" i="1"/>
  <c r="W3832" i="1"/>
  <c r="T3833" i="1"/>
  <c r="U3833" i="1"/>
  <c r="V3833" i="1"/>
  <c r="W3833" i="1"/>
  <c r="T3834" i="1"/>
  <c r="U3834" i="1"/>
  <c r="V3834" i="1"/>
  <c r="W3834" i="1"/>
  <c r="T3835" i="1"/>
  <c r="U3835" i="1"/>
  <c r="V3835" i="1"/>
  <c r="W3835" i="1"/>
  <c r="T3836" i="1"/>
  <c r="U3836" i="1"/>
  <c r="V3836" i="1"/>
  <c r="W3836" i="1"/>
  <c r="T3837" i="1"/>
  <c r="U3837" i="1"/>
  <c r="V3837" i="1"/>
  <c r="W3837" i="1"/>
  <c r="T3838" i="1"/>
  <c r="U3838" i="1"/>
  <c r="V3838" i="1"/>
  <c r="W3838" i="1"/>
  <c r="T3839" i="1"/>
  <c r="U3839" i="1"/>
  <c r="V3839" i="1"/>
  <c r="W3839" i="1"/>
  <c r="T3840" i="1"/>
  <c r="U3840" i="1"/>
  <c r="V3840" i="1"/>
  <c r="W3840" i="1"/>
  <c r="T3841" i="1"/>
  <c r="U3841" i="1"/>
  <c r="V3841" i="1"/>
  <c r="W3841" i="1"/>
  <c r="T3842" i="1"/>
  <c r="U3842" i="1"/>
  <c r="V3842" i="1"/>
  <c r="W3842" i="1"/>
  <c r="T3843" i="1"/>
  <c r="U3843" i="1"/>
  <c r="V3843" i="1"/>
  <c r="W3843" i="1"/>
  <c r="T3844" i="1"/>
  <c r="U3844" i="1"/>
  <c r="V3844" i="1"/>
  <c r="W3844" i="1"/>
  <c r="T3845" i="1"/>
  <c r="U3845" i="1"/>
  <c r="V3845" i="1"/>
  <c r="W3845" i="1"/>
  <c r="T3846" i="1"/>
  <c r="U3846" i="1"/>
  <c r="V3846" i="1"/>
  <c r="W3846" i="1"/>
  <c r="T3847" i="1"/>
  <c r="U3847" i="1"/>
  <c r="V3847" i="1"/>
  <c r="W3847" i="1"/>
  <c r="T3848" i="1"/>
  <c r="U3848" i="1"/>
  <c r="V3848" i="1"/>
  <c r="W3848" i="1"/>
  <c r="T3849" i="1"/>
  <c r="U3849" i="1"/>
  <c r="V3849" i="1"/>
  <c r="W3849" i="1"/>
  <c r="T3850" i="1"/>
  <c r="U3850" i="1"/>
  <c r="V3850" i="1"/>
  <c r="W3850" i="1"/>
  <c r="T3851" i="1"/>
  <c r="U3851" i="1"/>
  <c r="V3851" i="1"/>
  <c r="W3851" i="1"/>
  <c r="T3852" i="1"/>
  <c r="U3852" i="1"/>
  <c r="V3852" i="1"/>
  <c r="W3852" i="1"/>
  <c r="T3853" i="1"/>
  <c r="U3853" i="1"/>
  <c r="V3853" i="1"/>
  <c r="W3853" i="1"/>
  <c r="T3854" i="1"/>
  <c r="U3854" i="1"/>
  <c r="V3854" i="1"/>
  <c r="W3854" i="1"/>
  <c r="T3855" i="1"/>
  <c r="U3855" i="1"/>
  <c r="V3855" i="1"/>
  <c r="W3855" i="1"/>
  <c r="T3856" i="1"/>
  <c r="U3856" i="1"/>
  <c r="V3856" i="1"/>
  <c r="W3856" i="1"/>
  <c r="T3857" i="1"/>
  <c r="U3857" i="1"/>
  <c r="V3857" i="1"/>
  <c r="W3857" i="1"/>
  <c r="T3858" i="1"/>
  <c r="U3858" i="1"/>
  <c r="V3858" i="1"/>
  <c r="W3858" i="1"/>
  <c r="T3859" i="1"/>
  <c r="U3859" i="1"/>
  <c r="V3859" i="1"/>
  <c r="W3859" i="1"/>
  <c r="T3860" i="1"/>
  <c r="U3860" i="1"/>
  <c r="V3860" i="1"/>
  <c r="W3860" i="1"/>
  <c r="T3861" i="1"/>
  <c r="U3861" i="1"/>
  <c r="V3861" i="1"/>
  <c r="W3861" i="1"/>
  <c r="T3862" i="1"/>
  <c r="U3862" i="1"/>
  <c r="V3862" i="1"/>
  <c r="W3862" i="1"/>
  <c r="T3863" i="1"/>
  <c r="U3863" i="1"/>
  <c r="V3863" i="1"/>
  <c r="W3863" i="1"/>
  <c r="T3864" i="1"/>
  <c r="U3864" i="1"/>
  <c r="V3864" i="1"/>
  <c r="W3864" i="1"/>
  <c r="T3865" i="1"/>
  <c r="U3865" i="1"/>
  <c r="V3865" i="1"/>
  <c r="W3865" i="1"/>
  <c r="T3866" i="1"/>
  <c r="U3866" i="1"/>
  <c r="V3866" i="1"/>
  <c r="W3866" i="1"/>
  <c r="T3867" i="1"/>
  <c r="U3867" i="1"/>
  <c r="V3867" i="1"/>
  <c r="W3867" i="1"/>
  <c r="T3868" i="1"/>
  <c r="U3868" i="1"/>
  <c r="V3868" i="1"/>
  <c r="W3868" i="1"/>
  <c r="T3869" i="1"/>
  <c r="U3869" i="1"/>
  <c r="V3869" i="1"/>
  <c r="W3869" i="1"/>
  <c r="T3870" i="1"/>
  <c r="U3870" i="1"/>
  <c r="V3870" i="1"/>
  <c r="W3870" i="1"/>
  <c r="T3871" i="1"/>
  <c r="U3871" i="1"/>
  <c r="V3871" i="1"/>
  <c r="W3871" i="1"/>
  <c r="T3872" i="1"/>
  <c r="U3872" i="1"/>
  <c r="V3872" i="1"/>
  <c r="W3872" i="1"/>
  <c r="T3873" i="1"/>
  <c r="U3873" i="1"/>
  <c r="V3873" i="1"/>
  <c r="W3873" i="1"/>
  <c r="T3874" i="1"/>
  <c r="U3874" i="1"/>
  <c r="V3874" i="1"/>
  <c r="W3874" i="1"/>
  <c r="T3875" i="1"/>
  <c r="U3875" i="1"/>
  <c r="V3875" i="1"/>
  <c r="W3875" i="1"/>
  <c r="T3876" i="1"/>
  <c r="U3876" i="1"/>
  <c r="V3876" i="1"/>
  <c r="W3876" i="1"/>
  <c r="T3877" i="1"/>
  <c r="U3877" i="1"/>
  <c r="V3877" i="1"/>
  <c r="W3877" i="1"/>
  <c r="T3878" i="1"/>
  <c r="U3878" i="1"/>
  <c r="V3878" i="1"/>
  <c r="W3878" i="1"/>
  <c r="T3879" i="1"/>
  <c r="U3879" i="1"/>
  <c r="V3879" i="1"/>
  <c r="W3879" i="1"/>
  <c r="T3880" i="1"/>
  <c r="U3880" i="1"/>
  <c r="V3880" i="1"/>
  <c r="W3880" i="1"/>
  <c r="T3881" i="1"/>
  <c r="U3881" i="1"/>
  <c r="V3881" i="1"/>
  <c r="W3881" i="1"/>
  <c r="T3882" i="1"/>
  <c r="U3882" i="1"/>
  <c r="V3882" i="1"/>
  <c r="W3882" i="1"/>
  <c r="T3883" i="1"/>
  <c r="U3883" i="1"/>
  <c r="V3883" i="1"/>
  <c r="W3883" i="1"/>
  <c r="T3884" i="1"/>
  <c r="U3884" i="1"/>
  <c r="V3884" i="1"/>
  <c r="W3884" i="1"/>
  <c r="T3885" i="1"/>
  <c r="U3885" i="1"/>
  <c r="V3885" i="1"/>
  <c r="W3885" i="1"/>
  <c r="T3886" i="1"/>
  <c r="U3886" i="1"/>
  <c r="V3886" i="1"/>
  <c r="W3886" i="1"/>
  <c r="T3887" i="1"/>
  <c r="U3887" i="1"/>
  <c r="V3887" i="1"/>
  <c r="W3887" i="1"/>
  <c r="T3888" i="1"/>
  <c r="U3888" i="1"/>
  <c r="V3888" i="1"/>
  <c r="W3888" i="1"/>
  <c r="T3889" i="1"/>
  <c r="U3889" i="1"/>
  <c r="V3889" i="1"/>
  <c r="W3889" i="1"/>
  <c r="T3890" i="1"/>
  <c r="U3890" i="1"/>
  <c r="V3890" i="1"/>
  <c r="W3890" i="1"/>
  <c r="T3891" i="1"/>
  <c r="U3891" i="1"/>
  <c r="V3891" i="1"/>
  <c r="W3891" i="1"/>
  <c r="T3892" i="1"/>
  <c r="U3892" i="1"/>
  <c r="V3892" i="1"/>
  <c r="W3892" i="1"/>
  <c r="T3893" i="1"/>
  <c r="U3893" i="1"/>
  <c r="V3893" i="1"/>
  <c r="W3893" i="1"/>
  <c r="T3894" i="1"/>
  <c r="U3894" i="1"/>
  <c r="V3894" i="1"/>
  <c r="W3894" i="1"/>
  <c r="T3895" i="1"/>
  <c r="U3895" i="1"/>
  <c r="V3895" i="1"/>
  <c r="W3895" i="1"/>
  <c r="T3896" i="1"/>
  <c r="U3896" i="1"/>
  <c r="V3896" i="1"/>
  <c r="W3896" i="1"/>
  <c r="T3897" i="1"/>
  <c r="U3897" i="1"/>
  <c r="V3897" i="1"/>
  <c r="W3897" i="1"/>
  <c r="T3898" i="1"/>
  <c r="U3898" i="1"/>
  <c r="V3898" i="1"/>
  <c r="W3898" i="1"/>
  <c r="T3899" i="1"/>
  <c r="U3899" i="1"/>
  <c r="V3899" i="1"/>
  <c r="W3899" i="1"/>
  <c r="T3900" i="1"/>
  <c r="U3900" i="1"/>
  <c r="V3900" i="1"/>
  <c r="W3900" i="1"/>
  <c r="T3901" i="1"/>
  <c r="U3901" i="1"/>
  <c r="V3901" i="1"/>
  <c r="W3901" i="1"/>
  <c r="T3902" i="1"/>
  <c r="U3902" i="1"/>
  <c r="V3902" i="1"/>
  <c r="W3902" i="1"/>
  <c r="T3903" i="1"/>
  <c r="U3903" i="1"/>
  <c r="V3903" i="1"/>
  <c r="W3903" i="1"/>
  <c r="T3904" i="1"/>
  <c r="U3904" i="1"/>
  <c r="V3904" i="1"/>
  <c r="W3904" i="1"/>
  <c r="T3905" i="1"/>
  <c r="U3905" i="1"/>
  <c r="V3905" i="1"/>
  <c r="W3905" i="1"/>
  <c r="T3906" i="1"/>
  <c r="U3906" i="1"/>
  <c r="V3906" i="1"/>
  <c r="W3906" i="1"/>
  <c r="T3907" i="1"/>
  <c r="U3907" i="1"/>
  <c r="V3907" i="1"/>
  <c r="W3907" i="1"/>
  <c r="T3908" i="1"/>
  <c r="U3908" i="1"/>
  <c r="V3908" i="1"/>
  <c r="W3908" i="1"/>
  <c r="T3909" i="1"/>
  <c r="U3909" i="1"/>
  <c r="V3909" i="1"/>
  <c r="W3909" i="1"/>
  <c r="T3910" i="1"/>
  <c r="U3910" i="1"/>
  <c r="V3910" i="1"/>
  <c r="W3910" i="1"/>
  <c r="T3911" i="1"/>
  <c r="U3911" i="1"/>
  <c r="V3911" i="1"/>
  <c r="W3911" i="1"/>
  <c r="T3912" i="1"/>
  <c r="U3912" i="1"/>
  <c r="V3912" i="1"/>
  <c r="W3912" i="1"/>
  <c r="T3913" i="1"/>
  <c r="U3913" i="1"/>
  <c r="V3913" i="1"/>
  <c r="W3913" i="1"/>
  <c r="T3914" i="1"/>
  <c r="U3914" i="1"/>
  <c r="V3914" i="1"/>
  <c r="W3914" i="1"/>
  <c r="T3915" i="1"/>
  <c r="U3915" i="1"/>
  <c r="V3915" i="1"/>
  <c r="W3915" i="1"/>
  <c r="T3916" i="1"/>
  <c r="U3916" i="1"/>
  <c r="V3916" i="1"/>
  <c r="W3916" i="1"/>
  <c r="T3917" i="1"/>
  <c r="U3917" i="1"/>
  <c r="V3917" i="1"/>
  <c r="W3917" i="1"/>
  <c r="T3918" i="1"/>
  <c r="U3918" i="1"/>
  <c r="V3918" i="1"/>
  <c r="W3918" i="1"/>
  <c r="T3919" i="1"/>
  <c r="U3919" i="1"/>
  <c r="V3919" i="1"/>
  <c r="W3919" i="1"/>
  <c r="T3920" i="1"/>
  <c r="U3920" i="1"/>
  <c r="V3920" i="1"/>
  <c r="W3920" i="1"/>
  <c r="T3921" i="1"/>
  <c r="U3921" i="1"/>
  <c r="V3921" i="1"/>
  <c r="W3921" i="1"/>
  <c r="T3922" i="1"/>
  <c r="U3922" i="1"/>
  <c r="V3922" i="1"/>
  <c r="W3922" i="1"/>
  <c r="T3923" i="1"/>
  <c r="U3923" i="1"/>
  <c r="V3923" i="1"/>
  <c r="W3923" i="1"/>
  <c r="T3924" i="1"/>
  <c r="U3924" i="1"/>
  <c r="V3924" i="1"/>
  <c r="W3924" i="1"/>
  <c r="T3925" i="1"/>
  <c r="U3925" i="1"/>
  <c r="V3925" i="1"/>
  <c r="W3925" i="1"/>
  <c r="T3926" i="1"/>
  <c r="U3926" i="1"/>
  <c r="V3926" i="1"/>
  <c r="W3926" i="1"/>
  <c r="T3927" i="1"/>
  <c r="U3927" i="1"/>
  <c r="V3927" i="1"/>
  <c r="W3927" i="1"/>
  <c r="T3928" i="1"/>
  <c r="U3928" i="1"/>
  <c r="V3928" i="1"/>
  <c r="W3928" i="1"/>
  <c r="T3929" i="1"/>
  <c r="U3929" i="1"/>
  <c r="V3929" i="1"/>
  <c r="W3929" i="1"/>
  <c r="T3930" i="1"/>
  <c r="U3930" i="1"/>
  <c r="V3930" i="1"/>
  <c r="W3930" i="1"/>
  <c r="T3931" i="1"/>
  <c r="U3931" i="1"/>
  <c r="V3931" i="1"/>
  <c r="W3931" i="1"/>
  <c r="T3932" i="1"/>
  <c r="U3932" i="1"/>
  <c r="V3932" i="1"/>
  <c r="W3932" i="1"/>
  <c r="T3933" i="1"/>
  <c r="U3933" i="1"/>
  <c r="V3933" i="1"/>
  <c r="W3933" i="1"/>
  <c r="T3934" i="1"/>
  <c r="U3934" i="1"/>
  <c r="V3934" i="1"/>
  <c r="W3934" i="1"/>
  <c r="T3935" i="1"/>
  <c r="U3935" i="1"/>
  <c r="V3935" i="1"/>
  <c r="W3935" i="1"/>
  <c r="T3936" i="1"/>
  <c r="U3936" i="1"/>
  <c r="V3936" i="1"/>
  <c r="W3936" i="1"/>
  <c r="T3937" i="1"/>
  <c r="U3937" i="1"/>
  <c r="V3937" i="1"/>
  <c r="W3937" i="1"/>
  <c r="T3938" i="1"/>
  <c r="U3938" i="1"/>
  <c r="V3938" i="1"/>
  <c r="W3938" i="1"/>
  <c r="T3939" i="1"/>
  <c r="U3939" i="1"/>
  <c r="V3939" i="1"/>
  <c r="W3939" i="1"/>
  <c r="T3940" i="1"/>
  <c r="U3940" i="1"/>
  <c r="V3940" i="1"/>
  <c r="W3940" i="1"/>
  <c r="T3941" i="1"/>
  <c r="U3941" i="1"/>
  <c r="V3941" i="1"/>
  <c r="W3941" i="1"/>
  <c r="T3942" i="1"/>
  <c r="U3942" i="1"/>
  <c r="V3942" i="1"/>
  <c r="W3942" i="1"/>
  <c r="T3943" i="1"/>
  <c r="U3943" i="1"/>
  <c r="V3943" i="1"/>
  <c r="W3943" i="1"/>
  <c r="T3944" i="1"/>
  <c r="U3944" i="1"/>
  <c r="V3944" i="1"/>
  <c r="W3944" i="1"/>
  <c r="T3945" i="1"/>
  <c r="U3945" i="1"/>
  <c r="V3945" i="1"/>
  <c r="W3945" i="1"/>
  <c r="T3946" i="1"/>
  <c r="U3946" i="1"/>
  <c r="V3946" i="1"/>
  <c r="W3946" i="1"/>
  <c r="T3947" i="1"/>
  <c r="U3947" i="1"/>
  <c r="V3947" i="1"/>
  <c r="W3947" i="1"/>
  <c r="T3948" i="1"/>
  <c r="U3948" i="1"/>
  <c r="V3948" i="1"/>
  <c r="W3948" i="1"/>
  <c r="T3949" i="1"/>
  <c r="U3949" i="1"/>
  <c r="V3949" i="1"/>
  <c r="W3949" i="1"/>
  <c r="T3950" i="1"/>
  <c r="U3950" i="1"/>
  <c r="V3950" i="1"/>
  <c r="W3950" i="1"/>
  <c r="T3951" i="1"/>
  <c r="U3951" i="1"/>
  <c r="V3951" i="1"/>
  <c r="W3951" i="1"/>
  <c r="T3952" i="1"/>
  <c r="U3952" i="1"/>
  <c r="V3952" i="1"/>
  <c r="W3952" i="1"/>
  <c r="T3953" i="1"/>
  <c r="U3953" i="1"/>
  <c r="V3953" i="1"/>
  <c r="W3953" i="1"/>
  <c r="T3954" i="1"/>
  <c r="U3954" i="1"/>
  <c r="V3954" i="1"/>
  <c r="W3954" i="1"/>
  <c r="T3955" i="1"/>
  <c r="U3955" i="1"/>
  <c r="V3955" i="1"/>
  <c r="W3955" i="1"/>
  <c r="T3956" i="1"/>
  <c r="U3956" i="1"/>
  <c r="V3956" i="1"/>
  <c r="W3956" i="1"/>
  <c r="T3957" i="1"/>
  <c r="U3957" i="1"/>
  <c r="V3957" i="1"/>
  <c r="W3957" i="1"/>
  <c r="T3958" i="1"/>
  <c r="U3958" i="1"/>
  <c r="V3958" i="1"/>
  <c r="W3958" i="1"/>
  <c r="T3959" i="1"/>
  <c r="U3959" i="1"/>
  <c r="V3959" i="1"/>
  <c r="W3959" i="1"/>
  <c r="T3960" i="1"/>
  <c r="U3960" i="1"/>
  <c r="V3960" i="1"/>
  <c r="W3960" i="1"/>
  <c r="T3961" i="1"/>
  <c r="U3961" i="1"/>
  <c r="V3961" i="1"/>
  <c r="W3961" i="1"/>
  <c r="T3962" i="1"/>
  <c r="U3962" i="1"/>
  <c r="V3962" i="1"/>
  <c r="W3962" i="1"/>
  <c r="T3963" i="1"/>
  <c r="U3963" i="1"/>
  <c r="V3963" i="1"/>
  <c r="W3963" i="1"/>
  <c r="T3964" i="1"/>
  <c r="U3964" i="1"/>
  <c r="V3964" i="1"/>
  <c r="W3964" i="1"/>
  <c r="T3965" i="1"/>
  <c r="U3965" i="1"/>
  <c r="V3965" i="1"/>
  <c r="W3965" i="1"/>
  <c r="T3966" i="1"/>
  <c r="U3966" i="1"/>
  <c r="V3966" i="1"/>
  <c r="W3966" i="1"/>
  <c r="T3967" i="1"/>
  <c r="U3967" i="1"/>
  <c r="V3967" i="1"/>
  <c r="W3967" i="1"/>
  <c r="T3968" i="1"/>
  <c r="U3968" i="1"/>
  <c r="V3968" i="1"/>
  <c r="W3968" i="1"/>
  <c r="T3969" i="1"/>
  <c r="U3969" i="1"/>
  <c r="V3969" i="1"/>
  <c r="W3969" i="1"/>
  <c r="T3970" i="1"/>
  <c r="U3970" i="1"/>
  <c r="V3970" i="1"/>
  <c r="W3970" i="1"/>
  <c r="T3971" i="1"/>
  <c r="U3971" i="1"/>
  <c r="V3971" i="1"/>
  <c r="W3971" i="1"/>
  <c r="T3972" i="1"/>
  <c r="U3972" i="1"/>
  <c r="V3972" i="1"/>
  <c r="W3972" i="1"/>
  <c r="T3973" i="1"/>
  <c r="U3973" i="1"/>
  <c r="V3973" i="1"/>
  <c r="W3973" i="1"/>
  <c r="T3974" i="1"/>
  <c r="U3974" i="1"/>
  <c r="V3974" i="1"/>
  <c r="W3974" i="1"/>
  <c r="T3975" i="1"/>
  <c r="U3975" i="1"/>
  <c r="V3975" i="1"/>
  <c r="W3975" i="1"/>
  <c r="T3976" i="1"/>
  <c r="U3976" i="1"/>
  <c r="V3976" i="1"/>
  <c r="W3976" i="1"/>
  <c r="T3977" i="1"/>
  <c r="U3977" i="1"/>
  <c r="V3977" i="1"/>
  <c r="W3977" i="1"/>
  <c r="T3978" i="1"/>
  <c r="U3978" i="1"/>
  <c r="V3978" i="1"/>
  <c r="W3978" i="1"/>
  <c r="T3979" i="1"/>
  <c r="U3979" i="1"/>
  <c r="V3979" i="1"/>
  <c r="W3979" i="1"/>
  <c r="T3980" i="1"/>
  <c r="U3980" i="1"/>
  <c r="V3980" i="1"/>
  <c r="W3980" i="1"/>
  <c r="T3981" i="1"/>
  <c r="U3981" i="1"/>
  <c r="V3981" i="1"/>
  <c r="W3981" i="1"/>
  <c r="T3982" i="1"/>
  <c r="U3982" i="1"/>
  <c r="V3982" i="1"/>
  <c r="W3982" i="1"/>
  <c r="T3983" i="1"/>
  <c r="U3983" i="1"/>
  <c r="V3983" i="1"/>
  <c r="W3983" i="1"/>
  <c r="T3984" i="1"/>
  <c r="U3984" i="1"/>
  <c r="V3984" i="1"/>
  <c r="W3984" i="1"/>
  <c r="T3985" i="1"/>
  <c r="U3985" i="1"/>
  <c r="V3985" i="1"/>
  <c r="W3985" i="1"/>
  <c r="T3986" i="1"/>
  <c r="U3986" i="1"/>
  <c r="V3986" i="1"/>
  <c r="W3986" i="1"/>
  <c r="T3987" i="1"/>
  <c r="U3987" i="1"/>
  <c r="V3987" i="1"/>
  <c r="W3987" i="1"/>
  <c r="T3988" i="1"/>
  <c r="U3988" i="1"/>
  <c r="V3988" i="1"/>
  <c r="W3988" i="1"/>
  <c r="T3989" i="1"/>
  <c r="U3989" i="1"/>
  <c r="V3989" i="1"/>
  <c r="W3989" i="1"/>
  <c r="T3990" i="1"/>
  <c r="U3990" i="1"/>
  <c r="V3990" i="1"/>
  <c r="W3990" i="1"/>
  <c r="T3991" i="1"/>
  <c r="U3991" i="1"/>
  <c r="V3991" i="1"/>
  <c r="W3991" i="1"/>
  <c r="T3992" i="1"/>
  <c r="U3992" i="1"/>
  <c r="V3992" i="1"/>
  <c r="W3992" i="1"/>
  <c r="T3993" i="1"/>
  <c r="U3993" i="1"/>
  <c r="V3993" i="1"/>
  <c r="W3993" i="1"/>
  <c r="T3994" i="1"/>
  <c r="U3994" i="1"/>
  <c r="V3994" i="1"/>
  <c r="W3994" i="1"/>
  <c r="T3995" i="1"/>
  <c r="U3995" i="1"/>
  <c r="V3995" i="1"/>
  <c r="W3995" i="1"/>
  <c r="T3996" i="1"/>
  <c r="U3996" i="1"/>
  <c r="V3996" i="1"/>
  <c r="W3996" i="1"/>
  <c r="T3997" i="1"/>
  <c r="U3997" i="1"/>
  <c r="V3997" i="1"/>
  <c r="W3997" i="1"/>
  <c r="T3998" i="1"/>
  <c r="U3998" i="1"/>
  <c r="V3998" i="1"/>
  <c r="W3998" i="1"/>
  <c r="T3999" i="1"/>
  <c r="U3999" i="1"/>
  <c r="V3999" i="1"/>
  <c r="W3999" i="1"/>
  <c r="T4000" i="1"/>
  <c r="U4000" i="1"/>
  <c r="V4000" i="1"/>
  <c r="W4000" i="1"/>
  <c r="T4001" i="1"/>
  <c r="U4001" i="1"/>
  <c r="V4001" i="1"/>
  <c r="W4001" i="1"/>
  <c r="T4002" i="1"/>
  <c r="U4002" i="1"/>
  <c r="V4002" i="1"/>
  <c r="W4002" i="1"/>
  <c r="T4003" i="1"/>
  <c r="U4003" i="1"/>
  <c r="V4003" i="1"/>
  <c r="W4003" i="1"/>
  <c r="T4004" i="1"/>
  <c r="U4004" i="1"/>
  <c r="V4004" i="1"/>
  <c r="W4004" i="1"/>
  <c r="T4005" i="1"/>
  <c r="U4005" i="1"/>
  <c r="V4005" i="1"/>
  <c r="W4005" i="1"/>
  <c r="T4006" i="1"/>
  <c r="U4006" i="1"/>
  <c r="V4006" i="1"/>
  <c r="W4006" i="1"/>
  <c r="T4007" i="1"/>
  <c r="U4007" i="1"/>
  <c r="V4007" i="1"/>
  <c r="W4007" i="1"/>
  <c r="T4008" i="1"/>
  <c r="U4008" i="1"/>
  <c r="V4008" i="1"/>
  <c r="W4008" i="1"/>
  <c r="T4009" i="1"/>
  <c r="U4009" i="1"/>
  <c r="V4009" i="1"/>
  <c r="W4009" i="1"/>
  <c r="T4010" i="1"/>
  <c r="U4010" i="1"/>
  <c r="V4010" i="1"/>
  <c r="W4010" i="1"/>
  <c r="T4011" i="1"/>
  <c r="U4011" i="1"/>
  <c r="V4011" i="1"/>
  <c r="W4011" i="1"/>
  <c r="T4012" i="1"/>
  <c r="U4012" i="1"/>
  <c r="V4012" i="1"/>
  <c r="W4012" i="1"/>
  <c r="T4013" i="1"/>
  <c r="U4013" i="1"/>
  <c r="V4013" i="1"/>
  <c r="W4013" i="1"/>
  <c r="T4014" i="1"/>
  <c r="U4014" i="1"/>
  <c r="V4014" i="1"/>
  <c r="W4014" i="1"/>
  <c r="T4015" i="1"/>
  <c r="U4015" i="1"/>
  <c r="V4015" i="1"/>
  <c r="W4015" i="1"/>
  <c r="T4016" i="1"/>
  <c r="U4016" i="1"/>
  <c r="V4016" i="1"/>
  <c r="W4016" i="1"/>
  <c r="T4017" i="1"/>
  <c r="U4017" i="1"/>
  <c r="V4017" i="1"/>
  <c r="W4017" i="1"/>
  <c r="T4018" i="1"/>
  <c r="U4018" i="1"/>
  <c r="V4018" i="1"/>
  <c r="W4018" i="1"/>
  <c r="T4019" i="1"/>
  <c r="U4019" i="1"/>
  <c r="V4019" i="1"/>
  <c r="W4019" i="1"/>
  <c r="T4020" i="1"/>
  <c r="U4020" i="1"/>
  <c r="V4020" i="1"/>
  <c r="W4020" i="1"/>
  <c r="T4021" i="1"/>
  <c r="U4021" i="1"/>
  <c r="V4021" i="1"/>
  <c r="W4021" i="1"/>
  <c r="T4022" i="1"/>
  <c r="U4022" i="1"/>
  <c r="V4022" i="1"/>
  <c r="W4022" i="1"/>
  <c r="T4023" i="1"/>
  <c r="U4023" i="1"/>
  <c r="V4023" i="1"/>
  <c r="W4023" i="1"/>
  <c r="T4024" i="1"/>
  <c r="U4024" i="1"/>
  <c r="V4024" i="1"/>
  <c r="W4024" i="1"/>
  <c r="T4025" i="1"/>
  <c r="U4025" i="1"/>
  <c r="V4025" i="1"/>
  <c r="W4025" i="1"/>
  <c r="T4026" i="1"/>
  <c r="U4026" i="1"/>
  <c r="V4026" i="1"/>
  <c r="W4026" i="1"/>
  <c r="T4027" i="1"/>
  <c r="U4027" i="1"/>
  <c r="V4027" i="1"/>
  <c r="W4027" i="1"/>
  <c r="T4028" i="1"/>
  <c r="U4028" i="1"/>
  <c r="V4028" i="1"/>
  <c r="W4028" i="1"/>
  <c r="T4029" i="1"/>
  <c r="U4029" i="1"/>
  <c r="V4029" i="1"/>
  <c r="W4029" i="1"/>
  <c r="T4030" i="1"/>
  <c r="U4030" i="1"/>
  <c r="V4030" i="1"/>
  <c r="W4030" i="1"/>
  <c r="T4031" i="1"/>
  <c r="U4031" i="1"/>
  <c r="V4031" i="1"/>
  <c r="W4031" i="1"/>
  <c r="T4032" i="1"/>
  <c r="U4032" i="1"/>
  <c r="V4032" i="1"/>
  <c r="W4032" i="1"/>
  <c r="T4033" i="1"/>
  <c r="U4033" i="1"/>
  <c r="V4033" i="1"/>
  <c r="W4033" i="1"/>
  <c r="T4034" i="1"/>
  <c r="U4034" i="1"/>
  <c r="V4034" i="1"/>
  <c r="W4034" i="1"/>
  <c r="T4035" i="1"/>
  <c r="U4035" i="1"/>
  <c r="V4035" i="1"/>
  <c r="W4035" i="1"/>
  <c r="T4036" i="1"/>
  <c r="U4036" i="1"/>
  <c r="V4036" i="1"/>
  <c r="W4036" i="1"/>
  <c r="T4037" i="1"/>
  <c r="U4037" i="1"/>
  <c r="V4037" i="1"/>
  <c r="W4037" i="1"/>
  <c r="T4038" i="1"/>
  <c r="U4038" i="1"/>
  <c r="V4038" i="1"/>
  <c r="W4038" i="1"/>
  <c r="T4039" i="1"/>
  <c r="U4039" i="1"/>
  <c r="V4039" i="1"/>
  <c r="W4039" i="1"/>
  <c r="T4040" i="1"/>
  <c r="U4040" i="1"/>
  <c r="V4040" i="1"/>
  <c r="W4040" i="1"/>
  <c r="T4041" i="1"/>
  <c r="U4041" i="1"/>
  <c r="V4041" i="1"/>
  <c r="W4041" i="1"/>
  <c r="T4042" i="1"/>
  <c r="U4042" i="1"/>
  <c r="V4042" i="1"/>
  <c r="W4042" i="1"/>
  <c r="T4043" i="1"/>
  <c r="U4043" i="1"/>
  <c r="V4043" i="1"/>
  <c r="W4043" i="1"/>
  <c r="T4044" i="1"/>
  <c r="U4044" i="1"/>
  <c r="V4044" i="1"/>
  <c r="W4044" i="1"/>
  <c r="T4045" i="1"/>
  <c r="U4045" i="1"/>
  <c r="V4045" i="1"/>
  <c r="W4045" i="1"/>
  <c r="T4046" i="1"/>
  <c r="U4046" i="1"/>
  <c r="V4046" i="1"/>
  <c r="W4046" i="1"/>
  <c r="T4047" i="1"/>
  <c r="U4047" i="1"/>
  <c r="V4047" i="1"/>
  <c r="W4047" i="1"/>
  <c r="T4048" i="1"/>
  <c r="U4048" i="1"/>
  <c r="V4048" i="1"/>
  <c r="W4048" i="1"/>
  <c r="T4049" i="1"/>
  <c r="U4049" i="1"/>
  <c r="V4049" i="1"/>
  <c r="W4049" i="1"/>
  <c r="T4050" i="1"/>
  <c r="U4050" i="1"/>
  <c r="V4050" i="1"/>
  <c r="W4050" i="1"/>
  <c r="T4051" i="1"/>
  <c r="U4051" i="1"/>
  <c r="V4051" i="1"/>
  <c r="W4051" i="1"/>
  <c r="T4052" i="1"/>
  <c r="U4052" i="1"/>
  <c r="V4052" i="1"/>
  <c r="W4052" i="1"/>
  <c r="T4053" i="1"/>
  <c r="U4053" i="1"/>
  <c r="V4053" i="1"/>
  <c r="W4053" i="1"/>
  <c r="T4054" i="1"/>
  <c r="U4054" i="1"/>
  <c r="V4054" i="1"/>
  <c r="W4054" i="1"/>
  <c r="T4055" i="1"/>
  <c r="U4055" i="1"/>
  <c r="V4055" i="1"/>
  <c r="W4055" i="1"/>
  <c r="T4056" i="1"/>
  <c r="U4056" i="1"/>
  <c r="V4056" i="1"/>
  <c r="W4056" i="1"/>
  <c r="T4057" i="1"/>
  <c r="U4057" i="1"/>
  <c r="V4057" i="1"/>
  <c r="W4057" i="1"/>
  <c r="T4058" i="1"/>
  <c r="U4058" i="1"/>
  <c r="V4058" i="1"/>
  <c r="W4058" i="1"/>
  <c r="T4059" i="1"/>
  <c r="U4059" i="1"/>
  <c r="V4059" i="1"/>
  <c r="W4059" i="1"/>
  <c r="T4060" i="1"/>
  <c r="U4060" i="1"/>
  <c r="V4060" i="1"/>
  <c r="W4060" i="1"/>
  <c r="T4061" i="1"/>
  <c r="U4061" i="1"/>
  <c r="V4061" i="1"/>
  <c r="W4061" i="1"/>
  <c r="T4062" i="1"/>
  <c r="U4062" i="1"/>
  <c r="V4062" i="1"/>
  <c r="W4062" i="1"/>
  <c r="T4063" i="1"/>
  <c r="U4063" i="1"/>
  <c r="V4063" i="1"/>
  <c r="W4063" i="1"/>
  <c r="T4064" i="1"/>
  <c r="U4064" i="1"/>
  <c r="V4064" i="1"/>
  <c r="W4064" i="1"/>
  <c r="T4065" i="1"/>
  <c r="U4065" i="1"/>
  <c r="V4065" i="1"/>
  <c r="W4065" i="1"/>
  <c r="T4066" i="1"/>
  <c r="U4066" i="1"/>
  <c r="V4066" i="1"/>
  <c r="W4066" i="1"/>
  <c r="T4067" i="1"/>
  <c r="U4067" i="1"/>
  <c r="V4067" i="1"/>
  <c r="W4067" i="1"/>
  <c r="T4068" i="1"/>
  <c r="U4068" i="1"/>
  <c r="V4068" i="1"/>
  <c r="W4068" i="1"/>
  <c r="T4069" i="1"/>
  <c r="U4069" i="1"/>
  <c r="V4069" i="1"/>
  <c r="W4069" i="1"/>
  <c r="T4070" i="1"/>
  <c r="U4070" i="1"/>
  <c r="V4070" i="1"/>
  <c r="W4070" i="1"/>
  <c r="T4071" i="1"/>
  <c r="U4071" i="1"/>
  <c r="V4071" i="1"/>
  <c r="W4071" i="1"/>
  <c r="T4072" i="1"/>
  <c r="U4072" i="1"/>
  <c r="V4072" i="1"/>
  <c r="W4072" i="1"/>
  <c r="T4073" i="1"/>
  <c r="U4073" i="1"/>
  <c r="V4073" i="1"/>
  <c r="W4073" i="1"/>
  <c r="T4074" i="1"/>
  <c r="U4074" i="1"/>
  <c r="V4074" i="1"/>
  <c r="W4074" i="1"/>
  <c r="T4075" i="1"/>
  <c r="U4075" i="1"/>
  <c r="V4075" i="1"/>
  <c r="W4075" i="1"/>
  <c r="T4076" i="1"/>
  <c r="U4076" i="1"/>
  <c r="V4076" i="1"/>
  <c r="W4076" i="1"/>
  <c r="T4077" i="1"/>
  <c r="U4077" i="1"/>
  <c r="V4077" i="1"/>
  <c r="W4077" i="1"/>
  <c r="T4078" i="1"/>
  <c r="U4078" i="1"/>
  <c r="V4078" i="1"/>
  <c r="W4078" i="1"/>
  <c r="T4079" i="1"/>
  <c r="U4079" i="1"/>
  <c r="V4079" i="1"/>
  <c r="W4079" i="1"/>
  <c r="T4080" i="1"/>
  <c r="U4080" i="1"/>
  <c r="V4080" i="1"/>
  <c r="W4080" i="1"/>
  <c r="T4081" i="1"/>
  <c r="U4081" i="1"/>
  <c r="V4081" i="1"/>
  <c r="W4081" i="1"/>
  <c r="T4082" i="1"/>
  <c r="U4082" i="1"/>
  <c r="V4082" i="1"/>
  <c r="W4082" i="1"/>
  <c r="T4083" i="1"/>
  <c r="U4083" i="1"/>
  <c r="V4083" i="1"/>
  <c r="W4083" i="1"/>
  <c r="T4084" i="1"/>
  <c r="U4084" i="1"/>
  <c r="V4084" i="1"/>
  <c r="W4084" i="1"/>
  <c r="T4085" i="1"/>
  <c r="U4085" i="1"/>
  <c r="V4085" i="1"/>
  <c r="W4085" i="1"/>
  <c r="T4086" i="1"/>
  <c r="U4086" i="1"/>
  <c r="V4086" i="1"/>
  <c r="W4086" i="1"/>
  <c r="T4087" i="1"/>
  <c r="U4087" i="1"/>
  <c r="V4087" i="1"/>
  <c r="W4087" i="1"/>
  <c r="T4088" i="1"/>
  <c r="U4088" i="1"/>
  <c r="V4088" i="1"/>
  <c r="W4088" i="1"/>
  <c r="T4089" i="1"/>
  <c r="U4089" i="1"/>
  <c r="V4089" i="1"/>
  <c r="W4089" i="1"/>
  <c r="T4090" i="1"/>
  <c r="U4090" i="1"/>
  <c r="V4090" i="1"/>
  <c r="W4090" i="1"/>
  <c r="T4091" i="1"/>
  <c r="U4091" i="1"/>
  <c r="V4091" i="1"/>
  <c r="W4091" i="1"/>
  <c r="T4092" i="1"/>
  <c r="U4092" i="1"/>
  <c r="V4092" i="1"/>
  <c r="W4092" i="1"/>
  <c r="T4093" i="1"/>
  <c r="U4093" i="1"/>
  <c r="V4093" i="1"/>
  <c r="W4093" i="1"/>
  <c r="T4094" i="1"/>
  <c r="U4094" i="1"/>
  <c r="V4094" i="1"/>
  <c r="W4094" i="1"/>
  <c r="T4095" i="1"/>
  <c r="U4095" i="1"/>
  <c r="V4095" i="1"/>
  <c r="W4095" i="1"/>
  <c r="T4096" i="1"/>
  <c r="U4096" i="1"/>
  <c r="V4096" i="1"/>
  <c r="W4096" i="1"/>
  <c r="T4097" i="1"/>
  <c r="U4097" i="1"/>
  <c r="V4097" i="1"/>
  <c r="W4097" i="1"/>
  <c r="T4098" i="1"/>
  <c r="U4098" i="1"/>
  <c r="V4098" i="1"/>
  <c r="W4098" i="1"/>
  <c r="T4099" i="1"/>
  <c r="U4099" i="1"/>
  <c r="V4099" i="1"/>
  <c r="W4099" i="1"/>
  <c r="T4100" i="1"/>
  <c r="U4100" i="1"/>
  <c r="V4100" i="1"/>
  <c r="W4100" i="1"/>
  <c r="T4101" i="1"/>
  <c r="U4101" i="1"/>
  <c r="V4101" i="1"/>
  <c r="W4101" i="1"/>
  <c r="T4102" i="1"/>
  <c r="U4102" i="1"/>
  <c r="V4102" i="1"/>
  <c r="W4102" i="1"/>
  <c r="T4103" i="1"/>
  <c r="U4103" i="1"/>
  <c r="V4103" i="1"/>
  <c r="W4103" i="1"/>
  <c r="T4104" i="1"/>
  <c r="U4104" i="1"/>
  <c r="V4104" i="1"/>
  <c r="W4104" i="1"/>
  <c r="T4105" i="1"/>
  <c r="U4105" i="1"/>
  <c r="V4105" i="1"/>
  <c r="W4105" i="1"/>
  <c r="T4106" i="1"/>
  <c r="U4106" i="1"/>
  <c r="V4106" i="1"/>
  <c r="W4106" i="1"/>
  <c r="T4107" i="1"/>
  <c r="U4107" i="1"/>
  <c r="V4107" i="1"/>
  <c r="W4107" i="1"/>
  <c r="T4108" i="1"/>
  <c r="U4108" i="1"/>
  <c r="V4108" i="1"/>
  <c r="W4108" i="1"/>
  <c r="T4109" i="1"/>
  <c r="U4109" i="1"/>
  <c r="V4109" i="1"/>
  <c r="W4109" i="1"/>
  <c r="T4110" i="1"/>
  <c r="U4110" i="1"/>
  <c r="V4110" i="1"/>
  <c r="W4110" i="1"/>
  <c r="T4111" i="1"/>
  <c r="U4111" i="1"/>
  <c r="V4111" i="1"/>
  <c r="W4111" i="1"/>
  <c r="T4112" i="1"/>
  <c r="U4112" i="1"/>
  <c r="V4112" i="1"/>
  <c r="W4112" i="1"/>
  <c r="T4113" i="1"/>
  <c r="U4113" i="1"/>
  <c r="V4113" i="1"/>
  <c r="W4113" i="1"/>
  <c r="T4114" i="1"/>
  <c r="U4114" i="1"/>
  <c r="V4114" i="1"/>
  <c r="W4114" i="1"/>
  <c r="T4115" i="1"/>
  <c r="U4115" i="1"/>
  <c r="V4115" i="1"/>
  <c r="W4115" i="1"/>
  <c r="T4116" i="1"/>
  <c r="U4116" i="1"/>
  <c r="V4116" i="1"/>
  <c r="W4116" i="1"/>
  <c r="T4117" i="1"/>
  <c r="U4117" i="1"/>
  <c r="V4117" i="1"/>
  <c r="W4117" i="1"/>
  <c r="T4118" i="1"/>
  <c r="U4118" i="1"/>
  <c r="V4118" i="1"/>
  <c r="W4118" i="1"/>
  <c r="T4119" i="1"/>
  <c r="U4119" i="1"/>
  <c r="V4119" i="1"/>
  <c r="W4119" i="1"/>
  <c r="T4120" i="1"/>
  <c r="U4120" i="1"/>
  <c r="V4120" i="1"/>
  <c r="W4120" i="1"/>
  <c r="T4121" i="1"/>
  <c r="U4121" i="1"/>
  <c r="V4121" i="1"/>
  <c r="W4121" i="1"/>
  <c r="T4122" i="1"/>
  <c r="U4122" i="1"/>
  <c r="V4122" i="1"/>
  <c r="W4122" i="1"/>
  <c r="T4123" i="1"/>
  <c r="U4123" i="1"/>
  <c r="V4123" i="1"/>
  <c r="W4123" i="1"/>
  <c r="T4124" i="1"/>
  <c r="U4124" i="1"/>
  <c r="V4124" i="1"/>
  <c r="W4124" i="1"/>
  <c r="T4125" i="1"/>
  <c r="U4125" i="1"/>
  <c r="V4125" i="1"/>
  <c r="W4125" i="1"/>
  <c r="T4126" i="1"/>
  <c r="U4126" i="1"/>
  <c r="V4126" i="1"/>
  <c r="W4126" i="1"/>
  <c r="T4127" i="1"/>
  <c r="U4127" i="1"/>
  <c r="V4127" i="1"/>
  <c r="W4127" i="1"/>
  <c r="T4128" i="1"/>
  <c r="U4128" i="1"/>
  <c r="V4128" i="1"/>
  <c r="W4128" i="1"/>
  <c r="T4129" i="1"/>
  <c r="U4129" i="1"/>
  <c r="V4129" i="1"/>
  <c r="W4129" i="1"/>
  <c r="T4130" i="1"/>
  <c r="U4130" i="1"/>
  <c r="V4130" i="1"/>
  <c r="W4130" i="1"/>
  <c r="T4131" i="1"/>
  <c r="U4131" i="1"/>
  <c r="V4131" i="1"/>
  <c r="W4131" i="1"/>
  <c r="T4132" i="1"/>
  <c r="U4132" i="1"/>
  <c r="V4132" i="1"/>
  <c r="W4132" i="1"/>
  <c r="T4133" i="1"/>
  <c r="U4133" i="1"/>
  <c r="V4133" i="1"/>
  <c r="W4133" i="1"/>
  <c r="T4134" i="1"/>
  <c r="U4134" i="1"/>
  <c r="V4134" i="1"/>
  <c r="W4134" i="1"/>
  <c r="T4135" i="1"/>
  <c r="U4135" i="1"/>
  <c r="V4135" i="1"/>
  <c r="W4135" i="1"/>
  <c r="T4136" i="1"/>
  <c r="U4136" i="1"/>
  <c r="V4136" i="1"/>
  <c r="W4136" i="1"/>
  <c r="T4137" i="1"/>
  <c r="U4137" i="1"/>
  <c r="V4137" i="1"/>
  <c r="W4137" i="1"/>
  <c r="T4138" i="1"/>
  <c r="U4138" i="1"/>
  <c r="V4138" i="1"/>
  <c r="W4138" i="1"/>
  <c r="T4139" i="1"/>
  <c r="U4139" i="1"/>
  <c r="V4139" i="1"/>
  <c r="W4139" i="1"/>
  <c r="T4140" i="1"/>
  <c r="U4140" i="1"/>
  <c r="V4140" i="1"/>
  <c r="W4140" i="1"/>
  <c r="T4141" i="1"/>
  <c r="U4141" i="1"/>
  <c r="V4141" i="1"/>
  <c r="W4141" i="1"/>
  <c r="T4142" i="1"/>
  <c r="U4142" i="1"/>
  <c r="V4142" i="1"/>
  <c r="W4142" i="1"/>
  <c r="T4143" i="1"/>
  <c r="U4143" i="1"/>
  <c r="V4143" i="1"/>
  <c r="W4143" i="1"/>
  <c r="T4144" i="1"/>
  <c r="U4144" i="1"/>
  <c r="V4144" i="1"/>
  <c r="W4144" i="1"/>
  <c r="T4145" i="1"/>
  <c r="U4145" i="1"/>
  <c r="V4145" i="1"/>
  <c r="W4145" i="1"/>
  <c r="T4146" i="1"/>
  <c r="U4146" i="1"/>
  <c r="V4146" i="1"/>
  <c r="W4146" i="1"/>
  <c r="T4147" i="1"/>
  <c r="U4147" i="1"/>
  <c r="V4147" i="1"/>
  <c r="W4147" i="1"/>
  <c r="T4148" i="1"/>
  <c r="U4148" i="1"/>
  <c r="V4148" i="1"/>
  <c r="W4148" i="1"/>
  <c r="T4149" i="1"/>
  <c r="U4149" i="1"/>
  <c r="V4149" i="1"/>
  <c r="W4149" i="1"/>
  <c r="T4150" i="1"/>
  <c r="U4150" i="1"/>
  <c r="V4150" i="1"/>
  <c r="W4150" i="1"/>
  <c r="T4151" i="1"/>
  <c r="U4151" i="1"/>
  <c r="V4151" i="1"/>
  <c r="W4151" i="1"/>
  <c r="T4152" i="1"/>
  <c r="U4152" i="1"/>
  <c r="V4152" i="1"/>
  <c r="W4152" i="1"/>
  <c r="T4153" i="1"/>
  <c r="U4153" i="1"/>
  <c r="V4153" i="1"/>
  <c r="W4153" i="1"/>
  <c r="T4154" i="1"/>
  <c r="U4154" i="1"/>
  <c r="V4154" i="1"/>
  <c r="W4154" i="1"/>
  <c r="T4155" i="1"/>
  <c r="U4155" i="1"/>
  <c r="V4155" i="1"/>
  <c r="W4155" i="1"/>
  <c r="T4156" i="1"/>
  <c r="U4156" i="1"/>
  <c r="V4156" i="1"/>
  <c r="W4156" i="1"/>
  <c r="T4157" i="1"/>
  <c r="U4157" i="1"/>
  <c r="V4157" i="1"/>
  <c r="W4157" i="1"/>
  <c r="T4158" i="1"/>
  <c r="U4158" i="1"/>
  <c r="V4158" i="1"/>
  <c r="W4158" i="1"/>
  <c r="T4159" i="1"/>
  <c r="U4159" i="1"/>
  <c r="V4159" i="1"/>
  <c r="W4159" i="1"/>
  <c r="T4160" i="1"/>
  <c r="U4160" i="1"/>
  <c r="V4160" i="1"/>
  <c r="W4160" i="1"/>
  <c r="T4161" i="1"/>
  <c r="U4161" i="1"/>
  <c r="V4161" i="1"/>
  <c r="W4161" i="1"/>
  <c r="T4162" i="1"/>
  <c r="U4162" i="1"/>
  <c r="V4162" i="1"/>
  <c r="W4162" i="1"/>
  <c r="T4163" i="1"/>
  <c r="U4163" i="1"/>
  <c r="V4163" i="1"/>
  <c r="W4163" i="1"/>
  <c r="T4164" i="1"/>
  <c r="U4164" i="1"/>
  <c r="V4164" i="1"/>
  <c r="W4164" i="1"/>
  <c r="T4165" i="1"/>
  <c r="U4165" i="1"/>
  <c r="V4165" i="1"/>
  <c r="W4165" i="1"/>
  <c r="T4166" i="1"/>
  <c r="U4166" i="1"/>
  <c r="V4166" i="1"/>
  <c r="W4166" i="1"/>
  <c r="T4167" i="1"/>
  <c r="U4167" i="1"/>
  <c r="V4167" i="1"/>
  <c r="W4167" i="1"/>
  <c r="T4168" i="1"/>
  <c r="U4168" i="1"/>
  <c r="V4168" i="1"/>
  <c r="W4168" i="1"/>
  <c r="T4169" i="1"/>
  <c r="U4169" i="1"/>
  <c r="V4169" i="1"/>
  <c r="W4169" i="1"/>
  <c r="T4170" i="1"/>
  <c r="U4170" i="1"/>
  <c r="V4170" i="1"/>
  <c r="W4170" i="1"/>
  <c r="T4171" i="1"/>
  <c r="U4171" i="1"/>
  <c r="V4171" i="1"/>
  <c r="W4171" i="1"/>
  <c r="T4172" i="1"/>
  <c r="U4172" i="1"/>
  <c r="V4172" i="1"/>
  <c r="W4172" i="1"/>
  <c r="T4173" i="1"/>
  <c r="U4173" i="1"/>
  <c r="V4173" i="1"/>
  <c r="W4173" i="1"/>
  <c r="T4174" i="1"/>
  <c r="U4174" i="1"/>
  <c r="V4174" i="1"/>
  <c r="W4174" i="1"/>
  <c r="T4175" i="1"/>
  <c r="U4175" i="1"/>
  <c r="V4175" i="1"/>
  <c r="W4175" i="1"/>
  <c r="T4176" i="1"/>
  <c r="U4176" i="1"/>
  <c r="V4176" i="1"/>
  <c r="W4176" i="1"/>
  <c r="T4177" i="1"/>
  <c r="U4177" i="1"/>
  <c r="V4177" i="1"/>
  <c r="W4177" i="1"/>
  <c r="T2" i="1"/>
  <c r="U2" i="1"/>
  <c r="V2" i="1"/>
  <c r="W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bound weights.xlsx!Table1" type="102" refreshedVersion="5" minRefreshableVersion="5">
    <extLst>
      <ext xmlns:x15="http://schemas.microsoft.com/office/spreadsheetml/2010/11/main" uri="{DE250136-89BD-433C-8126-D09CA5730AF9}">
        <x15:connection id="Table1-a53cfd71-d899-4313-b4c4-3b6d42b7e0c8" autoDelete="1">
          <x15:rangePr sourceName="_xlcn.WorksheetConnection_Inboundweights.xlsxTable11"/>
        </x15:connection>
      </ext>
    </extLst>
  </connection>
</connections>
</file>

<file path=xl/sharedStrings.xml><?xml version="1.0" encoding="utf-8"?>
<sst xmlns="http://schemas.openxmlformats.org/spreadsheetml/2006/main" count="58625" uniqueCount="8884">
  <si>
    <t>WM84</t>
  </si>
  <si>
    <t>D15320916</t>
  </si>
  <si>
    <t>1059B 13.125/333 D39/991 C3/76 GTT</t>
  </si>
  <si>
    <t>RT52011555</t>
  </si>
  <si>
    <t>101</t>
  </si>
  <si>
    <t>GR stock in transit</t>
  </si>
  <si>
    <t>3600915908</t>
  </si>
  <si>
    <t>ACSISJRL</t>
  </si>
  <si>
    <t>7317195992</t>
  </si>
  <si>
    <t>NOW</t>
  </si>
  <si>
    <t>00:16:23</t>
  </si>
  <si>
    <t/>
  </si>
  <si>
    <t>KG</t>
  </si>
  <si>
    <t>RT52011554</t>
  </si>
  <si>
    <t>00:16:45</t>
  </si>
  <si>
    <t>RT52011559</t>
  </si>
  <si>
    <t>00:17:03</t>
  </si>
  <si>
    <t>RT52011560</t>
  </si>
  <si>
    <t>00:17:22</t>
  </si>
  <si>
    <t>D15102244</t>
  </si>
  <si>
    <t>1054J 36.75/934 D44/1118 C3/76</t>
  </si>
  <si>
    <t>RF50396010</t>
  </si>
  <si>
    <t>00:20:32</t>
  </si>
  <si>
    <t>RF50396021</t>
  </si>
  <si>
    <t>00:20:51</t>
  </si>
  <si>
    <t>RF50396020</t>
  </si>
  <si>
    <t>00:25:46</t>
  </si>
  <si>
    <t>RF50396023</t>
  </si>
  <si>
    <t>00:26:05</t>
  </si>
  <si>
    <t>RF50396022</t>
  </si>
  <si>
    <t>00:26:28</t>
  </si>
  <si>
    <t>D15051557</t>
  </si>
  <si>
    <t>1059B 15/381 D39/991 C3/76 GTT</t>
  </si>
  <si>
    <t>RT52011552</t>
  </si>
  <si>
    <t>00:30:46</t>
  </si>
  <si>
    <t>RT52011551</t>
  </si>
  <si>
    <t>00:31:11</t>
  </si>
  <si>
    <t>RT52011550</t>
  </si>
  <si>
    <t>00:31:34</t>
  </si>
  <si>
    <t>RT52011553</t>
  </si>
  <si>
    <t>00:31:52</t>
  </si>
  <si>
    <t>RT52011556</t>
  </si>
  <si>
    <t>00:32:11</t>
  </si>
  <si>
    <t>RT52011557</t>
  </si>
  <si>
    <t>00:32:29</t>
  </si>
  <si>
    <t>D13403018</t>
  </si>
  <si>
    <t>1054J 21.25/540 D44/1118</t>
  </si>
  <si>
    <t>RF50396016</t>
  </si>
  <si>
    <t>00:34:32</t>
  </si>
  <si>
    <t>RF50396015</t>
  </si>
  <si>
    <t>00:34:50</t>
  </si>
  <si>
    <t>RF50396014</t>
  </si>
  <si>
    <t>00:35:08</t>
  </si>
  <si>
    <t>RF50396019</t>
  </si>
  <si>
    <t>00:35:37</t>
  </si>
  <si>
    <t>RF50396018</t>
  </si>
  <si>
    <t>00:35:55</t>
  </si>
  <si>
    <t>RF50396017</t>
  </si>
  <si>
    <t>00:36:13</t>
  </si>
  <si>
    <t>RF50396026</t>
  </si>
  <si>
    <t>00:40:56</t>
  </si>
  <si>
    <t>RF50396025</t>
  </si>
  <si>
    <t>00:41:14</t>
  </si>
  <si>
    <t>RF50396024</t>
  </si>
  <si>
    <t>00:41:31</t>
  </si>
  <si>
    <t>RF50396030</t>
  </si>
  <si>
    <t>00:41:49</t>
  </si>
  <si>
    <t>RF50396029</t>
  </si>
  <si>
    <t>00:42:06</t>
  </si>
  <si>
    <t>RF50396028</t>
  </si>
  <si>
    <t>00:42:24</t>
  </si>
  <si>
    <t>D15539222</t>
  </si>
  <si>
    <t>1073B 60/1524 D28/711 C3/76 GTT</t>
  </si>
  <si>
    <t>RT32009237</t>
  </si>
  <si>
    <t>3600914202</t>
  </si>
  <si>
    <t>7317188727</t>
  </si>
  <si>
    <t>00:43:22</t>
  </si>
  <si>
    <t>RT32009238</t>
  </si>
  <si>
    <t>00:45:41</t>
  </si>
  <si>
    <t>D15341298</t>
  </si>
  <si>
    <t>1073B 20.5/521 D28/711 C3/76 GTT</t>
  </si>
  <si>
    <t>RT22007274</t>
  </si>
  <si>
    <t>00:47:47</t>
  </si>
  <si>
    <t>D15051681</t>
  </si>
  <si>
    <t>1073B 28/711 D28/711 C3/76 GTT</t>
  </si>
  <si>
    <t>RT22007260</t>
  </si>
  <si>
    <t>00:48:05</t>
  </si>
  <si>
    <t>D15341309</t>
  </si>
  <si>
    <t>1073B 29/737 D28/711 C3/76 GTT</t>
  </si>
  <si>
    <t>RT32009239</t>
  </si>
  <si>
    <t>00:50:50</t>
  </si>
  <si>
    <t>D15355345</t>
  </si>
  <si>
    <t>1073B 24.5/622 D28/711 C3/76 GTT</t>
  </si>
  <si>
    <t>RT32009240</t>
  </si>
  <si>
    <t>00:51:12</t>
  </si>
  <si>
    <t>RT22007263</t>
  </si>
  <si>
    <t>01:00:54</t>
  </si>
  <si>
    <t>D15036623</t>
  </si>
  <si>
    <t>1056DR 28/711 D28/711 C3/76</t>
  </si>
  <si>
    <t>RF50395880</t>
  </si>
  <si>
    <t>01:01:00</t>
  </si>
  <si>
    <t>RF50395881</t>
  </si>
  <si>
    <t>01:01:30</t>
  </si>
  <si>
    <t>RT22007258</t>
  </si>
  <si>
    <t>01:02:14</t>
  </si>
  <si>
    <t>RT22007257</t>
  </si>
  <si>
    <t>01:02:35</t>
  </si>
  <si>
    <t>D15400522</t>
  </si>
  <si>
    <t>1059B 30.5/775 D28/711 C3/76 GTT</t>
  </si>
  <si>
    <t>RT22007285</t>
  </si>
  <si>
    <t>01:05:18</t>
  </si>
  <si>
    <t>D15400722</t>
  </si>
  <si>
    <t>1073B 18.5/470 D28/711 C3/76 GTT</t>
  </si>
  <si>
    <t>RT52011214</t>
  </si>
  <si>
    <t>01:05:37</t>
  </si>
  <si>
    <t>RT22007283</t>
  </si>
  <si>
    <t>01:05:38</t>
  </si>
  <si>
    <t>D15051365</t>
  </si>
  <si>
    <t>1073B 36.5/927 D39/991 C3/76 GTT</t>
  </si>
  <si>
    <t>RT52011203</t>
  </si>
  <si>
    <t>01:06:44</t>
  </si>
  <si>
    <t>D15051526</t>
  </si>
  <si>
    <t>1059B 39.375/1000 D28/711 C3/76 DPT GTT</t>
  </si>
  <si>
    <t>RT22007279</t>
  </si>
  <si>
    <t>01:08:52</t>
  </si>
  <si>
    <t>D15408097</t>
  </si>
  <si>
    <t>1422A 60/1524 D39/991 C3/76 G2</t>
  </si>
  <si>
    <t>RF40236989</t>
  </si>
  <si>
    <t>3600917356</t>
  </si>
  <si>
    <t>7317201450</t>
  </si>
  <si>
    <t>01:10:29</t>
  </si>
  <si>
    <t>RT22007281</t>
  </si>
  <si>
    <t>01:10:46</t>
  </si>
  <si>
    <t>D14999841</t>
  </si>
  <si>
    <t>4058B 43.5/1105 D39/990 C3/76 KT 11R0 I</t>
  </si>
  <si>
    <t>VFG0389365</t>
  </si>
  <si>
    <t>GR goods receipt</t>
  </si>
  <si>
    <t>3501927166</t>
  </si>
  <si>
    <t>7317177951</t>
  </si>
  <si>
    <t>01:11:19</t>
  </si>
  <si>
    <t>RF20316951</t>
  </si>
  <si>
    <t>01:11:33</t>
  </si>
  <si>
    <t>VFG0389387</t>
  </si>
  <si>
    <t>01:11:43</t>
  </si>
  <si>
    <t>D15341134</t>
  </si>
  <si>
    <t>1073B 56.250/1429 D39/991 C3/76 GTT</t>
  </si>
  <si>
    <t>RT22006486</t>
  </si>
  <si>
    <t>3600914616</t>
  </si>
  <si>
    <t>7317190189</t>
  </si>
  <si>
    <t>01:12:03</t>
  </si>
  <si>
    <t>D15355312</t>
  </si>
  <si>
    <t>1073B 22.5/572 D28/711 C3/76 GTT</t>
  </si>
  <si>
    <t>RT52011148</t>
  </si>
  <si>
    <t>3600913938</t>
  </si>
  <si>
    <t>7317187647</t>
  </si>
  <si>
    <t>01:13:23</t>
  </si>
  <si>
    <t>RT52011145</t>
  </si>
  <si>
    <t>01:13:43</t>
  </si>
  <si>
    <t>D13801200</t>
  </si>
  <si>
    <t>1073B 50.5/1283 D39/991</t>
  </si>
  <si>
    <t>RF30368858</t>
  </si>
  <si>
    <t>01:13:58</t>
  </si>
  <si>
    <t>D15051330</t>
  </si>
  <si>
    <t>1073B 35/889 D28/711 C3/76 GTT</t>
  </si>
  <si>
    <t>RT22007266</t>
  </si>
  <si>
    <t>01:14:15</t>
  </si>
  <si>
    <t>D15051326</t>
  </si>
  <si>
    <t>1073B 33/838 D28/711 C3/76 GTT</t>
  </si>
  <si>
    <t>RT52011150</t>
  </si>
  <si>
    <t>01:14:18</t>
  </si>
  <si>
    <t>RF30368857</t>
  </si>
  <si>
    <t>01:14:19</t>
  </si>
  <si>
    <t>D15051378</t>
  </si>
  <si>
    <t>1073B 45/1143 D39/991 C3/76 GTT</t>
  </si>
  <si>
    <t>RT22006488</t>
  </si>
  <si>
    <t>01:15:01</t>
  </si>
  <si>
    <t>VFG0389329</t>
  </si>
  <si>
    <t>01:15:03</t>
  </si>
  <si>
    <t>VFG0389334</t>
  </si>
  <si>
    <t>01:15:27</t>
  </si>
  <si>
    <t>D13406956</t>
  </si>
  <si>
    <t>1073B 47/1194 D39/991</t>
  </si>
  <si>
    <t>RF30368859</t>
  </si>
  <si>
    <t>01:17:14</t>
  </si>
  <si>
    <t>RT52011210</t>
  </si>
  <si>
    <t>01:17:43</t>
  </si>
  <si>
    <t>VFG0389333</t>
  </si>
  <si>
    <t>01:17:53</t>
  </si>
  <si>
    <t>RT52011147</t>
  </si>
  <si>
    <t>01:18:52</t>
  </si>
  <si>
    <t>RT22007267</t>
  </si>
  <si>
    <t>01:18:54</t>
  </si>
  <si>
    <t>RT22007270</t>
  </si>
  <si>
    <t>01:19:13</t>
  </si>
  <si>
    <t>D15341260</t>
  </si>
  <si>
    <t>1073B 50/1270 D28/711 C3/76 GTT</t>
  </si>
  <si>
    <t>RT52011146</t>
  </si>
  <si>
    <t>01:19:17</t>
  </si>
  <si>
    <t>D13403984</t>
  </si>
  <si>
    <t>1073B 57.25/1454 D39/991</t>
  </si>
  <si>
    <t>RF30368860</t>
  </si>
  <si>
    <t>01:19:27</t>
  </si>
  <si>
    <t>RT22007269</t>
  </si>
  <si>
    <t>01:19:38</t>
  </si>
  <si>
    <t>VFG0389389</t>
  </si>
  <si>
    <t>01:21:09</t>
  </si>
  <si>
    <t>VFG0389399</t>
  </si>
  <si>
    <t>01:21:24</t>
  </si>
  <si>
    <t>D15340881</t>
  </si>
  <si>
    <t>1073B 42/1067 D39/991 C3/76 GTT</t>
  </si>
  <si>
    <t>RT32009405</t>
  </si>
  <si>
    <t>01:21:46</t>
  </si>
  <si>
    <t>RT32009404</t>
  </si>
  <si>
    <t>01:22:06</t>
  </si>
  <si>
    <t>D13506388</t>
  </si>
  <si>
    <t>1058D 44.5/1130 D28/711</t>
  </si>
  <si>
    <t>RF20316529</t>
  </si>
  <si>
    <t>01:22:36</t>
  </si>
  <si>
    <t>D15320946</t>
  </si>
  <si>
    <t>1059B 27/686 D39/991 C3/76 GTT</t>
  </si>
  <si>
    <t>RT32010226</t>
  </si>
  <si>
    <t>01:22:53</t>
  </si>
  <si>
    <t>RT52011869</t>
  </si>
  <si>
    <t>01:23:17</t>
  </si>
  <si>
    <t>RT52011149</t>
  </si>
  <si>
    <t>01:23:24</t>
  </si>
  <si>
    <t>RT22006490</t>
  </si>
  <si>
    <t>01:23:31</t>
  </si>
  <si>
    <t>RT52011871</t>
  </si>
  <si>
    <t>01:23:48</t>
  </si>
  <si>
    <t>RT32009407</t>
  </si>
  <si>
    <t>01:24:00</t>
  </si>
  <si>
    <t>VFG0389362</t>
  </si>
  <si>
    <t>01:24:16</t>
  </si>
  <si>
    <t>RT32009245</t>
  </si>
  <si>
    <t>01:24:20</t>
  </si>
  <si>
    <t>RF20316527</t>
  </si>
  <si>
    <t>01:24:26</t>
  </si>
  <si>
    <t>VFG0389497</t>
  </si>
  <si>
    <t>01:24:40</t>
  </si>
  <si>
    <t>RF20316531</t>
  </si>
  <si>
    <t>01:24:44</t>
  </si>
  <si>
    <t>D15051542</t>
  </si>
  <si>
    <t>1059B 45.5/1156 D28/711 C3/76 GTT</t>
  </si>
  <si>
    <t>RT22007278</t>
  </si>
  <si>
    <t>01:25:02</t>
  </si>
  <si>
    <t>RT22007280</t>
  </si>
  <si>
    <t>01:25:21</t>
  </si>
  <si>
    <t>RT32009242</t>
  </si>
  <si>
    <t>01:25:23</t>
  </si>
  <si>
    <t>RT52011142</t>
  </si>
  <si>
    <t>01:26:09</t>
  </si>
  <si>
    <t>RT52011151</t>
  </si>
  <si>
    <t>01:26:27</t>
  </si>
  <si>
    <t>D15340839</t>
  </si>
  <si>
    <t>1073B 47/1194 D39/991 C3/76 GTT</t>
  </si>
  <si>
    <t>RT32009410</t>
  </si>
  <si>
    <t>01:26:53</t>
  </si>
  <si>
    <t>RT22007284</t>
  </si>
  <si>
    <t>01:26:54</t>
  </si>
  <si>
    <t>D13406541</t>
  </si>
  <si>
    <t>1073B 35/889 D39/991</t>
  </si>
  <si>
    <t>RF30368861</t>
  </si>
  <si>
    <t>01:27:08</t>
  </si>
  <si>
    <t>VFG0389343</t>
  </si>
  <si>
    <t>01:27:09</t>
  </si>
  <si>
    <t>RT22007282</t>
  </si>
  <si>
    <t>01:27:12</t>
  </si>
  <si>
    <t>RT22006487</t>
  </si>
  <si>
    <t>01:27:21</t>
  </si>
  <si>
    <t>RF30368856</t>
  </si>
  <si>
    <t>01:27:29</t>
  </si>
  <si>
    <t>VFG0389353</t>
  </si>
  <si>
    <t>01:27:38</t>
  </si>
  <si>
    <t>D15400785</t>
  </si>
  <si>
    <t>1073B 33/838 D39/991 C3/76 GTT</t>
  </si>
  <si>
    <t>RT32009560</t>
  </si>
  <si>
    <t>3600914798</t>
  </si>
  <si>
    <t>7317190399</t>
  </si>
  <si>
    <t>01:28:57</t>
  </si>
  <si>
    <t>D13508286</t>
  </si>
  <si>
    <t>1058D 46.5/1181 D28/711</t>
  </si>
  <si>
    <t>RF20316532</t>
  </si>
  <si>
    <t>01:29:11</t>
  </si>
  <si>
    <t>RT32009409</t>
  </si>
  <si>
    <t>01:30:12</t>
  </si>
  <si>
    <t>D14999815</t>
  </si>
  <si>
    <t>4058B 39.5/1003 D39/990 C3/76 KT 11R0 I</t>
  </si>
  <si>
    <t>VFG0389419</t>
  </si>
  <si>
    <t>01:30:21</t>
  </si>
  <si>
    <t>RT32009408</t>
  </si>
  <si>
    <t>01:30:35</t>
  </si>
  <si>
    <t>VFG0389420</t>
  </si>
  <si>
    <t>01:30:46</t>
  </si>
  <si>
    <t>RT22006489</t>
  </si>
  <si>
    <t>01:30:54</t>
  </si>
  <si>
    <t>D15341316</t>
  </si>
  <si>
    <t>1073B 37/940 D28/711 C3/76 GTT</t>
  </si>
  <si>
    <t>RT32009231</t>
  </si>
  <si>
    <t>01:30:56</t>
  </si>
  <si>
    <t>D15051357</t>
  </si>
  <si>
    <t>1073B 30.5/775 D39/991 C3/76 GTT</t>
  </si>
  <si>
    <t>RT32009561</t>
  </si>
  <si>
    <t>01:31:38</t>
  </si>
  <si>
    <t>RF40236988</t>
  </si>
  <si>
    <t>01:31:56</t>
  </si>
  <si>
    <t>RT52011154</t>
  </si>
  <si>
    <t>01:32:01</t>
  </si>
  <si>
    <t>RF20316524</t>
  </si>
  <si>
    <t>01:32:16</t>
  </si>
  <si>
    <t>RF20316530</t>
  </si>
  <si>
    <t>01:32:40</t>
  </si>
  <si>
    <t>RT32009230</t>
  </si>
  <si>
    <t>01:32:46</t>
  </si>
  <si>
    <t>RF20316952</t>
  </si>
  <si>
    <t>01:32:50</t>
  </si>
  <si>
    <t>VFG0389506</t>
  </si>
  <si>
    <t>01:33:03</t>
  </si>
  <si>
    <t>RT32009234</t>
  </si>
  <si>
    <t>01:33:04</t>
  </si>
  <si>
    <t>VFG0389509</t>
  </si>
  <si>
    <t>01:33:27</t>
  </si>
  <si>
    <t>RT32009236</t>
  </si>
  <si>
    <t>01:33:38</t>
  </si>
  <si>
    <t>RF20316526</t>
  </si>
  <si>
    <t>01:33:50</t>
  </si>
  <si>
    <t>RT32009232</t>
  </si>
  <si>
    <t>01:33:55</t>
  </si>
  <si>
    <t>D15527527</t>
  </si>
  <si>
    <t>1021 VARIABLE WIDTH/LENGTH</t>
  </si>
  <si>
    <t>RF20316250</t>
  </si>
  <si>
    <t>01:33:58</t>
  </si>
  <si>
    <t>RT32009233</t>
  </si>
  <si>
    <t>01:34:14</t>
  </si>
  <si>
    <t>D15051314</t>
  </si>
  <si>
    <t>1073B 31/787 D28/711 C3/76 GTT</t>
  </si>
  <si>
    <t>RT52011143</t>
  </si>
  <si>
    <t>01:34:33</t>
  </si>
  <si>
    <t>RT32009241</t>
  </si>
  <si>
    <t>01:34:36</t>
  </si>
  <si>
    <t>RT22006496</t>
  </si>
  <si>
    <t>01:34:42</t>
  </si>
  <si>
    <t>RT32010223</t>
  </si>
  <si>
    <t>RT32010224</t>
  </si>
  <si>
    <t>01:35:01</t>
  </si>
  <si>
    <t>RT22006493</t>
  </si>
  <si>
    <t>01:35:02</t>
  </si>
  <si>
    <t>VFG0389374</t>
  </si>
  <si>
    <t>01:36:12</t>
  </si>
  <si>
    <t>VFG0389406</t>
  </si>
  <si>
    <t>01:36:39</t>
  </si>
  <si>
    <t>RT22006678</t>
  </si>
  <si>
    <t>01:38:09</t>
  </si>
  <si>
    <t>RT32009244</t>
  </si>
  <si>
    <t>01:38:25</t>
  </si>
  <si>
    <t>RF40236646</t>
  </si>
  <si>
    <t>3600915626</t>
  </si>
  <si>
    <t>7317194795</t>
  </si>
  <si>
    <t>01:38:33</t>
  </si>
  <si>
    <t>RF40236645</t>
  </si>
  <si>
    <t>01:38:51</t>
  </si>
  <si>
    <t>RT52011156</t>
  </si>
  <si>
    <t>01:39:06</t>
  </si>
  <si>
    <t>RT52011153</t>
  </si>
  <si>
    <t>01:39:37</t>
  </si>
  <si>
    <t>RT22006502</t>
  </si>
  <si>
    <t>01:39:47</t>
  </si>
  <si>
    <t>VFG0389510</t>
  </si>
  <si>
    <t>01:40:02</t>
  </si>
  <si>
    <t>D13403521</t>
  </si>
  <si>
    <t>1059B 18/457 D28/711</t>
  </si>
  <si>
    <t>RF50395900</t>
  </si>
  <si>
    <t>01:40:05</t>
  </si>
  <si>
    <t>RT22006499</t>
  </si>
  <si>
    <t>RT32010225</t>
  </si>
  <si>
    <t>01:40:21</t>
  </si>
  <si>
    <t>VFG0389322</t>
  </si>
  <si>
    <t>01:40:24</t>
  </si>
  <si>
    <t>D13801946</t>
  </si>
  <si>
    <t>1456A 60/1524 D39/991</t>
  </si>
  <si>
    <t>RF40236434</t>
  </si>
  <si>
    <t>01:41:03</t>
  </si>
  <si>
    <t>D15051381</t>
  </si>
  <si>
    <t>1073B 48/1219 D39/991 C3/76 GTT</t>
  </si>
  <si>
    <t>RT22006680</t>
  </si>
  <si>
    <t>01:41:04</t>
  </si>
  <si>
    <t>RT22006677</t>
  </si>
  <si>
    <t>01:41:23</t>
  </si>
  <si>
    <t>RT32009168</t>
  </si>
  <si>
    <t>01:42:04</t>
  </si>
  <si>
    <t>D15400706</t>
  </si>
  <si>
    <t>1073B 24/610 D28/711 C3/76 GTT</t>
  </si>
  <si>
    <t>RT52011876</t>
  </si>
  <si>
    <t>01:42:23</t>
  </si>
  <si>
    <t>RT52011872</t>
  </si>
  <si>
    <t>01:42:43</t>
  </si>
  <si>
    <t>VFG0389600</t>
  </si>
  <si>
    <t>01:42:47</t>
  </si>
  <si>
    <t>VFG0389321</t>
  </si>
  <si>
    <t>01:43:01</t>
  </si>
  <si>
    <t>RT52011873</t>
  </si>
  <si>
    <t>RF40236648</t>
  </si>
  <si>
    <t>01:43:06</t>
  </si>
  <si>
    <t>RT52011877</t>
  </si>
  <si>
    <t>01:43:21</t>
  </si>
  <si>
    <t>RF40236647</t>
  </si>
  <si>
    <t>01:43:28</t>
  </si>
  <si>
    <t>RT52011878</t>
  </si>
  <si>
    <t>01:43:40</t>
  </si>
  <si>
    <t>RF40236435</t>
  </si>
  <si>
    <t>01:43:48</t>
  </si>
  <si>
    <t>RT52011874</t>
  </si>
  <si>
    <t>01:43:59</t>
  </si>
  <si>
    <t>RF50395901</t>
  </si>
  <si>
    <t>01:44:04</t>
  </si>
  <si>
    <t>RT52011879</t>
  </si>
  <si>
    <t>01:44:23</t>
  </si>
  <si>
    <t>RF50395902</t>
  </si>
  <si>
    <t>01:44:27</t>
  </si>
  <si>
    <t>D15051405</t>
  </si>
  <si>
    <t>1073B 50/1270 D39/991 C3/76 GTT</t>
  </si>
  <si>
    <t>RT32009563</t>
  </si>
  <si>
    <t>01:44:38</t>
  </si>
  <si>
    <t>RT52011875</t>
  </si>
  <si>
    <t>01:44:48</t>
  </si>
  <si>
    <t>RF50395905</t>
  </si>
  <si>
    <t>01:44:49</t>
  </si>
  <si>
    <t>RT32009559</t>
  </si>
  <si>
    <t>01:45:02</t>
  </si>
  <si>
    <t>RF50395895</t>
  </si>
  <si>
    <t>01:45:07</t>
  </si>
  <si>
    <t>RF50395899</t>
  </si>
  <si>
    <t>01:45:36</t>
  </si>
  <si>
    <t>RF50395898</t>
  </si>
  <si>
    <t>01:45:54</t>
  </si>
  <si>
    <t>VFG0389579</t>
  </si>
  <si>
    <t>RF30368333</t>
  </si>
  <si>
    <t>01:46:15</t>
  </si>
  <si>
    <t>RF50395904</t>
  </si>
  <si>
    <t>01:46:16</t>
  </si>
  <si>
    <t>VFG0389612</t>
  </si>
  <si>
    <t>01:46:18</t>
  </si>
  <si>
    <t>RT32009165</t>
  </si>
  <si>
    <t>01:46:35</t>
  </si>
  <si>
    <t>RF20316534</t>
  </si>
  <si>
    <t>01:46:39</t>
  </si>
  <si>
    <t>RF40236436</t>
  </si>
  <si>
    <t>01:46:42</t>
  </si>
  <si>
    <t>RF50395896</t>
  </si>
  <si>
    <t>01:46:44</t>
  </si>
  <si>
    <t>D15407987</t>
  </si>
  <si>
    <t>1422A 70/1778 D12/305 C3/76 G2</t>
  </si>
  <si>
    <t>DRG0030453</t>
  </si>
  <si>
    <t>3600916312</t>
  </si>
  <si>
    <t>7317197186</t>
  </si>
  <si>
    <t>01:46:53</t>
  </si>
  <si>
    <t>RF30368334</t>
  </si>
  <si>
    <t>01:46:55</t>
  </si>
  <si>
    <t>RF50395903</t>
  </si>
  <si>
    <t>01:47:00</t>
  </si>
  <si>
    <t>RF30368330</t>
  </si>
  <si>
    <t>01:47:29</t>
  </si>
  <si>
    <t>RF30368331</t>
  </si>
  <si>
    <t>01:47:44</t>
  </si>
  <si>
    <t>RF20316528</t>
  </si>
  <si>
    <t>01:47:58</t>
  </si>
  <si>
    <t>RF50395897</t>
  </si>
  <si>
    <t>01:48:29</t>
  </si>
  <si>
    <t>RF20316533</t>
  </si>
  <si>
    <t>01:48:38</t>
  </si>
  <si>
    <t>RF40236437</t>
  </si>
  <si>
    <t>01:48:52</t>
  </si>
  <si>
    <t>RF40236438</t>
  </si>
  <si>
    <t>01:49:06</t>
  </si>
  <si>
    <t>RT22007259</t>
  </si>
  <si>
    <t>01:49:11</t>
  </si>
  <si>
    <t>RT32009228</t>
  </si>
  <si>
    <t>01:49:26</t>
  </si>
  <si>
    <t>RT32009227</t>
  </si>
  <si>
    <t>01:49:42</t>
  </si>
  <si>
    <t>D13403038</t>
  </si>
  <si>
    <t>1073B 50/1270 D39/991</t>
  </si>
  <si>
    <t>RF30368854</t>
  </si>
  <si>
    <t>01:49:48</t>
  </si>
  <si>
    <t>RT32009235</t>
  </si>
  <si>
    <t>01:50:17</t>
  </si>
  <si>
    <t>RT32009229</t>
  </si>
  <si>
    <t>01:50:29</t>
  </si>
  <si>
    <t>RT32009167</t>
  </si>
  <si>
    <t>01:51:07</t>
  </si>
  <si>
    <t>RF30368335</t>
  </si>
  <si>
    <t>01:51:11</t>
  </si>
  <si>
    <t>RT32009170</t>
  </si>
  <si>
    <t>01:51:31</t>
  </si>
  <si>
    <t>RF40236439</t>
  </si>
  <si>
    <t>01:51:50</t>
  </si>
  <si>
    <t>RF40236440</t>
  </si>
  <si>
    <t>01:52:04</t>
  </si>
  <si>
    <t>D13403921</t>
  </si>
  <si>
    <t>1073B 42/1067 D39/991</t>
  </si>
  <si>
    <t>RF30368855</t>
  </si>
  <si>
    <t>01:52:21</t>
  </si>
  <si>
    <t>D15299558</t>
  </si>
  <si>
    <t>1054J 23.875/606 D44/1118 C3/76</t>
  </si>
  <si>
    <t>RF30368339</t>
  </si>
  <si>
    <t>01:53:01</t>
  </si>
  <si>
    <t>RF30368336</t>
  </si>
  <si>
    <t>01:53:17</t>
  </si>
  <si>
    <t>DRG0030445</t>
  </si>
  <si>
    <t>01:53:36</t>
  </si>
  <si>
    <t>RF30368337</t>
  </si>
  <si>
    <t>01:53:45</t>
  </si>
  <si>
    <t>RF30368338</t>
  </si>
  <si>
    <t>01:53:59</t>
  </si>
  <si>
    <t>RT32009415</t>
  </si>
  <si>
    <t>01:54:18</t>
  </si>
  <si>
    <t>D15051614</t>
  </si>
  <si>
    <t>1059B 53/1346 D39/991 C3/76 GTT</t>
  </si>
  <si>
    <t>RT52011868</t>
  </si>
  <si>
    <t>01:54:25</t>
  </si>
  <si>
    <t>RT32009412</t>
  </si>
  <si>
    <t>01:54:37</t>
  </si>
  <si>
    <t>RT32009246</t>
  </si>
  <si>
    <t>01:55:34</t>
  </si>
  <si>
    <t>RT52011209</t>
  </si>
  <si>
    <t>01:55:50</t>
  </si>
  <si>
    <t>RT52011211</t>
  </si>
  <si>
    <t>01:56:06</t>
  </si>
  <si>
    <t>RT52011152</t>
  </si>
  <si>
    <t>01:56:22</t>
  </si>
  <si>
    <t>RT22007277</t>
  </si>
  <si>
    <t>01:56:26</t>
  </si>
  <si>
    <t>RT52011212</t>
  </si>
  <si>
    <t>01:56:36</t>
  </si>
  <si>
    <t>RT32010222</t>
  </si>
  <si>
    <t>01:56:38</t>
  </si>
  <si>
    <t>RT22007262</t>
  </si>
  <si>
    <t>01:56:45</t>
  </si>
  <si>
    <t>RT52011870</t>
  </si>
  <si>
    <t>01:57:01</t>
  </si>
  <si>
    <t>RF40236340</t>
  </si>
  <si>
    <t>3600914424</t>
  </si>
  <si>
    <t>7317189729</t>
  </si>
  <si>
    <t>01:57:17</t>
  </si>
  <si>
    <t>RT52011213</t>
  </si>
  <si>
    <t>RT22007265</t>
  </si>
  <si>
    <t>01:57:23</t>
  </si>
  <si>
    <t>RT32009243</t>
  </si>
  <si>
    <t>01:57:37</t>
  </si>
  <si>
    <t>RT22007272</t>
  </si>
  <si>
    <t>01:57:41</t>
  </si>
  <si>
    <t>RF40236343</t>
  </si>
  <si>
    <t>01:57:42</t>
  </si>
  <si>
    <t>RF40236650</t>
  </si>
  <si>
    <t>01:57:47</t>
  </si>
  <si>
    <t>RT52011208</t>
  </si>
  <si>
    <t>01:57:52</t>
  </si>
  <si>
    <t>RF40236649</t>
  </si>
  <si>
    <t>01:58:05</t>
  </si>
  <si>
    <t>RT52011207</t>
  </si>
  <si>
    <t>01:58:08</t>
  </si>
  <si>
    <t>RT22007271</t>
  </si>
  <si>
    <t>01:58:24</t>
  </si>
  <si>
    <t>RT52011144</t>
  </si>
  <si>
    <t>01:58:52</t>
  </si>
  <si>
    <t>RT52011155</t>
  </si>
  <si>
    <t>01:59:09</t>
  </si>
  <si>
    <t>RF20316953</t>
  </si>
  <si>
    <t>01:59:37</t>
  </si>
  <si>
    <t>RF20316954</t>
  </si>
  <si>
    <t>01:59:55</t>
  </si>
  <si>
    <t>RF40236344</t>
  </si>
  <si>
    <t>02:00:23</t>
  </si>
  <si>
    <t>RF40236342</t>
  </si>
  <si>
    <t>02:01:15</t>
  </si>
  <si>
    <t>D15491869</t>
  </si>
  <si>
    <t>1073B 32.75/832 D39/991 C3/76 GTT</t>
  </si>
  <si>
    <t>RT22006491</t>
  </si>
  <si>
    <t>02:01:30</t>
  </si>
  <si>
    <t>RT22007256</t>
  </si>
  <si>
    <t>02:02:18</t>
  </si>
  <si>
    <t>RF40236652</t>
  </si>
  <si>
    <t>02:02:38</t>
  </si>
  <si>
    <t>RT22007255</t>
  </si>
  <si>
    <t>02:02:39</t>
  </si>
  <si>
    <t>RT22007276</t>
  </si>
  <si>
    <t>02:02:57</t>
  </si>
  <si>
    <t>RF40236651</t>
  </si>
  <si>
    <t>02:03:05</t>
  </si>
  <si>
    <t>RT22007275</t>
  </si>
  <si>
    <t>02:03:17</t>
  </si>
  <si>
    <t>RF40236990</t>
  </si>
  <si>
    <t>02:03:31</t>
  </si>
  <si>
    <t>RT32009166</t>
  </si>
  <si>
    <t>02:03:34</t>
  </si>
  <si>
    <t>RT22007273</t>
  </si>
  <si>
    <t>02:03:37</t>
  </si>
  <si>
    <t>RT32009169</t>
  </si>
  <si>
    <t>02:03:55</t>
  </si>
  <si>
    <t>DRG0030444</t>
  </si>
  <si>
    <t>02:03:56</t>
  </si>
  <si>
    <t>RT22007264</t>
  </si>
  <si>
    <t>02:04:22</t>
  </si>
  <si>
    <t>RT52011294</t>
  </si>
  <si>
    <t>02:04:38</t>
  </si>
  <si>
    <t>RT22007261</t>
  </si>
  <si>
    <t>02:04:42</t>
  </si>
  <si>
    <t>RT52011291</t>
  </si>
  <si>
    <t>02:04:55</t>
  </si>
  <si>
    <t>RT22006497</t>
  </si>
  <si>
    <t>02:05:07</t>
  </si>
  <si>
    <t>RT22006494</t>
  </si>
  <si>
    <t>02:05:31</t>
  </si>
  <si>
    <t>RF40236654</t>
  </si>
  <si>
    <t>02:05:55</t>
  </si>
  <si>
    <t>RT22006492</t>
  </si>
  <si>
    <t>02:05:56</t>
  </si>
  <si>
    <t>RT22007268</t>
  </si>
  <si>
    <t>02:06:00</t>
  </si>
  <si>
    <t>RF40236653</t>
  </si>
  <si>
    <t>02:06:20</t>
  </si>
  <si>
    <t>D15408037</t>
  </si>
  <si>
    <t>1422A 40/1016 D28/711 C3/76 G2</t>
  </si>
  <si>
    <t>RF40236234</t>
  </si>
  <si>
    <t>02:07:16</t>
  </si>
  <si>
    <t>RT52011288</t>
  </si>
  <si>
    <t>02:07:50</t>
  </si>
  <si>
    <t>DRG0030439</t>
  </si>
  <si>
    <t>02:07:53</t>
  </si>
  <si>
    <t>RT22006500</t>
  </si>
  <si>
    <t>02:08:20</t>
  </si>
  <si>
    <t>RT22006498</t>
  </si>
  <si>
    <t>02:08:38</t>
  </si>
  <si>
    <t>RT22006495</t>
  </si>
  <si>
    <t>02:08:56</t>
  </si>
  <si>
    <t>RF40236346</t>
  </si>
  <si>
    <t>02:09:04</t>
  </si>
  <si>
    <t>RF30368048</t>
  </si>
  <si>
    <t>02:09:09</t>
  </si>
  <si>
    <t>RF40236656</t>
  </si>
  <si>
    <t>02:09:15</t>
  </si>
  <si>
    <t>RF40236345</t>
  </si>
  <si>
    <t>02:09:21</t>
  </si>
  <si>
    <t>RF40236655</t>
  </si>
  <si>
    <t>02:09:35</t>
  </si>
  <si>
    <t>RF40236991</t>
  </si>
  <si>
    <t>02:11:41</t>
  </si>
  <si>
    <t>RT22006503</t>
  </si>
  <si>
    <t>02:12:35</t>
  </si>
  <si>
    <t>DRG0030440</t>
  </si>
  <si>
    <t>02:12:36</t>
  </si>
  <si>
    <t>RT22006504</t>
  </si>
  <si>
    <t>02:12:59</t>
  </si>
  <si>
    <t>RT22006501</t>
  </si>
  <si>
    <t>02:13:23</t>
  </si>
  <si>
    <t>RF40236992</t>
  </si>
  <si>
    <t>02:13:37</t>
  </si>
  <si>
    <t>D13406649</t>
  </si>
  <si>
    <t>1059B 56/1422 D39/991</t>
  </si>
  <si>
    <t>RF30368979</t>
  </si>
  <si>
    <t>3600917683</t>
  </si>
  <si>
    <t>7317202096</t>
  </si>
  <si>
    <t>02:13:39</t>
  </si>
  <si>
    <t>RF40236993</t>
  </si>
  <si>
    <t>02:13:55</t>
  </si>
  <si>
    <t>RF20316955</t>
  </si>
  <si>
    <t>02:15:29</t>
  </si>
  <si>
    <t>D15051481</t>
  </si>
  <si>
    <t>1059B 31/787 D28/711 C3/76 GTT</t>
  </si>
  <si>
    <t>RT22007154</t>
  </si>
  <si>
    <t>02:15:36</t>
  </si>
  <si>
    <t>RF20316956</t>
  </si>
  <si>
    <t>02:15:48</t>
  </si>
  <si>
    <t>RT22007145</t>
  </si>
  <si>
    <t>02:16:00</t>
  </si>
  <si>
    <t>RT32009406</t>
  </si>
  <si>
    <t>02:16:02</t>
  </si>
  <si>
    <t>RF40236489</t>
  </si>
  <si>
    <t>3600914893</t>
  </si>
  <si>
    <t>7317191061</t>
  </si>
  <si>
    <t>02:16:58</t>
  </si>
  <si>
    <t>D13404149</t>
  </si>
  <si>
    <t>1059B 35/889 D39/991</t>
  </si>
  <si>
    <t>RF20317046</t>
  </si>
  <si>
    <t>02:17:36</t>
  </si>
  <si>
    <t>RF50396288</t>
  </si>
  <si>
    <t>02:17:55</t>
  </si>
  <si>
    <t>RT32009568</t>
  </si>
  <si>
    <t>02:18:17</t>
  </si>
  <si>
    <t>RT32009566</t>
  </si>
  <si>
    <t>02:18:39</t>
  </si>
  <si>
    <t>RT22007148</t>
  </si>
  <si>
    <t>02:18:42</t>
  </si>
  <si>
    <t>DRG0030442</t>
  </si>
  <si>
    <t>02:18:47</t>
  </si>
  <si>
    <t>RF40236493</t>
  </si>
  <si>
    <t>RF30368466</t>
  </si>
  <si>
    <t>02:19:28</t>
  </si>
  <si>
    <t>RF50396011</t>
  </si>
  <si>
    <t>02:19:49</t>
  </si>
  <si>
    <t>RF40236995</t>
  </si>
  <si>
    <t>02:19:54</t>
  </si>
  <si>
    <t>RF30368464</t>
  </si>
  <si>
    <t>02:20:08</t>
  </si>
  <si>
    <t>RF40236994</t>
  </si>
  <si>
    <t>02:20:14</t>
  </si>
  <si>
    <t>D13508968</t>
  </si>
  <si>
    <t>1059B 30/762 D39/991</t>
  </si>
  <si>
    <t>RF50396296</t>
  </si>
  <si>
    <t>02:20:38</t>
  </si>
  <si>
    <t>RF40236494</t>
  </si>
  <si>
    <t>02:20:41</t>
  </si>
  <si>
    <t>RF40236495</t>
  </si>
  <si>
    <t>02:21:04</t>
  </si>
  <si>
    <t>RF40236496</t>
  </si>
  <si>
    <t>02:21:28</t>
  </si>
  <si>
    <t>RT32009420</t>
  </si>
  <si>
    <t>02:21:29</t>
  </si>
  <si>
    <t>RT32009157</t>
  </si>
  <si>
    <t>02:21:45</t>
  </si>
  <si>
    <t>RF40236497</t>
  </si>
  <si>
    <t>02:21:51</t>
  </si>
  <si>
    <t>RT32009417</t>
  </si>
  <si>
    <t>02:21:55</t>
  </si>
  <si>
    <t>RF50396293</t>
  </si>
  <si>
    <t>02:21:56</t>
  </si>
  <si>
    <t>D15051530</t>
  </si>
  <si>
    <t>1059B 42/1067 D28/711 C3/76 DPT GTT</t>
  </si>
  <si>
    <t>RT22007137</t>
  </si>
  <si>
    <t>02:21:57</t>
  </si>
  <si>
    <t>RF20316957</t>
  </si>
  <si>
    <t>02:22:03</t>
  </si>
  <si>
    <t>RT32009414</t>
  </si>
  <si>
    <t>02:22:10</t>
  </si>
  <si>
    <t>RF40236498</t>
  </si>
  <si>
    <t>02:22:16</t>
  </si>
  <si>
    <t>RT22007140</t>
  </si>
  <si>
    <t>02:22:22</t>
  </si>
  <si>
    <t>RF20316958</t>
  </si>
  <si>
    <t>DRG0030446</t>
  </si>
  <si>
    <t>02:22:28</t>
  </si>
  <si>
    <t>RT32009572</t>
  </si>
  <si>
    <t>02:22:37</t>
  </si>
  <si>
    <t>RF40236499</t>
  </si>
  <si>
    <t>02:22:39</t>
  </si>
  <si>
    <t>RT22007134</t>
  </si>
  <si>
    <t>02:22:41</t>
  </si>
  <si>
    <t>RT32009570</t>
  </si>
  <si>
    <t>02:22:57</t>
  </si>
  <si>
    <t>RF40236500</t>
  </si>
  <si>
    <t>RT32009226</t>
  </si>
  <si>
    <t>02:23:04</t>
  </si>
  <si>
    <t>RF40236501</t>
  </si>
  <si>
    <t>02:23:15</t>
  </si>
  <si>
    <t>RT52011200</t>
  </si>
  <si>
    <t>02:23:26</t>
  </si>
  <si>
    <t>RF40236502</t>
  </si>
  <si>
    <t>02:23:34</t>
  </si>
  <si>
    <t>RT52011199</t>
  </si>
  <si>
    <t>02:23:43</t>
  </si>
  <si>
    <t>D13403045</t>
  </si>
  <si>
    <t>1059B 49.5/1257 D39/991</t>
  </si>
  <si>
    <t>RF20317044</t>
  </si>
  <si>
    <t>02:23:45</t>
  </si>
  <si>
    <t>RT32009156</t>
  </si>
  <si>
    <t>02:23:57</t>
  </si>
  <si>
    <t>RT52011198</t>
  </si>
  <si>
    <t>02:24:00</t>
  </si>
  <si>
    <t>D15051426</t>
  </si>
  <si>
    <t>1073B 60/1524 D39/991 C3/76 GTT</t>
  </si>
  <si>
    <t>RT32009564</t>
  </si>
  <si>
    <t>02:25:23</t>
  </si>
  <si>
    <t>RT32009413</t>
  </si>
  <si>
    <t>02:25:27</t>
  </si>
  <si>
    <t>RT32009562</t>
  </si>
  <si>
    <t>02:25:43</t>
  </si>
  <si>
    <t>DRG0030449</t>
  </si>
  <si>
    <t>02:26:19</t>
  </si>
  <si>
    <t>RT52011202</t>
  </si>
  <si>
    <t>02:27:04</t>
  </si>
  <si>
    <t>RT52011201</t>
  </si>
  <si>
    <t>02:27:22</t>
  </si>
  <si>
    <t>RF20317049</t>
  </si>
  <si>
    <t>02:27:33</t>
  </si>
  <si>
    <t>RT32009158</t>
  </si>
  <si>
    <t>02:27:56</t>
  </si>
  <si>
    <t>RF20317047</t>
  </si>
  <si>
    <t>02:27:57</t>
  </si>
  <si>
    <t>RT32009419</t>
  </si>
  <si>
    <t>02:27:59</t>
  </si>
  <si>
    <t>RT32009567</t>
  </si>
  <si>
    <t>RT52011205</t>
  </si>
  <si>
    <t>02:28:12</t>
  </si>
  <si>
    <t>RT32009416</t>
  </si>
  <si>
    <t>02:28:19</t>
  </si>
  <si>
    <t>RT32009565</t>
  </si>
  <si>
    <t>RT32009161</t>
  </si>
  <si>
    <t>02:28:33</t>
  </si>
  <si>
    <t>RT52011206</t>
  </si>
  <si>
    <t>02:28:36</t>
  </si>
  <si>
    <t>RF30368463</t>
  </si>
  <si>
    <t>02:28:42</t>
  </si>
  <si>
    <t>RT52011159</t>
  </si>
  <si>
    <t>02:28:59</t>
  </si>
  <si>
    <t>RF30368462</t>
  </si>
  <si>
    <t>02:29:15</t>
  </si>
  <si>
    <t>RT22007152</t>
  </si>
  <si>
    <t>02:29:17</t>
  </si>
  <si>
    <t>RF50396013</t>
  </si>
  <si>
    <t>02:29:35</t>
  </si>
  <si>
    <t>RT22007149</t>
  </si>
  <si>
    <t>02:29:39</t>
  </si>
  <si>
    <t>RF50396012</t>
  </si>
  <si>
    <t>02:29:53</t>
  </si>
  <si>
    <t>DRG0030450</t>
  </si>
  <si>
    <t>02:29:54</t>
  </si>
  <si>
    <t>RT22007156</t>
  </si>
  <si>
    <t>02:30:49</t>
  </si>
  <si>
    <t>RT32009679</t>
  </si>
  <si>
    <t>02:30:50</t>
  </si>
  <si>
    <t>RF30368465</t>
  </si>
  <si>
    <t>02:30:54</t>
  </si>
  <si>
    <t>RF30368469</t>
  </si>
  <si>
    <t>02:31:13</t>
  </si>
  <si>
    <t>D15341227</t>
  </si>
  <si>
    <t>1073B 48.5/1232 D39/991 C3/76 GTT</t>
  </si>
  <si>
    <t>RT32009418</t>
  </si>
  <si>
    <t>02:31:28</t>
  </si>
  <si>
    <t>RT22006679</t>
  </si>
  <si>
    <t>02:31:29</t>
  </si>
  <si>
    <t>RT22007155</t>
  </si>
  <si>
    <t>02:31:34</t>
  </si>
  <si>
    <t>RF30368468</t>
  </si>
  <si>
    <t>02:31:38</t>
  </si>
  <si>
    <t>RF30368982</t>
  </si>
  <si>
    <t>02:31:40</t>
  </si>
  <si>
    <t>RF40236349</t>
  </si>
  <si>
    <t>02:31:41</t>
  </si>
  <si>
    <t>RT32009569</t>
  </si>
  <si>
    <t>02:31:49</t>
  </si>
  <si>
    <t>RF20317051</t>
  </si>
  <si>
    <t>02:31:58</t>
  </si>
  <si>
    <t>RF40236347</t>
  </si>
  <si>
    <t>02:32:03</t>
  </si>
  <si>
    <t>D15400658</t>
  </si>
  <si>
    <t>1073B 43/1092 D39/991 C3/76 GTT</t>
  </si>
  <si>
    <t>RT32009411</t>
  </si>
  <si>
    <t>02:33:31</t>
  </si>
  <si>
    <t>RT32009680</t>
  </si>
  <si>
    <t>02:33:33</t>
  </si>
  <si>
    <t>RT22007161</t>
  </si>
  <si>
    <t>02:33:37</t>
  </si>
  <si>
    <t>RT22007164</t>
  </si>
  <si>
    <t>02:34:04</t>
  </si>
  <si>
    <t>RT22007158</t>
  </si>
  <si>
    <t>02:34:19</t>
  </si>
  <si>
    <t>RT32009573</t>
  </si>
  <si>
    <t>02:34:34</t>
  </si>
  <si>
    <t>RF40236350</t>
  </si>
  <si>
    <t>02:34:46</t>
  </si>
  <si>
    <t>RT32009571</t>
  </si>
  <si>
    <t>02:34:54</t>
  </si>
  <si>
    <t>D13506963</t>
  </si>
  <si>
    <t>1079 52/1321 D39/991</t>
  </si>
  <si>
    <t>RF20317054</t>
  </si>
  <si>
    <t>02:35:02</t>
  </si>
  <si>
    <t>RF40236348</t>
  </si>
  <si>
    <t>02:35:03</t>
  </si>
  <si>
    <t>RF20317053</t>
  </si>
  <si>
    <t>02:35:25</t>
  </si>
  <si>
    <t>RT32009678</t>
  </si>
  <si>
    <t>02:36:11</t>
  </si>
  <si>
    <t>RF40236352</t>
  </si>
  <si>
    <t>02:37:11</t>
  </si>
  <si>
    <t>RF40236447</t>
  </si>
  <si>
    <t>02:37:24</t>
  </si>
  <si>
    <t>RF40236353</t>
  </si>
  <si>
    <t>02:37:27</t>
  </si>
  <si>
    <t>RT32009164</t>
  </si>
  <si>
    <t>02:38:09</t>
  </si>
  <si>
    <t>RT32009162</t>
  </si>
  <si>
    <t>02:38:40</t>
  </si>
  <si>
    <t>RF20317056</t>
  </si>
  <si>
    <t>02:39:04</t>
  </si>
  <si>
    <t>RT22007165</t>
  </si>
  <si>
    <t>02:39:22</t>
  </si>
  <si>
    <t>RF20317055</t>
  </si>
  <si>
    <t>02:39:23</t>
  </si>
  <si>
    <t>RF30368133</t>
  </si>
  <si>
    <t>02:39:30</t>
  </si>
  <si>
    <t>D15036197</t>
  </si>
  <si>
    <t>1056DR 23.625/600 D39/991 C3/76</t>
  </si>
  <si>
    <t>RF50395884</t>
  </si>
  <si>
    <t>02:39:37</t>
  </si>
  <si>
    <t>RT22007162</t>
  </si>
  <si>
    <t>02:39:47</t>
  </si>
  <si>
    <t>RF40236446</t>
  </si>
  <si>
    <t>02:40:10</t>
  </si>
  <si>
    <t>RF50395886</t>
  </si>
  <si>
    <t>02:40:50</t>
  </si>
  <si>
    <t>RT32009163</t>
  </si>
  <si>
    <t>02:40:53</t>
  </si>
  <si>
    <t>RF30368134</t>
  </si>
  <si>
    <t>02:41:20</t>
  </si>
  <si>
    <t>RT32009160</t>
  </si>
  <si>
    <t>02:41:24</t>
  </si>
  <si>
    <t>RT32009159</t>
  </si>
  <si>
    <t>02:41:52</t>
  </si>
  <si>
    <t>RF30368049</t>
  </si>
  <si>
    <t>02:42:19</t>
  </si>
  <si>
    <t>RF50395885</t>
  </si>
  <si>
    <t>02:42:29</t>
  </si>
  <si>
    <t>D15341384</t>
  </si>
  <si>
    <t>1059B 33/838 D39/991 C3/76 GTT</t>
  </si>
  <si>
    <t>RT52011293</t>
  </si>
  <si>
    <t>02:42:37</t>
  </si>
  <si>
    <t>RF30368484</t>
  </si>
  <si>
    <t>02:42:38</t>
  </si>
  <si>
    <t>RF50395889</t>
  </si>
  <si>
    <t>02:42:46</t>
  </si>
  <si>
    <t>RF30368052</t>
  </si>
  <si>
    <t>02:42:49</t>
  </si>
  <si>
    <t>RT52011290</t>
  </si>
  <si>
    <t>02:42:58</t>
  </si>
  <si>
    <t>RF30368483</t>
  </si>
  <si>
    <t>02:43:02</t>
  </si>
  <si>
    <t>RF30368051</t>
  </si>
  <si>
    <t>02:43:07</t>
  </si>
  <si>
    <t>RF50395891</t>
  </si>
  <si>
    <t>02:43:12</t>
  </si>
  <si>
    <t>RF40236449</t>
  </si>
  <si>
    <t>02:43:15</t>
  </si>
  <si>
    <t>RT52011287</t>
  </si>
  <si>
    <t>02:43:19</t>
  </si>
  <si>
    <t>RF30368482</t>
  </si>
  <si>
    <t>02:43:21</t>
  </si>
  <si>
    <t>RF30368050</t>
  </si>
  <si>
    <t>02:43:37</t>
  </si>
  <si>
    <t>RF30368481</t>
  </si>
  <si>
    <t>02:43:39</t>
  </si>
  <si>
    <t>RF40236448</t>
  </si>
  <si>
    <t>02:43:40</t>
  </si>
  <si>
    <t>RF50395890</t>
  </si>
  <si>
    <t>02:43:44</t>
  </si>
  <si>
    <t>RF50396290</t>
  </si>
  <si>
    <t>02:43:52</t>
  </si>
  <si>
    <t>RF30368486</t>
  </si>
  <si>
    <t>02:43:57</t>
  </si>
  <si>
    <t>DRG0030452</t>
  </si>
  <si>
    <t>02:43:58</t>
  </si>
  <si>
    <t>D15088441</t>
  </si>
  <si>
    <t>8740D 38/965 D28/711 C3/76</t>
  </si>
  <si>
    <t>RF30368057</t>
  </si>
  <si>
    <t>02:44:01</t>
  </si>
  <si>
    <t>RF20317048</t>
  </si>
  <si>
    <t>02:44:16</t>
  </si>
  <si>
    <t>RF30368485</t>
  </si>
  <si>
    <t>RF20317045</t>
  </si>
  <si>
    <t>02:44:34</t>
  </si>
  <si>
    <t>RF30368487</t>
  </si>
  <si>
    <t>RT22007157</t>
  </si>
  <si>
    <t>02:44:46</t>
  </si>
  <si>
    <t>RF30368488</t>
  </si>
  <si>
    <t>02:44:53</t>
  </si>
  <si>
    <t>RF30368470</t>
  </si>
  <si>
    <t>02:45:09</t>
  </si>
  <si>
    <t>RF30368479</t>
  </si>
  <si>
    <t>02:45:28</t>
  </si>
  <si>
    <t>D15036156</t>
  </si>
  <si>
    <t>1056DR 24.625/625 D39/991 C3/76</t>
  </si>
  <si>
    <t>RF50395878</t>
  </si>
  <si>
    <t>02:45:37</t>
  </si>
  <si>
    <t>RT22007163</t>
  </si>
  <si>
    <t>02:45:41</t>
  </si>
  <si>
    <t>RF30368478</t>
  </si>
  <si>
    <t>02:45:42</t>
  </si>
  <si>
    <t>RT22007151</t>
  </si>
  <si>
    <t>02:45:59</t>
  </si>
  <si>
    <t>RF30368477</t>
  </si>
  <si>
    <t>02:46:01</t>
  </si>
  <si>
    <t>RF30368467</t>
  </si>
  <si>
    <t>02:46:16</t>
  </si>
  <si>
    <t>RF40236450</t>
  </si>
  <si>
    <t>02:46:20</t>
  </si>
  <si>
    <t>RF30368471</t>
  </si>
  <si>
    <t>02:46:35</t>
  </si>
  <si>
    <t>RF50395879</t>
  </si>
  <si>
    <t>02:46:37</t>
  </si>
  <si>
    <t>RF30368474</t>
  </si>
  <si>
    <t>02:46:48</t>
  </si>
  <si>
    <t>RF40236451</t>
  </si>
  <si>
    <t>02:46:55</t>
  </si>
  <si>
    <t>RF30368981</t>
  </si>
  <si>
    <t>02:46:56</t>
  </si>
  <si>
    <t>RF50395883</t>
  </si>
  <si>
    <t>02:47:04</t>
  </si>
  <si>
    <t>RF30368473</t>
  </si>
  <si>
    <t>02:47:06</t>
  </si>
  <si>
    <t>RF20317052</t>
  </si>
  <si>
    <t>02:47:15</t>
  </si>
  <si>
    <t>DRG0030451</t>
  </si>
  <si>
    <t>02:47:19</t>
  </si>
  <si>
    <t>RF30368472</t>
  </si>
  <si>
    <t>02:47:25</t>
  </si>
  <si>
    <t>RT22007160</t>
  </si>
  <si>
    <t>02:47:26</t>
  </si>
  <si>
    <t>RF50395882</t>
  </si>
  <si>
    <t>02:47:28</t>
  </si>
  <si>
    <t>RF20317050</t>
  </si>
  <si>
    <t>02:47:33</t>
  </si>
  <si>
    <t>RF30368476</t>
  </si>
  <si>
    <t>02:47:58</t>
  </si>
  <si>
    <t>D15400506</t>
  </si>
  <si>
    <t>1059B 45/1143 D39/991 C3/76 GTT</t>
  </si>
  <si>
    <t>RT52011286</t>
  </si>
  <si>
    <t>02:48:02</t>
  </si>
  <si>
    <t>RF50395877</t>
  </si>
  <si>
    <t>02:49:22</t>
  </si>
  <si>
    <t>RF40236453</t>
  </si>
  <si>
    <t>02:49:41</t>
  </si>
  <si>
    <t>RF50395876</t>
  </si>
  <si>
    <t>02:49:44</t>
  </si>
  <si>
    <t>RF30368480</t>
  </si>
  <si>
    <t>RF40236452</t>
  </si>
  <si>
    <t>02:49:59</t>
  </si>
  <si>
    <t>RF50395875</t>
  </si>
  <si>
    <t>02:50:01</t>
  </si>
  <si>
    <t>RF30368489</t>
  </si>
  <si>
    <t>02:50:03</t>
  </si>
  <si>
    <t>RF50395888</t>
  </si>
  <si>
    <t>02:50:19</t>
  </si>
  <si>
    <t>RF30368492</t>
  </si>
  <si>
    <t>02:50:22</t>
  </si>
  <si>
    <t>RF50395887</t>
  </si>
  <si>
    <t>02:50:42</t>
  </si>
  <si>
    <t>RF30368491</t>
  </si>
  <si>
    <t>02:50:45</t>
  </si>
  <si>
    <t>RT52011292</t>
  </si>
  <si>
    <t>02:50:50</t>
  </si>
  <si>
    <t>RT52011289</t>
  </si>
  <si>
    <t>02:51:11</t>
  </si>
  <si>
    <t>RF50395894</t>
  </si>
  <si>
    <t>02:51:16</t>
  </si>
  <si>
    <t>D15051705</t>
  </si>
  <si>
    <t>1073B 39.375/1000 D28/711 C3/76 GTT</t>
  </si>
  <si>
    <t>RT22007143</t>
  </si>
  <si>
    <t>02:51:39</t>
  </si>
  <si>
    <t>RF50395893</t>
  </si>
  <si>
    <t>02:51:42</t>
  </si>
  <si>
    <t>RT22007135</t>
  </si>
  <si>
    <t>02:52:00</t>
  </si>
  <si>
    <t>RF50395892</t>
  </si>
  <si>
    <t>02:52:09</t>
  </si>
  <si>
    <t>RF30368490</t>
  </si>
  <si>
    <t>02:52:14</t>
  </si>
  <si>
    <t>RT22007141</t>
  </si>
  <si>
    <t>02:52:34</t>
  </si>
  <si>
    <t>D14048799</t>
  </si>
  <si>
    <t>1042C 52/1321 D39/991</t>
  </si>
  <si>
    <t>RF30368072</t>
  </si>
  <si>
    <t>02:52:38</t>
  </si>
  <si>
    <t>RF30368497</t>
  </si>
  <si>
    <t>02:52:43</t>
  </si>
  <si>
    <t>RT22007138</t>
  </si>
  <si>
    <t>02:53:01</t>
  </si>
  <si>
    <t>RF30368493</t>
  </si>
  <si>
    <t>02:53:02</t>
  </si>
  <si>
    <t>RF30368498</t>
  </si>
  <si>
    <t>02:54:36</t>
  </si>
  <si>
    <t>RF30368495</t>
  </si>
  <si>
    <t>02:54:55</t>
  </si>
  <si>
    <t>RF30368494</t>
  </si>
  <si>
    <t>02:55:14</t>
  </si>
  <si>
    <t>RT22006660</t>
  </si>
  <si>
    <t>02:55:19</t>
  </si>
  <si>
    <t>RF30368074</t>
  </si>
  <si>
    <t>02:55:39</t>
  </si>
  <si>
    <t>RF30368073</t>
  </si>
  <si>
    <t>02:56:22</t>
  </si>
  <si>
    <t>RT22006675</t>
  </si>
  <si>
    <t>02:56:59</t>
  </si>
  <si>
    <t>RF30368075</t>
  </si>
  <si>
    <t>02:57:00</t>
  </si>
  <si>
    <t>RT22006672</t>
  </si>
  <si>
    <t>02:57:20</t>
  </si>
  <si>
    <t>RF40236355</t>
  </si>
  <si>
    <t>02:58:18</t>
  </si>
  <si>
    <t>RF40236354</t>
  </si>
  <si>
    <t>02:58:39</t>
  </si>
  <si>
    <t>RT22007169</t>
  </si>
  <si>
    <t>02:58:48</t>
  </si>
  <si>
    <t>RT22007166</t>
  </si>
  <si>
    <t>02:59:07</t>
  </si>
  <si>
    <t>RF30368077</t>
  </si>
  <si>
    <t>02:59:41</t>
  </si>
  <si>
    <t>RF30368078</t>
  </si>
  <si>
    <t>02:59:58</t>
  </si>
  <si>
    <t>RF30368067</t>
  </si>
  <si>
    <t>03:01:11</t>
  </si>
  <si>
    <t>RF30368066</t>
  </si>
  <si>
    <t>03:01:37</t>
  </si>
  <si>
    <t>RT52011558</t>
  </si>
  <si>
    <t>03:01:53</t>
  </si>
  <si>
    <t>RF30368065</t>
  </si>
  <si>
    <t>03:02:03</t>
  </si>
  <si>
    <t>RF30368062</t>
  </si>
  <si>
    <t>03:02:17</t>
  </si>
  <si>
    <t>RF30368063</t>
  </si>
  <si>
    <t>03:02:36</t>
  </si>
  <si>
    <t>RF30368060</t>
  </si>
  <si>
    <t>03:02:54</t>
  </si>
  <si>
    <t>RT22007146</t>
  </si>
  <si>
    <t>03:03:04</t>
  </si>
  <si>
    <t>RF30368059</t>
  </si>
  <si>
    <t>03:03:37</t>
  </si>
  <si>
    <t>D13406887</t>
  </si>
  <si>
    <t>1059B 28/711 D28/711</t>
  </si>
  <si>
    <t>RF30368098</t>
  </si>
  <si>
    <t>03:03:40</t>
  </si>
  <si>
    <t>RF30368056</t>
  </si>
  <si>
    <t>03:03:58</t>
  </si>
  <si>
    <t>RF30368055</t>
  </si>
  <si>
    <t>03:04:38</t>
  </si>
  <si>
    <t>RT22007153</t>
  </si>
  <si>
    <t>03:05:47</t>
  </si>
  <si>
    <t>RT22007168</t>
  </si>
  <si>
    <t>03:06:30</t>
  </si>
  <si>
    <t>RT22007150</t>
  </si>
  <si>
    <t>03:06:51</t>
  </si>
  <si>
    <t>D14999884</t>
  </si>
  <si>
    <t>4058B 52.5/1334 D39/990 C3/76 KT 11R0 I</t>
  </si>
  <si>
    <t>VFG0389755</t>
  </si>
  <si>
    <t>3501929387</t>
  </si>
  <si>
    <t>7317180550</t>
  </si>
  <si>
    <t>03:07:40</t>
  </si>
  <si>
    <t>VFG0390615</t>
  </si>
  <si>
    <t>03:07:59</t>
  </si>
  <si>
    <t>D13509267</t>
  </si>
  <si>
    <t>1059B 25/635 D28/711</t>
  </si>
  <si>
    <t>RF30368093</t>
  </si>
  <si>
    <t>03:09:59</t>
  </si>
  <si>
    <t>VFG0390596</t>
  </si>
  <si>
    <t>03:10:29</t>
  </si>
  <si>
    <t>VFG0390606</t>
  </si>
  <si>
    <t>03:10:45</t>
  </si>
  <si>
    <t>RT22007167</t>
  </si>
  <si>
    <t>03:11:12</t>
  </si>
  <si>
    <t>RF30368983</t>
  </si>
  <si>
    <t>03:13:16</t>
  </si>
  <si>
    <t>RF30368984</t>
  </si>
  <si>
    <t>03:13:34</t>
  </si>
  <si>
    <t>RF50396298</t>
  </si>
  <si>
    <t>03:13:51</t>
  </si>
  <si>
    <t>RF40236351</t>
  </si>
  <si>
    <t>03:13:57</t>
  </si>
  <si>
    <t>RT22006670</t>
  </si>
  <si>
    <t>03:13:59</t>
  </si>
  <si>
    <t>VFG0390590</t>
  </si>
  <si>
    <t>03:14:52</t>
  </si>
  <si>
    <t>VFG0390612</t>
  </si>
  <si>
    <t>03:15:08</t>
  </si>
  <si>
    <t>RT22006669</t>
  </si>
  <si>
    <t>03:15:42</t>
  </si>
  <si>
    <t>RT22006673</t>
  </si>
  <si>
    <t>03:16:02</t>
  </si>
  <si>
    <t>RT22006676</t>
  </si>
  <si>
    <t>03:16:18</t>
  </si>
  <si>
    <t>RT22006667</t>
  </si>
  <si>
    <t>03:16:37</t>
  </si>
  <si>
    <t>RF20317058</t>
  </si>
  <si>
    <t>03:16:38</t>
  </si>
  <si>
    <t>RT22006668</t>
  </si>
  <si>
    <t>03:16:58</t>
  </si>
  <si>
    <t>RF20317057</t>
  </si>
  <si>
    <t>03:17:00</t>
  </si>
  <si>
    <t>RT22006664</t>
  </si>
  <si>
    <t>03:17:16</t>
  </si>
  <si>
    <t>RT22006661</t>
  </si>
  <si>
    <t>03:17:37</t>
  </si>
  <si>
    <t>VFG0390435</t>
  </si>
  <si>
    <t>03:18:07</t>
  </si>
  <si>
    <t>VFG0390620</t>
  </si>
  <si>
    <t>03:18:34</t>
  </si>
  <si>
    <t>RT22007139</t>
  </si>
  <si>
    <t>03:19:48</t>
  </si>
  <si>
    <t>D13406659</t>
  </si>
  <si>
    <t>1059B 43.5/1105 D39/991</t>
  </si>
  <si>
    <t>RF50396291</t>
  </si>
  <si>
    <t>03:20:13</t>
  </si>
  <si>
    <t>RT32009307</t>
  </si>
  <si>
    <t>03:20:17</t>
  </si>
  <si>
    <t>RF50396292</t>
  </si>
  <si>
    <t>03:20:33</t>
  </si>
  <si>
    <t>RT32009308</t>
  </si>
  <si>
    <t>03:20:34</t>
  </si>
  <si>
    <t>RT22007142</t>
  </si>
  <si>
    <t>03:20:40</t>
  </si>
  <si>
    <t>RF20316944</t>
  </si>
  <si>
    <t>3600917336</t>
  </si>
  <si>
    <t>7317201385</t>
  </si>
  <si>
    <t>03:21:04</t>
  </si>
  <si>
    <t>RT22007136</t>
  </si>
  <si>
    <t>03:21:05</t>
  </si>
  <si>
    <t>RF20316943</t>
  </si>
  <si>
    <t>03:21:24</t>
  </si>
  <si>
    <t>RT32009316</t>
  </si>
  <si>
    <t>03:21:49</t>
  </si>
  <si>
    <t>RT22007144</t>
  </si>
  <si>
    <t>03:22:06</t>
  </si>
  <si>
    <t>RT32009315</t>
  </si>
  <si>
    <t>03:22:26</t>
  </si>
  <si>
    <t>RF50396295</t>
  </si>
  <si>
    <t>03:22:30</t>
  </si>
  <si>
    <t>RT22007147</t>
  </si>
  <si>
    <t>RF50396294</t>
  </si>
  <si>
    <t>03:22:48</t>
  </si>
  <si>
    <t>RT32009312</t>
  </si>
  <si>
    <t>03:22:51</t>
  </si>
  <si>
    <t>D14999764</t>
  </si>
  <si>
    <t>4058B 32/812 D39/990 C3/76 KT 11R0 I</t>
  </si>
  <si>
    <t>VFG0389896</t>
  </si>
  <si>
    <t>03:22:56</t>
  </si>
  <si>
    <t>VFG0389897</t>
  </si>
  <si>
    <t>03:23:13</t>
  </si>
  <si>
    <t>RT32009311</t>
  </si>
  <si>
    <t>RT32009303</t>
  </si>
  <si>
    <t>03:23:30</t>
  </si>
  <si>
    <t>D15180222</t>
  </si>
  <si>
    <t>1073B 25.25/641 D28/711 C3/76 GTT</t>
  </si>
  <si>
    <t>RT22006665</t>
  </si>
  <si>
    <t>03:23:47</t>
  </si>
  <si>
    <t>RT32009304</t>
  </si>
  <si>
    <t>03:23:51</t>
  </si>
  <si>
    <t>RT22006662</t>
  </si>
  <si>
    <t>03:24:07</t>
  </si>
  <si>
    <t>RT22006663</t>
  </si>
  <si>
    <t>03:24:32</t>
  </si>
  <si>
    <t>RF30368985</t>
  </si>
  <si>
    <t>03:24:46</t>
  </si>
  <si>
    <t>RT22006666</t>
  </si>
  <si>
    <t>03:24:52</t>
  </si>
  <si>
    <t>RF50396297</t>
  </si>
  <si>
    <t>03:25:04</t>
  </si>
  <si>
    <t>D14999779</t>
  </si>
  <si>
    <t>4058B 33/838 D39/990 C3/76 KT 11R0 I</t>
  </si>
  <si>
    <t>VFG0390207</t>
  </si>
  <si>
    <t>03:25:15</t>
  </si>
  <si>
    <t>VFG0389617</t>
  </si>
  <si>
    <t>03:25:41</t>
  </si>
  <si>
    <t>VFG0389373</t>
  </si>
  <si>
    <t>03:25:55</t>
  </si>
  <si>
    <t>D13403683</t>
  </si>
  <si>
    <t>1059B 39.375/1000 D39/991</t>
  </si>
  <si>
    <t>RF50396289</t>
  </si>
  <si>
    <t>03:27:03</t>
  </si>
  <si>
    <t>D15051342</t>
  </si>
  <si>
    <t>1073B 42/1067 D28/711 C3/76 GTT</t>
  </si>
  <si>
    <t>RT22006671</t>
  </si>
  <si>
    <t>03:27:12</t>
  </si>
  <si>
    <t>RF50396287</t>
  </si>
  <si>
    <t>03:27:21</t>
  </si>
  <si>
    <t>RF20316946</t>
  </si>
  <si>
    <t>03:27:23</t>
  </si>
  <si>
    <t>RT22006674</t>
  </si>
  <si>
    <t>03:27:30</t>
  </si>
  <si>
    <t>VFG0390135</t>
  </si>
  <si>
    <t>03:28:17</t>
  </si>
  <si>
    <t>VFG0389860</t>
  </si>
  <si>
    <t>03:28:37</t>
  </si>
  <si>
    <t>VFG0389853</t>
  </si>
  <si>
    <t>03:28:57</t>
  </si>
  <si>
    <t>D13403334</t>
  </si>
  <si>
    <t>1059B 51/1295 D39/991</t>
  </si>
  <si>
    <t>RF30368980</t>
  </si>
  <si>
    <t>03:29:28</t>
  </si>
  <si>
    <t>RF30368978</t>
  </si>
  <si>
    <t>03:29:46</t>
  </si>
  <si>
    <t>RF30368846</t>
  </si>
  <si>
    <t>03:31:11</t>
  </si>
  <si>
    <t>VFG0389904</t>
  </si>
  <si>
    <t>03:31:32</t>
  </si>
  <si>
    <t>VFG0389889</t>
  </si>
  <si>
    <t>03:31:53</t>
  </si>
  <si>
    <t>VFG0390206</t>
  </si>
  <si>
    <t>03:32:13</t>
  </si>
  <si>
    <t>RT52011861</t>
  </si>
  <si>
    <t>03:32:42</t>
  </si>
  <si>
    <t>RF40237054</t>
  </si>
  <si>
    <t>03:32:49</t>
  </si>
  <si>
    <t>RT52011862</t>
  </si>
  <si>
    <t>03:33:00</t>
  </si>
  <si>
    <t>RT52011859</t>
  </si>
  <si>
    <t>03:33:36</t>
  </si>
  <si>
    <t>RF20316192</t>
  </si>
  <si>
    <t>03:33:47</t>
  </si>
  <si>
    <t>RF50395837</t>
  </si>
  <si>
    <t>03:34:25</t>
  </si>
  <si>
    <t>RF50395836</t>
  </si>
  <si>
    <t>03:34:39</t>
  </si>
  <si>
    <t>RF50395835</t>
  </si>
  <si>
    <t>03:35:02</t>
  </si>
  <si>
    <t>VFG0389979</t>
  </si>
  <si>
    <t>03:35:07</t>
  </si>
  <si>
    <t>RF40237055</t>
  </si>
  <si>
    <t>03:35:13</t>
  </si>
  <si>
    <t>RF50395834</t>
  </si>
  <si>
    <t>03:35:15</t>
  </si>
  <si>
    <t>RF50395847</t>
  </si>
  <si>
    <t>03:35:32</t>
  </si>
  <si>
    <t>RF40237053</t>
  </si>
  <si>
    <t>03:35:36</t>
  </si>
  <si>
    <t>VFG0389971</t>
  </si>
  <si>
    <t>03:35:37</t>
  </si>
  <si>
    <t>RF50395839</t>
  </si>
  <si>
    <t>03:35:46</t>
  </si>
  <si>
    <t>RF20316193</t>
  </si>
  <si>
    <t>03:35:49</t>
  </si>
  <si>
    <t>RT52011867</t>
  </si>
  <si>
    <t>03:35:54</t>
  </si>
  <si>
    <t>VFG0389912</t>
  </si>
  <si>
    <t>03:35:57</t>
  </si>
  <si>
    <t>RF50395838</t>
  </si>
  <si>
    <t>03:35:58</t>
  </si>
  <si>
    <t>RF20316205</t>
  </si>
  <si>
    <t>03:36:09</t>
  </si>
  <si>
    <t>RT52011863</t>
  </si>
  <si>
    <t>03:36:13</t>
  </si>
  <si>
    <t>RF20316204</t>
  </si>
  <si>
    <t>03:36:29</t>
  </si>
  <si>
    <t>RT52011864</t>
  </si>
  <si>
    <t>03:36:35</t>
  </si>
  <si>
    <t>RF50395842</t>
  </si>
  <si>
    <t>03:36:42</t>
  </si>
  <si>
    <t>RF20316188</t>
  </si>
  <si>
    <t>03:36:50</t>
  </si>
  <si>
    <t>RT52011865</t>
  </si>
  <si>
    <t>03:37:05</t>
  </si>
  <si>
    <t>RF20316189</t>
  </si>
  <si>
    <t>03:37:06</t>
  </si>
  <si>
    <t>RT52011866</t>
  </si>
  <si>
    <t>03:37:17</t>
  </si>
  <si>
    <t>RF50395840</t>
  </si>
  <si>
    <t>03:37:25</t>
  </si>
  <si>
    <t>RF20316201</t>
  </si>
  <si>
    <t>03:37:27</t>
  </si>
  <si>
    <t>RF50395843</t>
  </si>
  <si>
    <t>03:37:37</t>
  </si>
  <si>
    <t>RF20316200</t>
  </si>
  <si>
    <t>03:37:43</t>
  </si>
  <si>
    <t>RF50395841</t>
  </si>
  <si>
    <t>03:38:07</t>
  </si>
  <si>
    <t>RF40237056</t>
  </si>
  <si>
    <t>03:38:12</t>
  </si>
  <si>
    <t>RF20316196</t>
  </si>
  <si>
    <t>03:38:19</t>
  </si>
  <si>
    <t>RF40237057</t>
  </si>
  <si>
    <t>03:38:34</t>
  </si>
  <si>
    <t>RF20316191</t>
  </si>
  <si>
    <t>03:38:46</t>
  </si>
  <si>
    <t>RF20316202</t>
  </si>
  <si>
    <t>03:39:02</t>
  </si>
  <si>
    <t>RF20316203</t>
  </si>
  <si>
    <t>03:39:23</t>
  </si>
  <si>
    <t>RF20316187</t>
  </si>
  <si>
    <t>03:39:39</t>
  </si>
  <si>
    <t>RF50395848</t>
  </si>
  <si>
    <t>03:39:40</t>
  </si>
  <si>
    <t>RF20316190</t>
  </si>
  <si>
    <t>03:40:04</t>
  </si>
  <si>
    <t>RF20316194</t>
  </si>
  <si>
    <t>03:40:21</t>
  </si>
  <si>
    <t>RF50395846</t>
  </si>
  <si>
    <t>03:40:27</t>
  </si>
  <si>
    <t>RF40236231</t>
  </si>
  <si>
    <t>03:40:39</t>
  </si>
  <si>
    <t>RF20316195</t>
  </si>
  <si>
    <t>03:40:43</t>
  </si>
  <si>
    <t>VFG0389875</t>
  </si>
  <si>
    <t>03:40:47</t>
  </si>
  <si>
    <t>VFG0389881</t>
  </si>
  <si>
    <t>03:41:03</t>
  </si>
  <si>
    <t>RF20316182</t>
  </si>
  <si>
    <t>03:41:09</t>
  </si>
  <si>
    <t>VFG0389902</t>
  </si>
  <si>
    <t>03:41:18</t>
  </si>
  <si>
    <t>RF20316181</t>
  </si>
  <si>
    <t>03:41:25</t>
  </si>
  <si>
    <t>RF40237058</t>
  </si>
  <si>
    <t>03:41:31</t>
  </si>
  <si>
    <t>RF40237059</t>
  </si>
  <si>
    <t>03:41:53</t>
  </si>
  <si>
    <t>D15088331</t>
  </si>
  <si>
    <t>8740D 60.25/1530 D39/991 C3/76</t>
  </si>
  <si>
    <t>RF30368053</t>
  </si>
  <si>
    <t>03:42:09</t>
  </si>
  <si>
    <t>D13406588</t>
  </si>
  <si>
    <t>1073B 32/813 D39/991</t>
  </si>
  <si>
    <t>RF30368850</t>
  </si>
  <si>
    <t>03:42:37</t>
  </si>
  <si>
    <t>RF30368054</t>
  </si>
  <si>
    <t>03:42:45</t>
  </si>
  <si>
    <t>RF30368853</t>
  </si>
  <si>
    <t>03:43:02</t>
  </si>
  <si>
    <t>VFG0389843</t>
  </si>
  <si>
    <t>03:43:31</t>
  </si>
  <si>
    <t>D13363929</t>
  </si>
  <si>
    <t>1427A 60/1524 D39/991</t>
  </si>
  <si>
    <t>RF40236235</t>
  </si>
  <si>
    <t>03:43:39</t>
  </si>
  <si>
    <t>VFG0389849</t>
  </si>
  <si>
    <t>03:43:50</t>
  </si>
  <si>
    <t>VFG0389835</t>
  </si>
  <si>
    <t>03:44:10</t>
  </si>
  <si>
    <t>RF30368849</t>
  </si>
  <si>
    <t>03:45:03</t>
  </si>
  <si>
    <t>RF40236237</t>
  </si>
  <si>
    <t>03:45:12</t>
  </si>
  <si>
    <t>RF30368852</t>
  </si>
  <si>
    <t>03:45:35</t>
  </si>
  <si>
    <t>RF40236238</t>
  </si>
  <si>
    <t>03:46:07</t>
  </si>
  <si>
    <t>VFG0389620</t>
  </si>
  <si>
    <t>03:47:21</t>
  </si>
  <si>
    <t>RF30368845</t>
  </si>
  <si>
    <t>03:47:27</t>
  </si>
  <si>
    <t>D15408067</t>
  </si>
  <si>
    <t>1422A 50/1270 D39/991 C3/76 G2</t>
  </si>
  <si>
    <t>RF40236233</t>
  </si>
  <si>
    <t>VFG0389621</t>
  </si>
  <si>
    <t>03:47:37</t>
  </si>
  <si>
    <t>RF40236232</t>
  </si>
  <si>
    <t>03:47:57</t>
  </si>
  <si>
    <t>D15036020</t>
  </si>
  <si>
    <t>1025DR 48/1219 D28/711 C3/76</t>
  </si>
  <si>
    <t>RF20316179</t>
  </si>
  <si>
    <t>03:47:58</t>
  </si>
  <si>
    <t>RF20316180</t>
  </si>
  <si>
    <t>03:48:16</t>
  </si>
  <si>
    <t>D15088280</t>
  </si>
  <si>
    <t>1070D 45.75/1162 D39/991 C3/76</t>
  </si>
  <si>
    <t>RF30368061</t>
  </si>
  <si>
    <t>03:48:33</t>
  </si>
  <si>
    <t>RF20316178</t>
  </si>
  <si>
    <t>03:48:37</t>
  </si>
  <si>
    <t>VFG0389598</t>
  </si>
  <si>
    <t>03:49:40</t>
  </si>
  <si>
    <t>RF30368068</t>
  </si>
  <si>
    <t>03:49:42</t>
  </si>
  <si>
    <t>VFG0389599</t>
  </si>
  <si>
    <t>03:49:54</t>
  </si>
  <si>
    <t>RF50395845</t>
  </si>
  <si>
    <t>03:50:09</t>
  </si>
  <si>
    <t>D15400685</t>
  </si>
  <si>
    <t>1073B 30.5/775 D28/711 C3/76 GTT</t>
  </si>
  <si>
    <t>RT32009309</t>
  </si>
  <si>
    <t>03:50:27</t>
  </si>
  <si>
    <t>RT52011857</t>
  </si>
  <si>
    <t>03:50:45</t>
  </si>
  <si>
    <t>RT32009305</t>
  </si>
  <si>
    <t>03:50:56</t>
  </si>
  <si>
    <t>RT32009313</t>
  </si>
  <si>
    <t>03:51:12</t>
  </si>
  <si>
    <t>RF50395844</t>
  </si>
  <si>
    <t>03:51:17</t>
  </si>
  <si>
    <t>VFG0389795</t>
  </si>
  <si>
    <t>03:52:10</t>
  </si>
  <si>
    <t>RT32009317</t>
  </si>
  <si>
    <t>03:52:12</t>
  </si>
  <si>
    <t>VFG0389810</t>
  </si>
  <si>
    <t>03:52:25</t>
  </si>
  <si>
    <t>RF40236236</t>
  </si>
  <si>
    <t>03:52:27</t>
  </si>
  <si>
    <t>VFG0389610</t>
  </si>
  <si>
    <t>03:54:29</t>
  </si>
  <si>
    <t>VFG0389611</t>
  </si>
  <si>
    <t>03:54:49</t>
  </si>
  <si>
    <t>VFG0389821</t>
  </si>
  <si>
    <t>03:55:14</t>
  </si>
  <si>
    <t>RT32009314</t>
  </si>
  <si>
    <t>03:55:38</t>
  </si>
  <si>
    <t>RT32009318</t>
  </si>
  <si>
    <t>03:56:03</t>
  </si>
  <si>
    <t>RT22006505</t>
  </si>
  <si>
    <t>3600914648</t>
  </si>
  <si>
    <t>7317190223</t>
  </si>
  <si>
    <t>03:56:22</t>
  </si>
  <si>
    <t>RF20316186</t>
  </si>
  <si>
    <t>03:56:24</t>
  </si>
  <si>
    <t>RF20316183</t>
  </si>
  <si>
    <t>03:56:39</t>
  </si>
  <si>
    <t>RT32009306</t>
  </si>
  <si>
    <t>03:56:59</t>
  </si>
  <si>
    <t>RT32009310</t>
  </si>
  <si>
    <t>03:57:20</t>
  </si>
  <si>
    <t>D14999871</t>
  </si>
  <si>
    <t>4058B 51/1295 D39/990 C3/76 KT 11R0 I</t>
  </si>
  <si>
    <t>VFG0390589</t>
  </si>
  <si>
    <t>03:57:34</t>
  </si>
  <si>
    <t>RT22006510</t>
  </si>
  <si>
    <t>RF20316185</t>
  </si>
  <si>
    <t>03:57:40</t>
  </si>
  <si>
    <t>RT22006507</t>
  </si>
  <si>
    <t>03:57:53</t>
  </si>
  <si>
    <t>RF20316184</t>
  </si>
  <si>
    <t>03:58:01</t>
  </si>
  <si>
    <t>RT22006506</t>
  </si>
  <si>
    <t>03:58:13</t>
  </si>
  <si>
    <t>VFG0390541</t>
  </si>
  <si>
    <t>03:59:06</t>
  </si>
  <si>
    <t>VFG0389664</t>
  </si>
  <si>
    <t>03:59:31</t>
  </si>
  <si>
    <t>RT22006511</t>
  </si>
  <si>
    <t>04:00:45</t>
  </si>
  <si>
    <t>RT22006508</t>
  </si>
  <si>
    <t>04:01:17</t>
  </si>
  <si>
    <t>VFG0390368</t>
  </si>
  <si>
    <t>04:01:29</t>
  </si>
  <si>
    <t>VFG0390570</t>
  </si>
  <si>
    <t>04:01:51</t>
  </si>
  <si>
    <t>RF30368096</t>
  </si>
  <si>
    <t>04:02:55</t>
  </si>
  <si>
    <t>RT32009425</t>
  </si>
  <si>
    <t>04:03:16</t>
  </si>
  <si>
    <t>RF30368097</t>
  </si>
  <si>
    <t>04:03:21</t>
  </si>
  <si>
    <t>RF40236776</t>
  </si>
  <si>
    <t>3600916399</t>
  </si>
  <si>
    <t>7317197447</t>
  </si>
  <si>
    <t>04:03:37</t>
  </si>
  <si>
    <t>VFG0389615</t>
  </si>
  <si>
    <t>04:03:42</t>
  </si>
  <si>
    <t>RF30368094</t>
  </si>
  <si>
    <t>04:03:52</t>
  </si>
  <si>
    <t>RF40236774</t>
  </si>
  <si>
    <t>04:04:03</t>
  </si>
  <si>
    <t>VFG0390533</t>
  </si>
  <si>
    <t>04:04:04</t>
  </si>
  <si>
    <t>RT32009422</t>
  </si>
  <si>
    <t>04:04:05</t>
  </si>
  <si>
    <t>RF30368095</t>
  </si>
  <si>
    <t>04:04:16</t>
  </si>
  <si>
    <t>RT32009428</t>
  </si>
  <si>
    <t>04:04:25</t>
  </si>
  <si>
    <t>RT22006513</t>
  </si>
  <si>
    <t>04:07:15</t>
  </si>
  <si>
    <t>RT22006512</t>
  </si>
  <si>
    <t>04:07:35</t>
  </si>
  <si>
    <t>RT22006509</t>
  </si>
  <si>
    <t>04:07:55</t>
  </si>
  <si>
    <t>RF40236442</t>
  </si>
  <si>
    <t>04:09:35</t>
  </si>
  <si>
    <t>RF40236441</t>
  </si>
  <si>
    <t>04:10:00</t>
  </si>
  <si>
    <t>RF30368309</t>
  </si>
  <si>
    <t>3600915562</t>
  </si>
  <si>
    <t>7317194601</t>
  </si>
  <si>
    <t>04:14:25</t>
  </si>
  <si>
    <t>RF30368310</t>
  </si>
  <si>
    <t>04:14:45</t>
  </si>
  <si>
    <t>RF30368311</t>
  </si>
  <si>
    <t>04:15:09</t>
  </si>
  <si>
    <t>RF30368317</t>
  </si>
  <si>
    <t>04:15:27</t>
  </si>
  <si>
    <t>RT32009421</t>
  </si>
  <si>
    <t>04:16:06</t>
  </si>
  <si>
    <t>RT32009427</t>
  </si>
  <si>
    <t>04:18:22</t>
  </si>
  <si>
    <t>RT32009424</t>
  </si>
  <si>
    <t>04:19:12</t>
  </si>
  <si>
    <t>RF30368314</t>
  </si>
  <si>
    <t>04:19:47</t>
  </si>
  <si>
    <t>RF30368315</t>
  </si>
  <si>
    <t>04:20:05</t>
  </si>
  <si>
    <t>RF30368316</t>
  </si>
  <si>
    <t>04:20:25</t>
  </si>
  <si>
    <t>D13403729</t>
  </si>
  <si>
    <t>1073B 54.25/1378 D39/991</t>
  </si>
  <si>
    <t>RF50396119</t>
  </si>
  <si>
    <t>04:20:34</t>
  </si>
  <si>
    <t>RF30368312</t>
  </si>
  <si>
    <t>04:20:48</t>
  </si>
  <si>
    <t>RF50396118</t>
  </si>
  <si>
    <t>04:20:58</t>
  </si>
  <si>
    <t>RF30368318</t>
  </si>
  <si>
    <t>04:23:26</t>
  </si>
  <si>
    <t>RF30368319</t>
  </si>
  <si>
    <t>04:23:45</t>
  </si>
  <si>
    <t>RF30368320</t>
  </si>
  <si>
    <t>04:24:07</t>
  </si>
  <si>
    <t>RF30368321</t>
  </si>
  <si>
    <t>04:24:35</t>
  </si>
  <si>
    <t>D13403329</t>
  </si>
  <si>
    <t>1073B 49/1245 D39/991</t>
  </si>
  <si>
    <t>RF30368851</t>
  </si>
  <si>
    <t>04:25:00</t>
  </si>
  <si>
    <t>RF30368848</t>
  </si>
  <si>
    <t>04:25:23</t>
  </si>
  <si>
    <t>D15341208</t>
  </si>
  <si>
    <t>1073B 21/533 D39/991 C3/76 GTT</t>
  </si>
  <si>
    <t>RT32009440</t>
  </si>
  <si>
    <t>04:28:33</t>
  </si>
  <si>
    <t>RT32009437</t>
  </si>
  <si>
    <t>04:28:53</t>
  </si>
  <si>
    <t>D14491390</t>
  </si>
  <si>
    <t>1073B 61/1549 D39/991</t>
  </si>
  <si>
    <t>RF30368847</t>
  </si>
  <si>
    <t>04:29:31</t>
  </si>
  <si>
    <t>RF20316945</t>
  </si>
  <si>
    <t>04:30:00</t>
  </si>
  <si>
    <t>RT22006522</t>
  </si>
  <si>
    <t>04:32:13</t>
  </si>
  <si>
    <t>RT22006519</t>
  </si>
  <si>
    <t>04:32:33</t>
  </si>
  <si>
    <t>RF30368322</t>
  </si>
  <si>
    <t>04:32:38</t>
  </si>
  <si>
    <t>RF30368323</t>
  </si>
  <si>
    <t>04:33:01</t>
  </si>
  <si>
    <t>RF30368324</t>
  </si>
  <si>
    <t>04:33:40</t>
  </si>
  <si>
    <t>RF40236457</t>
  </si>
  <si>
    <t>3600914816</t>
  </si>
  <si>
    <t>7317190435</t>
  </si>
  <si>
    <t>04:33:56</t>
  </si>
  <si>
    <t>RF30368313</t>
  </si>
  <si>
    <t>04:33:58</t>
  </si>
  <si>
    <t>RF40236455</t>
  </si>
  <si>
    <t>04:34:17</t>
  </si>
  <si>
    <t>D13403109</t>
  </si>
  <si>
    <t>1073B 52/1321 D39/991</t>
  </si>
  <si>
    <t>RF30368662</t>
  </si>
  <si>
    <t>04:34:31</t>
  </si>
  <si>
    <t>RF40236982</t>
  </si>
  <si>
    <t>04:35:01</t>
  </si>
  <si>
    <t>RF40236983</t>
  </si>
  <si>
    <t>04:35:31</t>
  </si>
  <si>
    <t>RT32009430</t>
  </si>
  <si>
    <t>04:36:21</t>
  </si>
  <si>
    <t>RF40236463</t>
  </si>
  <si>
    <t>04:36:41</t>
  </si>
  <si>
    <t>RF30368329</t>
  </si>
  <si>
    <t>04:36:42</t>
  </si>
  <si>
    <t>D15088464</t>
  </si>
  <si>
    <t>8740D 51/1295 D39/991 C3/76</t>
  </si>
  <si>
    <t>RF30368746</t>
  </si>
  <si>
    <t>3600916890</t>
  </si>
  <si>
    <t>7317199198</t>
  </si>
  <si>
    <t>04:36:55</t>
  </si>
  <si>
    <t>RF40236462</t>
  </si>
  <si>
    <t>04:36:59</t>
  </si>
  <si>
    <t>RF30368748</t>
  </si>
  <si>
    <t>04:37:14</t>
  </si>
  <si>
    <t>RF30368756</t>
  </si>
  <si>
    <t>04:37:34</t>
  </si>
  <si>
    <t>RF40236458</t>
  </si>
  <si>
    <t>04:39:33</t>
  </si>
  <si>
    <t>RF40236461</t>
  </si>
  <si>
    <t>04:40:01</t>
  </si>
  <si>
    <t>RF20316376</t>
  </si>
  <si>
    <t>04:40:24</t>
  </si>
  <si>
    <t>D15501312</t>
  </si>
  <si>
    <t>4173D 40/1016 D28/711 C3/76</t>
  </si>
  <si>
    <t>DRG0030413</t>
  </si>
  <si>
    <t>3600913959</t>
  </si>
  <si>
    <t>7317187691</t>
  </si>
  <si>
    <t>04:41:07</t>
  </si>
  <si>
    <t>RT32009438</t>
  </si>
  <si>
    <t>04:43:56</t>
  </si>
  <si>
    <t>D15088387</t>
  </si>
  <si>
    <t>8740D 40/1016 D39/991 C3/76</t>
  </si>
  <si>
    <t>RF30368749</t>
  </si>
  <si>
    <t>04:44:09</t>
  </si>
  <si>
    <t>RF40236985</t>
  </si>
  <si>
    <t>04:44:10</t>
  </si>
  <si>
    <t>RF40236460</t>
  </si>
  <si>
    <t>04:44:24</t>
  </si>
  <si>
    <t>RT32009434</t>
  </si>
  <si>
    <t>04:44:26</t>
  </si>
  <si>
    <t>RF20316947</t>
  </si>
  <si>
    <t>04:44:28</t>
  </si>
  <si>
    <t>RF30368750</t>
  </si>
  <si>
    <t>04:44:31</t>
  </si>
  <si>
    <t>RF40236459</t>
  </si>
  <si>
    <t>04:44:43</t>
  </si>
  <si>
    <t>DRG0030414</t>
  </si>
  <si>
    <t>04:45:41</t>
  </si>
  <si>
    <t>RF30368751</t>
  </si>
  <si>
    <t>04:45:46</t>
  </si>
  <si>
    <t>RF20316377</t>
  </si>
  <si>
    <t>04:45:52</t>
  </si>
  <si>
    <t>RF30368754</t>
  </si>
  <si>
    <t>04:46:08</t>
  </si>
  <si>
    <t>RF40236984</t>
  </si>
  <si>
    <t>04:46:32</t>
  </si>
  <si>
    <t>RF20316849</t>
  </si>
  <si>
    <t>04:46:33</t>
  </si>
  <si>
    <t>RF30368753</t>
  </si>
  <si>
    <t>04:46:47</t>
  </si>
  <si>
    <t>RF20316948</t>
  </si>
  <si>
    <t>04:46:51</t>
  </si>
  <si>
    <t>RF50396120</t>
  </si>
  <si>
    <t>04:47:35</t>
  </si>
  <si>
    <t>RF50396116</t>
  </si>
  <si>
    <t>04:47:55</t>
  </si>
  <si>
    <t>RF30368327</t>
  </si>
  <si>
    <t>04:49:30</t>
  </si>
  <si>
    <t>D13406997</t>
  </si>
  <si>
    <t>1073B 50/1270 D28/711</t>
  </si>
  <si>
    <t>DRG0030388</t>
  </si>
  <si>
    <t>04:49:34</t>
  </si>
  <si>
    <t>RF20316949</t>
  </si>
  <si>
    <t>04:49:45</t>
  </si>
  <si>
    <t>RF30368328</t>
  </si>
  <si>
    <t>04:49:48</t>
  </si>
  <si>
    <t>DRG0030386</t>
  </si>
  <si>
    <t>04:50:02</t>
  </si>
  <si>
    <t>RF30368325</t>
  </si>
  <si>
    <t>04:50:10</t>
  </si>
  <si>
    <t>RF20316850</t>
  </si>
  <si>
    <t>04:50:18</t>
  </si>
  <si>
    <t>DRG0030370</t>
  </si>
  <si>
    <t>04:50:26</t>
  </si>
  <si>
    <t>RF50396121</t>
  </si>
  <si>
    <t>04:50:28</t>
  </si>
  <si>
    <t>RF30368326</t>
  </si>
  <si>
    <t>04:50:38</t>
  </si>
  <si>
    <t>RF30368757</t>
  </si>
  <si>
    <t>04:50:39</t>
  </si>
  <si>
    <t>RF50396122</t>
  </si>
  <si>
    <t>04:50:47</t>
  </si>
  <si>
    <t>D15035966</t>
  </si>
  <si>
    <t>1025DR 45/1143 D39/991 C3/76</t>
  </si>
  <si>
    <t>RF50396182</t>
  </si>
  <si>
    <t>04:50:53</t>
  </si>
  <si>
    <t>RT22006681</t>
  </si>
  <si>
    <t>04:51:17</t>
  </si>
  <si>
    <t>RF20316950</t>
  </si>
  <si>
    <t>04:52:11</t>
  </si>
  <si>
    <t>RT32009423</t>
  </si>
  <si>
    <t>04:52:45</t>
  </si>
  <si>
    <t>RT32009443</t>
  </si>
  <si>
    <t>04:53:15</t>
  </si>
  <si>
    <t>RF50396184</t>
  </si>
  <si>
    <t>04:53:50</t>
  </si>
  <si>
    <t>RT32009429</t>
  </si>
  <si>
    <t>RF20316853</t>
  </si>
  <si>
    <t>04:54:03</t>
  </si>
  <si>
    <t>RF20316378</t>
  </si>
  <si>
    <t>04:54:23</t>
  </si>
  <si>
    <t>RF20316379</t>
  </si>
  <si>
    <t>04:54:41</t>
  </si>
  <si>
    <t>D13407208</t>
  </si>
  <si>
    <t>1073B 20.5/521 D28/711</t>
  </si>
  <si>
    <t>DRG0030382</t>
  </si>
  <si>
    <t>04:55:59</t>
  </si>
  <si>
    <t>DRG0030381</t>
  </si>
  <si>
    <t>04:56:27</t>
  </si>
  <si>
    <t>D15036033</t>
  </si>
  <si>
    <t>1025DR 60.25/1530 D39/991 C3/76</t>
  </si>
  <si>
    <t>RF50396179</t>
  </si>
  <si>
    <t>04:56:29</t>
  </si>
  <si>
    <t>DRG0030376</t>
  </si>
  <si>
    <t>04:56:43</t>
  </si>
  <si>
    <t>RF50396181</t>
  </si>
  <si>
    <t>04:56:44</t>
  </si>
  <si>
    <t>D13801686</t>
  </si>
  <si>
    <t>1075BN SPUN ROLL</t>
  </si>
  <si>
    <t>4044291000</t>
  </si>
  <si>
    <t>3600916825</t>
  </si>
  <si>
    <t>7317199078</t>
  </si>
  <si>
    <t>04:56:58</t>
  </si>
  <si>
    <t>DRG0030379</t>
  </si>
  <si>
    <t>04:56:59</t>
  </si>
  <si>
    <t>RF20316535</t>
  </si>
  <si>
    <t>04:58:30</t>
  </si>
  <si>
    <t>RF20316380</t>
  </si>
  <si>
    <t>04:58:59</t>
  </si>
  <si>
    <t>4044292000</t>
  </si>
  <si>
    <t>04:59:34</t>
  </si>
  <si>
    <t>RF40236986</t>
  </si>
  <si>
    <t>05:00:11</t>
  </si>
  <si>
    <t>RF40236987</t>
  </si>
  <si>
    <t>05:00:31</t>
  </si>
  <si>
    <t>RF50396183</t>
  </si>
  <si>
    <t>05:02:06</t>
  </si>
  <si>
    <t>D13509618</t>
  </si>
  <si>
    <t>1073B 18.5/470 D28/711</t>
  </si>
  <si>
    <t>DRG0030378</t>
  </si>
  <si>
    <t>05:02:13</t>
  </si>
  <si>
    <t>4044290000</t>
  </si>
  <si>
    <t>05:02:18</t>
  </si>
  <si>
    <t>RF20316852</t>
  </si>
  <si>
    <t>05:02:25</t>
  </si>
  <si>
    <t>RF20316381</t>
  </si>
  <si>
    <t>05:02:45</t>
  </si>
  <si>
    <t>4044289000</t>
  </si>
  <si>
    <t>05:03:17</t>
  </si>
  <si>
    <t>RT22006684</t>
  </si>
  <si>
    <t>05:03:26</t>
  </si>
  <si>
    <t>D15087946</t>
  </si>
  <si>
    <t>1070D 28.75/730 D39/991 C3/76</t>
  </si>
  <si>
    <t>RF20316842</t>
  </si>
  <si>
    <t>05:03:38</t>
  </si>
  <si>
    <t>RF20316845</t>
  </si>
  <si>
    <t>05:03:54</t>
  </si>
  <si>
    <t>RT22006682</t>
  </si>
  <si>
    <t>05:03:56</t>
  </si>
  <si>
    <t>RF20316848</t>
  </si>
  <si>
    <t>05:04:29</t>
  </si>
  <si>
    <t>DRG0030377</t>
  </si>
  <si>
    <t>05:04:54</t>
  </si>
  <si>
    <t>DRG0030373</t>
  </si>
  <si>
    <t>05:05:23</t>
  </si>
  <si>
    <t>4044288000</t>
  </si>
  <si>
    <t>05:05:24</t>
  </si>
  <si>
    <t>D15087956</t>
  </si>
  <si>
    <t>1070D 30.75/781 D39/991 C3/76</t>
  </si>
  <si>
    <t>RF20316841</t>
  </si>
  <si>
    <t>05:05:45</t>
  </si>
  <si>
    <t>RF40236630</t>
  </si>
  <si>
    <t>05:05:49</t>
  </si>
  <si>
    <t>DRG0030372</t>
  </si>
  <si>
    <t>05:05:57</t>
  </si>
  <si>
    <t>RF20316844</t>
  </si>
  <si>
    <t>05:06:06</t>
  </si>
  <si>
    <t>RT32009442</t>
  </si>
  <si>
    <t>05:06:11</t>
  </si>
  <si>
    <t>RF30368747</t>
  </si>
  <si>
    <t>05:06:43</t>
  </si>
  <si>
    <t>RF20316847</t>
  </si>
  <si>
    <t>05:07:06</t>
  </si>
  <si>
    <t>4044287000</t>
  </si>
  <si>
    <t>05:07:21</t>
  </si>
  <si>
    <t>RT22006687</t>
  </si>
  <si>
    <t>05:07:38</t>
  </si>
  <si>
    <t>RT32009578</t>
  </si>
  <si>
    <t>05:07:56</t>
  </si>
  <si>
    <t>RF50396123</t>
  </si>
  <si>
    <t>05:08:08</t>
  </si>
  <si>
    <t>D15341238</t>
  </si>
  <si>
    <t>1073B 22/559 D39/991 C3/76 GTT</t>
  </si>
  <si>
    <t>RT32009436</t>
  </si>
  <si>
    <t>05:08:11</t>
  </si>
  <si>
    <t>RF50396124</t>
  </si>
  <si>
    <t>05:08:28</t>
  </si>
  <si>
    <t>RT52011663</t>
  </si>
  <si>
    <t>3600916133</t>
  </si>
  <si>
    <t>7317196379</t>
  </si>
  <si>
    <t>05:08:35</t>
  </si>
  <si>
    <t>RT32009435</t>
  </si>
  <si>
    <t>05:08:42</t>
  </si>
  <si>
    <t>D15340844</t>
  </si>
  <si>
    <t>1073B 50.5/1283 D39/991 C3/76 GTT</t>
  </si>
  <si>
    <t>RT32009197</t>
  </si>
  <si>
    <t>3600914070</t>
  </si>
  <si>
    <t>7317188050</t>
  </si>
  <si>
    <t>05:08:43</t>
  </si>
  <si>
    <t>RT52011672</t>
  </si>
  <si>
    <t>05:08:59</t>
  </si>
  <si>
    <t>RT32009199</t>
  </si>
  <si>
    <t>05:09:02</t>
  </si>
  <si>
    <t>RF20316383</t>
  </si>
  <si>
    <t>05:09:12</t>
  </si>
  <si>
    <t>D15340814</t>
  </si>
  <si>
    <t>1073B 53/1346 D39/991 C3/76 GTT</t>
  </si>
  <si>
    <t>RT52011193</t>
  </si>
  <si>
    <t>05:09:20</t>
  </si>
  <si>
    <t>RT52011671</t>
  </si>
  <si>
    <t>05:09:22</t>
  </si>
  <si>
    <t>RF20316382</t>
  </si>
  <si>
    <t>05:09:41</t>
  </si>
  <si>
    <t>RT52011668</t>
  </si>
  <si>
    <t>05:09:43</t>
  </si>
  <si>
    <t>4044286000</t>
  </si>
  <si>
    <t>05:09:57</t>
  </si>
  <si>
    <t>RT52011667</t>
  </si>
  <si>
    <t>05:09:59</t>
  </si>
  <si>
    <t>RT52011666</t>
  </si>
  <si>
    <t>05:10:20</t>
  </si>
  <si>
    <t>RT32009431</t>
  </si>
  <si>
    <t>05:10:56</t>
  </si>
  <si>
    <t>RF20316703</t>
  </si>
  <si>
    <t>05:11:16</t>
  </si>
  <si>
    <t>RT32009580</t>
  </si>
  <si>
    <t>05:11:25</t>
  </si>
  <si>
    <t>D15088168</t>
  </si>
  <si>
    <t>1070D 32.75/832 D39/991 C3/76</t>
  </si>
  <si>
    <t>RF30368752</t>
  </si>
  <si>
    <t>05:11:34</t>
  </si>
  <si>
    <t>RT32009432</t>
  </si>
  <si>
    <t>05:11:36</t>
  </si>
  <si>
    <t>4044285000</t>
  </si>
  <si>
    <t>05:11:50</t>
  </si>
  <si>
    <t>D15341289</t>
  </si>
  <si>
    <t>1073B 17.5/444 D28/711 C3/76 GTT</t>
  </si>
  <si>
    <t>DRT0004079</t>
  </si>
  <si>
    <t>RT32009201</t>
  </si>
  <si>
    <t>05:11:54</t>
  </si>
  <si>
    <t>RF40236775</t>
  </si>
  <si>
    <t>05:11:55</t>
  </si>
  <si>
    <t>RF30368755</t>
  </si>
  <si>
    <t>05:11:56</t>
  </si>
  <si>
    <t>RT32009203</t>
  </si>
  <si>
    <t>05:12:08</t>
  </si>
  <si>
    <t>RF20316851</t>
  </si>
  <si>
    <t>05:12:15</t>
  </si>
  <si>
    <t>RT22006686</t>
  </si>
  <si>
    <t>05:12:31</t>
  </si>
  <si>
    <t>RF40236371</t>
  </si>
  <si>
    <t>3600914507</t>
  </si>
  <si>
    <t>7317189988</t>
  </si>
  <si>
    <t>05:12:33</t>
  </si>
  <si>
    <t>RT32009433</t>
  </si>
  <si>
    <t>05:12:46</t>
  </si>
  <si>
    <t>RF40236369</t>
  </si>
  <si>
    <t>05:12:55</t>
  </si>
  <si>
    <t>DRG0030371</t>
  </si>
  <si>
    <t>05:13:03</t>
  </si>
  <si>
    <t>D15400710</t>
  </si>
  <si>
    <t>1073B 16.5/419 D28/711 C3/76 GTT</t>
  </si>
  <si>
    <t>DRT0004077</t>
  </si>
  <si>
    <t>05:13:26</t>
  </si>
  <si>
    <t>D14878393</t>
  </si>
  <si>
    <t>1059DZ 71.625/1819 D39/991 C3/76</t>
  </si>
  <si>
    <t>RF30368670</t>
  </si>
  <si>
    <t>3600916674</t>
  </si>
  <si>
    <t>7317198559</t>
  </si>
  <si>
    <t>05:13:29</t>
  </si>
  <si>
    <t>4044284000</t>
  </si>
  <si>
    <t>05:14:03</t>
  </si>
  <si>
    <t>RT32009205</t>
  </si>
  <si>
    <t>05:14:32</t>
  </si>
  <si>
    <t>RT32009207</t>
  </si>
  <si>
    <t>05:14:50</t>
  </si>
  <si>
    <t>D13403199</t>
  </si>
  <si>
    <t>1073B 45/1143 D39/991</t>
  </si>
  <si>
    <t>RF30368118</t>
  </si>
  <si>
    <t>05:15:12</t>
  </si>
  <si>
    <t>RF40236275</t>
  </si>
  <si>
    <t>05:15:23</t>
  </si>
  <si>
    <t>D15088347</t>
  </si>
  <si>
    <t>8740D 60/1524 D39/991 C3/76</t>
  </si>
  <si>
    <t>RF20316840</t>
  </si>
  <si>
    <t>05:15:33</t>
  </si>
  <si>
    <t>DRT0004078</t>
  </si>
  <si>
    <t>05:15:38</t>
  </si>
  <si>
    <t>RF30368111</t>
  </si>
  <si>
    <t>05:15:41</t>
  </si>
  <si>
    <t>RF30368672</t>
  </si>
  <si>
    <t>05:16:18</t>
  </si>
  <si>
    <t>4044283000</t>
  </si>
  <si>
    <t>05:16:28</t>
  </si>
  <si>
    <t>RF20316626</t>
  </si>
  <si>
    <t>05:16:55</t>
  </si>
  <si>
    <t>RF30368120</t>
  </si>
  <si>
    <t>05:16:56</t>
  </si>
  <si>
    <t>RF20316627</t>
  </si>
  <si>
    <t>05:18:16</t>
  </si>
  <si>
    <t>RT22006689</t>
  </si>
  <si>
    <t>05:18:26</t>
  </si>
  <si>
    <t>4044281000</t>
  </si>
  <si>
    <t>05:18:43</t>
  </si>
  <si>
    <t>RF40236712</t>
  </si>
  <si>
    <t>05:18:48</t>
  </si>
  <si>
    <t>D13407393</t>
  </si>
  <si>
    <t>1073B 33.5/851 D39/991</t>
  </si>
  <si>
    <t>RF30368122</t>
  </si>
  <si>
    <t>05:19:01</t>
  </si>
  <si>
    <t>RT22006531</t>
  </si>
  <si>
    <t>05:19:10</t>
  </si>
  <si>
    <t>RF40237052</t>
  </si>
  <si>
    <t>3600917666</t>
  </si>
  <si>
    <t>7317202073</t>
  </si>
  <si>
    <t>RF30368676</t>
  </si>
  <si>
    <t>05:19:16</t>
  </si>
  <si>
    <t>RF40236711</t>
  </si>
  <si>
    <t>05:19:17</t>
  </si>
  <si>
    <t>RF30368119</t>
  </si>
  <si>
    <t>05:19:27</t>
  </si>
  <si>
    <t>RF20316628</t>
  </si>
  <si>
    <t>05:19:38</t>
  </si>
  <si>
    <t>RT22006528</t>
  </si>
  <si>
    <t>05:19:46</t>
  </si>
  <si>
    <t>RF30368112</t>
  </si>
  <si>
    <t>05:19:53</t>
  </si>
  <si>
    <t>RF20316629</t>
  </si>
  <si>
    <t>05:20:00</t>
  </si>
  <si>
    <t>RF20316843</t>
  </si>
  <si>
    <t>05:20:08</t>
  </si>
  <si>
    <t>RT32009439</t>
  </si>
  <si>
    <t>05:20:11</t>
  </si>
  <si>
    <t>RT52011697</t>
  </si>
  <si>
    <t>05:20:23</t>
  </si>
  <si>
    <t>RF50396115</t>
  </si>
  <si>
    <t>05:20:35</t>
  </si>
  <si>
    <t>RT52011682</t>
  </si>
  <si>
    <t>05:20:40</t>
  </si>
  <si>
    <t>RF20316846</t>
  </si>
  <si>
    <t>05:20:44</t>
  </si>
  <si>
    <t>RT22006525</t>
  </si>
  <si>
    <t>05:20:45</t>
  </si>
  <si>
    <t>RT52011681</t>
  </si>
  <si>
    <t>05:21:02</t>
  </si>
  <si>
    <t>D13508877</t>
  </si>
  <si>
    <t>1059B 19/483 D39/991</t>
  </si>
  <si>
    <t>RF20317032</t>
  </si>
  <si>
    <t>05:21:06</t>
  </si>
  <si>
    <t>4044282000</t>
  </si>
  <si>
    <t>05:21:13</t>
  </si>
  <si>
    <t>RT52011683</t>
  </si>
  <si>
    <t>05:21:19</t>
  </si>
  <si>
    <t>RF20317030</t>
  </si>
  <si>
    <t>05:21:28</t>
  </si>
  <si>
    <t>RF20317028</t>
  </si>
  <si>
    <t>05:21:49</t>
  </si>
  <si>
    <t>RT52011689</t>
  </si>
  <si>
    <t>05:21:54</t>
  </si>
  <si>
    <t>RF30368117</t>
  </si>
  <si>
    <t>05:22:02</t>
  </si>
  <si>
    <t>RT52011688</t>
  </si>
  <si>
    <t>05:22:14</t>
  </si>
  <si>
    <t>D15501326</t>
  </si>
  <si>
    <t>4173D 55/1397 D39/991 C3/76</t>
  </si>
  <si>
    <t>DRG0030400</t>
  </si>
  <si>
    <t>05:22:47</t>
  </si>
  <si>
    <t>RF40236276</t>
  </si>
  <si>
    <t>05:23:21</t>
  </si>
  <si>
    <t>RT52011691</t>
  </si>
  <si>
    <t>05:23:36</t>
  </si>
  <si>
    <t>RT52011690</t>
  </si>
  <si>
    <t>05:23:57</t>
  </si>
  <si>
    <t>RF30368123</t>
  </si>
  <si>
    <t>05:24:18</t>
  </si>
  <si>
    <t>RT32009198</t>
  </si>
  <si>
    <t>05:24:20</t>
  </si>
  <si>
    <t>RT52011709</t>
  </si>
  <si>
    <t>05:24:27</t>
  </si>
  <si>
    <t>RT52011703</t>
  </si>
  <si>
    <t>05:24:42</t>
  </si>
  <si>
    <t>RF30368121</t>
  </si>
  <si>
    <t>05:24:44</t>
  </si>
  <si>
    <t>RF40236631</t>
  </si>
  <si>
    <t>05:24:48</t>
  </si>
  <si>
    <t>RT32009200</t>
  </si>
  <si>
    <t>05:24:49</t>
  </si>
  <si>
    <t>RF30368678</t>
  </si>
  <si>
    <t>05:25:04</t>
  </si>
  <si>
    <t>RT52011718</t>
  </si>
  <si>
    <t>05:25:09</t>
  </si>
  <si>
    <t>RT52011195</t>
  </si>
  <si>
    <t>05:25:12</t>
  </si>
  <si>
    <t>DRG0030399</t>
  </si>
  <si>
    <t>05:25:37</t>
  </si>
  <si>
    <t>RT52011717</t>
  </si>
  <si>
    <t>05:25:39</t>
  </si>
  <si>
    <t>RT52011725</t>
  </si>
  <si>
    <t>05:26:04</t>
  </si>
  <si>
    <t>DRG0030408</t>
  </si>
  <si>
    <t>05:26:26</t>
  </si>
  <si>
    <t>RT52011724</t>
  </si>
  <si>
    <t>05:26:43</t>
  </si>
  <si>
    <t>RT32009590</t>
  </si>
  <si>
    <t>05:26:44</t>
  </si>
  <si>
    <t>DRG0030409</t>
  </si>
  <si>
    <t>05:26:49</t>
  </si>
  <si>
    <t>D15341194</t>
  </si>
  <si>
    <t>1073B 40.5/1029 D39/991 C3/76 GTT</t>
  </si>
  <si>
    <t>RT22006518</t>
  </si>
  <si>
    <t>05:26:50</t>
  </si>
  <si>
    <t>RF50396281</t>
  </si>
  <si>
    <t>05:27:01</t>
  </si>
  <si>
    <t>RT52011721</t>
  </si>
  <si>
    <t>05:27:07</t>
  </si>
  <si>
    <t>DRG0030402</t>
  </si>
  <si>
    <t>RT32009589</t>
  </si>
  <si>
    <t>05:27:09</t>
  </si>
  <si>
    <t>RF20316385</t>
  </si>
  <si>
    <t>05:27:26</t>
  </si>
  <si>
    <t>RF20317036</t>
  </si>
  <si>
    <t>05:27:28</t>
  </si>
  <si>
    <t>RT32009584</t>
  </si>
  <si>
    <t>05:27:32</t>
  </si>
  <si>
    <t>RT52011720</t>
  </si>
  <si>
    <t>05:27:39</t>
  </si>
  <si>
    <t>RF20317034</t>
  </si>
  <si>
    <t>05:27:42</t>
  </si>
  <si>
    <t>RF50395931</t>
  </si>
  <si>
    <t>05:27:47</t>
  </si>
  <si>
    <t>RT22006515</t>
  </si>
  <si>
    <t>05:27:50</t>
  </si>
  <si>
    <t>DRG0030405</t>
  </si>
  <si>
    <t>05:27:52</t>
  </si>
  <si>
    <t>RF20317035</t>
  </si>
  <si>
    <t>05:27:57</t>
  </si>
  <si>
    <t>RF30368674</t>
  </si>
  <si>
    <t>05:28:07</t>
  </si>
  <si>
    <t>RT52011719</t>
  </si>
  <si>
    <t>05:28:08</t>
  </si>
  <si>
    <t>RF20316384</t>
  </si>
  <si>
    <t>05:28:09</t>
  </si>
  <si>
    <t>RT22006695</t>
  </si>
  <si>
    <t>05:28:14</t>
  </si>
  <si>
    <t>RF20317033</t>
  </si>
  <si>
    <t>05:28:17</t>
  </si>
  <si>
    <t>DRG0030406</t>
  </si>
  <si>
    <t>05:28:30</t>
  </si>
  <si>
    <t>RT52011715</t>
  </si>
  <si>
    <t>05:28:32</t>
  </si>
  <si>
    <t>RT32009202</t>
  </si>
  <si>
    <t>05:28:35</t>
  </si>
  <si>
    <t>DRG0030404</t>
  </si>
  <si>
    <t>05:28:42</t>
  </si>
  <si>
    <t>RT52011197</t>
  </si>
  <si>
    <t>05:28:54</t>
  </si>
  <si>
    <t>RT32009204</t>
  </si>
  <si>
    <t>05:29:06</t>
  </si>
  <si>
    <t>RT22006692</t>
  </si>
  <si>
    <t>05:29:08</t>
  </si>
  <si>
    <t>RT32009206</t>
  </si>
  <si>
    <t>05:29:23</t>
  </si>
  <si>
    <t>RF40236633</t>
  </si>
  <si>
    <t>05:29:24</t>
  </si>
  <si>
    <t>RF30368124</t>
  </si>
  <si>
    <t>05:29:32</t>
  </si>
  <si>
    <t>RF40236632</t>
  </si>
  <si>
    <t>05:29:37</t>
  </si>
  <si>
    <t>RF50395933</t>
  </si>
  <si>
    <t>05:29:57</t>
  </si>
  <si>
    <t>D13406831</t>
  </si>
  <si>
    <t>1059B 49/1245 D39/991</t>
  </si>
  <si>
    <t>RF30368976</t>
  </si>
  <si>
    <t>05:30:26</t>
  </si>
  <si>
    <t>RF30368974</t>
  </si>
  <si>
    <t>05:30:47</t>
  </si>
  <si>
    <t>RF20316700</t>
  </si>
  <si>
    <t>05:30:53</t>
  </si>
  <si>
    <t>RF30368680</t>
  </si>
  <si>
    <t>05:31:19</t>
  </si>
  <si>
    <t>RT52011744</t>
  </si>
  <si>
    <t>05:31:27</t>
  </si>
  <si>
    <t>RT52011735</t>
  </si>
  <si>
    <t>05:31:48</t>
  </si>
  <si>
    <t>RT52011734</t>
  </si>
  <si>
    <t>05:32:07</t>
  </si>
  <si>
    <t>RT52011733</t>
  </si>
  <si>
    <t>05:32:27</t>
  </si>
  <si>
    <t>RT52011732</t>
  </si>
  <si>
    <t>05:32:47</t>
  </si>
  <si>
    <t>RT32009592</t>
  </si>
  <si>
    <t>05:33:01</t>
  </si>
  <si>
    <t>RT52011731</t>
  </si>
  <si>
    <t>05:33:02</t>
  </si>
  <si>
    <t>RT22006698</t>
  </si>
  <si>
    <t>05:33:20</t>
  </si>
  <si>
    <t>RF50396114</t>
  </si>
  <si>
    <t>05:33:23</t>
  </si>
  <si>
    <t>RT52011736</t>
  </si>
  <si>
    <t>RT52011728</t>
  </si>
  <si>
    <t>05:33:38</t>
  </si>
  <si>
    <t>RT32009588</t>
  </si>
  <si>
    <t>05:33:54</t>
  </si>
  <si>
    <t>RT22006524</t>
  </si>
  <si>
    <t>05:33:55</t>
  </si>
  <si>
    <t>RT52011729</t>
  </si>
  <si>
    <t>05:33:58</t>
  </si>
  <si>
    <t>RT52011538</t>
  </si>
  <si>
    <t>05:34:07</t>
  </si>
  <si>
    <t>RT22006521</t>
  </si>
  <si>
    <t>05:34:10</t>
  </si>
  <si>
    <t>D14258517</t>
  </si>
  <si>
    <t>1020 60/1524 D39/991 BW2</t>
  </si>
  <si>
    <t>RF50396137</t>
  </si>
  <si>
    <t>05:34:23</t>
  </si>
  <si>
    <t>RT32009585</t>
  </si>
  <si>
    <t>RT52011534</t>
  </si>
  <si>
    <t>05:34:33</t>
  </si>
  <si>
    <t>RF50396284</t>
  </si>
  <si>
    <t>05:34:39</t>
  </si>
  <si>
    <t>RT52011535</t>
  </si>
  <si>
    <t>05:34:46</t>
  </si>
  <si>
    <t>RT32009586</t>
  </si>
  <si>
    <t>05:34:50</t>
  </si>
  <si>
    <t>RT52011537</t>
  </si>
  <si>
    <t>05:35:10</t>
  </si>
  <si>
    <t>RF50395935</t>
  </si>
  <si>
    <t>05:35:31</t>
  </si>
  <si>
    <t>RF50395936</t>
  </si>
  <si>
    <t>05:35:51</t>
  </si>
  <si>
    <t>RF20316704</t>
  </si>
  <si>
    <t>05:36:03</t>
  </si>
  <si>
    <t>RT22006530</t>
  </si>
  <si>
    <t>05:36:15</t>
  </si>
  <si>
    <t>RF20316702</t>
  </si>
  <si>
    <t>05:36:23</t>
  </si>
  <si>
    <t>RF50396282</t>
  </si>
  <si>
    <t>05:36:45</t>
  </si>
  <si>
    <t>RF30368682</t>
  </si>
  <si>
    <t>RT22007382</t>
  </si>
  <si>
    <t>05:36:49</t>
  </si>
  <si>
    <t>RT22006527</t>
  </si>
  <si>
    <t>05:36:50</t>
  </si>
  <si>
    <t>RF50396283</t>
  </si>
  <si>
    <t>05:37:05</t>
  </si>
  <si>
    <t>RT22007381</t>
  </si>
  <si>
    <t>05:37:25</t>
  </si>
  <si>
    <t>RT22007380</t>
  </si>
  <si>
    <t>05:37:39</t>
  </si>
  <si>
    <t>RT22007379</t>
  </si>
  <si>
    <t>05:37:58</t>
  </si>
  <si>
    <t>D15539482</t>
  </si>
  <si>
    <t>1056DZ 23.875/606 D39/991 C3/76</t>
  </si>
  <si>
    <t>RF50396255</t>
  </si>
  <si>
    <t>05:38:55</t>
  </si>
  <si>
    <t>D15051578</t>
  </si>
  <si>
    <t>1059B 48/1219 D39/991 C3/76 GTT</t>
  </si>
  <si>
    <t>RT52011309</t>
  </si>
  <si>
    <t>05:38:56</t>
  </si>
  <si>
    <t>RT32009582</t>
  </si>
  <si>
    <t>05:38:57</t>
  </si>
  <si>
    <t>RT22006688</t>
  </si>
  <si>
    <t>05:39:25</t>
  </si>
  <si>
    <t>RF40236778</t>
  </si>
  <si>
    <t>05:40:08</t>
  </si>
  <si>
    <t>RF40236278</t>
  </si>
  <si>
    <t>05:40:23</t>
  </si>
  <si>
    <t>RF20316705</t>
  </si>
  <si>
    <t>05:40:27</t>
  </si>
  <si>
    <t>DRG0030385</t>
  </si>
  <si>
    <t>05:40:42</t>
  </si>
  <si>
    <t>D15348153</t>
  </si>
  <si>
    <t>1073B 51.750/1314 D39/991 C3/76 GTT</t>
  </si>
  <si>
    <t>RT22006517</t>
  </si>
  <si>
    <t>05:40:45</t>
  </si>
  <si>
    <t>RT52011533</t>
  </si>
  <si>
    <t>05:40:54</t>
  </si>
  <si>
    <t>RT52011536</t>
  </si>
  <si>
    <t>05:41:13</t>
  </si>
  <si>
    <t>RT22007383</t>
  </si>
  <si>
    <t>05:41:18</t>
  </si>
  <si>
    <t>RF50395934</t>
  </si>
  <si>
    <t>05:41:22</t>
  </si>
  <si>
    <t>RT22007384</t>
  </si>
  <si>
    <t>05:41:33</t>
  </si>
  <si>
    <t>RF20317041</t>
  </si>
  <si>
    <t>05:41:50</t>
  </si>
  <si>
    <t>RF20317038</t>
  </si>
  <si>
    <t>05:42:16</t>
  </si>
  <si>
    <t>RT22006514</t>
  </si>
  <si>
    <t>05:42:40</t>
  </si>
  <si>
    <t>RF30368684</t>
  </si>
  <si>
    <t>05:42:59</t>
  </si>
  <si>
    <t>RT52011722</t>
  </si>
  <si>
    <t>05:43:20</t>
  </si>
  <si>
    <t>RF40236777</t>
  </si>
  <si>
    <t>05:43:32</t>
  </si>
  <si>
    <t>RT52011727</t>
  </si>
  <si>
    <t>05:43:43</t>
  </si>
  <si>
    <t>RF20316706</t>
  </si>
  <si>
    <t>05:43:52</t>
  </si>
  <si>
    <t>RF30368113</t>
  </si>
  <si>
    <t>05:44:00</t>
  </si>
  <si>
    <t>RT52011726</t>
  </si>
  <si>
    <t>05:44:08</t>
  </si>
  <si>
    <t>RT52011676</t>
  </si>
  <si>
    <t>05:44:29</t>
  </si>
  <si>
    <t>RT52011675</t>
  </si>
  <si>
    <t>05:44:50</t>
  </si>
  <si>
    <t>RT32010162</t>
  </si>
  <si>
    <t>05:45:12</t>
  </si>
  <si>
    <t>RF50396257</t>
  </si>
  <si>
    <t>05:45:31</t>
  </si>
  <si>
    <t>RT32010161</t>
  </si>
  <si>
    <t>05:45:34</t>
  </si>
  <si>
    <t>RF40236277</t>
  </si>
  <si>
    <t>05:45:36</t>
  </si>
  <si>
    <t>D13406769</t>
  </si>
  <si>
    <t>1073B 46/1168 D39/991</t>
  </si>
  <si>
    <t>DRG0030393</t>
  </si>
  <si>
    <t>05:45:42</t>
  </si>
  <si>
    <t>D13403771</t>
  </si>
  <si>
    <t>1073B 38/965 D39/991</t>
  </si>
  <si>
    <t>RF30368114</t>
  </si>
  <si>
    <t>05:45:56</t>
  </si>
  <si>
    <t>RT52011665</t>
  </si>
  <si>
    <t>RF50396258</t>
  </si>
  <si>
    <t>05:45:57</t>
  </si>
  <si>
    <t>DRG0030389</t>
  </si>
  <si>
    <t>05:46:05</t>
  </si>
  <si>
    <t>RF50396259</t>
  </si>
  <si>
    <t>05:46:11</t>
  </si>
  <si>
    <t>RT52011800</t>
  </si>
  <si>
    <t>05:46:12</t>
  </si>
  <si>
    <t>D13509896</t>
  </si>
  <si>
    <t>1073B 41/1041 D39/991</t>
  </si>
  <si>
    <t>RF20316776</t>
  </si>
  <si>
    <t>05:46:14</t>
  </si>
  <si>
    <t>RT52011664</t>
  </si>
  <si>
    <t>05:46:24</t>
  </si>
  <si>
    <t>DRG0030395</t>
  </si>
  <si>
    <t>05:46:28</t>
  </si>
  <si>
    <t>RF40236280</t>
  </si>
  <si>
    <t>RF20316774</t>
  </si>
  <si>
    <t>05:46:35</t>
  </si>
  <si>
    <t>RT52011799</t>
  </si>
  <si>
    <t>05:46:38</t>
  </si>
  <si>
    <t>RF40236279</t>
  </si>
  <si>
    <t>05:46:40</t>
  </si>
  <si>
    <t>RT52011662</t>
  </si>
  <si>
    <t>05:46:46</t>
  </si>
  <si>
    <t>DRG0030392</t>
  </si>
  <si>
    <t>05:46:49</t>
  </si>
  <si>
    <t>RF50396254</t>
  </si>
  <si>
    <t>RT52011798</t>
  </si>
  <si>
    <t>05:46:58</t>
  </si>
  <si>
    <t>RF40236281</t>
  </si>
  <si>
    <t>05:47:02</t>
  </si>
  <si>
    <t>RT52011661</t>
  </si>
  <si>
    <t>05:47:10</t>
  </si>
  <si>
    <t>RT52011797</t>
  </si>
  <si>
    <t>05:47:13</t>
  </si>
  <si>
    <t>RF50396125</t>
  </si>
  <si>
    <t>05:47:27</t>
  </si>
  <si>
    <t>RT52011796</t>
  </si>
  <si>
    <t>05:47:28</t>
  </si>
  <si>
    <t>RT52011660</t>
  </si>
  <si>
    <t>05:47:31</t>
  </si>
  <si>
    <t>RF30368659</t>
  </si>
  <si>
    <t>05:47:46</t>
  </si>
  <si>
    <t>RT52011702</t>
  </si>
  <si>
    <t>05:47:47</t>
  </si>
  <si>
    <t>RT52011701</t>
  </si>
  <si>
    <t>05:48:08</t>
  </si>
  <si>
    <t>RF20316701</t>
  </si>
  <si>
    <t>05:48:10</t>
  </si>
  <si>
    <t>D14878384</t>
  </si>
  <si>
    <t>1059DZ 47.75/1213 D39/991 C3/76</t>
  </si>
  <si>
    <t>RF30368671</t>
  </si>
  <si>
    <t>05:48:25</t>
  </si>
  <si>
    <t>RT52011706</t>
  </si>
  <si>
    <t>05:48:29</t>
  </si>
  <si>
    <t>RF20316699</t>
  </si>
  <si>
    <t>05:48:31</t>
  </si>
  <si>
    <t>RT52011705</t>
  </si>
  <si>
    <t>05:48:49</t>
  </si>
  <si>
    <t>RF50395932</t>
  </si>
  <si>
    <t>05:49:18</t>
  </si>
  <si>
    <t>RT52011704</t>
  </si>
  <si>
    <t>05:49:22</t>
  </si>
  <si>
    <t>RF50395930</t>
  </si>
  <si>
    <t>05:49:38</t>
  </si>
  <si>
    <t>RT52011712</t>
  </si>
  <si>
    <t>05:49:49</t>
  </si>
  <si>
    <t>RF50396261</t>
  </si>
  <si>
    <t>05:49:55</t>
  </si>
  <si>
    <t>RF30368675</t>
  </si>
  <si>
    <t>05:50:05</t>
  </si>
  <si>
    <t>RT52011711</t>
  </si>
  <si>
    <t>05:50:09</t>
  </si>
  <si>
    <t>RF50396262</t>
  </si>
  <si>
    <t>05:50:16</t>
  </si>
  <si>
    <t>RT22006691</t>
  </si>
  <si>
    <t>05:50:22</t>
  </si>
  <si>
    <t>RF30368673</t>
  </si>
  <si>
    <t>05:50:25</t>
  </si>
  <si>
    <t>RT52011710</t>
  </si>
  <si>
    <t>05:50:29</t>
  </si>
  <si>
    <t>RF50396260</t>
  </si>
  <si>
    <t>05:50:37</t>
  </si>
  <si>
    <t>RT22006690</t>
  </si>
  <si>
    <t>05:50:42</t>
  </si>
  <si>
    <t>RT52011714</t>
  </si>
  <si>
    <t>05:50:50</t>
  </si>
  <si>
    <t>RF50396256</t>
  </si>
  <si>
    <t>05:51:03</t>
  </si>
  <si>
    <t>D15534332</t>
  </si>
  <si>
    <t>1422AT 55/1397 D39/991 C3/76</t>
  </si>
  <si>
    <t>DRG0030391</t>
  </si>
  <si>
    <t>05:51:07</t>
  </si>
  <si>
    <t>RT52011713</t>
  </si>
  <si>
    <t>05:51:11</t>
  </si>
  <si>
    <t>DRG0030387</t>
  </si>
  <si>
    <t>05:51:35</t>
  </si>
  <si>
    <t>D15051395</t>
  </si>
  <si>
    <t>1073B 49/1245 D39/991 C3/76 GTT</t>
  </si>
  <si>
    <t>RT52011194</t>
  </si>
  <si>
    <t>05:51:37</t>
  </si>
  <si>
    <t>RT52011793</t>
  </si>
  <si>
    <t>05:51:39</t>
  </si>
  <si>
    <t>RT52011792</t>
  </si>
  <si>
    <t>05:51:55</t>
  </si>
  <si>
    <t>RT52011741</t>
  </si>
  <si>
    <t>05:51:58</t>
  </si>
  <si>
    <t>RT52011795</t>
  </si>
  <si>
    <t>05:52:15</t>
  </si>
  <si>
    <t>RT52011740</t>
  </si>
  <si>
    <t>05:52:19</t>
  </si>
  <si>
    <t>RT52011794</t>
  </si>
  <si>
    <t>05:52:30</t>
  </si>
  <si>
    <t>RT52011739</t>
  </si>
  <si>
    <t>05:52:40</t>
  </si>
  <si>
    <t>RT52011738</t>
  </si>
  <si>
    <t>05:53:00</t>
  </si>
  <si>
    <t>RT22006694</t>
  </si>
  <si>
    <t>05:53:04</t>
  </si>
  <si>
    <t>RF50396265</t>
  </si>
  <si>
    <t>05:53:09</t>
  </si>
  <si>
    <t>RF30368679</t>
  </si>
  <si>
    <t>05:53:20</t>
  </si>
  <si>
    <t>RT52011737</t>
  </si>
  <si>
    <t>05:53:21</t>
  </si>
  <si>
    <t>RT22006693</t>
  </si>
  <si>
    <t>05:53:27</t>
  </si>
  <si>
    <t>RF50396266</t>
  </si>
  <si>
    <t>05:53:29</t>
  </si>
  <si>
    <t>RF30368677</t>
  </si>
  <si>
    <t>05:53:35</t>
  </si>
  <si>
    <t>RF50396263</t>
  </si>
  <si>
    <t>05:53:43</t>
  </si>
  <si>
    <t>RT52011743</t>
  </si>
  <si>
    <t>05:53:44</t>
  </si>
  <si>
    <t>D15341153</t>
  </si>
  <si>
    <t>1073B 39.5/1003 D39/991 C3/76 GTT</t>
  </si>
  <si>
    <t>DRT0004075</t>
  </si>
  <si>
    <t>05:53:50</t>
  </si>
  <si>
    <t>RF30368115</t>
  </si>
  <si>
    <t>05:53:55</t>
  </si>
  <si>
    <t>D13509099</t>
  </si>
  <si>
    <t>1059B 46/1168 D39/991</t>
  </si>
  <si>
    <t>DRG0030368</t>
  </si>
  <si>
    <t>05:54:07</t>
  </si>
  <si>
    <t>RT52011196</t>
  </si>
  <si>
    <t>05:54:10</t>
  </si>
  <si>
    <t>RT52011502</t>
  </si>
  <si>
    <t>3600915497</t>
  </si>
  <si>
    <t>7317194075</t>
  </si>
  <si>
    <t>05:54:26</t>
  </si>
  <si>
    <t>RF50395856</t>
  </si>
  <si>
    <t>05:54:37</t>
  </si>
  <si>
    <t>D15088023</t>
  </si>
  <si>
    <t>1070D 38.5/978 D39/991 C3/76</t>
  </si>
  <si>
    <t>RF30368660</t>
  </si>
  <si>
    <t>05:54:41</t>
  </si>
  <si>
    <t>RT52011499</t>
  </si>
  <si>
    <t>05:54:44</t>
  </si>
  <si>
    <t>RF30368658</t>
  </si>
  <si>
    <t>05:55:00</t>
  </si>
  <si>
    <t>RT52011742</t>
  </si>
  <si>
    <t>05:55:02</t>
  </si>
  <si>
    <t>RT52011747</t>
  </si>
  <si>
    <t>05:55:24</t>
  </si>
  <si>
    <t>RF30368683</t>
  </si>
  <si>
    <t>05:55:26</t>
  </si>
  <si>
    <t>RF50395855</t>
  </si>
  <si>
    <t>05:55:33</t>
  </si>
  <si>
    <t>RF30368681</t>
  </si>
  <si>
    <t>05:55:47</t>
  </si>
  <si>
    <t>RF50395854</t>
  </si>
  <si>
    <t>05:55:50</t>
  </si>
  <si>
    <t>RT52011746</t>
  </si>
  <si>
    <t>05:55:55</t>
  </si>
  <si>
    <t>RF50395858</t>
  </si>
  <si>
    <t>05:56:02</t>
  </si>
  <si>
    <t>RT22006523</t>
  </si>
  <si>
    <t>05:56:05</t>
  </si>
  <si>
    <t>RT52011745</t>
  </si>
  <si>
    <t>05:56:16</t>
  </si>
  <si>
    <t>RT22006520</t>
  </si>
  <si>
    <t>05:56:25</t>
  </si>
  <si>
    <t>RF50395857</t>
  </si>
  <si>
    <t>05:56:29</t>
  </si>
  <si>
    <t>RT52011670</t>
  </si>
  <si>
    <t>05:56:47</t>
  </si>
  <si>
    <t>RF40236617</t>
  </si>
  <si>
    <t>05:56:56</t>
  </si>
  <si>
    <t>RT52011669</t>
  </si>
  <si>
    <t>05:57:13</t>
  </si>
  <si>
    <t>RF50396264</t>
  </si>
  <si>
    <t>05:57:18</t>
  </si>
  <si>
    <t>RF30368663</t>
  </si>
  <si>
    <t>05:57:34</t>
  </si>
  <si>
    <t>RT52011674</t>
  </si>
  <si>
    <t>05:57:38</t>
  </si>
  <si>
    <t>D15355323</t>
  </si>
  <si>
    <t>1073B 23/584 D39/991 C3/76 GTT</t>
  </si>
  <si>
    <t>DRT0004082</t>
  </si>
  <si>
    <t>05:57:41</t>
  </si>
  <si>
    <t>RF30368661</t>
  </si>
  <si>
    <t>05:57:54</t>
  </si>
  <si>
    <t>DRT0004084</t>
  </si>
  <si>
    <t>05:57:57</t>
  </si>
  <si>
    <t>RT52011673</t>
  </si>
  <si>
    <t>05:57:58</t>
  </si>
  <si>
    <t>D15341321</t>
  </si>
  <si>
    <t>1059B 36.5/927 D39/991 C3/76 GTT</t>
  </si>
  <si>
    <t>RT52011756</t>
  </si>
  <si>
    <t>05:58:09</t>
  </si>
  <si>
    <t>D15341399</t>
  </si>
  <si>
    <t>1059B 22/559 D39/991 C3/76 GTT</t>
  </si>
  <si>
    <t>DRT0004076</t>
  </si>
  <si>
    <t>05:58:15</t>
  </si>
  <si>
    <t>RT52011680</t>
  </si>
  <si>
    <t>05:58:19</t>
  </si>
  <si>
    <t>RF40236282</t>
  </si>
  <si>
    <t>05:58:30</t>
  </si>
  <si>
    <t>RT52011679</t>
  </si>
  <si>
    <t>05:58:40</t>
  </si>
  <si>
    <t>RF40236616</t>
  </si>
  <si>
    <t>05:58:59</t>
  </si>
  <si>
    <t>RT52011678</t>
  </si>
  <si>
    <t>05:59:00</t>
  </si>
  <si>
    <t>RT52011677</t>
  </si>
  <si>
    <t>05:59:21</t>
  </si>
  <si>
    <t>RT32010164</t>
  </si>
  <si>
    <t>05:59:41</t>
  </si>
  <si>
    <t>RF40236770</t>
  </si>
  <si>
    <t>RT32010163</t>
  </si>
  <si>
    <t>05:59:57</t>
  </si>
  <si>
    <t>RT22006529</t>
  </si>
  <si>
    <t>06:00:04</t>
  </si>
  <si>
    <t>RF40236997</t>
  </si>
  <si>
    <t>3600917371</t>
  </si>
  <si>
    <t>7317201511</t>
  </si>
  <si>
    <t>06:00:07</t>
  </si>
  <si>
    <t>RF40236772</t>
  </si>
  <si>
    <t>06:00:09</t>
  </si>
  <si>
    <t>RT52011687</t>
  </si>
  <si>
    <t>06:00:23</t>
  </si>
  <si>
    <t>RT22006526</t>
  </si>
  <si>
    <t>06:00:25</t>
  </si>
  <si>
    <t>RF20316960</t>
  </si>
  <si>
    <t>06:00:39</t>
  </si>
  <si>
    <t>RT52011686</t>
  </si>
  <si>
    <t>06:00:43</t>
  </si>
  <si>
    <t>RT52011685</t>
  </si>
  <si>
    <t>06:01:10</t>
  </si>
  <si>
    <t>D15088238</t>
  </si>
  <si>
    <t>1070D 37.5/952 D39/991 C3/76</t>
  </si>
  <si>
    <t>DRG0030369</t>
  </si>
  <si>
    <t>06:01:17</t>
  </si>
  <si>
    <t>RT52011684</t>
  </si>
  <si>
    <t>06:01:32</t>
  </si>
  <si>
    <t>RF40236996</t>
  </si>
  <si>
    <t>06:01:54</t>
  </si>
  <si>
    <t>RT52011696</t>
  </si>
  <si>
    <t>06:01:56</t>
  </si>
  <si>
    <t>RT52011700</t>
  </si>
  <si>
    <t>06:02:15</t>
  </si>
  <si>
    <t>RT32009587</t>
  </si>
  <si>
    <t>06:02:30</t>
  </si>
  <si>
    <t>RT52011699</t>
  </si>
  <si>
    <t>06:02:38</t>
  </si>
  <si>
    <t>RT32009583</t>
  </si>
  <si>
    <t>06:02:49</t>
  </si>
  <si>
    <t>RT52011754</t>
  </si>
  <si>
    <t>06:03:00</t>
  </si>
  <si>
    <t>RT52011698</t>
  </si>
  <si>
    <t>06:03:07</t>
  </si>
  <si>
    <t>RT32009444</t>
  </si>
  <si>
    <t>06:03:12</t>
  </si>
  <si>
    <t>RF40236998</t>
  </si>
  <si>
    <t>06:03:24</t>
  </si>
  <si>
    <t>RT52011695</t>
  </si>
  <si>
    <t>06:03:27</t>
  </si>
  <si>
    <t>RT32009441</t>
  </si>
  <si>
    <t>06:03:38</t>
  </si>
  <si>
    <t>RT52011694</t>
  </si>
  <si>
    <t>06:03:50</t>
  </si>
  <si>
    <t>D13403584</t>
  </si>
  <si>
    <t>1073B 37.5/952 D39/991</t>
  </si>
  <si>
    <t>RF30368116</t>
  </si>
  <si>
    <t>06:03:53</t>
  </si>
  <si>
    <t>RF40236773</t>
  </si>
  <si>
    <t>06:03:59</t>
  </si>
  <si>
    <t>RT52011693</t>
  </si>
  <si>
    <t>06:04:10</t>
  </si>
  <si>
    <t>RF40236771</t>
  </si>
  <si>
    <t>06:04:25</t>
  </si>
  <si>
    <t>RT52011708</t>
  </si>
  <si>
    <t>06:04:28</t>
  </si>
  <si>
    <t>RT52011880</t>
  </si>
  <si>
    <t>06:04:33</t>
  </si>
  <si>
    <t>RT52011707</t>
  </si>
  <si>
    <t>06:04:51</t>
  </si>
  <si>
    <t>RT32009591</t>
  </si>
  <si>
    <t>06:05:21</t>
  </si>
  <si>
    <t>RT22007110</t>
  </si>
  <si>
    <t>06:05:25</t>
  </si>
  <si>
    <t>RF50396073</t>
  </si>
  <si>
    <t>06:05:48</t>
  </si>
  <si>
    <t>RT22007113</t>
  </si>
  <si>
    <t>06:05:51</t>
  </si>
  <si>
    <t>RT22006697</t>
  </si>
  <si>
    <t>06:06:05</t>
  </si>
  <si>
    <t>RT32009426</t>
  </si>
  <si>
    <t>06:06:09</t>
  </si>
  <si>
    <t>RF20316964</t>
  </si>
  <si>
    <t>06:06:23</t>
  </si>
  <si>
    <t>RF50396065</t>
  </si>
  <si>
    <t>06:06:32</t>
  </si>
  <si>
    <t>RF50396267</t>
  </si>
  <si>
    <t>06:06:54</t>
  </si>
  <si>
    <t>RF20316709</t>
  </si>
  <si>
    <t>06:06:59</t>
  </si>
  <si>
    <t>RF50396268</t>
  </si>
  <si>
    <t>06:07:13</t>
  </si>
  <si>
    <t>RF20316707</t>
  </si>
  <si>
    <t>06:07:19</t>
  </si>
  <si>
    <t>RF50396269</t>
  </si>
  <si>
    <t>06:07:29</t>
  </si>
  <si>
    <t>RF40236373</t>
  </si>
  <si>
    <t>06:07:31</t>
  </si>
  <si>
    <t>RF50396270</t>
  </si>
  <si>
    <t>06:07:44</t>
  </si>
  <si>
    <t>RF40236370</t>
  </si>
  <si>
    <t>06:07:47</t>
  </si>
  <si>
    <t>RF20316781</t>
  </si>
  <si>
    <t>06:07:56</t>
  </si>
  <si>
    <t>RT22006516</t>
  </si>
  <si>
    <t>06:08:25</t>
  </si>
  <si>
    <t>RF20316779</t>
  </si>
  <si>
    <t>06:08:49</t>
  </si>
  <si>
    <t>RF40236456</t>
  </si>
  <si>
    <t>06:09:01</t>
  </si>
  <si>
    <t>RF20316773</t>
  </si>
  <si>
    <t>06:09:10</t>
  </si>
  <si>
    <t>RF40236454</t>
  </si>
  <si>
    <t>06:09:16</t>
  </si>
  <si>
    <t>RF40236999</t>
  </si>
  <si>
    <t>06:10:28</t>
  </si>
  <si>
    <t>RF20316959</t>
  </si>
  <si>
    <t>06:10:51</t>
  </si>
  <si>
    <t>RT32009575</t>
  </si>
  <si>
    <t>06:11:13</t>
  </si>
  <si>
    <t>RF50396285</t>
  </si>
  <si>
    <t>06:11:15</t>
  </si>
  <si>
    <t>RF40236374</t>
  </si>
  <si>
    <t>06:11:28</t>
  </si>
  <si>
    <t>RF20317039</t>
  </si>
  <si>
    <t>06:11:37</t>
  </si>
  <si>
    <t>RT22006683</t>
  </si>
  <si>
    <t>06:11:42</t>
  </si>
  <si>
    <t>RF40236372</t>
  </si>
  <si>
    <t>06:11:54</t>
  </si>
  <si>
    <t>RF20317040</t>
  </si>
  <si>
    <t>06:11:58</t>
  </si>
  <si>
    <t>RF20316962</t>
  </si>
  <si>
    <t>06:12:26</t>
  </si>
  <si>
    <t>RF20316961</t>
  </si>
  <si>
    <t>06:12:46</t>
  </si>
  <si>
    <t>RT22007107</t>
  </si>
  <si>
    <t>06:13:40</t>
  </si>
  <si>
    <t>RF20316780</t>
  </si>
  <si>
    <t>06:13:45</t>
  </si>
  <si>
    <t>RF20316775</t>
  </si>
  <si>
    <t>06:14:02</t>
  </si>
  <si>
    <t>RF50396286</t>
  </si>
  <si>
    <t>06:14:18</t>
  </si>
  <si>
    <t>RF20317042</t>
  </si>
  <si>
    <t>06:14:34</t>
  </si>
  <si>
    <t>RF20317043</t>
  </si>
  <si>
    <t>06:14:49</t>
  </si>
  <si>
    <t>RT32009579</t>
  </si>
  <si>
    <t>06:15:36</t>
  </si>
  <si>
    <t>RT22006685</t>
  </si>
  <si>
    <t>06:15:50</t>
  </si>
  <si>
    <t>RF20316772</t>
  </si>
  <si>
    <t>06:15:59</t>
  </si>
  <si>
    <t>RT22007104</t>
  </si>
  <si>
    <t>06:16:04</t>
  </si>
  <si>
    <t>RF20316770</t>
  </si>
  <si>
    <t>06:16:30</t>
  </si>
  <si>
    <t>RF40236375</t>
  </si>
  <si>
    <t>06:17:15</t>
  </si>
  <si>
    <t>RT52011883</t>
  </si>
  <si>
    <t>06:17:43</t>
  </si>
  <si>
    <t>RF30368977</t>
  </si>
  <si>
    <t>06:17:49</t>
  </si>
  <si>
    <t>RF40236376</t>
  </si>
  <si>
    <t>06:18:01</t>
  </si>
  <si>
    <t>RF30368975</t>
  </si>
  <si>
    <t>06:18:06</t>
  </si>
  <si>
    <t>RT32009576</t>
  </si>
  <si>
    <t>06:18:23</t>
  </si>
  <si>
    <t>D15355353</t>
  </si>
  <si>
    <t>1073B 27/686 D28/711 C3/76 GTT</t>
  </si>
  <si>
    <t>RT32010025</t>
  </si>
  <si>
    <t>3600916388</t>
  </si>
  <si>
    <t>7317197427</t>
  </si>
  <si>
    <t>06:18:39</t>
  </si>
  <si>
    <t>RT32009574</t>
  </si>
  <si>
    <t>06:18:42</t>
  </si>
  <si>
    <t>RT22007116</t>
  </si>
  <si>
    <t>06:19:22</t>
  </si>
  <si>
    <t>RT22007119</t>
  </si>
  <si>
    <t>06:19:48</t>
  </si>
  <si>
    <t>RT22007125</t>
  </si>
  <si>
    <t>06:20:05</t>
  </si>
  <si>
    <t>RT22007122</t>
  </si>
  <si>
    <t>06:20:26</t>
  </si>
  <si>
    <t>D13507531</t>
  </si>
  <si>
    <t>1059B 15.5/394 D39/991</t>
  </si>
  <si>
    <t>RF50396279</t>
  </si>
  <si>
    <t>06:20:29</t>
  </si>
  <si>
    <t>D15297782</t>
  </si>
  <si>
    <t>1622E 36/914 L300/274 TMCW</t>
  </si>
  <si>
    <t>DRG0030394</t>
  </si>
  <si>
    <t>06:20:43</t>
  </si>
  <si>
    <t>D15051595</t>
  </si>
  <si>
    <t>1059B 50/1270 D39/991 C3/76 GTT</t>
  </si>
  <si>
    <t>RT52011757</t>
  </si>
  <si>
    <t>06:21:01</t>
  </si>
  <si>
    <t>RT32009581</t>
  </si>
  <si>
    <t>06:21:04</t>
  </si>
  <si>
    <t>RF20316778</t>
  </si>
  <si>
    <t>06:21:33</t>
  </si>
  <si>
    <t>RT32010231</t>
  </si>
  <si>
    <t>06:21:36</t>
  </si>
  <si>
    <t>RT32010236</t>
  </si>
  <si>
    <t>06:22:11</t>
  </si>
  <si>
    <t>RF40236378</t>
  </si>
  <si>
    <t>06:22:12</t>
  </si>
  <si>
    <t>RT52011528</t>
  </si>
  <si>
    <t>06:22:28</t>
  </si>
  <si>
    <t>RF50396064</t>
  </si>
  <si>
    <t>06:22:42</t>
  </si>
  <si>
    <t>RF40236377</t>
  </si>
  <si>
    <t>06:22:48</t>
  </si>
  <si>
    <t>RF50396063</t>
  </si>
  <si>
    <t>06:23:07</t>
  </si>
  <si>
    <t>DRG0030396</t>
  </si>
  <si>
    <t>06:23:24</t>
  </si>
  <si>
    <t>D15018045</t>
  </si>
  <si>
    <t>1059B 60.5/1537 D39/991 C3/76</t>
  </si>
  <si>
    <t>RF20317031</t>
  </si>
  <si>
    <t>06:23:27</t>
  </si>
  <si>
    <t>RF50396062</t>
  </si>
  <si>
    <t>06:23:28</t>
  </si>
  <si>
    <t>RF50396061</t>
  </si>
  <si>
    <t>06:23:49</t>
  </si>
  <si>
    <t>RF20317029</t>
  </si>
  <si>
    <t>RT32009937</t>
  </si>
  <si>
    <t>06:26:04</t>
  </si>
  <si>
    <t>RF40236836</t>
  </si>
  <si>
    <t>06:26:40</t>
  </si>
  <si>
    <t>DRG0030398</t>
  </si>
  <si>
    <t>06:26:43</t>
  </si>
  <si>
    <t>RT52011488</t>
  </si>
  <si>
    <t>06:27:14</t>
  </si>
  <si>
    <t>D13403607</t>
  </si>
  <si>
    <t>1059B 60/1524 D39/991</t>
  </si>
  <si>
    <t>RF20317037</t>
  </si>
  <si>
    <t>06:27:37</t>
  </si>
  <si>
    <t>RT52011486</t>
  </si>
  <si>
    <t>DRG0030403</t>
  </si>
  <si>
    <t>06:27:41</t>
  </si>
  <si>
    <t>RF40236835</t>
  </si>
  <si>
    <t>06:27:50</t>
  </si>
  <si>
    <t>RT52011487</t>
  </si>
  <si>
    <t>06:27:59</t>
  </si>
  <si>
    <t>RT52011890</t>
  </si>
  <si>
    <t>06:28:37</t>
  </si>
  <si>
    <t>RT32010169</t>
  </si>
  <si>
    <t>06:29:08</t>
  </si>
  <si>
    <t>RT52011891</t>
  </si>
  <si>
    <t>06:29:24</t>
  </si>
  <si>
    <t>RT32010170</t>
  </si>
  <si>
    <t>06:29:32</t>
  </si>
  <si>
    <t>RT32009577</t>
  </si>
  <si>
    <t>06:29:46</t>
  </si>
  <si>
    <t>RT52011893</t>
  </si>
  <si>
    <t>RT32010172</t>
  </si>
  <si>
    <t>06:29:54</t>
  </si>
  <si>
    <t>DRG0030401</t>
  </si>
  <si>
    <t>06:29:55</t>
  </si>
  <si>
    <t>RT52011894</t>
  </si>
  <si>
    <t>06:30:04</t>
  </si>
  <si>
    <t>RT32010173</t>
  </si>
  <si>
    <t>06:30:20</t>
  </si>
  <si>
    <t>DRG0030407</t>
  </si>
  <si>
    <t>06:30:54</t>
  </si>
  <si>
    <t>RF50396280</t>
  </si>
  <si>
    <t>06:31:38</t>
  </si>
  <si>
    <t>VFG0389344</t>
  </si>
  <si>
    <t>SAPDCSUWM</t>
  </si>
  <si>
    <t>06:31:54</t>
  </si>
  <si>
    <t>RF40236838</t>
  </si>
  <si>
    <t>06:32:03</t>
  </si>
  <si>
    <t>RT52011500</t>
  </si>
  <si>
    <t>06:32:06</t>
  </si>
  <si>
    <t>DRG0030410</t>
  </si>
  <si>
    <t>06:32:12</t>
  </si>
  <si>
    <t>RT52011497</t>
  </si>
  <si>
    <t>06:32:25</t>
  </si>
  <si>
    <t>RF40236837</t>
  </si>
  <si>
    <t>RT32010171</t>
  </si>
  <si>
    <t>06:34:26</t>
  </si>
  <si>
    <t>RF20316966</t>
  </si>
  <si>
    <t>06:34:36</t>
  </si>
  <si>
    <t>RT32010174</t>
  </si>
  <si>
    <t>06:34:48</t>
  </si>
  <si>
    <t>RF50396066</t>
  </si>
  <si>
    <t>06:35:11</t>
  </si>
  <si>
    <t>RF50396069</t>
  </si>
  <si>
    <t>06:35:31</t>
  </si>
  <si>
    <t>RF40236840</t>
  </si>
  <si>
    <t>RF40236380</t>
  </si>
  <si>
    <t>06:35:39</t>
  </si>
  <si>
    <t>RF40236839</t>
  </si>
  <si>
    <t>06:35:47</t>
  </si>
  <si>
    <t>RF50396068</t>
  </si>
  <si>
    <t>06:35:52</t>
  </si>
  <si>
    <t>RF40236379</t>
  </si>
  <si>
    <t>06:36:00</t>
  </si>
  <si>
    <t>RF50396067</t>
  </si>
  <si>
    <t>06:36:13</t>
  </si>
  <si>
    <t>RT52011489</t>
  </si>
  <si>
    <t>06:36:29</t>
  </si>
  <si>
    <t>RF50396072</t>
  </si>
  <si>
    <t>06:36:30</t>
  </si>
  <si>
    <t>RF50396071</t>
  </si>
  <si>
    <t>06:36:51</t>
  </si>
  <si>
    <t>RT52011490</t>
  </si>
  <si>
    <t>06:36:52</t>
  </si>
  <si>
    <t>RT52011491</t>
  </si>
  <si>
    <t>06:37:09</t>
  </si>
  <si>
    <t>RF50396074</t>
  </si>
  <si>
    <t>06:37:12</t>
  </si>
  <si>
    <t>RT52011492</t>
  </si>
  <si>
    <t>06:37:31</t>
  </si>
  <si>
    <t>RF50396070</t>
  </si>
  <si>
    <t>06:37:34</t>
  </si>
  <si>
    <t>RF40236842</t>
  </si>
  <si>
    <t>06:37:38</t>
  </si>
  <si>
    <t>RT52011493</t>
  </si>
  <si>
    <t>06:37:53</t>
  </si>
  <si>
    <t>RF40236841</t>
  </si>
  <si>
    <t>06:37:54</t>
  </si>
  <si>
    <t>D15519629</t>
  </si>
  <si>
    <t>1059B 46/1168 D39/991 C3/76 GTT</t>
  </si>
  <si>
    <t>RT52011892</t>
  </si>
  <si>
    <t>06:38:06</t>
  </si>
  <si>
    <t>RT52011889</t>
  </si>
  <si>
    <t>06:38:42</t>
  </si>
  <si>
    <t>RT52011751</t>
  </si>
  <si>
    <t>06:39:42</t>
  </si>
  <si>
    <t>D13509297</t>
  </si>
  <si>
    <t>1059B 35/889 D28/711</t>
  </si>
  <si>
    <t>RF50396274</t>
  </si>
  <si>
    <t>06:39:44</t>
  </si>
  <si>
    <t>RT52011752</t>
  </si>
  <si>
    <t>06:40:02</t>
  </si>
  <si>
    <t>RT52011753</t>
  </si>
  <si>
    <t>06:40:18</t>
  </si>
  <si>
    <t>RF30368967</t>
  </si>
  <si>
    <t>06:40:30</t>
  </si>
  <si>
    <t>RF20316619</t>
  </si>
  <si>
    <t>06:40:40</t>
  </si>
  <si>
    <t>RF50396278</t>
  </si>
  <si>
    <t>06:40:50</t>
  </si>
  <si>
    <t>RF20316777</t>
  </si>
  <si>
    <t>06:41:09</t>
  </si>
  <si>
    <t>RT22007378</t>
  </si>
  <si>
    <t>06:41:29</t>
  </si>
  <si>
    <t>RF50396277</t>
  </si>
  <si>
    <t>06:41:32</t>
  </si>
  <si>
    <t>RF20316618</t>
  </si>
  <si>
    <t>06:41:52</t>
  </si>
  <si>
    <t>RF30368973</t>
  </si>
  <si>
    <t>RF20316620</t>
  </si>
  <si>
    <t>06:42:18</t>
  </si>
  <si>
    <t>RF20316229</t>
  </si>
  <si>
    <t>06:42:25</t>
  </si>
  <si>
    <t>RF30368957</t>
  </si>
  <si>
    <t>06:42:27</t>
  </si>
  <si>
    <t>RF20316228</t>
  </si>
  <si>
    <t>06:42:45</t>
  </si>
  <si>
    <t>RF30368958</t>
  </si>
  <si>
    <t>06:42:47</t>
  </si>
  <si>
    <t>RF20316220</t>
  </si>
  <si>
    <t>06:43:05</t>
  </si>
  <si>
    <t>RF20316621</t>
  </si>
  <si>
    <t>06:43:14</t>
  </si>
  <si>
    <t>RF20316221</t>
  </si>
  <si>
    <t>06:43:20</t>
  </si>
  <si>
    <t>RF20316227</t>
  </si>
  <si>
    <t>06:43:40</t>
  </si>
  <si>
    <t>RF20316218</t>
  </si>
  <si>
    <t>06:44:00</t>
  </si>
  <si>
    <t>RF20316219</t>
  </si>
  <si>
    <t>06:44:20</t>
  </si>
  <si>
    <t>RT32010228</t>
  </si>
  <si>
    <t>06:44:23</t>
  </si>
  <si>
    <t>RF20316225</t>
  </si>
  <si>
    <t>06:44:40</t>
  </si>
  <si>
    <t>RF20316226</t>
  </si>
  <si>
    <t>06:44:55</t>
  </si>
  <si>
    <t>RT52011755</t>
  </si>
  <si>
    <t>06:45:01</t>
  </si>
  <si>
    <t>RF20316217</t>
  </si>
  <si>
    <t>06:45:15</t>
  </si>
  <si>
    <t>RT22007128</t>
  </si>
  <si>
    <t>06:45:33</t>
  </si>
  <si>
    <t>RF20316224</t>
  </si>
  <si>
    <t>06:45:35</t>
  </si>
  <si>
    <t>RF20316222</t>
  </si>
  <si>
    <t>06:45:55</t>
  </si>
  <si>
    <t>RF20316223</t>
  </si>
  <si>
    <t>06:46:15</t>
  </si>
  <si>
    <t>D13509310</t>
  </si>
  <si>
    <t>1059B 45/1143 D28/711</t>
  </si>
  <si>
    <t>RF30368954</t>
  </si>
  <si>
    <t>06:46:22</t>
  </si>
  <si>
    <t>RT32010229</t>
  </si>
  <si>
    <t>06:46:28</t>
  </si>
  <si>
    <t>RT52011884</t>
  </si>
  <si>
    <t>06:46:48</t>
  </si>
  <si>
    <t>RF40236239</t>
  </si>
  <si>
    <t>3600914000</t>
  </si>
  <si>
    <t>7317187782</t>
  </si>
  <si>
    <t>06:46:51</t>
  </si>
  <si>
    <t>RF20316622</t>
  </si>
  <si>
    <t>06:47:41</t>
  </si>
  <si>
    <t>RF50396271</t>
  </si>
  <si>
    <t>06:47:58</t>
  </si>
  <si>
    <t>RF20316623</t>
  </si>
  <si>
    <t>06:47:59</t>
  </si>
  <si>
    <t>DRG0030380</t>
  </si>
  <si>
    <t>06:48:09</t>
  </si>
  <si>
    <t>RT52011885</t>
  </si>
  <si>
    <t>06:48:12</t>
  </si>
  <si>
    <t>RF30368971</t>
  </si>
  <si>
    <t>06:48:13</t>
  </si>
  <si>
    <t>RF20316624</t>
  </si>
  <si>
    <t>06:48:16</t>
  </si>
  <si>
    <t>RF20316625</t>
  </si>
  <si>
    <t>06:48:34</t>
  </si>
  <si>
    <t>RF30368962</t>
  </si>
  <si>
    <t>06:49:13</t>
  </si>
  <si>
    <t>RT52011881</t>
  </si>
  <si>
    <t>06:49:22</t>
  </si>
  <si>
    <t>RF30368959</t>
  </si>
  <si>
    <t>06:49:29</t>
  </si>
  <si>
    <t>RF50396272</t>
  </si>
  <si>
    <t>06:49:59</t>
  </si>
  <si>
    <t>RT52011882</t>
  </si>
  <si>
    <t>06:50:11</t>
  </si>
  <si>
    <t>RF30368968</t>
  </si>
  <si>
    <t>06:50:24</t>
  </si>
  <si>
    <t>RF40236248</t>
  </si>
  <si>
    <t>06:51:37</t>
  </si>
  <si>
    <t>RF40236247</t>
  </si>
  <si>
    <t>06:51:55</t>
  </si>
  <si>
    <t>RF40236249</t>
  </si>
  <si>
    <t>06:52:03</t>
  </si>
  <si>
    <t>RF40236250</t>
  </si>
  <si>
    <t>06:52:11</t>
  </si>
  <si>
    <t>D15180198</t>
  </si>
  <si>
    <t>1073B 54.25/1378 D39/991 C3/76 GTT</t>
  </si>
  <si>
    <t>RT22006533</t>
  </si>
  <si>
    <t>3600914696</t>
  </si>
  <si>
    <t>7317190295</t>
  </si>
  <si>
    <t>06:53:11</t>
  </si>
  <si>
    <t>RT22006532</t>
  </si>
  <si>
    <t>06:53:38</t>
  </si>
  <si>
    <t>D15400558</t>
  </si>
  <si>
    <t>1059B 16.5/419 D39/991 C3/76 GTT</t>
  </si>
  <si>
    <t>RT32010159</t>
  </si>
  <si>
    <t>06:53:42</t>
  </si>
  <si>
    <t>RF40236251</t>
  </si>
  <si>
    <t>06:53:57</t>
  </si>
  <si>
    <t>RT32010160</t>
  </si>
  <si>
    <t>06:54:09</t>
  </si>
  <si>
    <t>RT52011658</t>
  </si>
  <si>
    <t>06:54:37</t>
  </si>
  <si>
    <t>RT52011659</t>
  </si>
  <si>
    <t>06:54:58</t>
  </si>
  <si>
    <t>RF40236252</t>
  </si>
  <si>
    <t>06:55:12</t>
  </si>
  <si>
    <t>RF40236253</t>
  </si>
  <si>
    <t>06:55:31</t>
  </si>
  <si>
    <t>RT22006534</t>
  </si>
  <si>
    <t>06:56:18</t>
  </si>
  <si>
    <t>RT22006535</t>
  </si>
  <si>
    <t>06:56:38</t>
  </si>
  <si>
    <t>RT32010233</t>
  </si>
  <si>
    <t>06:57:11</t>
  </si>
  <si>
    <t>RF30368956</t>
  </si>
  <si>
    <t>06:57:16</t>
  </si>
  <si>
    <t>RF40236254</t>
  </si>
  <si>
    <t>06:57:20</t>
  </si>
  <si>
    <t>RT52011887</t>
  </si>
  <si>
    <t>06:59:02</t>
  </si>
  <si>
    <t>RF30368955</t>
  </si>
  <si>
    <t>06:59:06</t>
  </si>
  <si>
    <t>RF30368596</t>
  </si>
  <si>
    <t>06:59:08</t>
  </si>
  <si>
    <t>RT22006537</t>
  </si>
  <si>
    <t>06:59:11</t>
  </si>
  <si>
    <t>RT52011888</t>
  </si>
  <si>
    <t>06:59:23</t>
  </si>
  <si>
    <t>RT22006536</t>
  </si>
  <si>
    <t>06:59:26</t>
  </si>
  <si>
    <t>RF30368595</t>
  </si>
  <si>
    <t>06:59:31</t>
  </si>
  <si>
    <t>RF30368961</t>
  </si>
  <si>
    <t>06:59:51</t>
  </si>
  <si>
    <t>RT32010235</t>
  </si>
  <si>
    <t>06:59:52</t>
  </si>
  <si>
    <t>RF30368594</t>
  </si>
  <si>
    <t>06:59:57</t>
  </si>
  <si>
    <t>RF40236241</t>
  </si>
  <si>
    <t>07:00:05</t>
  </si>
  <si>
    <t>RT32010230</t>
  </si>
  <si>
    <t>07:00:18</t>
  </si>
  <si>
    <t>RF30368964</t>
  </si>
  <si>
    <t>07:00:22</t>
  </si>
  <si>
    <t>RF40236242</t>
  </si>
  <si>
    <t>07:00:23</t>
  </si>
  <si>
    <t>RT32010238</t>
  </si>
  <si>
    <t>07:00:56</t>
  </si>
  <si>
    <t>RT32010239</t>
  </si>
  <si>
    <t>07:01:31</t>
  </si>
  <si>
    <t>RT32009460</t>
  </si>
  <si>
    <t>07:01:46</t>
  </si>
  <si>
    <t>D13403845</t>
  </si>
  <si>
    <t>1059B 37.5/952 D28/711</t>
  </si>
  <si>
    <t>RF30368972</t>
  </si>
  <si>
    <t>07:01:58</t>
  </si>
  <si>
    <t>RT32009459</t>
  </si>
  <si>
    <t>07:02:05</t>
  </si>
  <si>
    <t>RF40236243</t>
  </si>
  <si>
    <t>07:02:12</t>
  </si>
  <si>
    <t>RF50396276</t>
  </si>
  <si>
    <t>07:02:15</t>
  </si>
  <si>
    <t>D15400575</t>
  </si>
  <si>
    <t>1059B 21/533 D39/991 C3/76 GTT</t>
  </si>
  <si>
    <t>RT52011716</t>
  </si>
  <si>
    <t>07:02:20</t>
  </si>
  <si>
    <t>RF30368966</t>
  </si>
  <si>
    <t>07:02:36</t>
  </si>
  <si>
    <t>RT52011723</t>
  </si>
  <si>
    <t>07:02:43</t>
  </si>
  <si>
    <t>RF50396273</t>
  </si>
  <si>
    <t>07:03:01</t>
  </si>
  <si>
    <t>RT52011730</t>
  </si>
  <si>
    <t>07:03:05</t>
  </si>
  <si>
    <t>RT32010158</t>
  </si>
  <si>
    <t>07:03:29</t>
  </si>
  <si>
    <t>RT32009461</t>
  </si>
  <si>
    <t>07:04:10</t>
  </si>
  <si>
    <t>RF40236244</t>
  </si>
  <si>
    <t>07:04:22</t>
  </si>
  <si>
    <t>RT32009462</t>
  </si>
  <si>
    <t>07:04:25</t>
  </si>
  <si>
    <t>RF30368303</t>
  </si>
  <si>
    <t>07:05:04</t>
  </si>
  <si>
    <t>RF40236245</t>
  </si>
  <si>
    <t>07:05:17</t>
  </si>
  <si>
    <t>RF30368301</t>
  </si>
  <si>
    <t>07:05:23</t>
  </si>
  <si>
    <t>RF30368302</t>
  </si>
  <si>
    <t>07:05:41</t>
  </si>
  <si>
    <t>RF50395989</t>
  </si>
  <si>
    <t>07:05:58</t>
  </si>
  <si>
    <t>RF30368960</t>
  </si>
  <si>
    <t>07:06:04</t>
  </si>
  <si>
    <t>RF30368963</t>
  </si>
  <si>
    <t>07:06:21</t>
  </si>
  <si>
    <t>RT32010167</t>
  </si>
  <si>
    <t>07:06:30</t>
  </si>
  <si>
    <t>RT32010168</t>
  </si>
  <si>
    <t>07:06:58</t>
  </si>
  <si>
    <t>RF40236246</t>
  </si>
  <si>
    <t>07:07:04</t>
  </si>
  <si>
    <t>D15180213</t>
  </si>
  <si>
    <t>1073B 57.25/1454 D39/991 C3/76 GTT</t>
  </si>
  <si>
    <t>RT22006550</t>
  </si>
  <si>
    <t>07:07:20</t>
  </si>
  <si>
    <t>RF40237001</t>
  </si>
  <si>
    <t>07:07:22</t>
  </si>
  <si>
    <t>RF40237003</t>
  </si>
  <si>
    <t>07:07:47</t>
  </si>
  <si>
    <t>RF50395851</t>
  </si>
  <si>
    <t>07:08:05</t>
  </si>
  <si>
    <t>RF50395990</t>
  </si>
  <si>
    <t>07:08:07</t>
  </si>
  <si>
    <t>RF30368299</t>
  </si>
  <si>
    <t>07:08:24</t>
  </si>
  <si>
    <t>RF30368300</t>
  </si>
  <si>
    <t>07:08:41</t>
  </si>
  <si>
    <t>RF50395850</t>
  </si>
  <si>
    <t>07:08:54</t>
  </si>
  <si>
    <t>RT32010165</t>
  </si>
  <si>
    <t>07:08:56</t>
  </si>
  <si>
    <t>RF30368294</t>
  </si>
  <si>
    <t>07:09:04</t>
  </si>
  <si>
    <t>RF30368071</t>
  </si>
  <si>
    <t>07:09:14</t>
  </si>
  <si>
    <t>D15340827</t>
  </si>
  <si>
    <t>1073B 44/1118 D39/991 C3/76 GTT</t>
  </si>
  <si>
    <t>RT32010166</t>
  </si>
  <si>
    <t>07:09:18</t>
  </si>
  <si>
    <t>RT32009464</t>
  </si>
  <si>
    <t>07:09:25</t>
  </si>
  <si>
    <t>RF30368070</t>
  </si>
  <si>
    <t>07:09:38</t>
  </si>
  <si>
    <t>RT32009463</t>
  </si>
  <si>
    <t>07:09:45</t>
  </si>
  <si>
    <t>RF40237000</t>
  </si>
  <si>
    <t>07:10:11</t>
  </si>
  <si>
    <t>RF50395853</t>
  </si>
  <si>
    <t>07:10:17</t>
  </si>
  <si>
    <t>RF40237002</t>
  </si>
  <si>
    <t>07:11:04</t>
  </si>
  <si>
    <t>RF30368293</t>
  </si>
  <si>
    <t>07:11:36</t>
  </si>
  <si>
    <t>RF30368290</t>
  </si>
  <si>
    <t>07:11:59</t>
  </si>
  <si>
    <t>RT22006552</t>
  </si>
  <si>
    <t>07:12:05</t>
  </si>
  <si>
    <t>RF30368291</t>
  </si>
  <si>
    <t>07:12:24</t>
  </si>
  <si>
    <t>RT52011886</t>
  </si>
  <si>
    <t>07:12:39</t>
  </si>
  <si>
    <t>RT32010157</t>
  </si>
  <si>
    <t>RF30368292</t>
  </si>
  <si>
    <t>07:13:01</t>
  </si>
  <si>
    <t>RF30368593</t>
  </si>
  <si>
    <t>07:13:03</t>
  </si>
  <si>
    <t>RT22006551</t>
  </si>
  <si>
    <t>07:13:10</t>
  </si>
  <si>
    <t>RT32010227</t>
  </si>
  <si>
    <t>07:13:19</t>
  </si>
  <si>
    <t>RT32009454</t>
  </si>
  <si>
    <t>07:15:41</t>
  </si>
  <si>
    <t>RT32009452</t>
  </si>
  <si>
    <t>07:16:01</t>
  </si>
  <si>
    <t>RF50396253</t>
  </si>
  <si>
    <t>07:17:06</t>
  </si>
  <si>
    <t>RT52011158</t>
  </si>
  <si>
    <t>07:17:37</t>
  </si>
  <si>
    <t>RF30368296</t>
  </si>
  <si>
    <t>07:17:40</t>
  </si>
  <si>
    <t>RF30368297</t>
  </si>
  <si>
    <t>07:17:58</t>
  </si>
  <si>
    <t>RT52011157</t>
  </si>
  <si>
    <t>07:18:12</t>
  </si>
  <si>
    <t>RF30368298</t>
  </si>
  <si>
    <t>07:18:22</t>
  </si>
  <si>
    <t>RT52011162</t>
  </si>
  <si>
    <t>07:18:39</t>
  </si>
  <si>
    <t>RT32010234</t>
  </si>
  <si>
    <t>07:19:09</t>
  </si>
  <si>
    <t>RF20316356</t>
  </si>
  <si>
    <t>07:20:50</t>
  </si>
  <si>
    <t>RF20316357</t>
  </si>
  <si>
    <t>07:21:08</t>
  </si>
  <si>
    <t>RT32009174</t>
  </si>
  <si>
    <t>07:21:58</t>
  </si>
  <si>
    <t>RT32009172</t>
  </si>
  <si>
    <t>07:22:28</t>
  </si>
  <si>
    <t>RF20316358</t>
  </si>
  <si>
    <t>07:24:11</t>
  </si>
  <si>
    <t>D15340896</t>
  </si>
  <si>
    <t>1073B 18.5/470 D39/991 C3/76 GTT</t>
  </si>
  <si>
    <t>RT52011896</t>
  </si>
  <si>
    <t>08:02:32</t>
  </si>
  <si>
    <t>RT52011895</t>
  </si>
  <si>
    <t>08:02:54</t>
  </si>
  <si>
    <t>RF40236825</t>
  </si>
  <si>
    <t>3600916667</t>
  </si>
  <si>
    <t>7317198470</t>
  </si>
  <si>
    <t>08:02:55</t>
  </si>
  <si>
    <t>RF40236824</t>
  </si>
  <si>
    <t>08:03:14</t>
  </si>
  <si>
    <t>RT32010232</t>
  </si>
  <si>
    <t>08:05:19</t>
  </si>
  <si>
    <t>RT32010237</t>
  </si>
  <si>
    <t>08:05:39</t>
  </si>
  <si>
    <t>RF40236829</t>
  </si>
  <si>
    <t>08:06:33</t>
  </si>
  <si>
    <t>RT32009455</t>
  </si>
  <si>
    <t>08:06:35</t>
  </si>
  <si>
    <t>RF40236823</t>
  </si>
  <si>
    <t>08:06:55</t>
  </si>
  <si>
    <t>RT22006540</t>
  </si>
  <si>
    <t>08:08:51</t>
  </si>
  <si>
    <t>RF40236828</t>
  </si>
  <si>
    <t>08:09:14</t>
  </si>
  <si>
    <t>RT32009466</t>
  </si>
  <si>
    <t>08:09:15</t>
  </si>
  <si>
    <t>RF40237005</t>
  </si>
  <si>
    <t>08:09:24</t>
  </si>
  <si>
    <t>RF40236822</t>
  </si>
  <si>
    <t>08:09:33</t>
  </si>
  <si>
    <t>RF40237004</t>
  </si>
  <si>
    <t>08:09:44</t>
  </si>
  <si>
    <t>RT32009176</t>
  </si>
  <si>
    <t>08:11:01</t>
  </si>
  <si>
    <t>RT32009457</t>
  </si>
  <si>
    <t>08:11:20</t>
  </si>
  <si>
    <t>RT22006538</t>
  </si>
  <si>
    <t>08:11:39</t>
  </si>
  <si>
    <t>RF40236827</t>
  </si>
  <si>
    <t>08:12:57</t>
  </si>
  <si>
    <t>RF20316359</t>
  </si>
  <si>
    <t>RF40236826</t>
  </si>
  <si>
    <t>08:13:17</t>
  </si>
  <si>
    <t>RT32009252</t>
  </si>
  <si>
    <t>3600914263</t>
  </si>
  <si>
    <t>7317188884</t>
  </si>
  <si>
    <t>08:13:46</t>
  </si>
  <si>
    <t>RF50395993</t>
  </si>
  <si>
    <t>08:13:51</t>
  </si>
  <si>
    <t>RT32009173</t>
  </si>
  <si>
    <t>08:14:04</t>
  </si>
  <si>
    <t>RT52011227</t>
  </si>
  <si>
    <t>08:14:08</t>
  </si>
  <si>
    <t>RT32009171</t>
  </si>
  <si>
    <t>08:14:24</t>
  </si>
  <si>
    <t>RT22006542</t>
  </si>
  <si>
    <t>08:14:38</t>
  </si>
  <si>
    <t>RT22006544</t>
  </si>
  <si>
    <t>08:14:57</t>
  </si>
  <si>
    <t>RT32010240</t>
  </si>
  <si>
    <t>08:15:14</t>
  </si>
  <si>
    <t>RT52011495</t>
  </si>
  <si>
    <t>08:16:00</t>
  </si>
  <si>
    <t>RT32009276</t>
  </si>
  <si>
    <t>08:16:41</t>
  </si>
  <si>
    <t>RT32009278</t>
  </si>
  <si>
    <t>08:16:58</t>
  </si>
  <si>
    <t>RT32009175</t>
  </si>
  <si>
    <t>08:17:08</t>
  </si>
  <si>
    <t>RT52011496</t>
  </si>
  <si>
    <t>08:17:17</t>
  </si>
  <si>
    <t>RT32009271</t>
  </si>
  <si>
    <t>08:17:23</t>
  </si>
  <si>
    <t>RT32010241</t>
  </si>
  <si>
    <t>08:17:29</t>
  </si>
  <si>
    <t>RT52011494</t>
  </si>
  <si>
    <t>08:17:35</t>
  </si>
  <si>
    <t>RT22006541</t>
  </si>
  <si>
    <t>08:17:40</t>
  </si>
  <si>
    <t>RT32009274</t>
  </si>
  <si>
    <t>D13403677</t>
  </si>
  <si>
    <t>1073B 36.5/927 D39/991</t>
  </si>
  <si>
    <t>RF20316965</t>
  </si>
  <si>
    <t>08:17:48</t>
  </si>
  <si>
    <t>RT32009277</t>
  </si>
  <si>
    <t>08:17:56</t>
  </si>
  <si>
    <t>RT22006539</t>
  </si>
  <si>
    <t>08:18:00</t>
  </si>
  <si>
    <t>RT22006543</t>
  </si>
  <si>
    <t>08:19:10</t>
  </si>
  <si>
    <t>RF40236830</t>
  </si>
  <si>
    <t>08:19:45</t>
  </si>
  <si>
    <t>RF50395849</t>
  </si>
  <si>
    <t>08:19:52</t>
  </si>
  <si>
    <t>RF20316762</t>
  </si>
  <si>
    <t>08:20:05</t>
  </si>
  <si>
    <t>RT22006545</t>
  </si>
  <si>
    <t>08:20:20</t>
  </si>
  <si>
    <t>RF30368906</t>
  </si>
  <si>
    <t>3600917462</t>
  </si>
  <si>
    <t>7317201849</t>
  </si>
  <si>
    <t>RF30368288</t>
  </si>
  <si>
    <t>08:21:10</t>
  </si>
  <si>
    <t>RF30368069</t>
  </si>
  <si>
    <t>08:21:26</t>
  </si>
  <si>
    <t>RF30368289</t>
  </si>
  <si>
    <t>08:21:30</t>
  </si>
  <si>
    <t>RT32009272</t>
  </si>
  <si>
    <t>08:21:37</t>
  </si>
  <si>
    <t>RT32009275</t>
  </si>
  <si>
    <t>08:21:59</t>
  </si>
  <si>
    <t>RT22006546</t>
  </si>
  <si>
    <t>08:22:01</t>
  </si>
  <si>
    <t>RT22006548</t>
  </si>
  <si>
    <t>08:22:27</t>
  </si>
  <si>
    <t>RF40236831</t>
  </si>
  <si>
    <t>08:22:29</t>
  </si>
  <si>
    <t>RF40236832</t>
  </si>
  <si>
    <t>08:24:53</t>
  </si>
  <si>
    <t>RF30368131</t>
  </si>
  <si>
    <t>RF30368295</t>
  </si>
  <si>
    <t>08:25:31</t>
  </si>
  <si>
    <t>RT32009253</t>
  </si>
  <si>
    <t>08:25:33</t>
  </si>
  <si>
    <t>RT32009447</t>
  </si>
  <si>
    <t>08:27:05</t>
  </si>
  <si>
    <t>RF50395852</t>
  </si>
  <si>
    <t>08:27:42</t>
  </si>
  <si>
    <t>RT32009451</t>
  </si>
  <si>
    <t>08:29:24</t>
  </si>
  <si>
    <t>RF50396228</t>
  </si>
  <si>
    <t>08:29:29</t>
  </si>
  <si>
    <t>RT52011748</t>
  </si>
  <si>
    <t>08:29:43</t>
  </si>
  <si>
    <t>RT32009449</t>
  </si>
  <si>
    <t>RF50396229</t>
  </si>
  <si>
    <t>08:29:49</t>
  </si>
  <si>
    <t>RT32009250</t>
  </si>
  <si>
    <t>08:29:55</t>
  </si>
  <si>
    <t>RF30368911</t>
  </si>
  <si>
    <t>08:30:03</t>
  </si>
  <si>
    <t>RT32009248</t>
  </si>
  <si>
    <t>08:30:17</t>
  </si>
  <si>
    <t>RF30368912</t>
  </si>
  <si>
    <t>08:30:23</t>
  </si>
  <si>
    <t>RF40236240</t>
  </si>
  <si>
    <t>08:30:30</t>
  </si>
  <si>
    <t>RT52011225</t>
  </si>
  <si>
    <t>08:31:53</t>
  </si>
  <si>
    <t>RF30368895</t>
  </si>
  <si>
    <t>08:31:56</t>
  </si>
  <si>
    <t>RT32009465</t>
  </si>
  <si>
    <t>08:32:46</t>
  </si>
  <si>
    <t>RT52011228</t>
  </si>
  <si>
    <t>08:32:55</t>
  </si>
  <si>
    <t>RT52011229</t>
  </si>
  <si>
    <t>08:33:16</t>
  </si>
  <si>
    <t>RF20316764</t>
  </si>
  <si>
    <t>08:33:35</t>
  </si>
  <si>
    <t>RT32009270</t>
  </si>
  <si>
    <t>08:33:37</t>
  </si>
  <si>
    <t>RF20316763</t>
  </si>
  <si>
    <t>08:33:59</t>
  </si>
  <si>
    <t>D13403794</t>
  </si>
  <si>
    <t>1079 48.25/1226 D39/991</t>
  </si>
  <si>
    <t>RF20317017</t>
  </si>
  <si>
    <t>08:34:46</t>
  </si>
  <si>
    <t>RT32009273</t>
  </si>
  <si>
    <t>08:35:18</t>
  </si>
  <si>
    <t>D15036443</t>
  </si>
  <si>
    <t>1056DR 36.75/933 D39/991 C3/76</t>
  </si>
  <si>
    <t>RF50395907</t>
  </si>
  <si>
    <t>08:35:49</t>
  </si>
  <si>
    <t>RF50395906</t>
  </si>
  <si>
    <t>08:36:15</t>
  </si>
  <si>
    <t>RF20317015</t>
  </si>
  <si>
    <t>08:36:35</t>
  </si>
  <si>
    <t>RF20317016</t>
  </si>
  <si>
    <t>08:36:54</t>
  </si>
  <si>
    <t>RT32009453</t>
  </si>
  <si>
    <t>08:37:01</t>
  </si>
  <si>
    <t>RF30368666</t>
  </si>
  <si>
    <t>08:37:05</t>
  </si>
  <si>
    <t>RT32009268</t>
  </si>
  <si>
    <t>08:37:40</t>
  </si>
  <si>
    <t>RT32009260</t>
  </si>
  <si>
    <t>08:38:06</t>
  </si>
  <si>
    <t>RT32009256</t>
  </si>
  <si>
    <t>08:38:22</t>
  </si>
  <si>
    <t>RT32009264</t>
  </si>
  <si>
    <t>08:38:38</t>
  </si>
  <si>
    <t>D15340854</t>
  </si>
  <si>
    <t>1073B 51/1295 D39/991 C3/76 GTT</t>
  </si>
  <si>
    <t>RT32009249</t>
  </si>
  <si>
    <t>08:39:08</t>
  </si>
  <si>
    <t>D14878317</t>
  </si>
  <si>
    <t>1056DZ 40/1016 D39/991 C3/76</t>
  </si>
  <si>
    <t>RF30368893</t>
  </si>
  <si>
    <t>08:39:22</t>
  </si>
  <si>
    <t>RF30368894</t>
  </si>
  <si>
    <t>08:39:46</t>
  </si>
  <si>
    <t>RT32009450</t>
  </si>
  <si>
    <t>08:39:55</t>
  </si>
  <si>
    <t>RT32009448</t>
  </si>
  <si>
    <t>08:40:15</t>
  </si>
  <si>
    <t>RT52011218</t>
  </si>
  <si>
    <t>08:41:28</t>
  </si>
  <si>
    <t>RF20317014</t>
  </si>
  <si>
    <t>08:41:30</t>
  </si>
  <si>
    <t>RF20317013</t>
  </si>
  <si>
    <t>08:41:49</t>
  </si>
  <si>
    <t>RT32009469</t>
  </si>
  <si>
    <t>08:41:59</t>
  </si>
  <si>
    <t>RT52011222</t>
  </si>
  <si>
    <t>08:42:00</t>
  </si>
  <si>
    <t>RT32009446</t>
  </si>
  <si>
    <t>08:43:01</t>
  </si>
  <si>
    <t>RF20316234</t>
  </si>
  <si>
    <t>3600914541</t>
  </si>
  <si>
    <t>7317190107</t>
  </si>
  <si>
    <t>08:44:38</t>
  </si>
  <si>
    <t>RF40237051</t>
  </si>
  <si>
    <t>08:45:13</t>
  </si>
  <si>
    <t>RT32009458</t>
  </si>
  <si>
    <t>08:45:18</t>
  </si>
  <si>
    <t>RT32009261</t>
  </si>
  <si>
    <t>08:45:26</t>
  </si>
  <si>
    <t>RF40237050</t>
  </si>
  <si>
    <t>08:45:37</t>
  </si>
  <si>
    <t>RT32009257</t>
  </si>
  <si>
    <t>08:45:44</t>
  </si>
  <si>
    <t>RT32009456</t>
  </si>
  <si>
    <t>08:45:53</t>
  </si>
  <si>
    <t>RT32009265</t>
  </si>
  <si>
    <t>08:46:00</t>
  </si>
  <si>
    <t>RT32009269</t>
  </si>
  <si>
    <t>08:46:31</t>
  </si>
  <si>
    <t>RT52011217</t>
  </si>
  <si>
    <t>08:46:52</t>
  </si>
  <si>
    <t>RT22006549</t>
  </si>
  <si>
    <t>08:47:13</t>
  </si>
  <si>
    <t>RF20316232</t>
  </si>
  <si>
    <t>08:47:14</t>
  </si>
  <si>
    <t>RT22006547</t>
  </si>
  <si>
    <t>08:47:27</t>
  </si>
  <si>
    <t>RF30368125</t>
  </si>
  <si>
    <t>08:47:36</t>
  </si>
  <si>
    <t>RF30368126</t>
  </si>
  <si>
    <t>08:47:54</t>
  </si>
  <si>
    <t>RT52011221</t>
  </si>
  <si>
    <t>08:48:20</t>
  </si>
  <si>
    <t>RF40237049</t>
  </si>
  <si>
    <t>08:48:36</t>
  </si>
  <si>
    <t>RT32009251</t>
  </si>
  <si>
    <t>08:48:45</t>
  </si>
  <si>
    <t>RT32009467</t>
  </si>
  <si>
    <t>08:48:52</t>
  </si>
  <si>
    <t>RF40237048</t>
  </si>
  <si>
    <t>08:48:56</t>
  </si>
  <si>
    <t>RT32009247</t>
  </si>
  <si>
    <t>08:49:10</t>
  </si>
  <si>
    <t>RT32009468</t>
  </si>
  <si>
    <t>08:49:11</t>
  </si>
  <si>
    <t>RF30368668</t>
  </si>
  <si>
    <t>08:49:39</t>
  </si>
  <si>
    <t>RT32009263</t>
  </si>
  <si>
    <t>08:49:50</t>
  </si>
  <si>
    <t>RT32009259</t>
  </si>
  <si>
    <t>08:51:15</t>
  </si>
  <si>
    <t>RF20317011</t>
  </si>
  <si>
    <t>08:51:19</t>
  </si>
  <si>
    <t>RF20316239</t>
  </si>
  <si>
    <t>08:51:22</t>
  </si>
  <si>
    <t>RF20317012</t>
  </si>
  <si>
    <t>08:51:43</t>
  </si>
  <si>
    <t>RT32009445</t>
  </si>
  <si>
    <t>08:52:11</t>
  </si>
  <si>
    <t>RF40236834</t>
  </si>
  <si>
    <t>08:52:50</t>
  </si>
  <si>
    <t>RT52011224</t>
  </si>
  <si>
    <t>08:53:17</t>
  </si>
  <si>
    <t>RT32009254</t>
  </si>
  <si>
    <t>08:53:43</t>
  </si>
  <si>
    <t>RT32009258</t>
  </si>
  <si>
    <t>08:54:04</t>
  </si>
  <si>
    <t>RT32009262</t>
  </si>
  <si>
    <t>08:54:21</t>
  </si>
  <si>
    <t>RT32009266</t>
  </si>
  <si>
    <t>08:54:51</t>
  </si>
  <si>
    <t>RT32010249</t>
  </si>
  <si>
    <t>08:55:12</t>
  </si>
  <si>
    <t>RT52011220</t>
  </si>
  <si>
    <t>08:55:22</t>
  </si>
  <si>
    <t>RF40236833</t>
  </si>
  <si>
    <t>08:56:05</t>
  </si>
  <si>
    <t>RF30368898</t>
  </si>
  <si>
    <t>08:57:56</t>
  </si>
  <si>
    <t>RF30368899</t>
  </si>
  <si>
    <t>08:58:15</t>
  </si>
  <si>
    <t>RF30368669</t>
  </si>
  <si>
    <t>08:58:34</t>
  </si>
  <si>
    <t>RF20316238</t>
  </si>
  <si>
    <t>08:58:35</t>
  </si>
  <si>
    <t>RF30368902</t>
  </si>
  <si>
    <t>08:58:50</t>
  </si>
  <si>
    <t>RF30368667</t>
  </si>
  <si>
    <t>08:58:59</t>
  </si>
  <si>
    <t>RF30368903</t>
  </si>
  <si>
    <t>08:59:14</t>
  </si>
  <si>
    <t>RF40236464</t>
  </si>
  <si>
    <t>3600914830</t>
  </si>
  <si>
    <t>7317190523</t>
  </si>
  <si>
    <t>08:59:36</t>
  </si>
  <si>
    <t>RT52011219</t>
  </si>
  <si>
    <t>09:00:02</t>
  </si>
  <si>
    <t>RT52011216</t>
  </si>
  <si>
    <t>09:00:35</t>
  </si>
  <si>
    <t>RF20316231</t>
  </si>
  <si>
    <t>09:00:54</t>
  </si>
  <si>
    <t>RF30368896</t>
  </si>
  <si>
    <t>09:01:12</t>
  </si>
  <si>
    <t>RT52011226</t>
  </si>
  <si>
    <t>09:01:17</t>
  </si>
  <si>
    <t>RF20316233</t>
  </si>
  <si>
    <t>09:01:24</t>
  </si>
  <si>
    <t>RT22006696</t>
  </si>
  <si>
    <t>09:01:28</t>
  </si>
  <si>
    <t>RF30368897</t>
  </si>
  <si>
    <t>RF20316768</t>
  </si>
  <si>
    <t>09:01:41</t>
  </si>
  <si>
    <t>RF30368900</t>
  </si>
  <si>
    <t>09:01:52</t>
  </si>
  <si>
    <t>RT52011215</t>
  </si>
  <si>
    <t>09:02:00</t>
  </si>
  <si>
    <t>D13506357</t>
  </si>
  <si>
    <t>1058D 49/1245 D39/991</t>
  </si>
  <si>
    <t>RF20316257</t>
  </si>
  <si>
    <t>3600915022</t>
  </si>
  <si>
    <t>7317191694</t>
  </si>
  <si>
    <t>09:02:02</t>
  </si>
  <si>
    <t>RF20316766</t>
  </si>
  <si>
    <t>09:02:10</t>
  </si>
  <si>
    <t>RF30368901</t>
  </si>
  <si>
    <t>09:02:17</t>
  </si>
  <si>
    <t>RF20316235</t>
  </si>
  <si>
    <t>09:03:03</t>
  </si>
  <si>
    <t>RF20316236</t>
  </si>
  <si>
    <t>09:03:28</t>
  </si>
  <si>
    <t>RF30368908</t>
  </si>
  <si>
    <t>09:03:43</t>
  </si>
  <si>
    <t>RF30368909</t>
  </si>
  <si>
    <t>09:04:07</t>
  </si>
  <si>
    <t>RT32009593</t>
  </si>
  <si>
    <t>09:04:08</t>
  </si>
  <si>
    <t>RF20316386</t>
  </si>
  <si>
    <t>3600915589</t>
  </si>
  <si>
    <t>7317194684</t>
  </si>
  <si>
    <t>09:04:13</t>
  </si>
  <si>
    <t>RF50396226</t>
  </si>
  <si>
    <t>09:04:31</t>
  </si>
  <si>
    <t>RT32009594</t>
  </si>
  <si>
    <t>09:04:35</t>
  </si>
  <si>
    <t>RF20316240</t>
  </si>
  <si>
    <t>09:04:40</t>
  </si>
  <si>
    <t>RF50396227</t>
  </si>
  <si>
    <t>09:04:51</t>
  </si>
  <si>
    <t>RF20316258</t>
  </si>
  <si>
    <t>09:04:56</t>
  </si>
  <si>
    <t>RF20316237</t>
  </si>
  <si>
    <t>09:05:23</t>
  </si>
  <si>
    <t>RF20316260</t>
  </si>
  <si>
    <t>09:05:28</t>
  </si>
  <si>
    <t>RF20316261</t>
  </si>
  <si>
    <t>09:05:56</t>
  </si>
  <si>
    <t>RT52011749</t>
  </si>
  <si>
    <t>09:07:00</t>
  </si>
  <si>
    <t>RF40236466</t>
  </si>
  <si>
    <t>09:07:07</t>
  </si>
  <si>
    <t>RF40236465</t>
  </si>
  <si>
    <t>09:07:30</t>
  </si>
  <si>
    <t>RT22006877</t>
  </si>
  <si>
    <t>09:07:38</t>
  </si>
  <si>
    <t>RT32010175</t>
  </si>
  <si>
    <t>09:07:42</t>
  </si>
  <si>
    <t>RT52011750</t>
  </si>
  <si>
    <t>09:08:00</t>
  </si>
  <si>
    <t>RT22006878</t>
  </si>
  <si>
    <t>09:08:09</t>
  </si>
  <si>
    <t>RF20316771</t>
  </si>
  <si>
    <t>09:08:29</t>
  </si>
  <si>
    <t>RF20316394</t>
  </si>
  <si>
    <t>09:08:39</t>
  </si>
  <si>
    <t>RF20316395</t>
  </si>
  <si>
    <t>09:08:58</t>
  </si>
  <si>
    <t>RF30368599</t>
  </si>
  <si>
    <t>3600916146</t>
  </si>
  <si>
    <t>7317196413</t>
  </si>
  <si>
    <t>09:09:02</t>
  </si>
  <si>
    <t>RF20316767</t>
  </si>
  <si>
    <t>09:09:08</t>
  </si>
  <si>
    <t>RF30368598</t>
  </si>
  <si>
    <t>09:09:17</t>
  </si>
  <si>
    <t>RF30368913</t>
  </si>
  <si>
    <t>09:09:35</t>
  </si>
  <si>
    <t>RF20316765</t>
  </si>
  <si>
    <t>09:09:49</t>
  </si>
  <si>
    <t>RF30368597</t>
  </si>
  <si>
    <t>09:09:52</t>
  </si>
  <si>
    <t>RF30368914</t>
  </si>
  <si>
    <t>09:09:54</t>
  </si>
  <si>
    <t>D13509906</t>
  </si>
  <si>
    <t>1073B 43/1092 D39/991</t>
  </si>
  <si>
    <t>RF20316255</t>
  </si>
  <si>
    <t>09:10:12</t>
  </si>
  <si>
    <t>RF30368600</t>
  </si>
  <si>
    <t>09:10:16</t>
  </si>
  <si>
    <t>RF30368910</t>
  </si>
  <si>
    <t>09:10:19</t>
  </si>
  <si>
    <t>RF50396218</t>
  </si>
  <si>
    <t>09:11:13</t>
  </si>
  <si>
    <t>RF50396219</t>
  </si>
  <si>
    <t>09:11:31</t>
  </si>
  <si>
    <t>RF40236468</t>
  </si>
  <si>
    <t>09:11:42</t>
  </si>
  <si>
    <t>RF50396220</t>
  </si>
  <si>
    <t>09:11:59</t>
  </si>
  <si>
    <t>RF40236637</t>
  </si>
  <si>
    <t>09:12:07</t>
  </si>
  <si>
    <t>RF50396221</t>
  </si>
  <si>
    <t>09:12:19</t>
  </si>
  <si>
    <t>RF30368601</t>
  </si>
  <si>
    <t>09:12:21</t>
  </si>
  <si>
    <t>RF40236467</t>
  </si>
  <si>
    <t>09:12:24</t>
  </si>
  <si>
    <t>RF40236638</t>
  </si>
  <si>
    <t>09:12:34</t>
  </si>
  <si>
    <t>RF30368603</t>
  </si>
  <si>
    <t>09:12:45</t>
  </si>
  <si>
    <t>RF20316256</t>
  </si>
  <si>
    <t>09:13:53</t>
  </si>
  <si>
    <t>RF20316397</t>
  </si>
  <si>
    <t>09:14:07</t>
  </si>
  <si>
    <t>RF20316396</t>
  </si>
  <si>
    <t>09:14:27</t>
  </si>
  <si>
    <t>RT32009267</t>
  </si>
  <si>
    <t>09:14:36</t>
  </si>
  <si>
    <t>RF40236471</t>
  </si>
  <si>
    <t>09:15:20</t>
  </si>
  <si>
    <t>RF40236801</t>
  </si>
  <si>
    <t>3600916470</t>
  </si>
  <si>
    <t>7317197732</t>
  </si>
  <si>
    <t>09:15:25</t>
  </si>
  <si>
    <t>RF20316241</t>
  </si>
  <si>
    <t>09:15:35</t>
  </si>
  <si>
    <t>RT52011223</t>
  </si>
  <si>
    <t>09:15:39</t>
  </si>
  <si>
    <t>RF40236469</t>
  </si>
  <si>
    <t>09:15:40</t>
  </si>
  <si>
    <t>RF40236503</t>
  </si>
  <si>
    <t>09:16:00</t>
  </si>
  <si>
    <t>RF40236640</t>
  </si>
  <si>
    <t>09:16:13</t>
  </si>
  <si>
    <t>RF40236504</t>
  </si>
  <si>
    <t>09:16:22</t>
  </si>
  <si>
    <t>RF50396136</t>
  </si>
  <si>
    <t>09:16:26</t>
  </si>
  <si>
    <t>RF40236639</t>
  </si>
  <si>
    <t>09:16:31</t>
  </si>
  <si>
    <t>D14246299</t>
  </si>
  <si>
    <t>1073B 22.5/572 D28/711</t>
  </si>
  <si>
    <t>RF50396216</t>
  </si>
  <si>
    <t>09:17:02</t>
  </si>
  <si>
    <t>RF20316745</t>
  </si>
  <si>
    <t>09:17:27</t>
  </si>
  <si>
    <t>RF40236473</t>
  </si>
  <si>
    <t>09:17:38</t>
  </si>
  <si>
    <t>RF40236505</t>
  </si>
  <si>
    <t>09:17:47</t>
  </si>
  <si>
    <t>RF40236805</t>
  </si>
  <si>
    <t>09:17:49</t>
  </si>
  <si>
    <t>RF40236472</t>
  </si>
  <si>
    <t>09:18:10</t>
  </si>
  <si>
    <t>RF20316769</t>
  </si>
  <si>
    <t>09:18:11</t>
  </si>
  <si>
    <t>RF30368604</t>
  </si>
  <si>
    <t>09:18:51</t>
  </si>
  <si>
    <t>RF20316242</t>
  </si>
  <si>
    <t>09:18:55</t>
  </si>
  <si>
    <t>D13407040</t>
  </si>
  <si>
    <t>1073B 17.5/444 D28/711</t>
  </si>
  <si>
    <t>RF50396214</t>
  </si>
  <si>
    <t>09:19:03</t>
  </si>
  <si>
    <t>RF50396077</t>
  </si>
  <si>
    <t>09:19:10</t>
  </si>
  <si>
    <t>RF20316388</t>
  </si>
  <si>
    <t>09:19:15</t>
  </si>
  <si>
    <t>RF50396215</t>
  </si>
  <si>
    <t>09:19:22</t>
  </si>
  <si>
    <t>RT22007386</t>
  </si>
  <si>
    <t>3600917385</t>
  </si>
  <si>
    <t>7317201626</t>
  </si>
  <si>
    <t>09:19:33</t>
  </si>
  <si>
    <t>RF50396079</t>
  </si>
  <si>
    <t>09:19:36</t>
  </si>
  <si>
    <t>RF20316387</t>
  </si>
  <si>
    <t>09:19:41</t>
  </si>
  <si>
    <t>RF50396217</t>
  </si>
  <si>
    <t>09:19:46</t>
  </si>
  <si>
    <t>RF20316744</t>
  </si>
  <si>
    <t>09:19:53</t>
  </si>
  <si>
    <t>RF40236475</t>
  </si>
  <si>
    <t>09:20:46</t>
  </si>
  <si>
    <t>RF40236506</t>
  </si>
  <si>
    <t>09:21:04</t>
  </si>
  <si>
    <t>RF40236642</t>
  </si>
  <si>
    <t>09:21:24</t>
  </si>
  <si>
    <t>RF40236474</t>
  </si>
  <si>
    <t>09:21:25</t>
  </si>
  <si>
    <t>RF20316243</t>
  </si>
  <si>
    <t>09:21:28</t>
  </si>
  <si>
    <t>RF30368606</t>
  </si>
  <si>
    <t>09:21:30</t>
  </si>
  <si>
    <t>RF40236317</t>
  </si>
  <si>
    <t>3600914320</t>
  </si>
  <si>
    <t>7317189204</t>
  </si>
  <si>
    <t>09:21:35</t>
  </si>
  <si>
    <t>RF40236507</t>
  </si>
  <si>
    <t>09:21:41</t>
  </si>
  <si>
    <t>RF40236318</t>
  </si>
  <si>
    <t>09:21:54</t>
  </si>
  <si>
    <t>RF50396213</t>
  </si>
  <si>
    <t>09:22:56</t>
  </si>
  <si>
    <t>RF40236508</t>
  </si>
  <si>
    <t>09:23:16</t>
  </si>
  <si>
    <t>RF40236477</t>
  </si>
  <si>
    <t>09:23:32</t>
  </si>
  <si>
    <t>RF50396075</t>
  </si>
  <si>
    <t>09:23:57</t>
  </si>
  <si>
    <t>RF40236476</t>
  </si>
  <si>
    <t>09:24:02</t>
  </si>
  <si>
    <t>RF50396076</t>
  </si>
  <si>
    <t>09:24:16</t>
  </si>
  <si>
    <t>RF40236509</t>
  </si>
  <si>
    <t>09:24:19</t>
  </si>
  <si>
    <t>RF40236641</t>
  </si>
  <si>
    <t>09:24:25</t>
  </si>
  <si>
    <t>RF50396078</t>
  </si>
  <si>
    <t>09:24:35</t>
  </si>
  <si>
    <t>RF40236510</t>
  </si>
  <si>
    <t>09:24:40</t>
  </si>
  <si>
    <t>RF30368082</t>
  </si>
  <si>
    <t>09:24:53</t>
  </si>
  <si>
    <t>RF40236511</t>
  </si>
  <si>
    <t>09:25:07</t>
  </si>
  <si>
    <t>RF30368904</t>
  </si>
  <si>
    <t>09:25:12</t>
  </si>
  <si>
    <t>RF20316244</t>
  </si>
  <si>
    <t>09:25:22</t>
  </si>
  <si>
    <t>RF40236512</t>
  </si>
  <si>
    <t>09:25:33</t>
  </si>
  <si>
    <t>RF30368905</t>
  </si>
  <si>
    <t>09:25:36</t>
  </si>
  <si>
    <t>RF50396223</t>
  </si>
  <si>
    <t>09:25:54</t>
  </si>
  <si>
    <t>RF20316743</t>
  </si>
  <si>
    <t>09:26:07</t>
  </si>
  <si>
    <t>RF50396222</t>
  </si>
  <si>
    <t>09:26:15</t>
  </si>
  <si>
    <t>RF30368605</t>
  </si>
  <si>
    <t>09:26:32</t>
  </si>
  <si>
    <t>RF50396080</t>
  </si>
  <si>
    <t>09:26:49</t>
  </si>
  <si>
    <t>RF40236315</t>
  </si>
  <si>
    <t>09:26:54</t>
  </si>
  <si>
    <t>RF40236316</t>
  </si>
  <si>
    <t>09:27:12</t>
  </si>
  <si>
    <t>RT22006702</t>
  </si>
  <si>
    <t>09:27:30</t>
  </si>
  <si>
    <t>RF40236644</t>
  </si>
  <si>
    <t>09:27:48</t>
  </si>
  <si>
    <t>RF40236382</t>
  </si>
  <si>
    <t>09:27:51</t>
  </si>
  <si>
    <t>RT22006699</t>
  </si>
  <si>
    <t>09:27:53</t>
  </si>
  <si>
    <t>RF40236643</t>
  </si>
  <si>
    <t>09:28:17</t>
  </si>
  <si>
    <t>RF30368917</t>
  </si>
  <si>
    <t>09:28:55</t>
  </si>
  <si>
    <t>RF50396082</t>
  </si>
  <si>
    <t>09:29:03</t>
  </si>
  <si>
    <t>RF30368918</t>
  </si>
  <si>
    <t>09:29:14</t>
  </si>
  <si>
    <t>RF40236381</t>
  </si>
  <si>
    <t>09:29:15</t>
  </si>
  <si>
    <t>RF30368607</t>
  </si>
  <si>
    <t>09:29:21</t>
  </si>
  <si>
    <t>RF30368919</t>
  </si>
  <si>
    <t>09:29:37</t>
  </si>
  <si>
    <t>RF50396234</t>
  </si>
  <si>
    <t>09:30:01</t>
  </si>
  <si>
    <t>RF40236313</t>
  </si>
  <si>
    <t>09:30:13</t>
  </si>
  <si>
    <t>RF40236314</t>
  </si>
  <si>
    <t>09:30:43</t>
  </si>
  <si>
    <t>D13506340</t>
  </si>
  <si>
    <t>1058D 37/940 D39/991</t>
  </si>
  <si>
    <t>RF20316264</t>
  </si>
  <si>
    <t>09:31:14</t>
  </si>
  <si>
    <t>RF40237007</t>
  </si>
  <si>
    <t>09:31:27</t>
  </si>
  <si>
    <t>RF20316263</t>
  </si>
  <si>
    <t>09:31:37</t>
  </si>
  <si>
    <t>RF40237006</t>
  </si>
  <si>
    <t>09:31:52</t>
  </si>
  <si>
    <t>RF30368920</t>
  </si>
  <si>
    <t>09:32:16</t>
  </si>
  <si>
    <t>RT22006701</t>
  </si>
  <si>
    <t>09:32:22</t>
  </si>
  <si>
    <t>RF20316747</t>
  </si>
  <si>
    <t>09:32:29</t>
  </si>
  <si>
    <t>RF50396235</t>
  </si>
  <si>
    <t>09:32:41</t>
  </si>
  <si>
    <t>RT22006707</t>
  </si>
  <si>
    <t>09:32:52</t>
  </si>
  <si>
    <t>RF30368081</t>
  </si>
  <si>
    <t>09:32:57</t>
  </si>
  <si>
    <t>RF20316267</t>
  </si>
  <si>
    <t>09:32:58</t>
  </si>
  <si>
    <t>RF30368916</t>
  </si>
  <si>
    <t>09:32:59</t>
  </si>
  <si>
    <t>RF40236634</t>
  </si>
  <si>
    <t>09:33:09</t>
  </si>
  <si>
    <t>RF40236384</t>
  </si>
  <si>
    <t>09:33:14</t>
  </si>
  <si>
    <t>RF30368922</t>
  </si>
  <si>
    <t>09:33:19</t>
  </si>
  <si>
    <t>RF20316268</t>
  </si>
  <si>
    <t>09:33:26</t>
  </si>
  <si>
    <t>RF30368602</t>
  </si>
  <si>
    <t>09:33:52</t>
  </si>
  <si>
    <t>RF20316265</t>
  </si>
  <si>
    <t>09:33:53</t>
  </si>
  <si>
    <t>RF40236807</t>
  </si>
  <si>
    <t>09:33:54</t>
  </si>
  <si>
    <t>RF50396081</t>
  </si>
  <si>
    <t>09:34:09</t>
  </si>
  <si>
    <t>RF50396083</t>
  </si>
  <si>
    <t>09:34:28</t>
  </si>
  <si>
    <t>RF30368608</t>
  </si>
  <si>
    <t>09:34:56</t>
  </si>
  <si>
    <t>RF20316389</t>
  </si>
  <si>
    <t>09:35:03</t>
  </si>
  <si>
    <t>RF20316270</t>
  </si>
  <si>
    <t>09:35:14</t>
  </si>
  <si>
    <t>RF40236383</t>
  </si>
  <si>
    <t>09:35:17</t>
  </si>
  <si>
    <t>RF40236806</t>
  </si>
  <si>
    <t>09:35:18</t>
  </si>
  <si>
    <t>RF20316746</t>
  </si>
  <si>
    <t>09:35:40</t>
  </si>
  <si>
    <t>RF20316269</t>
  </si>
  <si>
    <t>09:36:11</t>
  </si>
  <si>
    <t>RF20316390</t>
  </si>
  <si>
    <t>09:36:45</t>
  </si>
  <si>
    <t>RF40236341</t>
  </si>
  <si>
    <t>VW4346</t>
  </si>
  <si>
    <t>09:37:18</t>
  </si>
  <si>
    <t>RF40236635</t>
  </si>
  <si>
    <t>09:37:24</t>
  </si>
  <si>
    <t>RF40237009</t>
  </si>
  <si>
    <t>09:37:27</t>
  </si>
  <si>
    <t>RF20316262</t>
  </si>
  <si>
    <t>09:37:38</t>
  </si>
  <si>
    <t>RF40237008</t>
  </si>
  <si>
    <t>09:38:32</t>
  </si>
  <si>
    <t>RF20316748</t>
  </si>
  <si>
    <t>09:38:49</t>
  </si>
  <si>
    <t>RF20316632</t>
  </si>
  <si>
    <t>09:39:02</t>
  </si>
  <si>
    <t>RF20316749</t>
  </si>
  <si>
    <t>09:39:13</t>
  </si>
  <si>
    <t>RF40236717</t>
  </si>
  <si>
    <t>09:39:16</t>
  </si>
  <si>
    <t>RF40236718</t>
  </si>
  <si>
    <t>09:39:36</t>
  </si>
  <si>
    <t>RF20316393</t>
  </si>
  <si>
    <t>09:39:44</t>
  </si>
  <si>
    <t>RF20316391</t>
  </si>
  <si>
    <t>09:40:23</t>
  </si>
  <si>
    <t>D15400606</t>
  </si>
  <si>
    <t>1059B 18.5/470 D28/711 C3/76 GTT</t>
  </si>
  <si>
    <t>RT22006876</t>
  </si>
  <si>
    <t>09:40:59</t>
  </si>
  <si>
    <t>RT22006873</t>
  </si>
  <si>
    <t>09:41:21</t>
  </si>
  <si>
    <t>RF40236810</t>
  </si>
  <si>
    <t>09:41:35</t>
  </si>
  <si>
    <t>RF40236809</t>
  </si>
  <si>
    <t>09:41:56</t>
  </si>
  <si>
    <t>RF20316635</t>
  </si>
  <si>
    <t>09:42:39</t>
  </si>
  <si>
    <t>RF20316634</t>
  </si>
  <si>
    <t>09:42:58</t>
  </si>
  <si>
    <t>RF40236385</t>
  </si>
  <si>
    <t>09:43:07</t>
  </si>
  <si>
    <t>RT22006718</t>
  </si>
  <si>
    <t>09:44:06</t>
  </si>
  <si>
    <t>RF40236636</t>
  </si>
  <si>
    <t>09:44:16</t>
  </si>
  <si>
    <t>RT22006712</t>
  </si>
  <si>
    <t>09:44:25</t>
  </si>
  <si>
    <t>RF40236800</t>
  </si>
  <si>
    <t>09:44:28</t>
  </si>
  <si>
    <t>RF20316392</t>
  </si>
  <si>
    <t>09:44:40</t>
  </si>
  <si>
    <t>RT22006704</t>
  </si>
  <si>
    <t>09:44:42</t>
  </si>
  <si>
    <t>RF20316737</t>
  </si>
  <si>
    <t>09:44:50</t>
  </si>
  <si>
    <t>RT22006709</t>
  </si>
  <si>
    <t>09:44:58</t>
  </si>
  <si>
    <t>RT22006724</t>
  </si>
  <si>
    <t>09:45:36</t>
  </si>
  <si>
    <t>RF40236386</t>
  </si>
  <si>
    <t>09:46:09</t>
  </si>
  <si>
    <t>RT22006721</t>
  </si>
  <si>
    <t>09:46:18</t>
  </si>
  <si>
    <t>RF40236719</t>
  </si>
  <si>
    <t>RF40236720</t>
  </si>
  <si>
    <t>09:46:37</t>
  </si>
  <si>
    <t>RT22006715</t>
  </si>
  <si>
    <t>09:46:44</t>
  </si>
  <si>
    <t>RT22006727</t>
  </si>
  <si>
    <t>09:47:06</t>
  </si>
  <si>
    <t>RF40237011</t>
  </si>
  <si>
    <t>09:47:33</t>
  </si>
  <si>
    <t>RF20316738</t>
  </si>
  <si>
    <t>09:48:23</t>
  </si>
  <si>
    <t>RT52011540</t>
  </si>
  <si>
    <t>09:48:54</t>
  </si>
  <si>
    <t>RF40236387</t>
  </si>
  <si>
    <t>09:49:02</t>
  </si>
  <si>
    <t>RF20316637</t>
  </si>
  <si>
    <t>09:49:08</t>
  </si>
  <si>
    <t>RT22006867</t>
  </si>
  <si>
    <t>09:49:43</t>
  </si>
  <si>
    <t>RF40236799</t>
  </si>
  <si>
    <t>09:50:02</t>
  </si>
  <si>
    <t>RF40237010</t>
  </si>
  <si>
    <t>09:51:04</t>
  </si>
  <si>
    <t>RF40237013</t>
  </si>
  <si>
    <t>09:51:23</t>
  </si>
  <si>
    <t>RF20316741</t>
  </si>
  <si>
    <t>09:51:40</t>
  </si>
  <si>
    <t>RF40237012</t>
  </si>
  <si>
    <t>09:51:48</t>
  </si>
  <si>
    <t>RF20316636</t>
  </si>
  <si>
    <t>09:51:51</t>
  </si>
  <si>
    <t>RF40236803</t>
  </si>
  <si>
    <t>09:51:57</t>
  </si>
  <si>
    <t>RT22006725</t>
  </si>
  <si>
    <t>09:52:18</t>
  </si>
  <si>
    <t>RT22006722</t>
  </si>
  <si>
    <t>09:52:43</t>
  </si>
  <si>
    <t>D13403624</t>
  </si>
  <si>
    <t>1073B 29/737 D28/711</t>
  </si>
  <si>
    <t>RF30368147</t>
  </si>
  <si>
    <t>09:52:54</t>
  </si>
  <si>
    <t>RF30368151</t>
  </si>
  <si>
    <t>09:53:16</t>
  </si>
  <si>
    <t>RT22006728</t>
  </si>
  <si>
    <t>09:53:30</t>
  </si>
  <si>
    <t>RT22006719</t>
  </si>
  <si>
    <t>09:53:53</t>
  </si>
  <si>
    <t>RF20316740</t>
  </si>
  <si>
    <t>09:55:30</t>
  </si>
  <si>
    <t>RF40236802</t>
  </si>
  <si>
    <t>09:55:58</t>
  </si>
  <si>
    <t>RT22006716</t>
  </si>
  <si>
    <t>09:56:26</t>
  </si>
  <si>
    <t>RT52011905</t>
  </si>
  <si>
    <t>09:56:52</t>
  </si>
  <si>
    <t>RT22006713</t>
  </si>
  <si>
    <t>09:57:03</t>
  </si>
  <si>
    <t>RT52011906</t>
  </si>
  <si>
    <t>09:57:17</t>
  </si>
  <si>
    <t>RT22006710</t>
  </si>
  <si>
    <t>09:57:45</t>
  </si>
  <si>
    <t>RF40236716</t>
  </si>
  <si>
    <t>09:57:59</t>
  </si>
  <si>
    <t>RF40236388</t>
  </si>
  <si>
    <t>09:58:05</t>
  </si>
  <si>
    <t>RT52011901</t>
  </si>
  <si>
    <t>09:58:14</t>
  </si>
  <si>
    <t>RF20316633</t>
  </si>
  <si>
    <t>09:58:17</t>
  </si>
  <si>
    <t>RT22006705</t>
  </si>
  <si>
    <t>09:58:23</t>
  </si>
  <si>
    <t>RF20316630</t>
  </si>
  <si>
    <t>09:58:31</t>
  </si>
  <si>
    <t>RF20316742</t>
  </si>
  <si>
    <t>09:58:35</t>
  </si>
  <si>
    <t>RT52011902</t>
  </si>
  <si>
    <t>09:58:43</t>
  </si>
  <si>
    <t>RF40236804</t>
  </si>
  <si>
    <t>09:58:56</t>
  </si>
  <si>
    <t>RF40236715</t>
  </si>
  <si>
    <t>09:58:58</t>
  </si>
  <si>
    <t>RF40236713</t>
  </si>
  <si>
    <t>09:59:17</t>
  </si>
  <si>
    <t>RT52011903</t>
  </si>
  <si>
    <t>09:59:18</t>
  </si>
  <si>
    <t>RF20316631</t>
  </si>
  <si>
    <t>09:59:36</t>
  </si>
  <si>
    <t>RF40236390</t>
  </si>
  <si>
    <t>09:59:43</t>
  </si>
  <si>
    <t>RT52011904</t>
  </si>
  <si>
    <t>09:59:57</t>
  </si>
  <si>
    <t>RF40236389</t>
  </si>
  <si>
    <t>10:00:05</t>
  </si>
  <si>
    <t>RF40236714</t>
  </si>
  <si>
    <t>10:00:09</t>
  </si>
  <si>
    <t>RF40236392</t>
  </si>
  <si>
    <t>10:02:29</t>
  </si>
  <si>
    <t>RF40236391</t>
  </si>
  <si>
    <t>10:02:48</t>
  </si>
  <si>
    <t>RT52011909</t>
  </si>
  <si>
    <t>10:03:25</t>
  </si>
  <si>
    <t>RT52011910</t>
  </si>
  <si>
    <t>10:03:56</t>
  </si>
  <si>
    <t>RT52011907</t>
  </si>
  <si>
    <t>10:04:35</t>
  </si>
  <si>
    <t>RT52011908</t>
  </si>
  <si>
    <t>10:05:11</t>
  </si>
  <si>
    <t>RT52011310</t>
  </si>
  <si>
    <t>10:06:15</t>
  </si>
  <si>
    <t>RT52011311</t>
  </si>
  <si>
    <t>10:06:33</t>
  </si>
  <si>
    <t>RT52011541</t>
  </si>
  <si>
    <t>10:06:39</t>
  </si>
  <si>
    <t>RT52011911</t>
  </si>
  <si>
    <t>10:08:12</t>
  </si>
  <si>
    <t>RT52011912</t>
  </si>
  <si>
    <t>10:08:32</t>
  </si>
  <si>
    <t>RT52011913</t>
  </si>
  <si>
    <t>10:08:58</t>
  </si>
  <si>
    <t>RT52011914</t>
  </si>
  <si>
    <t>10:09:14</t>
  </si>
  <si>
    <t>RT52011539</t>
  </si>
  <si>
    <t>10:09:21</t>
  </si>
  <si>
    <t>RT52011544</t>
  </si>
  <si>
    <t>10:09:54</t>
  </si>
  <si>
    <t>RT52011546</t>
  </si>
  <si>
    <t>10:12:44</t>
  </si>
  <si>
    <t>RT32009627</t>
  </si>
  <si>
    <t>10:13:10</t>
  </si>
  <si>
    <t>RT52011545</t>
  </si>
  <si>
    <t>10:13:24</t>
  </si>
  <si>
    <t>RT32009624</t>
  </si>
  <si>
    <t>10:15:13</t>
  </si>
  <si>
    <t>RT32009639</t>
  </si>
  <si>
    <t>10:15:40</t>
  </si>
  <si>
    <t>RT32009636</t>
  </si>
  <si>
    <t>10:15:57</t>
  </si>
  <si>
    <t>RT32009618</t>
  </si>
  <si>
    <t>10:16:24</t>
  </si>
  <si>
    <t>RT52011312</t>
  </si>
  <si>
    <t>10:16:30</t>
  </si>
  <si>
    <t>RT52011915</t>
  </si>
  <si>
    <t>10:16:44</t>
  </si>
  <si>
    <t>RT32009621</t>
  </si>
  <si>
    <t>10:16:46</t>
  </si>
  <si>
    <t>RT32009633</t>
  </si>
  <si>
    <t>10:17:04</t>
  </si>
  <si>
    <t>RT52011313</t>
  </si>
  <si>
    <t>10:17:23</t>
  </si>
  <si>
    <t>RT32009630</t>
  </si>
  <si>
    <t>10:17:26</t>
  </si>
  <si>
    <t>RT52011916</t>
  </si>
  <si>
    <t>10:17:41</t>
  </si>
  <si>
    <t>RT52011917</t>
  </si>
  <si>
    <t>10:17:56</t>
  </si>
  <si>
    <t>RT52011918</t>
  </si>
  <si>
    <t>10:18:06</t>
  </si>
  <si>
    <t>RF50396230</t>
  </si>
  <si>
    <t>10:18:43</t>
  </si>
  <si>
    <t>RT32009327</t>
  </si>
  <si>
    <t>10:18:55</t>
  </si>
  <si>
    <t>RF50396236</t>
  </si>
  <si>
    <t>10:19:03</t>
  </si>
  <si>
    <t>RT32009328</t>
  </si>
  <si>
    <t>10:19:12</t>
  </si>
  <si>
    <t>RF50396237</t>
  </si>
  <si>
    <t>10:19:23</t>
  </si>
  <si>
    <t>RF30368921</t>
  </si>
  <si>
    <t>10:19:36</t>
  </si>
  <si>
    <t>RT52011900</t>
  </si>
  <si>
    <t>10:19:46</t>
  </si>
  <si>
    <t>RF40236300</t>
  </si>
  <si>
    <t>10:20:12</t>
  </si>
  <si>
    <t>RF40236303</t>
  </si>
  <si>
    <t>10:20:33</t>
  </si>
  <si>
    <t>RT52011543</t>
  </si>
  <si>
    <t>10:21:51</t>
  </si>
  <si>
    <t>RF50396231</t>
  </si>
  <si>
    <t>10:22:00</t>
  </si>
  <si>
    <t>RF50396233</t>
  </si>
  <si>
    <t>10:22:14</t>
  </si>
  <si>
    <t>RF30368915</t>
  </si>
  <si>
    <t>10:22:33</t>
  </si>
  <si>
    <t>RT52011897</t>
  </si>
  <si>
    <t>10:22:46</t>
  </si>
  <si>
    <t>RT52011899</t>
  </si>
  <si>
    <t>10:23:31</t>
  </si>
  <si>
    <t>RT52011898</t>
  </si>
  <si>
    <t>10:23:49</t>
  </si>
  <si>
    <t>RT52011549</t>
  </si>
  <si>
    <t>10:24:06</t>
  </si>
  <si>
    <t>RF30368907</t>
  </si>
  <si>
    <t>10:24:11</t>
  </si>
  <si>
    <t>RF50396224</t>
  </si>
  <si>
    <t>10:24:30</t>
  </si>
  <si>
    <t>RT52011763</t>
  </si>
  <si>
    <t>3600916697</t>
  </si>
  <si>
    <t>7317198640</t>
  </si>
  <si>
    <t>10:24:47</t>
  </si>
  <si>
    <t>RF50396225</t>
  </si>
  <si>
    <t>10:24:49</t>
  </si>
  <si>
    <t>RT52011547</t>
  </si>
  <si>
    <t>10:25:39</t>
  </si>
  <si>
    <t>RT32009612</t>
  </si>
  <si>
    <t>10:25:50</t>
  </si>
  <si>
    <t>RT32009609</t>
  </si>
  <si>
    <t>10:26:09</t>
  </si>
  <si>
    <t>RT32009603</t>
  </si>
  <si>
    <t>10:26:33</t>
  </si>
  <si>
    <t>RT52011314</t>
  </si>
  <si>
    <t>10:26:54</t>
  </si>
  <si>
    <t>RF40236789</t>
  </si>
  <si>
    <t>3600916467</t>
  </si>
  <si>
    <t>7317197722</t>
  </si>
  <si>
    <t>10:26:55</t>
  </si>
  <si>
    <t>RT32009597</t>
  </si>
  <si>
    <t>10:26:59</t>
  </si>
  <si>
    <t>RT32009335</t>
  </si>
  <si>
    <t>10:27:12</t>
  </si>
  <si>
    <t>RF40236305</t>
  </si>
  <si>
    <t>10:27:18</t>
  </si>
  <si>
    <t>RT32009600</t>
  </si>
  <si>
    <t>10:27:22</t>
  </si>
  <si>
    <t>RT22007131</t>
  </si>
  <si>
    <t>RF40236306</t>
  </si>
  <si>
    <t>10:27:32</t>
  </si>
  <si>
    <t>RF40236308</t>
  </si>
  <si>
    <t>10:27:45</t>
  </si>
  <si>
    <t>RT32009615</t>
  </si>
  <si>
    <t>RT32009606</t>
  </si>
  <si>
    <t>10:28:03</t>
  </si>
  <si>
    <t>RF40236307</t>
  </si>
  <si>
    <t>10:28:30</t>
  </si>
  <si>
    <t>RF40236310</t>
  </si>
  <si>
    <t>10:28:51</t>
  </si>
  <si>
    <t>RT32009346</t>
  </si>
  <si>
    <t>10:29:09</t>
  </si>
  <si>
    <t>RF40236309</t>
  </si>
  <si>
    <t>10:29:16</t>
  </si>
  <si>
    <t>RF40236312</t>
  </si>
  <si>
    <t>10:29:25</t>
  </si>
  <si>
    <t>RT52011548</t>
  </si>
  <si>
    <t>10:29:47</t>
  </si>
  <si>
    <t>RF20316721</t>
  </si>
  <si>
    <t>10:30:11</t>
  </si>
  <si>
    <t>RF20316730</t>
  </si>
  <si>
    <t>10:31:54</t>
  </si>
  <si>
    <t>RF40236794</t>
  </si>
  <si>
    <t>10:32:18</t>
  </si>
  <si>
    <t>RT32009353</t>
  </si>
  <si>
    <t>10:33:21</t>
  </si>
  <si>
    <t>RF40236855</t>
  </si>
  <si>
    <t>10:34:48</t>
  </si>
  <si>
    <t>RT22007132</t>
  </si>
  <si>
    <t>10:35:32</t>
  </si>
  <si>
    <t>RT22007133</t>
  </si>
  <si>
    <t>10:35:59</t>
  </si>
  <si>
    <t>RT52011542</t>
  </si>
  <si>
    <t>10:36:25</t>
  </si>
  <si>
    <t>RT32009632</t>
  </si>
  <si>
    <t>10:36:37</t>
  </si>
  <si>
    <t>RF20316788</t>
  </si>
  <si>
    <t>10:36:41</t>
  </si>
  <si>
    <t>RF40236856</t>
  </si>
  <si>
    <t>10:36:56</t>
  </si>
  <si>
    <t>RT32009631</t>
  </si>
  <si>
    <t>10:38:12</t>
  </si>
  <si>
    <t>RT52011858</t>
  </si>
  <si>
    <t>10:38:32</t>
  </si>
  <si>
    <t>RT32009629</t>
  </si>
  <si>
    <t>10:38:44</t>
  </si>
  <si>
    <t>RF20316790</t>
  </si>
  <si>
    <t>10:38:56</t>
  </si>
  <si>
    <t>RT32009628</t>
  </si>
  <si>
    <t>10:39:08</t>
  </si>
  <si>
    <t>RF20316732</t>
  </si>
  <si>
    <t>RF20316789</t>
  </si>
  <si>
    <t>10:39:20</t>
  </si>
  <si>
    <t>RT32009625</t>
  </si>
  <si>
    <t>10:39:24</t>
  </si>
  <si>
    <t>RF20316731</t>
  </si>
  <si>
    <t>10:39:39</t>
  </si>
  <si>
    <t>RT32009626</t>
  </si>
  <si>
    <t>10:39:44</t>
  </si>
  <si>
    <t>RT22006723</t>
  </si>
  <si>
    <t>10:40:18</t>
  </si>
  <si>
    <t>RT22006720</t>
  </si>
  <si>
    <t>10:41:16</t>
  </si>
  <si>
    <t>RT32009341</t>
  </si>
  <si>
    <t>10:41:45</t>
  </si>
  <si>
    <t>RF40236857</t>
  </si>
  <si>
    <t>10:41:55</t>
  </si>
  <si>
    <t>RT32009337</t>
  </si>
  <si>
    <t>10:42:02</t>
  </si>
  <si>
    <t>RF40236858</t>
  </si>
  <si>
    <t>10:42:08</t>
  </si>
  <si>
    <t>RT32009347</t>
  </si>
  <si>
    <t>10:42:18</t>
  </si>
  <si>
    <t>RT32009357</t>
  </si>
  <si>
    <t>10:42:40</t>
  </si>
  <si>
    <t>RF20316734</t>
  </si>
  <si>
    <t>10:43:39</t>
  </si>
  <si>
    <t>RF30368159</t>
  </si>
  <si>
    <t>10:43:48</t>
  </si>
  <si>
    <t>RF40236796</t>
  </si>
  <si>
    <t>10:44:02</t>
  </si>
  <si>
    <t>RF30368158</t>
  </si>
  <si>
    <t>10:44:16</t>
  </si>
  <si>
    <t>RF30368150</t>
  </si>
  <si>
    <t>10:44:31</t>
  </si>
  <si>
    <t>RF30368154</t>
  </si>
  <si>
    <t>10:44:55</t>
  </si>
  <si>
    <t>RF40236859</t>
  </si>
  <si>
    <t>10:45:06</t>
  </si>
  <si>
    <t>RF30368156</t>
  </si>
  <si>
    <t>10:45:11</t>
  </si>
  <si>
    <t>RT32009340</t>
  </si>
  <si>
    <t>10:45:21</t>
  </si>
  <si>
    <t>RF20316791</t>
  </si>
  <si>
    <t>10:45:24</t>
  </si>
  <si>
    <t>RT32009332</t>
  </si>
  <si>
    <t>10:45:38</t>
  </si>
  <si>
    <t>RF30368163</t>
  </si>
  <si>
    <t>10:45:39</t>
  </si>
  <si>
    <t>RF30368164</t>
  </si>
  <si>
    <t>10:45:57</t>
  </si>
  <si>
    <t>RT32009343</t>
  </si>
  <si>
    <t>10:46:00</t>
  </si>
  <si>
    <t>RF30368157</t>
  </si>
  <si>
    <t>10:46:15</t>
  </si>
  <si>
    <t>RT32009336</t>
  </si>
  <si>
    <t>10:46:24</t>
  </si>
  <si>
    <t>RT32009196</t>
  </si>
  <si>
    <t>3600914049</t>
  </si>
  <si>
    <t>7317187999</t>
  </si>
  <si>
    <t>10:47:21</t>
  </si>
  <si>
    <t>RT32009614</t>
  </si>
  <si>
    <t>10:47:23</t>
  </si>
  <si>
    <t>RF30368698</t>
  </si>
  <si>
    <t>10:47:24</t>
  </si>
  <si>
    <t>RT32009613</t>
  </si>
  <si>
    <t>10:47:41</t>
  </si>
  <si>
    <t>RT32009354</t>
  </si>
  <si>
    <t>10:47:54</t>
  </si>
  <si>
    <t>RF20316736</t>
  </si>
  <si>
    <t>10:47:58</t>
  </si>
  <si>
    <t>RT32009356</t>
  </si>
  <si>
    <t>10:48:12</t>
  </si>
  <si>
    <t>RT32009634</t>
  </si>
  <si>
    <t>10:48:13</t>
  </si>
  <si>
    <t>RT32009350</t>
  </si>
  <si>
    <t>10:48:41</t>
  </si>
  <si>
    <t>RT32009351</t>
  </si>
  <si>
    <t>10:48:58</t>
  </si>
  <si>
    <t>RT32009617</t>
  </si>
  <si>
    <t>10:49:03</t>
  </si>
  <si>
    <t>RT22006726</t>
  </si>
  <si>
    <t>10:49:20</t>
  </si>
  <si>
    <t>RT32009637</t>
  </si>
  <si>
    <t>10:49:36</t>
  </si>
  <si>
    <t>RF40236273</t>
  </si>
  <si>
    <t>10:49:48</t>
  </si>
  <si>
    <t>RF40236795</t>
  </si>
  <si>
    <t>10:50:06</t>
  </si>
  <si>
    <t>RT32009638</t>
  </si>
  <si>
    <t>10:50:07</t>
  </si>
  <si>
    <t>RF40236274</t>
  </si>
  <si>
    <t>10:50:15</t>
  </si>
  <si>
    <t>RT22006872</t>
  </si>
  <si>
    <t>10:50:39</t>
  </si>
  <si>
    <t>RT32009635</t>
  </si>
  <si>
    <t>10:50:52</t>
  </si>
  <si>
    <t>RF40236272</t>
  </si>
  <si>
    <t>10:51:44</t>
  </si>
  <si>
    <t>RF30368700</t>
  </si>
  <si>
    <t>10:51:59</t>
  </si>
  <si>
    <t>RT32009349</t>
  </si>
  <si>
    <t>10:52:00</t>
  </si>
  <si>
    <t>RT32009352</t>
  </si>
  <si>
    <t>10:52:17</t>
  </si>
  <si>
    <t>RT22006875</t>
  </si>
  <si>
    <t>10:53:24</t>
  </si>
  <si>
    <t>RF40236798</t>
  </si>
  <si>
    <t>10:53:26</t>
  </si>
  <si>
    <t>RT22006874</t>
  </si>
  <si>
    <t>10:53:41</t>
  </si>
  <si>
    <t>RF30368701</t>
  </si>
  <si>
    <t>10:53:55</t>
  </si>
  <si>
    <t>D15036174</t>
  </si>
  <si>
    <t>1056DR 40/1016 D28/711 C3/76</t>
  </si>
  <si>
    <t>RF30368127</t>
  </si>
  <si>
    <t>10:53:56</t>
  </si>
  <si>
    <t>RF20316733</t>
  </si>
  <si>
    <t>10:54:03</t>
  </si>
  <si>
    <t>RF40236271</t>
  </si>
  <si>
    <t>10:54:12</t>
  </si>
  <si>
    <t>RT22006871</t>
  </si>
  <si>
    <t>10:54:14</t>
  </si>
  <si>
    <t>RF30368128</t>
  </si>
  <si>
    <t>10:54:25</t>
  </si>
  <si>
    <t>RF30368130</t>
  </si>
  <si>
    <t>10:55:48</t>
  </si>
  <si>
    <t>D13509650</t>
  </si>
  <si>
    <t>1073B 27.5/698 D28/711</t>
  </si>
  <si>
    <t>RF30368153</t>
  </si>
  <si>
    <t>10:55:49</t>
  </si>
  <si>
    <t>RF30368129</t>
  </si>
  <si>
    <t>10:56:04</t>
  </si>
  <si>
    <t>RF30368152</t>
  </si>
  <si>
    <t>10:56:26</t>
  </si>
  <si>
    <t>RF40236269</t>
  </si>
  <si>
    <t>10:56:39</t>
  </si>
  <si>
    <t>RF30368148</t>
  </si>
  <si>
    <t>10:56:43</t>
  </si>
  <si>
    <t>RF40236270</t>
  </si>
  <si>
    <t>10:56:58</t>
  </si>
  <si>
    <t>RF30368149</t>
  </si>
  <si>
    <t>10:57:00</t>
  </si>
  <si>
    <t>D15341171</t>
  </si>
  <si>
    <t>1073B 46/1168 D39/991 C3/76 GTT</t>
  </si>
  <si>
    <t>RT52011262</t>
  </si>
  <si>
    <t>10:57:12</t>
  </si>
  <si>
    <t>RT32009291</t>
  </si>
  <si>
    <t>10:58:01</t>
  </si>
  <si>
    <t>RT22006714</t>
  </si>
  <si>
    <t>10:58:37</t>
  </si>
  <si>
    <t>RT32009191</t>
  </si>
  <si>
    <t>10:59:11</t>
  </si>
  <si>
    <t>RT32009329</t>
  </si>
  <si>
    <t>10:59:13</t>
  </si>
  <si>
    <t>RF30368703</t>
  </si>
  <si>
    <t>10:59:21</t>
  </si>
  <si>
    <t>RT32009616</t>
  </si>
  <si>
    <t>10:59:25</t>
  </si>
  <si>
    <t>RT32009192</t>
  </si>
  <si>
    <t>10:59:29</t>
  </si>
  <si>
    <t>RT32009333</t>
  </si>
  <si>
    <t>10:59:30</t>
  </si>
  <si>
    <t>RT32009622</t>
  </si>
  <si>
    <t>10:59:55</t>
  </si>
  <si>
    <t>RT32009623</t>
  </si>
  <si>
    <t>11:00:22</t>
  </si>
  <si>
    <t>D13410122</t>
  </si>
  <si>
    <t>1065BS SPUN ROLL</t>
  </si>
  <si>
    <t>7041211000</t>
  </si>
  <si>
    <t>3600915747</t>
  </si>
  <si>
    <t>7317195403</t>
  </si>
  <si>
    <t>11:00:23</t>
  </si>
  <si>
    <t>RT32009596</t>
  </si>
  <si>
    <t>11:00:41</t>
  </si>
  <si>
    <t>RF30368079</t>
  </si>
  <si>
    <t>11:00:52</t>
  </si>
  <si>
    <t>D15036006</t>
  </si>
  <si>
    <t>1025DR 30/762 D39/991 C3/76</t>
  </si>
  <si>
    <t>RF20316970</t>
  </si>
  <si>
    <t>11:00:55</t>
  </si>
  <si>
    <t>RF30368080</t>
  </si>
  <si>
    <t>11:01:12</t>
  </si>
  <si>
    <t>RF40236721</t>
  </si>
  <si>
    <t>3600916157</t>
  </si>
  <si>
    <t>7317196448</t>
  </si>
  <si>
    <t>11:01:13</t>
  </si>
  <si>
    <t>RT32009595</t>
  </si>
  <si>
    <t>11:01:17</t>
  </si>
  <si>
    <t>RF20316735</t>
  </si>
  <si>
    <t>11:01:21</t>
  </si>
  <si>
    <t>RT32009619</t>
  </si>
  <si>
    <t>11:01:43</t>
  </si>
  <si>
    <t>RT32009620</t>
  </si>
  <si>
    <t>11:02:05</t>
  </si>
  <si>
    <t>RT32009331</t>
  </si>
  <si>
    <t>11:02:54</t>
  </si>
  <si>
    <t>RT32009339</t>
  </si>
  <si>
    <t>11:03:12</t>
  </si>
  <si>
    <t>RT52011268</t>
  </si>
  <si>
    <t>11:03:13</t>
  </si>
  <si>
    <t>RT22006869</t>
  </si>
  <si>
    <t>11:03:19</t>
  </si>
  <si>
    <t>RF20316976</t>
  </si>
  <si>
    <t>11:03:30</t>
  </si>
  <si>
    <t>RT32009355</t>
  </si>
  <si>
    <t>11:03:31</t>
  </si>
  <si>
    <t>RT52011270</t>
  </si>
  <si>
    <t>11:03:33</t>
  </si>
  <si>
    <t>RT22006868</t>
  </si>
  <si>
    <t>11:03:38</t>
  </si>
  <si>
    <t>RF30368863</t>
  </si>
  <si>
    <t>11:03:53</t>
  </si>
  <si>
    <t>RF30368064</t>
  </si>
  <si>
    <t>SK1553</t>
  </si>
  <si>
    <t>11:03:56</t>
  </si>
  <si>
    <t>RF30368058</t>
  </si>
  <si>
    <t>RT22006870</t>
  </si>
  <si>
    <t>11:03:57</t>
  </si>
  <si>
    <t>RF20316973</t>
  </si>
  <si>
    <t>11:04:41</t>
  </si>
  <si>
    <t>RF30368699</t>
  </si>
  <si>
    <t>11:05:20</t>
  </si>
  <si>
    <t>RF40236797</t>
  </si>
  <si>
    <t>11:05:47</t>
  </si>
  <si>
    <t>RF30368697</t>
  </si>
  <si>
    <t>11:05:56</t>
  </si>
  <si>
    <t>RT22006864</t>
  </si>
  <si>
    <t>RT52011269</t>
  </si>
  <si>
    <t>RT32009740</t>
  </si>
  <si>
    <t>11:06:19</t>
  </si>
  <si>
    <t>RT32009741</t>
  </si>
  <si>
    <t>11:06:46</t>
  </si>
  <si>
    <t>RT52011173</t>
  </si>
  <si>
    <t>11:06:58</t>
  </si>
  <si>
    <t>RT52011172</t>
  </si>
  <si>
    <t>11:07:12</t>
  </si>
  <si>
    <t>RT52011272</t>
  </si>
  <si>
    <t>11:07:15</t>
  </si>
  <si>
    <t>RT52011271</t>
  </si>
  <si>
    <t>11:07:29</t>
  </si>
  <si>
    <t>RF40236791</t>
  </si>
  <si>
    <t>11:08:24</t>
  </si>
  <si>
    <t>RF20316723</t>
  </si>
  <si>
    <t>11:08:41</t>
  </si>
  <si>
    <t>RT32009611</t>
  </si>
  <si>
    <t>11:09:01</t>
  </si>
  <si>
    <t>RF30368704</t>
  </si>
  <si>
    <t>11:09:06</t>
  </si>
  <si>
    <t>RF20316982</t>
  </si>
  <si>
    <t>11:09:11</t>
  </si>
  <si>
    <t>RT32009610</t>
  </si>
  <si>
    <t>11:09:21</t>
  </si>
  <si>
    <t>RF30368865</t>
  </si>
  <si>
    <t>11:09:31</t>
  </si>
  <si>
    <t>RT22006717</t>
  </si>
  <si>
    <t>11:09:44</t>
  </si>
  <si>
    <t>RF20316979</t>
  </si>
  <si>
    <t>11:09:55</t>
  </si>
  <si>
    <t>RT32009330</t>
  </si>
  <si>
    <t>11:10:08</t>
  </si>
  <si>
    <t>RT22006711</t>
  </si>
  <si>
    <t>11:10:11</t>
  </si>
  <si>
    <t>RT32009334</t>
  </si>
  <si>
    <t>11:10:31</t>
  </si>
  <si>
    <t>RF50395945</t>
  </si>
  <si>
    <t>11:10:48</t>
  </si>
  <si>
    <t>RF20316259</t>
  </si>
  <si>
    <t>11:10:51</t>
  </si>
  <si>
    <t>RT32009607</t>
  </si>
  <si>
    <t>11:10:56</t>
  </si>
  <si>
    <t>7041208000</t>
  </si>
  <si>
    <t>11:10:59</t>
  </si>
  <si>
    <t>RF50395944</t>
  </si>
  <si>
    <t>11:11:12</t>
  </si>
  <si>
    <t>RT32009608</t>
  </si>
  <si>
    <t>11:11:27</t>
  </si>
  <si>
    <t>RF50395942</t>
  </si>
  <si>
    <t>11:11:29</t>
  </si>
  <si>
    <t>RT32009605</t>
  </si>
  <si>
    <t>11:11:39</t>
  </si>
  <si>
    <t>RT52011182</t>
  </si>
  <si>
    <t>11:11:45</t>
  </si>
  <si>
    <t>RF50395941</t>
  </si>
  <si>
    <t>11:11:52</t>
  </si>
  <si>
    <t>RT32009604</t>
  </si>
  <si>
    <t>11:12:02</t>
  </si>
  <si>
    <t>RF50395937</t>
  </si>
  <si>
    <t>11:12:09</t>
  </si>
  <si>
    <t>RT52011181</t>
  </si>
  <si>
    <t>11:12:20</t>
  </si>
  <si>
    <t>RF50395940</t>
  </si>
  <si>
    <t>11:12:27</t>
  </si>
  <si>
    <t>RT52011185</t>
  </si>
  <si>
    <t>11:12:40</t>
  </si>
  <si>
    <t>RF20316230</t>
  </si>
  <si>
    <t>11:12:43</t>
  </si>
  <si>
    <t>RF50395938</t>
  </si>
  <si>
    <t>11:13:01</t>
  </si>
  <si>
    <t>D15035977</t>
  </si>
  <si>
    <t>1025DR 44.5/1130 D39/991 C3/76</t>
  </si>
  <si>
    <t>RF20316969</t>
  </si>
  <si>
    <t>11:13:10</t>
  </si>
  <si>
    <t>RF50395939</t>
  </si>
  <si>
    <t>11:13:18</t>
  </si>
  <si>
    <t>RT52011184</t>
  </si>
  <si>
    <t>11:13:30</t>
  </si>
  <si>
    <t>RT32009338</t>
  </si>
  <si>
    <t>11:13:35</t>
  </si>
  <si>
    <t>RT32009279</t>
  </si>
  <si>
    <t>3600914297</t>
  </si>
  <si>
    <t>7317189017</t>
  </si>
  <si>
    <t>11:13:45</t>
  </si>
  <si>
    <t>RT32009342</t>
  </si>
  <si>
    <t>11:13:51</t>
  </si>
  <si>
    <t>RF50395946</t>
  </si>
  <si>
    <t>11:14:22</t>
  </si>
  <si>
    <t>RF50395943</t>
  </si>
  <si>
    <t>11:14:47</t>
  </si>
  <si>
    <t>RF40236790</t>
  </si>
  <si>
    <t>11:15:13</t>
  </si>
  <si>
    <t>RF30368862</t>
  </si>
  <si>
    <t>11:15:25</t>
  </si>
  <si>
    <t>RF20316722</t>
  </si>
  <si>
    <t>11:15:30</t>
  </si>
  <si>
    <t>7041210000</t>
  </si>
  <si>
    <t>11:15:32</t>
  </si>
  <si>
    <t>RF20316793</t>
  </si>
  <si>
    <t>11:15:46</t>
  </si>
  <si>
    <t>RT52011264</t>
  </si>
  <si>
    <t>11:15:58</t>
  </si>
  <si>
    <t>RT32009599</t>
  </si>
  <si>
    <t>11:16:06</t>
  </si>
  <si>
    <t>RT52011263</t>
  </si>
  <si>
    <t>11:16:23</t>
  </si>
  <si>
    <t>RF30368609</t>
  </si>
  <si>
    <t>11:16:26</t>
  </si>
  <si>
    <t>RF30368162</t>
  </si>
  <si>
    <t>11:16:29</t>
  </si>
  <si>
    <t>RT32009598</t>
  </si>
  <si>
    <t>11:16:31</t>
  </si>
  <si>
    <t>RT52011188</t>
  </si>
  <si>
    <t>11:16:36</t>
  </si>
  <si>
    <t>RF20316724</t>
  </si>
  <si>
    <t>RT52011273</t>
  </si>
  <si>
    <t>11:16:48</t>
  </si>
  <si>
    <t>RF20316725</t>
  </si>
  <si>
    <t>11:16:52</t>
  </si>
  <si>
    <t>RF30368161</t>
  </si>
  <si>
    <t>11:16:53</t>
  </si>
  <si>
    <t>RF50396084</t>
  </si>
  <si>
    <t>11:16:58</t>
  </si>
  <si>
    <t>RF20316972</t>
  </si>
  <si>
    <t>11:16:59</t>
  </si>
  <si>
    <t>RT22006703</t>
  </si>
  <si>
    <t>11:17:03</t>
  </si>
  <si>
    <t>RF40236860</t>
  </si>
  <si>
    <t>11:17:14</t>
  </si>
  <si>
    <t>RF50396085</t>
  </si>
  <si>
    <t>11:17:16</t>
  </si>
  <si>
    <t>RT22006708</t>
  </si>
  <si>
    <t>11:17:21</t>
  </si>
  <si>
    <t>RT22006700</t>
  </si>
  <si>
    <t>11:17:44</t>
  </si>
  <si>
    <t>D15355330</t>
  </si>
  <si>
    <t>1073B 23.5/597 D39/991 C3/76 GTT</t>
  </si>
  <si>
    <t>RT52011240</t>
  </si>
  <si>
    <t>11:18:03</t>
  </si>
  <si>
    <t>RF20316978</t>
  </si>
  <si>
    <t>11:18:04</t>
  </si>
  <si>
    <t>RT22006706</t>
  </si>
  <si>
    <t>11:18:13</t>
  </si>
  <si>
    <t>RF20316975</t>
  </si>
  <si>
    <t>11:18:25</t>
  </si>
  <si>
    <t>RT32009601</t>
  </si>
  <si>
    <t>11:18:27</t>
  </si>
  <si>
    <t>RT32009602</t>
  </si>
  <si>
    <t>11:18:46</t>
  </si>
  <si>
    <t>RF30368610</t>
  </si>
  <si>
    <t>11:18:50</t>
  </si>
  <si>
    <t>RT52011241</t>
  </si>
  <si>
    <t>11:19:04</t>
  </si>
  <si>
    <t>RF30368155</t>
  </si>
  <si>
    <t>11:19:54</t>
  </si>
  <si>
    <t>RF20316727</t>
  </si>
  <si>
    <t>11:20:06</t>
  </si>
  <si>
    <t>RT52011187</t>
  </si>
  <si>
    <t>11:20:09</t>
  </si>
  <si>
    <t>RF30368160</t>
  </si>
  <si>
    <t>11:20:13</t>
  </si>
  <si>
    <t>7041209000</t>
  </si>
  <si>
    <t>11:20:16</t>
  </si>
  <si>
    <t>RT32009292</t>
  </si>
  <si>
    <t>11:20:18</t>
  </si>
  <si>
    <t>RT52011191</t>
  </si>
  <si>
    <t>11:20:29</t>
  </si>
  <si>
    <t>RF20316728</t>
  </si>
  <si>
    <t>RF20316981</t>
  </si>
  <si>
    <t>11:20:40</t>
  </si>
  <si>
    <t>RT52011190</t>
  </si>
  <si>
    <t>11:20:43</t>
  </si>
  <si>
    <t>RF40236311</t>
  </si>
  <si>
    <t>11:20:59</t>
  </si>
  <si>
    <t>RF30368864</t>
  </si>
  <si>
    <t>11:21:05</t>
  </si>
  <si>
    <t>RT52011192</t>
  </si>
  <si>
    <t>11:21:06</t>
  </si>
  <si>
    <t>RF30368612</t>
  </si>
  <si>
    <t>11:21:07</t>
  </si>
  <si>
    <t>RF30368611</t>
  </si>
  <si>
    <t>11:21:32</t>
  </si>
  <si>
    <t>RF20316266</t>
  </si>
  <si>
    <t>11:21:33</t>
  </si>
  <si>
    <t>RT52011174</t>
  </si>
  <si>
    <t>11:21:36</t>
  </si>
  <si>
    <t>RT52011179</t>
  </si>
  <si>
    <t>11:21:50</t>
  </si>
  <si>
    <t>RT32009348</t>
  </si>
  <si>
    <t>11:22:01</t>
  </si>
  <si>
    <t>RT52011178</t>
  </si>
  <si>
    <t>11:22:03</t>
  </si>
  <si>
    <t>RF40236263</t>
  </si>
  <si>
    <t>11:22:17</t>
  </si>
  <si>
    <t>RT52011260</t>
  </si>
  <si>
    <t>RF20316726</t>
  </si>
  <si>
    <t>RT32009345</t>
  </si>
  <si>
    <t>11:22:24</t>
  </si>
  <si>
    <t>RF40236792</t>
  </si>
  <si>
    <t>11:22:39</t>
  </si>
  <si>
    <t>RF20316971</t>
  </si>
  <si>
    <t>11:23:29</t>
  </si>
  <si>
    <t>RT32009284</t>
  </si>
  <si>
    <t>11:23:37</t>
  </si>
  <si>
    <t>RF40236793</t>
  </si>
  <si>
    <t>11:24:24</t>
  </si>
  <si>
    <t>RF30368614</t>
  </si>
  <si>
    <t>11:24:46</t>
  </si>
  <si>
    <t>RF40236264</t>
  </si>
  <si>
    <t>11:25:10</t>
  </si>
  <si>
    <t>RT32009282</t>
  </si>
  <si>
    <t>11:25:13</t>
  </si>
  <si>
    <t>RF30368613</t>
  </si>
  <si>
    <t>11:25:16</t>
  </si>
  <si>
    <t>RF30368616</t>
  </si>
  <si>
    <t>11:25:28</t>
  </si>
  <si>
    <t>RF40236268</t>
  </si>
  <si>
    <t>11:25:35</t>
  </si>
  <si>
    <t>RF30368615</t>
  </si>
  <si>
    <t>11:25:40</t>
  </si>
  <si>
    <t>RF20316974</t>
  </si>
  <si>
    <t>11:25:59</t>
  </si>
  <si>
    <t>RF20316968</t>
  </si>
  <si>
    <t>11:26:33</t>
  </si>
  <si>
    <t>RT52011186</t>
  </si>
  <si>
    <t>11:27:24</t>
  </si>
  <si>
    <t>RT52011183</t>
  </si>
  <si>
    <t>11:27:45</t>
  </si>
  <si>
    <t>RT52011189</t>
  </si>
  <si>
    <t>11:27:58</t>
  </si>
  <si>
    <t>RF30368618</t>
  </si>
  <si>
    <t>11:28:10</t>
  </si>
  <si>
    <t>RT32009193</t>
  </si>
  <si>
    <t>11:28:12</t>
  </si>
  <si>
    <t>RF30368617</t>
  </si>
  <si>
    <t>11:28:29</t>
  </si>
  <si>
    <t>RT32009195</t>
  </si>
  <si>
    <t>11:28:39</t>
  </si>
  <si>
    <t>RT52011250</t>
  </si>
  <si>
    <t>11:29:03</t>
  </si>
  <si>
    <t>RF20316980</t>
  </si>
  <si>
    <t>11:29:18</t>
  </si>
  <si>
    <t>RT52011242</t>
  </si>
  <si>
    <t>11:29:39</t>
  </si>
  <si>
    <t>RF20316977</t>
  </si>
  <si>
    <t>11:29:51</t>
  </si>
  <si>
    <t>RT32009186</t>
  </si>
  <si>
    <t>11:31:31</t>
  </si>
  <si>
    <t>RT32009189</t>
  </si>
  <si>
    <t>11:31:50</t>
  </si>
  <si>
    <t>RF20316729</t>
  </si>
  <si>
    <t>11:31:53</t>
  </si>
  <si>
    <t>RF40236722</t>
  </si>
  <si>
    <t>11:32:17</t>
  </si>
  <si>
    <t>RT32010245</t>
  </si>
  <si>
    <t>11:32:36</t>
  </si>
  <si>
    <t>RT32009281</t>
  </si>
  <si>
    <t>11:33:38</t>
  </si>
  <si>
    <t>RT32009190</t>
  </si>
  <si>
    <t>11:34:04</t>
  </si>
  <si>
    <t>RF20316638</t>
  </si>
  <si>
    <t>11:34:14</t>
  </si>
  <si>
    <t>RT32009194</t>
  </si>
  <si>
    <t>11:34:22</t>
  </si>
  <si>
    <t>RF40236724</t>
  </si>
  <si>
    <t>11:34:26</t>
  </si>
  <si>
    <t>RT32009185</t>
  </si>
  <si>
    <t>11:34:39</t>
  </si>
  <si>
    <t>RF50396193</t>
  </si>
  <si>
    <t>11:34:55</t>
  </si>
  <si>
    <t>RT32009280</t>
  </si>
  <si>
    <t>11:35:56</t>
  </si>
  <si>
    <t>RT32010243</t>
  </si>
  <si>
    <t>11:38:20</t>
  </si>
  <si>
    <t>RT32010244</t>
  </si>
  <si>
    <t>11:38:50</t>
  </si>
  <si>
    <t>RT52011261</t>
  </si>
  <si>
    <t>11:39:51</t>
  </si>
  <si>
    <t>RT32009285</t>
  </si>
  <si>
    <t>11:40:11</t>
  </si>
  <si>
    <t>RT52011239</t>
  </si>
  <si>
    <t>11:40:33</t>
  </si>
  <si>
    <t>RT22007385</t>
  </si>
  <si>
    <t>11:42:24</t>
  </si>
  <si>
    <t>D15525379</t>
  </si>
  <si>
    <t>1073B 35.5/902 D39/991 C3/76 GTT</t>
  </si>
  <si>
    <t>RT52011230</t>
  </si>
  <si>
    <t>11:43:49</t>
  </si>
  <si>
    <t>RT52011231</t>
  </si>
  <si>
    <t>11:44:19</t>
  </si>
  <si>
    <t>D15348130</t>
  </si>
  <si>
    <t>1073B 42.625/1083 D39/991 C3/76 GTT</t>
  </si>
  <si>
    <t>RT52011374</t>
  </si>
  <si>
    <t>3600915102</t>
  </si>
  <si>
    <t>7317192334</t>
  </si>
  <si>
    <t>11:44:53</t>
  </si>
  <si>
    <t>RT52011238</t>
  </si>
  <si>
    <t>11:45:41</t>
  </si>
  <si>
    <t>RT52011361</t>
  </si>
  <si>
    <t>11:45:58</t>
  </si>
  <si>
    <t>RT52011234</t>
  </si>
  <si>
    <t>11:47:14</t>
  </si>
  <si>
    <t>RT52011235</t>
  </si>
  <si>
    <t>11:47:40</t>
  </si>
  <si>
    <t>D15341250</t>
  </si>
  <si>
    <t>1073B 26.5/673 D39/991 C3/76 GTT</t>
  </si>
  <si>
    <t>RT52011369</t>
  </si>
  <si>
    <t>11:49:04</t>
  </si>
  <si>
    <t>RT52011370</t>
  </si>
  <si>
    <t>11:49:59</t>
  </si>
  <si>
    <t>RT52011366</t>
  </si>
  <si>
    <t>11:50:21</t>
  </si>
  <si>
    <t>RT52011365</t>
  </si>
  <si>
    <t>11:50:36</t>
  </si>
  <si>
    <t>RT52011368</t>
  </si>
  <si>
    <t>11:52:33</t>
  </si>
  <si>
    <t>RT52011364</t>
  </si>
  <si>
    <t>11:53:11</t>
  </si>
  <si>
    <t>D15180173</t>
  </si>
  <si>
    <t>1073B 37.5/953 D39/991 C3/76 GTT</t>
  </si>
  <si>
    <t>RT52011362</t>
  </si>
  <si>
    <t>11:54:07</t>
  </si>
  <si>
    <t>RT52011363</t>
  </si>
  <si>
    <t>11:54:55</t>
  </si>
  <si>
    <t>12:02:40</t>
  </si>
  <si>
    <t>RT52011692</t>
  </si>
  <si>
    <t>12:07:08</t>
  </si>
  <si>
    <t>RF20316525</t>
  </si>
  <si>
    <t>12:07:58</t>
  </si>
  <si>
    <t>RF30368475</t>
  </si>
  <si>
    <t>RT52011375</t>
  </si>
  <si>
    <t>12:14:53</t>
  </si>
  <si>
    <t>RT52011376</t>
  </si>
  <si>
    <t>12:16:09</t>
  </si>
  <si>
    <t>RT52011372</t>
  </si>
  <si>
    <t>12:17:50</t>
  </si>
  <si>
    <t>RT52011373</t>
  </si>
  <si>
    <t>12:19:58</t>
  </si>
  <si>
    <t>RT52011367</t>
  </si>
  <si>
    <t>12:21:08</t>
  </si>
  <si>
    <t>RT32009209</t>
  </si>
  <si>
    <t>3600914118</t>
  </si>
  <si>
    <t>7317188335</t>
  </si>
  <si>
    <t>12:26:41</t>
  </si>
  <si>
    <t>RF40236552</t>
  </si>
  <si>
    <t>12:28:09</t>
  </si>
  <si>
    <t>RF40236551</t>
  </si>
  <si>
    <t>12:28:39</t>
  </si>
  <si>
    <t>RF40236291</t>
  </si>
  <si>
    <t>12:28:54</t>
  </si>
  <si>
    <t>RF40236554</t>
  </si>
  <si>
    <t>12:29:27</t>
  </si>
  <si>
    <t>RF40236553</t>
  </si>
  <si>
    <t>12:29:56</t>
  </si>
  <si>
    <t>D13403418</t>
  </si>
  <si>
    <t>T-QCYW 59.5/1511 D21.5/546</t>
  </si>
  <si>
    <t>CP28222149</t>
  </si>
  <si>
    <t>3600916648</t>
  </si>
  <si>
    <t>7317198421</t>
  </si>
  <si>
    <t>12:30:44</t>
  </si>
  <si>
    <t>RF40236293</t>
  </si>
  <si>
    <t>12:30:54</t>
  </si>
  <si>
    <t>CP28222150</t>
  </si>
  <si>
    <t>12:31:11</t>
  </si>
  <si>
    <t>RT32009210</t>
  </si>
  <si>
    <t>12:31:15</t>
  </si>
  <si>
    <t>CP28222151</t>
  </si>
  <si>
    <t>12:31:35</t>
  </si>
  <si>
    <t>CP28222152</t>
  </si>
  <si>
    <t>12:31:50</t>
  </si>
  <si>
    <t>RF40236292</t>
  </si>
  <si>
    <t>12:31:57</t>
  </si>
  <si>
    <t>CP28223090</t>
  </si>
  <si>
    <t>12:32:05</t>
  </si>
  <si>
    <t>CP28223091</t>
  </si>
  <si>
    <t>12:32:28</t>
  </si>
  <si>
    <t>RF40236555</t>
  </si>
  <si>
    <t>12:32:40</t>
  </si>
  <si>
    <t>CP28223092</t>
  </si>
  <si>
    <t>12:32:43</t>
  </si>
  <si>
    <t>CP28223093</t>
  </si>
  <si>
    <t>12:32:57</t>
  </si>
  <si>
    <t>CP28223147</t>
  </si>
  <si>
    <t>12:33:12</t>
  </si>
  <si>
    <t>RF40236556</t>
  </si>
  <si>
    <t>12:33:14</t>
  </si>
  <si>
    <t>RF40236295</t>
  </si>
  <si>
    <t>12:33:15</t>
  </si>
  <si>
    <t>CP28223148</t>
  </si>
  <si>
    <t>12:33:34</t>
  </si>
  <si>
    <t>RF40236294</t>
  </si>
  <si>
    <t>12:33:35</t>
  </si>
  <si>
    <t>RF40236558</t>
  </si>
  <si>
    <t>12:33:41</t>
  </si>
  <si>
    <t>CP28223149</t>
  </si>
  <si>
    <t>12:33:48</t>
  </si>
  <si>
    <t>CP28223150</t>
  </si>
  <si>
    <t>12:33:56</t>
  </si>
  <si>
    <t>RF40236557</t>
  </si>
  <si>
    <t>12:34:08</t>
  </si>
  <si>
    <t>CP28222141</t>
  </si>
  <si>
    <t>12:34:09</t>
  </si>
  <si>
    <t>CP28222142</t>
  </si>
  <si>
    <t>12:34:24</t>
  </si>
  <si>
    <t>CP28222143</t>
  </si>
  <si>
    <t>12:34:32</t>
  </si>
  <si>
    <t>RT32009224</t>
  </si>
  <si>
    <t>12:34:35</t>
  </si>
  <si>
    <t>RF40236560</t>
  </si>
  <si>
    <t>12:34:38</t>
  </si>
  <si>
    <t>CP28222144</t>
  </si>
  <si>
    <t>12:34:46</t>
  </si>
  <si>
    <t>CP28222140</t>
  </si>
  <si>
    <t>12:34:59</t>
  </si>
  <si>
    <t>RF40236297</t>
  </si>
  <si>
    <t>12:35:02</t>
  </si>
  <si>
    <t>RF40236559</t>
  </si>
  <si>
    <t>12:35:04</t>
  </si>
  <si>
    <t>RT32009212</t>
  </si>
  <si>
    <t>12:35:09</t>
  </si>
  <si>
    <t>CP28222139</t>
  </si>
  <si>
    <t>12:35:13</t>
  </si>
  <si>
    <t>RF40236296</t>
  </si>
  <si>
    <t>12:35:22</t>
  </si>
  <si>
    <t>CP28222138</t>
  </si>
  <si>
    <t>12:35:28</t>
  </si>
  <si>
    <t>CP28222137</t>
  </si>
  <si>
    <t>12:35:36</t>
  </si>
  <si>
    <t>CP28222148</t>
  </si>
  <si>
    <t>12:35:49</t>
  </si>
  <si>
    <t>CP28222147</t>
  </si>
  <si>
    <t>12:36:02</t>
  </si>
  <si>
    <t>CP28222146</t>
  </si>
  <si>
    <t>12:36:18</t>
  </si>
  <si>
    <t>CP28222145</t>
  </si>
  <si>
    <t>12:36:31</t>
  </si>
  <si>
    <t>RF40236299</t>
  </si>
  <si>
    <t>12:37:38</t>
  </si>
  <si>
    <t>RF40236298</t>
  </si>
  <si>
    <t>12:37:52</t>
  </si>
  <si>
    <t>RT32009791</t>
  </si>
  <si>
    <t>12:38:56</t>
  </si>
  <si>
    <t>CP28222129</t>
  </si>
  <si>
    <t>12:39:11</t>
  </si>
  <si>
    <t>RT52011255</t>
  </si>
  <si>
    <t>12:39:44</t>
  </si>
  <si>
    <t>CP28222130</t>
  </si>
  <si>
    <t>12:40:00</t>
  </si>
  <si>
    <t>CP28222131</t>
  </si>
  <si>
    <t>12:40:30</t>
  </si>
  <si>
    <t>CP28222132</t>
  </si>
  <si>
    <t>12:40:43</t>
  </si>
  <si>
    <t>RT52011254</t>
  </si>
  <si>
    <t>12:41:10</t>
  </si>
  <si>
    <t>RF20316639</t>
  </si>
  <si>
    <t>12:41:16</t>
  </si>
  <si>
    <t>RF40236728</t>
  </si>
  <si>
    <t>12:41:45</t>
  </si>
  <si>
    <t>CP28222128</t>
  </si>
  <si>
    <t>12:41:48</t>
  </si>
  <si>
    <t>CP28222127</t>
  </si>
  <si>
    <t>12:42:42</t>
  </si>
  <si>
    <t>RF20316644</t>
  </si>
  <si>
    <t>12:42:51</t>
  </si>
  <si>
    <t>CP28222126</t>
  </si>
  <si>
    <t>12:42:56</t>
  </si>
  <si>
    <t>RT52011256</t>
  </si>
  <si>
    <t>12:42:59</t>
  </si>
  <si>
    <t>CP28222125</t>
  </si>
  <si>
    <t>12:43:14</t>
  </si>
  <si>
    <t>RF20316641</t>
  </si>
  <si>
    <t>12:43:25</t>
  </si>
  <si>
    <t>RT32009283</t>
  </si>
  <si>
    <t>12:43:26</t>
  </si>
  <si>
    <t>RF40236723</t>
  </si>
  <si>
    <t>12:43:36</t>
  </si>
  <si>
    <t>RF20316645</t>
  </si>
  <si>
    <t>12:43:48</t>
  </si>
  <si>
    <t>CP28223118</t>
  </si>
  <si>
    <t>12:44:16</t>
  </si>
  <si>
    <t>RT52011257</t>
  </si>
  <si>
    <t>12:44:52</t>
  </si>
  <si>
    <t>RF20316646</t>
  </si>
  <si>
    <t>12:45:08</t>
  </si>
  <si>
    <t>RF20316643</t>
  </si>
  <si>
    <t>12:45:34</t>
  </si>
  <si>
    <t>RT52011259</t>
  </si>
  <si>
    <t>12:46:27</t>
  </si>
  <si>
    <t>RF40236726</t>
  </si>
  <si>
    <t>12:46:46</t>
  </si>
  <si>
    <t>RT32009221</t>
  </si>
  <si>
    <t>12:47:55</t>
  </si>
  <si>
    <t>RF40236727</t>
  </si>
  <si>
    <t>12:48:01</t>
  </si>
  <si>
    <t>RT32009219</t>
  </si>
  <si>
    <t>12:48:27</t>
  </si>
  <si>
    <t>RT32009225</t>
  </si>
  <si>
    <t>12:49:06</t>
  </si>
  <si>
    <t>RT52011232</t>
  </si>
  <si>
    <t>12:49:07</t>
  </si>
  <si>
    <t>RT32009223</t>
  </si>
  <si>
    <t>12:49:29</t>
  </si>
  <si>
    <t>RF30368887</t>
  </si>
  <si>
    <t>3600917441</t>
  </si>
  <si>
    <t>7317201782</t>
  </si>
  <si>
    <t>12:49:40</t>
  </si>
  <si>
    <t>RF20316647</t>
  </si>
  <si>
    <t>12:49:46</t>
  </si>
  <si>
    <t>RF30368888</t>
  </si>
  <si>
    <t>12:49:55</t>
  </si>
  <si>
    <t>RF30368889</t>
  </si>
  <si>
    <t>12:50:12</t>
  </si>
  <si>
    <t>RF20316642</t>
  </si>
  <si>
    <t>12:50:18</t>
  </si>
  <si>
    <t>RF20317002</t>
  </si>
  <si>
    <t>12:50:29</t>
  </si>
  <si>
    <t>RF20317003</t>
  </si>
  <si>
    <t>12:50:51</t>
  </si>
  <si>
    <t>CP28223106</t>
  </si>
  <si>
    <t>12:51:37</t>
  </si>
  <si>
    <t>RF40236725</t>
  </si>
  <si>
    <t>12:51:43</t>
  </si>
  <si>
    <t>RT32009215</t>
  </si>
  <si>
    <t>12:51:44</t>
  </si>
  <si>
    <t>RF40236729</t>
  </si>
  <si>
    <t>12:52:06</t>
  </si>
  <si>
    <t>CP28223107</t>
  </si>
  <si>
    <t>12:52:40</t>
  </si>
  <si>
    <t>CP28223108</t>
  </si>
  <si>
    <t>12:52:54</t>
  </si>
  <si>
    <t>RT52011233</t>
  </si>
  <si>
    <t>12:53:05</t>
  </si>
  <si>
    <t>CP28223109</t>
  </si>
  <si>
    <t>12:53:08</t>
  </si>
  <si>
    <t>RT32009214</t>
  </si>
  <si>
    <t>12:53:09</t>
  </si>
  <si>
    <t>RT52011236</t>
  </si>
  <si>
    <t>12:53:20</t>
  </si>
  <si>
    <t>RF40236730</t>
  </si>
  <si>
    <t>12:53:33</t>
  </si>
  <si>
    <t>RT52011237</t>
  </si>
  <si>
    <t>12:53:34</t>
  </si>
  <si>
    <t>RT52011247</t>
  </si>
  <si>
    <t>12:53:48</t>
  </si>
  <si>
    <t>RT52011251</t>
  </si>
  <si>
    <t>12:54:09</t>
  </si>
  <si>
    <t>CP28223114</t>
  </si>
  <si>
    <t>12:54:17</t>
  </si>
  <si>
    <t>RT52011243</t>
  </si>
  <si>
    <t>12:54:38</t>
  </si>
  <si>
    <t>RT52011244</t>
  </si>
  <si>
    <t>12:54:48</t>
  </si>
  <si>
    <t>RT52011245</t>
  </si>
  <si>
    <t>12:55:11</t>
  </si>
  <si>
    <t>CP28223115</t>
  </si>
  <si>
    <t>12:55:15</t>
  </si>
  <si>
    <t>CP28223116</t>
  </si>
  <si>
    <t>12:55:28</t>
  </si>
  <si>
    <t>RF30368890</t>
  </si>
  <si>
    <t>12:55:44</t>
  </si>
  <si>
    <t>CP28223117</t>
  </si>
  <si>
    <t>12:55:48</t>
  </si>
  <si>
    <t>RF30368891</t>
  </si>
  <si>
    <t>12:55:56</t>
  </si>
  <si>
    <t>RT52011258</t>
  </si>
  <si>
    <t>12:56:46</t>
  </si>
  <si>
    <t>RT52011248</t>
  </si>
  <si>
    <t>12:57:21</t>
  </si>
  <si>
    <t>RT52011249</t>
  </si>
  <si>
    <t>12:57:48</t>
  </si>
  <si>
    <t>RT52011252</t>
  </si>
  <si>
    <t>12:58:02</t>
  </si>
  <si>
    <t>RT32009812</t>
  </si>
  <si>
    <t>12:58:15</t>
  </si>
  <si>
    <t>RT52011253</t>
  </si>
  <si>
    <t>12:58:17</t>
  </si>
  <si>
    <t>RT32009815</t>
  </si>
  <si>
    <t>12:58:32</t>
  </si>
  <si>
    <t>RT32009797</t>
  </si>
  <si>
    <t>12:58:56</t>
  </si>
  <si>
    <t>RT32009800</t>
  </si>
  <si>
    <t>12:59:07</t>
  </si>
  <si>
    <t>RT32009794</t>
  </si>
  <si>
    <t>12:59:23</t>
  </si>
  <si>
    <t>RT32009806</t>
  </si>
  <si>
    <t>12:59:34</t>
  </si>
  <si>
    <t>RT32009803</t>
  </si>
  <si>
    <t>12:59:53</t>
  </si>
  <si>
    <t>RT32009222</t>
  </si>
  <si>
    <t>13:00:03</t>
  </si>
  <si>
    <t>RT32009220</t>
  </si>
  <si>
    <t>13:00:26</t>
  </si>
  <si>
    <t>RT32009809</t>
  </si>
  <si>
    <t>13:00:53</t>
  </si>
  <si>
    <t>CP28223110</t>
  </si>
  <si>
    <t>13:00:56</t>
  </si>
  <si>
    <t>CP28223111</t>
  </si>
  <si>
    <t>13:01:42</t>
  </si>
  <si>
    <t>CP28223112</t>
  </si>
  <si>
    <t>13:02:12</t>
  </si>
  <si>
    <t>CP28223113</t>
  </si>
  <si>
    <t>13:02:26</t>
  </si>
  <si>
    <t>CP28223098</t>
  </si>
  <si>
    <t>13:03:33</t>
  </si>
  <si>
    <t>CP28223099</t>
  </si>
  <si>
    <t>13:04:27</t>
  </si>
  <si>
    <t>CP28223100</t>
  </si>
  <si>
    <t>13:04:41</t>
  </si>
  <si>
    <t>CP28223101</t>
  </si>
  <si>
    <t>13:05:03</t>
  </si>
  <si>
    <t>RT32009796</t>
  </si>
  <si>
    <t>13:06:18</t>
  </si>
  <si>
    <t>RF40236284</t>
  </si>
  <si>
    <t>13:06:20</t>
  </si>
  <si>
    <t>RF50396094</t>
  </si>
  <si>
    <t>3600916179</t>
  </si>
  <si>
    <t>7317196699</t>
  </si>
  <si>
    <t>13:06:50</t>
  </si>
  <si>
    <t>CP28223094</t>
  </si>
  <si>
    <t>13:06:54</t>
  </si>
  <si>
    <t>CP28223095</t>
  </si>
  <si>
    <t>13:07:37</t>
  </si>
  <si>
    <t>RF40236283</t>
  </si>
  <si>
    <t>13:07:40</t>
  </si>
  <si>
    <t>CP28223097</t>
  </si>
  <si>
    <t>13:08:06</t>
  </si>
  <si>
    <t>CP28223096</t>
  </si>
  <si>
    <t>13:08:19</t>
  </si>
  <si>
    <t>RF50396096</t>
  </si>
  <si>
    <t>13:08:50</t>
  </si>
  <si>
    <t>RF40236286</t>
  </si>
  <si>
    <t>13:08:51</t>
  </si>
  <si>
    <t>CP28223102</t>
  </si>
  <si>
    <t>13:09:27</t>
  </si>
  <si>
    <t>CP28223103</t>
  </si>
  <si>
    <t>13:10:32</t>
  </si>
  <si>
    <t>CP28223104</t>
  </si>
  <si>
    <t>13:10:41</t>
  </si>
  <si>
    <t>CP28223105</t>
  </si>
  <si>
    <t>13:10:54</t>
  </si>
  <si>
    <t>RF40236285</t>
  </si>
  <si>
    <t>13:11:06</t>
  </si>
  <si>
    <t>RF40236287</t>
  </si>
  <si>
    <t>13:11:53</t>
  </si>
  <si>
    <t>RF40236288</t>
  </si>
  <si>
    <t>13:12:43</t>
  </si>
  <si>
    <t>RF30368633</t>
  </si>
  <si>
    <t>13:13:47</t>
  </si>
  <si>
    <t>RT32009795</t>
  </si>
  <si>
    <t>13:13:53</t>
  </si>
  <si>
    <t>RT32009790</t>
  </si>
  <si>
    <t>13:14:10</t>
  </si>
  <si>
    <t>RT32009216</t>
  </si>
  <si>
    <t>13:14:17</t>
  </si>
  <si>
    <t>RF30368628</t>
  </si>
  <si>
    <t>13:14:36</t>
  </si>
  <si>
    <t>RT32009789</t>
  </si>
  <si>
    <t>13:14:39</t>
  </si>
  <si>
    <t>RT32009811</t>
  </si>
  <si>
    <t>13:14:55</t>
  </si>
  <si>
    <t>RT32009810</t>
  </si>
  <si>
    <t>13:15:07</t>
  </si>
  <si>
    <t>RT32009802</t>
  </si>
  <si>
    <t>13:15:23</t>
  </si>
  <si>
    <t>RT32009801</t>
  </si>
  <si>
    <t>13:15:34</t>
  </si>
  <si>
    <t>RF50396095</t>
  </si>
  <si>
    <t>13:15:44</t>
  </si>
  <si>
    <t>RT32009799</t>
  </si>
  <si>
    <t>13:15:56</t>
  </si>
  <si>
    <t>RT32009798</t>
  </si>
  <si>
    <t>13:16:15</t>
  </si>
  <si>
    <t>RT32009792</t>
  </si>
  <si>
    <t>13:16:25</t>
  </si>
  <si>
    <t>RT32009793</t>
  </si>
  <si>
    <t>13:16:36</t>
  </si>
  <si>
    <t>RF30368632</t>
  </si>
  <si>
    <t>13:16:48</t>
  </si>
  <si>
    <t>RF50396093</t>
  </si>
  <si>
    <t>13:17:01</t>
  </si>
  <si>
    <t>RT32009808</t>
  </si>
  <si>
    <t>13:17:06</t>
  </si>
  <si>
    <t>RT32009807</t>
  </si>
  <si>
    <t>13:17:18</t>
  </si>
  <si>
    <t>RT32009805</t>
  </si>
  <si>
    <t>13:17:28</t>
  </si>
  <si>
    <t>RT32009804</t>
  </si>
  <si>
    <t>13:17:44</t>
  </si>
  <si>
    <t>RT32009950</t>
  </si>
  <si>
    <t>3600915530</t>
  </si>
  <si>
    <t>7317194417</t>
  </si>
  <si>
    <t>13:18:27</t>
  </si>
  <si>
    <t>RF30368630</t>
  </si>
  <si>
    <t>13:18:38</t>
  </si>
  <si>
    <t>RF30368631</t>
  </si>
  <si>
    <t>13:19:22</t>
  </si>
  <si>
    <t>RT32009816</t>
  </si>
  <si>
    <t>13:20:08</t>
  </si>
  <si>
    <t>RT32009208</t>
  </si>
  <si>
    <t>13:20:12</t>
  </si>
  <si>
    <t>RF50396091</t>
  </si>
  <si>
    <t>13:20:40</t>
  </si>
  <si>
    <t>RT32009953</t>
  </si>
  <si>
    <t>13:20:45</t>
  </si>
  <si>
    <t>RF50396092</t>
  </si>
  <si>
    <t>13:21:08</t>
  </si>
  <si>
    <t>RT52011514</t>
  </si>
  <si>
    <t>13:21:14</t>
  </si>
  <si>
    <t>RT32009817</t>
  </si>
  <si>
    <t>13:21:44</t>
  </si>
  <si>
    <t>RT32009813</t>
  </si>
  <si>
    <t>13:22:01</t>
  </si>
  <si>
    <t>RT32009213</t>
  </si>
  <si>
    <t>13:22:08</t>
  </si>
  <si>
    <t>RT32009814</t>
  </si>
  <si>
    <t>13:22:30</t>
  </si>
  <si>
    <t>RT32009211</t>
  </si>
  <si>
    <t>13:22:33</t>
  </si>
  <si>
    <t>RT52011515</t>
  </si>
  <si>
    <t>13:22:39</t>
  </si>
  <si>
    <t>CP28222133</t>
  </si>
  <si>
    <t>13:22:58</t>
  </si>
  <si>
    <t>RT32009218</t>
  </si>
  <si>
    <t>13:24:02</t>
  </si>
  <si>
    <t>CP28222134</t>
  </si>
  <si>
    <t>13:24:07</t>
  </si>
  <si>
    <t>CP28222135</t>
  </si>
  <si>
    <t>13:24:25</t>
  </si>
  <si>
    <t>RT32009217</t>
  </si>
  <si>
    <t>13:24:26</t>
  </si>
  <si>
    <t>CP28222136</t>
  </si>
  <si>
    <t>13:24:39</t>
  </si>
  <si>
    <t>RF30368629</t>
  </si>
  <si>
    <t>13:24:55</t>
  </si>
  <si>
    <t>D13404931</t>
  </si>
  <si>
    <t>1460R 40/1016 D39/990 C3/76 KT 11R0 I</t>
  </si>
  <si>
    <t>VFG0388237</t>
  </si>
  <si>
    <t>3501908305</t>
  </si>
  <si>
    <t>7317172378</t>
  </si>
  <si>
    <t>13:25:08</t>
  </si>
  <si>
    <t>CP28223139</t>
  </si>
  <si>
    <t>13:25:37</t>
  </si>
  <si>
    <t>RT52011527</t>
  </si>
  <si>
    <t>13:25:39</t>
  </si>
  <si>
    <t>VFG0388238</t>
  </si>
  <si>
    <t>13:26:17</t>
  </si>
  <si>
    <t>CP28223140</t>
  </si>
  <si>
    <t>13:26:36</t>
  </si>
  <si>
    <t>CP28223141</t>
  </si>
  <si>
    <t>13:26:49</t>
  </si>
  <si>
    <t>CP28223142</t>
  </si>
  <si>
    <t>13:27:03</t>
  </si>
  <si>
    <t>VFG0388228</t>
  </si>
  <si>
    <t>13:27:26</t>
  </si>
  <si>
    <t>D15408113</t>
  </si>
  <si>
    <t>1422A 70/1778 D39/991 C3/76 G2</t>
  </si>
  <si>
    <t>RF40236289</t>
  </si>
  <si>
    <t>13:27:28</t>
  </si>
  <si>
    <t>CP28223126</t>
  </si>
  <si>
    <t>13:28:15</t>
  </si>
  <si>
    <t>VFG0388023</t>
  </si>
  <si>
    <t>13:28:26</t>
  </si>
  <si>
    <t>RT52011530</t>
  </si>
  <si>
    <t>13:28:54</t>
  </si>
  <si>
    <t>RT32009949</t>
  </si>
  <si>
    <t>13:29:09</t>
  </si>
  <si>
    <t>CP28223127</t>
  </si>
  <si>
    <t>13:29:19</t>
  </si>
  <si>
    <t>RT32009952</t>
  </si>
  <si>
    <t>13:29:24</t>
  </si>
  <si>
    <t>VFG0388021</t>
  </si>
  <si>
    <t>13:29:28</t>
  </si>
  <si>
    <t>CP28223128</t>
  </si>
  <si>
    <t>13:29:40</t>
  </si>
  <si>
    <t>CP28223129</t>
  </si>
  <si>
    <t>13:29:48</t>
  </si>
  <si>
    <t>RF40236290</t>
  </si>
  <si>
    <t>13:29:56</t>
  </si>
  <si>
    <t>VFG0388022</t>
  </si>
  <si>
    <t>13:30:32</t>
  </si>
  <si>
    <t>RF50396153</t>
  </si>
  <si>
    <t>13:30:47</t>
  </si>
  <si>
    <t>CP28223123</t>
  </si>
  <si>
    <t>13:31:28</t>
  </si>
  <si>
    <t>RT32009672</t>
  </si>
  <si>
    <t>13:31:34</t>
  </si>
  <si>
    <t>CP28223124</t>
  </si>
  <si>
    <t>13:31:42</t>
  </si>
  <si>
    <t>CP28223125</t>
  </si>
  <si>
    <t>13:32:00</t>
  </si>
  <si>
    <t>RF20316311</t>
  </si>
  <si>
    <t>13:32:06</t>
  </si>
  <si>
    <t>VFG0388224</t>
  </si>
  <si>
    <t>13:32:16</t>
  </si>
  <si>
    <t>RF50396154</t>
  </si>
  <si>
    <t>13:32:38</t>
  </si>
  <si>
    <t>RF50395872</t>
  </si>
  <si>
    <t>13:32:43</t>
  </si>
  <si>
    <t>RF50396156</t>
  </si>
  <si>
    <t>13:32:51</t>
  </si>
  <si>
    <t>CP28223130</t>
  </si>
  <si>
    <t>13:32:56</t>
  </si>
  <si>
    <t>VFG0388225</t>
  </si>
  <si>
    <t>13:33:02</t>
  </si>
  <si>
    <t>RF50396155</t>
  </si>
  <si>
    <t>13:33:04</t>
  </si>
  <si>
    <t>RT52011764</t>
  </si>
  <si>
    <t>13:33:28</t>
  </si>
  <si>
    <t>RT52011769</t>
  </si>
  <si>
    <t>13:33:41</t>
  </si>
  <si>
    <t>CP28223131</t>
  </si>
  <si>
    <t>13:33:53</t>
  </si>
  <si>
    <t>CP28223133</t>
  </si>
  <si>
    <t>13:34:07</t>
  </si>
  <si>
    <t>VFG0388223</t>
  </si>
  <si>
    <t>RF50395873</t>
  </si>
  <si>
    <t>13:34:16</t>
  </si>
  <si>
    <t>RF50395874</t>
  </si>
  <si>
    <t>13:34:24</t>
  </si>
  <si>
    <t>CP28223132</t>
  </si>
  <si>
    <t>13:34:26</t>
  </si>
  <si>
    <t>RT52011767</t>
  </si>
  <si>
    <t>13:34:34</t>
  </si>
  <si>
    <t>RT52011766</t>
  </si>
  <si>
    <t>13:34:56</t>
  </si>
  <si>
    <t>RF50395868</t>
  </si>
  <si>
    <t>13:35:06</t>
  </si>
  <si>
    <t>RF50396157</t>
  </si>
  <si>
    <t>13:35:17</t>
  </si>
  <si>
    <t>VFG0388017</t>
  </si>
  <si>
    <t>13:35:20</t>
  </si>
  <si>
    <t>CP28223134</t>
  </si>
  <si>
    <t>13:35:21</t>
  </si>
  <si>
    <t>RF50396158</t>
  </si>
  <si>
    <t>13:35:34</t>
  </si>
  <si>
    <t>CP28223135</t>
  </si>
  <si>
    <t>13:36:05</t>
  </si>
  <si>
    <t>CP28223136</t>
  </si>
  <si>
    <t>13:36:18</t>
  </si>
  <si>
    <t>RF40236525</t>
  </si>
  <si>
    <t>3600915052</t>
  </si>
  <si>
    <t>7317191834</t>
  </si>
  <si>
    <t>13:36:22</t>
  </si>
  <si>
    <t>VFG0388012</t>
  </si>
  <si>
    <t>13:36:34</t>
  </si>
  <si>
    <t>RF20316657</t>
  </si>
  <si>
    <t>CP28223137</t>
  </si>
  <si>
    <t>13:36:41</t>
  </si>
  <si>
    <t>RT32009674</t>
  </si>
  <si>
    <t>13:36:56</t>
  </si>
  <si>
    <t>RT32009673</t>
  </si>
  <si>
    <t>13:37:20</t>
  </si>
  <si>
    <t>VFG0388014</t>
  </si>
  <si>
    <t>13:37:34</t>
  </si>
  <si>
    <t>RF40236737</t>
  </si>
  <si>
    <t>13:37:50</t>
  </si>
  <si>
    <t>CP28223143</t>
  </si>
  <si>
    <t>13:37:54</t>
  </si>
  <si>
    <t>RF20316658</t>
  </si>
  <si>
    <t>13:38:03</t>
  </si>
  <si>
    <t>RF40236526</t>
  </si>
  <si>
    <t>13:38:21</t>
  </si>
  <si>
    <t>VFG0388233</t>
  </si>
  <si>
    <t>13:38:32</t>
  </si>
  <si>
    <t>CP28223144</t>
  </si>
  <si>
    <t>13:38:45</t>
  </si>
  <si>
    <t>CP28223145</t>
  </si>
  <si>
    <t>13:38:58</t>
  </si>
  <si>
    <t>RF40236527</t>
  </si>
  <si>
    <t>13:39:07</t>
  </si>
  <si>
    <t>CP28223146</t>
  </si>
  <si>
    <t>13:39:12</t>
  </si>
  <si>
    <t>RF40236528</t>
  </si>
  <si>
    <t>13:39:23</t>
  </si>
  <si>
    <t>VFG0388234</t>
  </si>
  <si>
    <t>13:39:26</t>
  </si>
  <si>
    <t>RF40236739</t>
  </si>
  <si>
    <t>13:39:39</t>
  </si>
  <si>
    <t>RF40236738</t>
  </si>
  <si>
    <t>13:39:52</t>
  </si>
  <si>
    <t>RT52011761</t>
  </si>
  <si>
    <t>3600916688</t>
  </si>
  <si>
    <t>7317198612</t>
  </si>
  <si>
    <t>13:40:09</t>
  </si>
  <si>
    <t>RT52011510</t>
  </si>
  <si>
    <t>13:40:29</t>
  </si>
  <si>
    <t>VFG0388054</t>
  </si>
  <si>
    <t>13:40:40</t>
  </si>
  <si>
    <t>RF40236740</t>
  </si>
  <si>
    <t>13:40:46</t>
  </si>
  <si>
    <t>RF40236529</t>
  </si>
  <si>
    <t>13:40:57</t>
  </si>
  <si>
    <t>CP28223119</t>
  </si>
  <si>
    <t>13:40:59</t>
  </si>
  <si>
    <t>RF20316659</t>
  </si>
  <si>
    <t>13:41:04</t>
  </si>
  <si>
    <t>CP28223120</t>
  </si>
  <si>
    <t>13:41:12</t>
  </si>
  <si>
    <t>RF40236530</t>
  </si>
  <si>
    <t>13:41:25</t>
  </si>
  <si>
    <t>CP28223121</t>
  </si>
  <si>
    <t>13:41:26</t>
  </si>
  <si>
    <t>VFG0388008</t>
  </si>
  <si>
    <t>13:41:40</t>
  </si>
  <si>
    <t>RF40236531</t>
  </si>
  <si>
    <t>13:42:31</t>
  </si>
  <si>
    <t>RF20316660</t>
  </si>
  <si>
    <t>13:42:38</t>
  </si>
  <si>
    <t>RF40236532</t>
  </si>
  <si>
    <t>13:42:47</t>
  </si>
  <si>
    <t>RF40236741</t>
  </si>
  <si>
    <t>13:42:55</t>
  </si>
  <si>
    <t>VFG0388055</t>
  </si>
  <si>
    <t>13:43:19</t>
  </si>
  <si>
    <t>RT52011509</t>
  </si>
  <si>
    <t>13:44:15</t>
  </si>
  <si>
    <t>RF40236753</t>
  </si>
  <si>
    <t>3600916209</t>
  </si>
  <si>
    <t>7317196912</t>
  </si>
  <si>
    <t>13:44:17</t>
  </si>
  <si>
    <t>VFG0388056</t>
  </si>
  <si>
    <t>13:44:18</t>
  </si>
  <si>
    <t>RF20316663</t>
  </si>
  <si>
    <t>13:44:25</t>
  </si>
  <si>
    <t>RT52011508</t>
  </si>
  <si>
    <t>13:44:30</t>
  </si>
  <si>
    <t>RF50395859</t>
  </si>
  <si>
    <t>13:44:53</t>
  </si>
  <si>
    <t>RT52011506</t>
  </si>
  <si>
    <t>13:44:59</t>
  </si>
  <si>
    <t>RF40236754</t>
  </si>
  <si>
    <t>13:45:09</t>
  </si>
  <si>
    <t>VFG0388006</t>
  </si>
  <si>
    <t>13:45:12</t>
  </si>
  <si>
    <t>RT52011512</t>
  </si>
  <si>
    <t>13:45:14</t>
  </si>
  <si>
    <t>RF40236743</t>
  </si>
  <si>
    <t>13:45:21</t>
  </si>
  <si>
    <t>RT52011511</t>
  </si>
  <si>
    <t>13:45:29</t>
  </si>
  <si>
    <t>RF40236756</t>
  </si>
  <si>
    <t>13:45:34</t>
  </si>
  <si>
    <t>RF40236755</t>
  </si>
  <si>
    <t>13:45:48</t>
  </si>
  <si>
    <t>RF40236533</t>
  </si>
  <si>
    <t>13:45:49</t>
  </si>
  <si>
    <t>RF40236742</t>
  </si>
  <si>
    <t>13:46:00</t>
  </si>
  <si>
    <t>RT52011758</t>
  </si>
  <si>
    <t>13:46:05</t>
  </si>
  <si>
    <t>RF50395860</t>
  </si>
  <si>
    <t>13:46:08</t>
  </si>
  <si>
    <t>RF40236534</t>
  </si>
  <si>
    <t>13:46:11</t>
  </si>
  <si>
    <t>VFG0388007</t>
  </si>
  <si>
    <t>13:46:12</t>
  </si>
  <si>
    <t>RF20316674</t>
  </si>
  <si>
    <t>RF20316661</t>
  </si>
  <si>
    <t>13:46:24</t>
  </si>
  <si>
    <t>RF20316310</t>
  </si>
  <si>
    <t>13:46:40</t>
  </si>
  <si>
    <t>RF20316307</t>
  </si>
  <si>
    <t>13:46:52</t>
  </si>
  <si>
    <t>RT52011503</t>
  </si>
  <si>
    <t>13:47:08</t>
  </si>
  <si>
    <t>RF20316306</t>
  </si>
  <si>
    <t>13:47:13</t>
  </si>
  <si>
    <t>RT52011507</t>
  </si>
  <si>
    <t>13:47:22</t>
  </si>
  <si>
    <t>VFG0388047</t>
  </si>
  <si>
    <t>13:47:27</t>
  </si>
  <si>
    <t>RF20316309</t>
  </si>
  <si>
    <t>13:47:28</t>
  </si>
  <si>
    <t>RF20316675</t>
  </si>
  <si>
    <t>13:47:30</t>
  </si>
  <si>
    <t>RT52011505</t>
  </si>
  <si>
    <t>13:47:37</t>
  </si>
  <si>
    <t>RF20316313</t>
  </si>
  <si>
    <t>13:47:48</t>
  </si>
  <si>
    <t>RT52011765</t>
  </si>
  <si>
    <t>RT52011504</t>
  </si>
  <si>
    <t>13:47:52</t>
  </si>
  <si>
    <t>RF20316308</t>
  </si>
  <si>
    <t>13:47:59</t>
  </si>
  <si>
    <t>RT52011759</t>
  </si>
  <si>
    <t>13:48:03</t>
  </si>
  <si>
    <t>RF20316319</t>
  </si>
  <si>
    <t>13:48:10</t>
  </si>
  <si>
    <t>RT52011760</t>
  </si>
  <si>
    <t>13:48:21</t>
  </si>
  <si>
    <t>RF20316662</t>
  </si>
  <si>
    <t>13:48:25</t>
  </si>
  <si>
    <t>RF20316320</t>
  </si>
  <si>
    <t>13:48:28</t>
  </si>
  <si>
    <t>VFG0388049</t>
  </si>
  <si>
    <t>13:48:31</t>
  </si>
  <si>
    <t>RF20316315</t>
  </si>
  <si>
    <t>13:48:48</t>
  </si>
  <si>
    <t>RF40236744</t>
  </si>
  <si>
    <t>13:48:50</t>
  </si>
  <si>
    <t>RF20316316</t>
  </si>
  <si>
    <t>13:48:59</t>
  </si>
  <si>
    <t>RF20316318</t>
  </si>
  <si>
    <t>13:49:09</t>
  </si>
  <si>
    <t>RF20316680</t>
  </si>
  <si>
    <t>RF20316317</t>
  </si>
  <si>
    <t>13:49:19</t>
  </si>
  <si>
    <t>VFG0388045</t>
  </si>
  <si>
    <t>13:49:26</t>
  </si>
  <si>
    <t>RF20316312</t>
  </si>
  <si>
    <t>13:49:40</t>
  </si>
  <si>
    <t>RF40236745</t>
  </si>
  <si>
    <t>13:49:51</t>
  </si>
  <si>
    <t>RF40236535</t>
  </si>
  <si>
    <t>13:49:57</t>
  </si>
  <si>
    <t>RF20316314</t>
  </si>
  <si>
    <t>13:50:02</t>
  </si>
  <si>
    <t>RT32009947</t>
  </si>
  <si>
    <t>13:50:17</t>
  </si>
  <si>
    <t>RF40236536</t>
  </si>
  <si>
    <t>13:50:19</t>
  </si>
  <si>
    <t>RF30368685</t>
  </si>
  <si>
    <t>13:50:28</t>
  </si>
  <si>
    <t>VFG0388003</t>
  </si>
  <si>
    <t>13:50:29</t>
  </si>
  <si>
    <t>RF40236746</t>
  </si>
  <si>
    <t>13:50:41</t>
  </si>
  <si>
    <t>RF30368687</t>
  </si>
  <si>
    <t>13:50:51</t>
  </si>
  <si>
    <t>RF20316681</t>
  </si>
  <si>
    <t>13:51:08</t>
  </si>
  <si>
    <t>RT52011768</t>
  </si>
  <si>
    <t>13:51:25</t>
  </si>
  <si>
    <t>RF40236537</t>
  </si>
  <si>
    <t>13:51:36</t>
  </si>
  <si>
    <t>RF40236757</t>
  </si>
  <si>
    <t>13:51:38</t>
  </si>
  <si>
    <t>RF40236538</t>
  </si>
  <si>
    <t>13:52:03</t>
  </si>
  <si>
    <t>RF20316682</t>
  </si>
  <si>
    <t>13:52:11</t>
  </si>
  <si>
    <t>VFG0388232</t>
  </si>
  <si>
    <t>13:52:24</t>
  </si>
  <si>
    <t>VFG0388236</t>
  </si>
  <si>
    <t>13:52:42</t>
  </si>
  <si>
    <t>RT52011762</t>
  </si>
  <si>
    <t>13:53:02</t>
  </si>
  <si>
    <t>RF20316683</t>
  </si>
  <si>
    <t>13:54:16</t>
  </si>
  <si>
    <t>RT32009946</t>
  </si>
  <si>
    <t>13:54:37</t>
  </si>
  <si>
    <t>RF50395871</t>
  </si>
  <si>
    <t>13:54:39</t>
  </si>
  <si>
    <t>RT52011529</t>
  </si>
  <si>
    <t>13:54:51</t>
  </si>
  <si>
    <t>RT52011532</t>
  </si>
  <si>
    <t>13:55:06</t>
  </si>
  <si>
    <t>VFG0388001</t>
  </si>
  <si>
    <t>13:55:09</t>
  </si>
  <si>
    <t>RF50395869</t>
  </si>
  <si>
    <t>RF50395870</t>
  </si>
  <si>
    <t>13:55:36</t>
  </si>
  <si>
    <t>VFG0388002</t>
  </si>
  <si>
    <t>13:56:08</t>
  </si>
  <si>
    <t>RF40236758</t>
  </si>
  <si>
    <t>13:56:22</t>
  </si>
  <si>
    <t>VFG0388042</t>
  </si>
  <si>
    <t>13:57:12</t>
  </si>
  <si>
    <t>RF50395862</t>
  </si>
  <si>
    <t>13:57:47</t>
  </si>
  <si>
    <t>VFG0387995</t>
  </si>
  <si>
    <t>13:58:21</t>
  </si>
  <si>
    <t>RF20316676</t>
  </si>
  <si>
    <t>13:58:25</t>
  </si>
  <si>
    <t>RT52011520</t>
  </si>
  <si>
    <t>13:58:30</t>
  </si>
  <si>
    <t>RF20316677</t>
  </si>
  <si>
    <t>13:58:41</t>
  </si>
  <si>
    <t>RT52011517</t>
  </si>
  <si>
    <t>13:58:50</t>
  </si>
  <si>
    <t>RT52011513</t>
  </si>
  <si>
    <t>13:59:04</t>
  </si>
  <si>
    <t>RT52011516</t>
  </si>
  <si>
    <t>13:59:19</t>
  </si>
  <si>
    <t>RT52011371</t>
  </si>
  <si>
    <t>13:59:22</t>
  </si>
  <si>
    <t>RF50395863</t>
  </si>
  <si>
    <t>13:59:30</t>
  </si>
  <si>
    <t>VFG0388043</t>
  </si>
  <si>
    <t>13:59:35</t>
  </si>
  <si>
    <t>RF30368691</t>
  </si>
  <si>
    <t>13:59:42</t>
  </si>
  <si>
    <t>RF50395865</t>
  </si>
  <si>
    <t>13:59:45</t>
  </si>
  <si>
    <t>RF50395864</t>
  </si>
  <si>
    <t>14:00:17</t>
  </si>
  <si>
    <t>RF30368504</t>
  </si>
  <si>
    <t>3600915935</t>
  </si>
  <si>
    <t>7317196119</t>
  </si>
  <si>
    <t>14:00:23</t>
  </si>
  <si>
    <t>VFG0388044</t>
  </si>
  <si>
    <t>14:00:34</t>
  </si>
  <si>
    <t>RF50395866</t>
  </si>
  <si>
    <t>14:00:35</t>
  </si>
  <si>
    <t>RF30368689</t>
  </si>
  <si>
    <t>14:00:37</t>
  </si>
  <si>
    <t>RF30368500</t>
  </si>
  <si>
    <t>14:00:50</t>
  </si>
  <si>
    <t>RF50395867</t>
  </si>
  <si>
    <t>RF20316679</t>
  </si>
  <si>
    <t>14:01:10</t>
  </si>
  <si>
    <t>RF30368695</t>
  </si>
  <si>
    <t>14:01:53</t>
  </si>
  <si>
    <t>RF20316678</t>
  </si>
  <si>
    <t>14:02:04</t>
  </si>
  <si>
    <t>RF30368693</t>
  </si>
  <si>
    <t>14:02:48</t>
  </si>
  <si>
    <t>RT52011522</t>
  </si>
  <si>
    <t>14:02:52</t>
  </si>
  <si>
    <t>RF30368649</t>
  </si>
  <si>
    <t>14:04:07</t>
  </si>
  <si>
    <t>RF40236844</t>
  </si>
  <si>
    <t>14:04:13</t>
  </si>
  <si>
    <t>RF40236843</t>
  </si>
  <si>
    <t>14:04:48</t>
  </si>
  <si>
    <t>RF30368647</t>
  </si>
  <si>
    <t>14:05:37</t>
  </si>
  <si>
    <t>RT52011525</t>
  </si>
  <si>
    <t>14:05:38</t>
  </si>
  <si>
    <t>RF40236846</t>
  </si>
  <si>
    <t>14:05:43</t>
  </si>
  <si>
    <t>RT32009767</t>
  </si>
  <si>
    <t>14:05:45</t>
  </si>
  <si>
    <t>RF30368645</t>
  </si>
  <si>
    <t>14:05:49</t>
  </si>
  <si>
    <t>RT32009766</t>
  </si>
  <si>
    <t>14:06:08</t>
  </si>
  <si>
    <t>RF40236845</t>
  </si>
  <si>
    <t>RF50396105</t>
  </si>
  <si>
    <t>14:06:12</t>
  </si>
  <si>
    <t>RT32009951</t>
  </si>
  <si>
    <t>14:06:38</t>
  </si>
  <si>
    <t>RT32009948</t>
  </si>
  <si>
    <t>14:07:32</t>
  </si>
  <si>
    <t>RF20316792</t>
  </si>
  <si>
    <t>14:07:48</t>
  </si>
  <si>
    <t>RF30368651</t>
  </si>
  <si>
    <t>14:07:50</t>
  </si>
  <si>
    <t>RF40236848</t>
  </si>
  <si>
    <t>14:08:03</t>
  </si>
  <si>
    <t>RF50396103</t>
  </si>
  <si>
    <t>14:08:11</t>
  </si>
  <si>
    <t>RF40236847</t>
  </si>
  <si>
    <t>14:08:18</t>
  </si>
  <si>
    <t>RF30368499</t>
  </si>
  <si>
    <t>14:08:32</t>
  </si>
  <si>
    <t>RF30368165</t>
  </si>
  <si>
    <t>14:09:08</t>
  </si>
  <si>
    <t>RF40236850</t>
  </si>
  <si>
    <t>RF40236849</t>
  </si>
  <si>
    <t>14:09:28</t>
  </si>
  <si>
    <t>RF30368650</t>
  </si>
  <si>
    <t>14:09:52</t>
  </si>
  <si>
    <t>RT52011519</t>
  </si>
  <si>
    <t>14:10:15</t>
  </si>
  <si>
    <t>RF40236861</t>
  </si>
  <si>
    <t>14:10:18</t>
  </si>
  <si>
    <t>RF50396100</t>
  </si>
  <si>
    <t>14:10:35</t>
  </si>
  <si>
    <t>RF30368503</t>
  </si>
  <si>
    <t>RF30368502</t>
  </si>
  <si>
    <t>14:10:56</t>
  </si>
  <si>
    <t>D15400775</t>
  </si>
  <si>
    <t>1073B 29/737 D39/991 C3/76 GTT</t>
  </si>
  <si>
    <t>RT52011318</t>
  </si>
  <si>
    <t>14:11:02</t>
  </si>
  <si>
    <t>RF30368501</t>
  </si>
  <si>
    <t>14:11:16</t>
  </si>
  <si>
    <t>RT52011322</t>
  </si>
  <si>
    <t>14:11:20</t>
  </si>
  <si>
    <t>RT52011326</t>
  </si>
  <si>
    <t>14:11:44</t>
  </si>
  <si>
    <t>RT52011518</t>
  </si>
  <si>
    <t>14:12:28</t>
  </si>
  <si>
    <t>RT52011531</t>
  </si>
  <si>
    <t>14:13:02</t>
  </si>
  <si>
    <t>RF20316783</t>
  </si>
  <si>
    <t>14:13:40</t>
  </si>
  <si>
    <t>RF40236862</t>
  </si>
  <si>
    <t>14:13:59</t>
  </si>
  <si>
    <t>VFG0387993</t>
  </si>
  <si>
    <t>14:14:08</t>
  </si>
  <si>
    <t>RF20316794</t>
  </si>
  <si>
    <t>14:14:13</t>
  </si>
  <si>
    <t>RF20316795</t>
  </si>
  <si>
    <t>14:14:30</t>
  </si>
  <si>
    <t>RF20316782</t>
  </si>
  <si>
    <t>14:14:38</t>
  </si>
  <si>
    <t>RF40236863</t>
  </si>
  <si>
    <t>14:14:51</t>
  </si>
  <si>
    <t>RF40236864</t>
  </si>
  <si>
    <t>14:14:59</t>
  </si>
  <si>
    <t>RF30368648</t>
  </si>
  <si>
    <t>14:15:00</t>
  </si>
  <si>
    <t>RT52011317</t>
  </si>
  <si>
    <t>14:15:11</t>
  </si>
  <si>
    <t>RF20316796</t>
  </si>
  <si>
    <t>14:15:14</t>
  </si>
  <si>
    <t>RF30368646</t>
  </si>
  <si>
    <t>14:15:21</t>
  </si>
  <si>
    <t>VFG0387994</t>
  </si>
  <si>
    <t>14:15:26</t>
  </si>
  <si>
    <t>RT52011316</t>
  </si>
  <si>
    <t>14:15:33</t>
  </si>
  <si>
    <t>RT52011566</t>
  </si>
  <si>
    <t>14:16:08</t>
  </si>
  <si>
    <t>VFG0388033</t>
  </si>
  <si>
    <t>14:16:25</t>
  </si>
  <si>
    <t>RT52011565</t>
  </si>
  <si>
    <t>14:16:29</t>
  </si>
  <si>
    <t>RF50396106</t>
  </si>
  <si>
    <t>14:16:33</t>
  </si>
  <si>
    <t>RF30368652</t>
  </si>
  <si>
    <t>14:16:46</t>
  </si>
  <si>
    <t>RT52011570</t>
  </si>
  <si>
    <t>14:16:49</t>
  </si>
  <si>
    <t>RT52011315</t>
  </si>
  <si>
    <t>14:16:55</t>
  </si>
  <si>
    <t>RF20316817</t>
  </si>
  <si>
    <t>3600916778</t>
  </si>
  <si>
    <t>7317198938</t>
  </si>
  <si>
    <t>RF50396104</t>
  </si>
  <si>
    <t>14:17:02</t>
  </si>
  <si>
    <t>RT52011569</t>
  </si>
  <si>
    <t>14:17:10</t>
  </si>
  <si>
    <t>RT52011568</t>
  </si>
  <si>
    <t>14:17:25</t>
  </si>
  <si>
    <t>VFG0387992</t>
  </si>
  <si>
    <t>14:17:36</t>
  </si>
  <si>
    <t>RF20316816</t>
  </si>
  <si>
    <t>RT52011567</t>
  </si>
  <si>
    <t>14:17:46</t>
  </si>
  <si>
    <t>RT52011320</t>
  </si>
  <si>
    <t>14:17:51</t>
  </si>
  <si>
    <t>RT52011319</t>
  </si>
  <si>
    <t>14:18:07</t>
  </si>
  <si>
    <t>RF20316818</t>
  </si>
  <si>
    <t>14:18:08</t>
  </si>
  <si>
    <t>RT52011321</t>
  </si>
  <si>
    <t>14:18:23</t>
  </si>
  <si>
    <t>RF40236887</t>
  </si>
  <si>
    <t>14:18:31</t>
  </si>
  <si>
    <t>RT52011324</t>
  </si>
  <si>
    <t>14:18:44</t>
  </si>
  <si>
    <t>RT52011323</t>
  </si>
  <si>
    <t>14:19:00</t>
  </si>
  <si>
    <t>RF40236935</t>
  </si>
  <si>
    <t>3600916951</t>
  </si>
  <si>
    <t>7317199593</t>
  </si>
  <si>
    <t>14:19:10</t>
  </si>
  <si>
    <t>RT52011325</t>
  </si>
  <si>
    <t>14:19:21</t>
  </si>
  <si>
    <t>RF50396101</t>
  </si>
  <si>
    <t>14:19:33</t>
  </si>
  <si>
    <t>RF20316820</t>
  </si>
  <si>
    <t>14:19:40</t>
  </si>
  <si>
    <t>VFG0388229</t>
  </si>
  <si>
    <t>14:19:47</t>
  </si>
  <si>
    <t>RF40236888</t>
  </si>
  <si>
    <t>14:20:02</t>
  </si>
  <si>
    <t>RF20316785</t>
  </si>
  <si>
    <t>14:20:06</t>
  </si>
  <si>
    <t>RF20316784</t>
  </si>
  <si>
    <t>14:20:25</t>
  </si>
  <si>
    <t>RF30368728</t>
  </si>
  <si>
    <t>14:20:45</t>
  </si>
  <si>
    <t>RF30368166</t>
  </si>
  <si>
    <t>14:21:02</t>
  </si>
  <si>
    <t>RF30368727</t>
  </si>
  <si>
    <t>14:21:08</t>
  </si>
  <si>
    <t>RF30368734</t>
  </si>
  <si>
    <t>14:21:22</t>
  </si>
  <si>
    <t>RF40236851</t>
  </si>
  <si>
    <t>14:21:28</t>
  </si>
  <si>
    <t>VFG0388230</t>
  </si>
  <si>
    <t>14:21:53</t>
  </si>
  <si>
    <t>RT52011564</t>
  </si>
  <si>
    <t>14:22:17</t>
  </si>
  <si>
    <t>RF20316797</t>
  </si>
  <si>
    <t>14:22:32</t>
  </si>
  <si>
    <t>RT52011563</t>
  </si>
  <si>
    <t>14:22:39</t>
  </si>
  <si>
    <t>RF40236865</t>
  </si>
  <si>
    <t>14:22:46</t>
  </si>
  <si>
    <t>RF30368167</t>
  </si>
  <si>
    <t>14:22:48</t>
  </si>
  <si>
    <t>RT52011562</t>
  </si>
  <si>
    <t>14:23:01</t>
  </si>
  <si>
    <t>RF30368702</t>
  </si>
  <si>
    <t>14:23:04</t>
  </si>
  <si>
    <t>RF30368332</t>
  </si>
  <si>
    <t>ZR1514</t>
  </si>
  <si>
    <t>14:23:13</t>
  </si>
  <si>
    <t>RT52011561</t>
  </si>
  <si>
    <t>14:23:18</t>
  </si>
  <si>
    <t>RT22006901</t>
  </si>
  <si>
    <t>14:23:44</t>
  </si>
  <si>
    <t>VFG0388034</t>
  </si>
  <si>
    <t>14:23:58</t>
  </si>
  <si>
    <t>RF30368731</t>
  </si>
  <si>
    <t>14:24:22</t>
  </si>
  <si>
    <t>RT52011571</t>
  </si>
  <si>
    <t>14:24:29</t>
  </si>
  <si>
    <t>RT22006906</t>
  </si>
  <si>
    <t>14:24:36</t>
  </si>
  <si>
    <t>RF30368730</t>
  </si>
  <si>
    <t>14:24:45</t>
  </si>
  <si>
    <t>RT22006905</t>
  </si>
  <si>
    <t>14:24:52</t>
  </si>
  <si>
    <t>VFG0388035</t>
  </si>
  <si>
    <t>14:24:58</t>
  </si>
  <si>
    <t>RF30368736</t>
  </si>
  <si>
    <t>14:25:02</t>
  </si>
  <si>
    <t>RT32009768</t>
  </si>
  <si>
    <t>14:25:08</t>
  </si>
  <si>
    <t>RF30368733</t>
  </si>
  <si>
    <t>14:25:19</t>
  </si>
  <si>
    <t>RT52011330</t>
  </si>
  <si>
    <t>14:25:29</t>
  </si>
  <si>
    <t>RF50396175</t>
  </si>
  <si>
    <t>14:25:31</t>
  </si>
  <si>
    <t>RT52011334</t>
  </si>
  <si>
    <t>14:25:44</t>
  </si>
  <si>
    <t>RT52011573</t>
  </si>
  <si>
    <t>14:26:09</t>
  </si>
  <si>
    <t>VFG0388031</t>
  </si>
  <si>
    <t>14:26:13</t>
  </si>
  <si>
    <t>RT52011572</t>
  </si>
  <si>
    <t>14:26:30</t>
  </si>
  <si>
    <t>VFG0388032</t>
  </si>
  <si>
    <t>14:27:12</t>
  </si>
  <si>
    <t>RT52011328</t>
  </si>
  <si>
    <t>14:27:41</t>
  </si>
  <si>
    <t>RF20316665</t>
  </si>
  <si>
    <t>3600916195</t>
  </si>
  <si>
    <t>7317196806</t>
  </si>
  <si>
    <t>14:27:44</t>
  </si>
  <si>
    <t>RF50396031</t>
  </si>
  <si>
    <t>14:27:50</t>
  </si>
  <si>
    <t>RF30368726</t>
  </si>
  <si>
    <t>14:27:54</t>
  </si>
  <si>
    <t>VFG0387990</t>
  </si>
  <si>
    <t>14:28:11</t>
  </si>
  <si>
    <t>RF50396032</t>
  </si>
  <si>
    <t>14:28:12</t>
  </si>
  <si>
    <t>RT52011327</t>
  </si>
  <si>
    <t>14:28:23</t>
  </si>
  <si>
    <t>RT52011329</t>
  </si>
  <si>
    <t>14:28:41</t>
  </si>
  <si>
    <t>VFG0387991</t>
  </si>
  <si>
    <t>14:29:00</t>
  </si>
  <si>
    <t>RT52011332</t>
  </si>
  <si>
    <t>14:29:07</t>
  </si>
  <si>
    <t>RT52011331</t>
  </si>
  <si>
    <t>14:29:22</t>
  </si>
  <si>
    <t>RT52011333</t>
  </si>
  <si>
    <t>14:29:38</t>
  </si>
  <si>
    <t>RF30368638</t>
  </si>
  <si>
    <t>14:29:58</t>
  </si>
  <si>
    <t>VFG0387986</t>
  </si>
  <si>
    <t>14:30:00</t>
  </si>
  <si>
    <t>RF50396174</t>
  </si>
  <si>
    <t>14:30:31</t>
  </si>
  <si>
    <t>RF30368636</t>
  </si>
  <si>
    <t>14:30:32</t>
  </si>
  <si>
    <t>VFG0387984</t>
  </si>
  <si>
    <t>14:30:55</t>
  </si>
  <si>
    <t>RF30368729</t>
  </si>
  <si>
    <t>RT52011524</t>
  </si>
  <si>
    <t>14:31:12</t>
  </si>
  <si>
    <t>VFG0388030</t>
  </si>
  <si>
    <t>14:32:05</t>
  </si>
  <si>
    <t>RT32009764</t>
  </si>
  <si>
    <t>14:32:31</t>
  </si>
  <si>
    <t>RT22006903</t>
  </si>
  <si>
    <t>14:32:52</t>
  </si>
  <si>
    <t>RT52011523</t>
  </si>
  <si>
    <t>RF30368644</t>
  </si>
  <si>
    <t>14:32:54</t>
  </si>
  <si>
    <t>RT52011521</t>
  </si>
  <si>
    <t>14:33:08</t>
  </si>
  <si>
    <t>VFG0387985</t>
  </si>
  <si>
    <t>14:33:14</t>
  </si>
  <si>
    <t>RF30368642</t>
  </si>
  <si>
    <t>14:33:19</t>
  </si>
  <si>
    <t>RT52011526</t>
  </si>
  <si>
    <t>14:33:22</t>
  </si>
  <si>
    <t>RF50396171</t>
  </si>
  <si>
    <t>14:33:30</t>
  </si>
  <si>
    <t>RF30368640</t>
  </si>
  <si>
    <t>14:33:32</t>
  </si>
  <si>
    <t>RF30368634</t>
  </si>
  <si>
    <t>14:34:30</t>
  </si>
  <si>
    <t>RF50396172</t>
  </si>
  <si>
    <t>14:34:48</t>
  </si>
  <si>
    <t>RF40236937</t>
  </si>
  <si>
    <t>14:34:51</t>
  </si>
  <si>
    <t>RF20316896</t>
  </si>
  <si>
    <t>14:35:15</t>
  </si>
  <si>
    <t>RF50396173</t>
  </si>
  <si>
    <t>14:35:16</t>
  </si>
  <si>
    <t>RF20316897</t>
  </si>
  <si>
    <t>14:35:39</t>
  </si>
  <si>
    <t>RF40236939</t>
  </si>
  <si>
    <t>14:35:53</t>
  </si>
  <si>
    <t>RF50396099</t>
  </si>
  <si>
    <t>14:35:59</t>
  </si>
  <si>
    <t>RT22006904</t>
  </si>
  <si>
    <t>14:36:12</t>
  </si>
  <si>
    <t>RF20316992</t>
  </si>
  <si>
    <t>3600917428</t>
  </si>
  <si>
    <t>7317201736</t>
  </si>
  <si>
    <t>14:37:02</t>
  </si>
  <si>
    <t>RF20316898</t>
  </si>
  <si>
    <t>RF50396098</t>
  </si>
  <si>
    <t>14:37:11</t>
  </si>
  <si>
    <t>RF50396097</t>
  </si>
  <si>
    <t>14:37:23</t>
  </si>
  <si>
    <t>RT32009765</t>
  </si>
  <si>
    <t>14:37:47</t>
  </si>
  <si>
    <t>RF40237025</t>
  </si>
  <si>
    <t>RF40236890</t>
  </si>
  <si>
    <t>14:37:54</t>
  </si>
  <si>
    <t>D13403764</t>
  </si>
  <si>
    <t>1073B 30.5/775 D39/991</t>
  </si>
  <si>
    <t>RF50396033</t>
  </si>
  <si>
    <t>14:38:19</t>
  </si>
  <si>
    <t>RF30368637</t>
  </si>
  <si>
    <t>14:38:25</t>
  </si>
  <si>
    <t>RF20316994</t>
  </si>
  <si>
    <t>14:38:30</t>
  </si>
  <si>
    <t>RF20316819</t>
  </si>
  <si>
    <t>RF20316993</t>
  </si>
  <si>
    <t>14:38:50</t>
  </si>
  <si>
    <t>RF40236892</t>
  </si>
  <si>
    <t>14:39:00</t>
  </si>
  <si>
    <t>RF30368635</t>
  </si>
  <si>
    <t>14:39:24</t>
  </si>
  <si>
    <t>RF40236889</t>
  </si>
  <si>
    <t>14:39:26</t>
  </si>
  <si>
    <t>RF40236938</t>
  </si>
  <si>
    <t>14:40:00</t>
  </si>
  <si>
    <t>RF30368643</t>
  </si>
  <si>
    <t>14:40:08</t>
  </si>
  <si>
    <t>RF40237029</t>
  </si>
  <si>
    <t>14:40:14</t>
  </si>
  <si>
    <t>RF30368525</t>
  </si>
  <si>
    <t>14:40:16</t>
  </si>
  <si>
    <t>RF40236894</t>
  </si>
  <si>
    <t>14:40:26</t>
  </si>
  <si>
    <t>RF40236940</t>
  </si>
  <si>
    <t>RF30368524</t>
  </si>
  <si>
    <t>14:40:37</t>
  </si>
  <si>
    <t>RF40237028</t>
  </si>
  <si>
    <t>14:40:39</t>
  </si>
  <si>
    <t>RF40236891</t>
  </si>
  <si>
    <t>14:40:40</t>
  </si>
  <si>
    <t>RF30368641</t>
  </si>
  <si>
    <t>14:40:41</t>
  </si>
  <si>
    <t>RF20316895</t>
  </si>
  <si>
    <t>14:40:50</t>
  </si>
  <si>
    <t>RF30368523</t>
  </si>
  <si>
    <t>14:40:56</t>
  </si>
  <si>
    <t>RF30368639</t>
  </si>
  <si>
    <t>14:40:58</t>
  </si>
  <si>
    <t>RF30368522</t>
  </si>
  <si>
    <t>14:41:12</t>
  </si>
  <si>
    <t>RF40236936</t>
  </si>
  <si>
    <t>14:41:21</t>
  </si>
  <si>
    <t>RF20316822</t>
  </si>
  <si>
    <t>14:41:31</t>
  </si>
  <si>
    <t>RF20316894</t>
  </si>
  <si>
    <t>14:41:35</t>
  </si>
  <si>
    <t>RF40237030</t>
  </si>
  <si>
    <t>14:41:44</t>
  </si>
  <si>
    <t>RT52011377</t>
  </si>
  <si>
    <t>3600915139</t>
  </si>
  <si>
    <t>7317192472</t>
  </si>
  <si>
    <t>14:41:46</t>
  </si>
  <si>
    <t>RF40236893</t>
  </si>
  <si>
    <t>14:41:53</t>
  </si>
  <si>
    <t>RF20316995</t>
  </si>
  <si>
    <t>14:41:59</t>
  </si>
  <si>
    <t>RF20316899</t>
  </si>
  <si>
    <t>14:42:01</t>
  </si>
  <si>
    <t>RF20316900</t>
  </si>
  <si>
    <t>14:42:10</t>
  </si>
  <si>
    <t>RF40236942</t>
  </si>
  <si>
    <t>14:42:23</t>
  </si>
  <si>
    <t>RF20316369</t>
  </si>
  <si>
    <t>14:42:33</t>
  </si>
  <si>
    <t>RF20316821</t>
  </si>
  <si>
    <t>14:42:34</t>
  </si>
  <si>
    <t>RF40236941</t>
  </si>
  <si>
    <t>14:42:36</t>
  </si>
  <si>
    <t>RF20316901</t>
  </si>
  <si>
    <t>14:42:44</t>
  </si>
  <si>
    <t>RF30368521</t>
  </si>
  <si>
    <t>14:42:53</t>
  </si>
  <si>
    <t>RF20316902</t>
  </si>
  <si>
    <t>14:42:56</t>
  </si>
  <si>
    <t>RF40236852</t>
  </si>
  <si>
    <t>14:43:02</t>
  </si>
  <si>
    <t>RF40237032</t>
  </si>
  <si>
    <t>14:43:08</t>
  </si>
  <si>
    <t>RF40236943</t>
  </si>
  <si>
    <t>14:43:14</t>
  </si>
  <si>
    <t>RF30368516</t>
  </si>
  <si>
    <t>14:43:15</t>
  </si>
  <si>
    <t>RF40236944</t>
  </si>
  <si>
    <t>14:43:27</t>
  </si>
  <si>
    <t>RF40237031</t>
  </si>
  <si>
    <t>14:43:32</t>
  </si>
  <si>
    <t>RF30368515</t>
  </si>
  <si>
    <t>14:43:35</t>
  </si>
  <si>
    <t>RF20316903</t>
  </si>
  <si>
    <t>14:43:44</t>
  </si>
  <si>
    <t>RF40236895</t>
  </si>
  <si>
    <t>14:43:47</t>
  </si>
  <si>
    <t>RF40236620</t>
  </si>
  <si>
    <t>14:43:49</t>
  </si>
  <si>
    <t>RF20316904</t>
  </si>
  <si>
    <t>14:43:57</t>
  </si>
  <si>
    <t>RF40237033</t>
  </si>
  <si>
    <t>14:45:09</t>
  </si>
  <si>
    <t>RF40236854</t>
  </si>
  <si>
    <t>14:45:27</t>
  </si>
  <si>
    <t>RF20316368</t>
  </si>
  <si>
    <t>14:45:28</t>
  </si>
  <si>
    <t>RF40237034</t>
  </si>
  <si>
    <t>14:45:51</t>
  </si>
  <si>
    <t>RF40236853</t>
  </si>
  <si>
    <t>14:45:52</t>
  </si>
  <si>
    <t>RF40236621</t>
  </si>
  <si>
    <t>14:46:23</t>
  </si>
  <si>
    <t>RF30368513</t>
  </si>
  <si>
    <t>14:46:52</t>
  </si>
  <si>
    <t>RF20316371</t>
  </si>
  <si>
    <t>14:47:14</t>
  </si>
  <si>
    <t>RT52011380</t>
  </si>
  <si>
    <t>14:47:20</t>
  </si>
  <si>
    <t>RF30368520</t>
  </si>
  <si>
    <t>14:47:23</t>
  </si>
  <si>
    <t>RF30368519</t>
  </si>
  <si>
    <t>14:47:39</t>
  </si>
  <si>
    <t>RF30368517</t>
  </si>
  <si>
    <t>14:47:59</t>
  </si>
  <si>
    <t>RF40236623</t>
  </si>
  <si>
    <t>14:48:17</t>
  </si>
  <si>
    <t>RF20316370</t>
  </si>
  <si>
    <t>14:48:31</t>
  </si>
  <si>
    <t>RF20316664</t>
  </si>
  <si>
    <t>14:48:42</t>
  </si>
  <si>
    <t>RF30368512</t>
  </si>
  <si>
    <t>14:49:15</t>
  </si>
  <si>
    <t>RF40237027</t>
  </si>
  <si>
    <t>14:49:16</t>
  </si>
  <si>
    <t>RF40237026</t>
  </si>
  <si>
    <t>14:49:30</t>
  </si>
  <si>
    <t>RF30368511</t>
  </si>
  <si>
    <t>14:49:35</t>
  </si>
  <si>
    <t>RF30368507</t>
  </si>
  <si>
    <t>14:49:56</t>
  </si>
  <si>
    <t>RF20316373</t>
  </si>
  <si>
    <t>14:50:10</t>
  </si>
  <si>
    <t>RF30368509</t>
  </si>
  <si>
    <t>14:50:20</t>
  </si>
  <si>
    <t>RF30368876</t>
  </si>
  <si>
    <t>14:50:35</t>
  </si>
  <si>
    <t>RF40236622</t>
  </si>
  <si>
    <t>14:50:40</t>
  </si>
  <si>
    <t>RF30368508</t>
  </si>
  <si>
    <t>14:50:49</t>
  </si>
  <si>
    <t>RF40236625</t>
  </si>
  <si>
    <t>14:51:13</t>
  </si>
  <si>
    <t>RF20316372</t>
  </si>
  <si>
    <t>14:51:38</t>
  </si>
  <si>
    <t>RF30368877</t>
  </si>
  <si>
    <t>14:52:27</t>
  </si>
  <si>
    <t>RF20316375</t>
  </si>
  <si>
    <t>14:52:32</t>
  </si>
  <si>
    <t>D15340874</t>
  </si>
  <si>
    <t>1073B 32/813 D39/991 C3/76 GTT</t>
  </si>
  <si>
    <t>RT52011384</t>
  </si>
  <si>
    <t>14:52:36</t>
  </si>
  <si>
    <t>RT52011383</t>
  </si>
  <si>
    <t>14:52:51</t>
  </si>
  <si>
    <t>RF30368878</t>
  </si>
  <si>
    <t>14:52:52</t>
  </si>
  <si>
    <t>RF40236624</t>
  </si>
  <si>
    <t>14:52:56</t>
  </si>
  <si>
    <t>RT52011392</t>
  </si>
  <si>
    <t>14:53:07</t>
  </si>
  <si>
    <t>RF30368879</t>
  </si>
  <si>
    <t>14:53:42</t>
  </si>
  <si>
    <t>RF20316787</t>
  </si>
  <si>
    <t>14:53:55</t>
  </si>
  <si>
    <t>RF30368514</t>
  </si>
  <si>
    <t>14:54:06</t>
  </si>
  <si>
    <t>RF20316998</t>
  </si>
  <si>
    <t>14:54:08</t>
  </si>
  <si>
    <t>RF30368506</t>
  </si>
  <si>
    <t>14:54:27</t>
  </si>
  <si>
    <t>RF20316786</t>
  </si>
  <si>
    <t>14:54:30</t>
  </si>
  <si>
    <t>RF30368505</t>
  </si>
  <si>
    <t>14:54:47</t>
  </si>
  <si>
    <t>RF40236627</t>
  </si>
  <si>
    <t>14:55:02</t>
  </si>
  <si>
    <t>RF20316999</t>
  </si>
  <si>
    <t>14:55:07</t>
  </si>
  <si>
    <t>RF20316374</t>
  </si>
  <si>
    <t>14:55:16</t>
  </si>
  <si>
    <t>RF20317000</t>
  </si>
  <si>
    <t>14:55:34</t>
  </si>
  <si>
    <t>RF30368510</t>
  </si>
  <si>
    <t>14:56:31</t>
  </si>
  <si>
    <t>RF20316669</t>
  </si>
  <si>
    <t>14:58:04</t>
  </si>
  <si>
    <t>RF20316668</t>
  </si>
  <si>
    <t>14:58:30</t>
  </si>
  <si>
    <t>RF20316671</t>
  </si>
  <si>
    <t>14:59:45</t>
  </si>
  <si>
    <t>RF40236747</t>
  </si>
  <si>
    <t>14:59:57</t>
  </si>
  <si>
    <t>RF40236750</t>
  </si>
  <si>
    <t>15:00:57</t>
  </si>
  <si>
    <t>RF40236749</t>
  </si>
  <si>
    <t>15:01:21</t>
  </si>
  <si>
    <t>RT52011379</t>
  </si>
  <si>
    <t>15:01:36</t>
  </si>
  <si>
    <t>RT52011378</t>
  </si>
  <si>
    <t>15:01:53</t>
  </si>
  <si>
    <t>DRG0030443</t>
  </si>
  <si>
    <t>15:02:35</t>
  </si>
  <si>
    <t>RF20316667</t>
  </si>
  <si>
    <t>15:02:44</t>
  </si>
  <si>
    <t>RF20316666</t>
  </si>
  <si>
    <t>15:03:10</t>
  </si>
  <si>
    <t>RF40236628</t>
  </si>
  <si>
    <t>15:03:50</t>
  </si>
  <si>
    <t>RF40236629</t>
  </si>
  <si>
    <t>15:04:15</t>
  </si>
  <si>
    <t>RF20316670</t>
  </si>
  <si>
    <t>15:04:22</t>
  </si>
  <si>
    <t>RF40236748</t>
  </si>
  <si>
    <t>15:04:45</t>
  </si>
  <si>
    <t>RF20317001</t>
  </si>
  <si>
    <t>15:05:05</t>
  </si>
  <si>
    <t>RF30368307</t>
  </si>
  <si>
    <t>15:05:36</t>
  </si>
  <si>
    <t>RF20316997</t>
  </si>
  <si>
    <t>15:05:40</t>
  </si>
  <si>
    <t>RF40236752</t>
  </si>
  <si>
    <t>15:05:45</t>
  </si>
  <si>
    <t>RF40236751</t>
  </si>
  <si>
    <t>15:06:03</t>
  </si>
  <si>
    <t>RF30368883</t>
  </si>
  <si>
    <t>15:06:39</t>
  </si>
  <si>
    <t>RT52011390</t>
  </si>
  <si>
    <t>15:06:45</t>
  </si>
  <si>
    <t>RF30368881</t>
  </si>
  <si>
    <t>15:07:03</t>
  </si>
  <si>
    <t>RF30368306</t>
  </si>
  <si>
    <t>15:07:31</t>
  </si>
  <si>
    <t>RF20316672</t>
  </si>
  <si>
    <t>15:07:40</t>
  </si>
  <si>
    <t>RF30368305</t>
  </si>
  <si>
    <t>15:07:46</t>
  </si>
  <si>
    <t>RF20316673</t>
  </si>
  <si>
    <t>15:07:54</t>
  </si>
  <si>
    <t>RF30368304</t>
  </si>
  <si>
    <t>15:08:01</t>
  </si>
  <si>
    <t>RT52011389</t>
  </si>
  <si>
    <t>15:08:20</t>
  </si>
  <si>
    <t>RF30368308</t>
  </si>
  <si>
    <t>15:08:22</t>
  </si>
  <si>
    <t>RT52011395</t>
  </si>
  <si>
    <t>15:08:51</t>
  </si>
  <si>
    <t>RT52011388</t>
  </si>
  <si>
    <t>15:09:21</t>
  </si>
  <si>
    <t>RT52011394</t>
  </si>
  <si>
    <t>15:10:41</t>
  </si>
  <si>
    <t>RT52011387</t>
  </si>
  <si>
    <t>15:12:35</t>
  </si>
  <si>
    <t>RT52011391</t>
  </si>
  <si>
    <t>15:13:38</t>
  </si>
  <si>
    <t>RT52011381</t>
  </si>
  <si>
    <t>15:14:48</t>
  </si>
  <si>
    <t>D14227742</t>
  </si>
  <si>
    <t>1025B 60/1524 D39/990 C3/76 PB 11R0 I</t>
  </si>
  <si>
    <t>VFG0388597</t>
  </si>
  <si>
    <t>3501917686</t>
  </si>
  <si>
    <t>7317173592</t>
  </si>
  <si>
    <t>15:14:56</t>
  </si>
  <si>
    <t>RT52011382</t>
  </si>
  <si>
    <t>15:15:26</t>
  </si>
  <si>
    <t>VFG0388589</t>
  </si>
  <si>
    <t>15:16:02</t>
  </si>
  <si>
    <t>RF30368686</t>
  </si>
  <si>
    <t>15:18:20</t>
  </si>
  <si>
    <t>RF30368688</t>
  </si>
  <si>
    <t>15:20:55</t>
  </si>
  <si>
    <t>RF30368690</t>
  </si>
  <si>
    <t>15:22:01</t>
  </si>
  <si>
    <t>RT52011386</t>
  </si>
  <si>
    <t>15:22:11</t>
  </si>
  <si>
    <t>RF30368692</t>
  </si>
  <si>
    <t>15:23:05</t>
  </si>
  <si>
    <t>RF30368694</t>
  </si>
  <si>
    <t>15:23:59</t>
  </si>
  <si>
    <t>RT52011385</t>
  </si>
  <si>
    <t>15:24:06</t>
  </si>
  <si>
    <t>RT52011393</t>
  </si>
  <si>
    <t>15:24:22</t>
  </si>
  <si>
    <t>RF30368696</t>
  </si>
  <si>
    <t>15:24:59</t>
  </si>
  <si>
    <t>RT32009820</t>
  </si>
  <si>
    <t>15:25:55</t>
  </si>
  <si>
    <t>RF50396139</t>
  </si>
  <si>
    <t>15:26:24</t>
  </si>
  <si>
    <t>RF50396140</t>
  </si>
  <si>
    <t>15:27:41</t>
  </si>
  <si>
    <t>RF50396138</t>
  </si>
  <si>
    <t>15:27:54</t>
  </si>
  <si>
    <t>RF40236731</t>
  </si>
  <si>
    <t>3600916167</t>
  </si>
  <si>
    <t>7317196469</t>
  </si>
  <si>
    <t>15:28:00</t>
  </si>
  <si>
    <t>RF40236732</t>
  </si>
  <si>
    <t>15:28:54</t>
  </si>
  <si>
    <t>RF20316274</t>
  </si>
  <si>
    <t>15:32:31</t>
  </si>
  <si>
    <t>RF20316273</t>
  </si>
  <si>
    <t>15:32:48</t>
  </si>
  <si>
    <t>RF20316275</t>
  </si>
  <si>
    <t>15:33:09</t>
  </si>
  <si>
    <t>RF20316272</t>
  </si>
  <si>
    <t>15:33:30</t>
  </si>
  <si>
    <t>RT32010011</t>
  </si>
  <si>
    <t>15:33:38</t>
  </si>
  <si>
    <t>RF50396152</t>
  </si>
  <si>
    <t>15:34:03</t>
  </si>
  <si>
    <t>RF20316276</t>
  </si>
  <si>
    <t>15:34:11</t>
  </si>
  <si>
    <t>RF50396151</t>
  </si>
  <si>
    <t>15:34:18</t>
  </si>
  <si>
    <t>RF50396150</t>
  </si>
  <si>
    <t>15:34:32</t>
  </si>
  <si>
    <t>RF20316277</t>
  </si>
  <si>
    <t>15:34:43</t>
  </si>
  <si>
    <t>RF50396145</t>
  </si>
  <si>
    <t>15:34:45</t>
  </si>
  <si>
    <t>RF50396146</t>
  </si>
  <si>
    <t>15:34:53</t>
  </si>
  <si>
    <t>RF20316278</t>
  </si>
  <si>
    <t>15:35:00</t>
  </si>
  <si>
    <t>RF50396144</t>
  </si>
  <si>
    <t>15:35:12</t>
  </si>
  <si>
    <t>RF20316653</t>
  </si>
  <si>
    <t>15:35:23</t>
  </si>
  <si>
    <t>RF50396149</t>
  </si>
  <si>
    <t>15:35:25</t>
  </si>
  <si>
    <t>RF20316279</t>
  </si>
  <si>
    <t>15:35:30</t>
  </si>
  <si>
    <t>RF50396148</t>
  </si>
  <si>
    <t>15:35:42</t>
  </si>
  <si>
    <t>RF20316650</t>
  </si>
  <si>
    <t>15:35:47</t>
  </si>
  <si>
    <t>RF50396147</t>
  </si>
  <si>
    <t>15:35:55</t>
  </si>
  <si>
    <t>RF50396143</t>
  </si>
  <si>
    <t>15:36:03</t>
  </si>
  <si>
    <t>RF50396142</t>
  </si>
  <si>
    <t>15:36:26</t>
  </si>
  <si>
    <t>RF50396141</t>
  </si>
  <si>
    <t>15:36:45</t>
  </si>
  <si>
    <t>RF40236733</t>
  </si>
  <si>
    <t>15:36:57</t>
  </si>
  <si>
    <t>RF40236734</t>
  </si>
  <si>
    <t>15:37:09</t>
  </si>
  <si>
    <t>RF50396238</t>
  </si>
  <si>
    <t>3600917480</t>
  </si>
  <si>
    <t>7317201867</t>
  </si>
  <si>
    <t>15:38:06</t>
  </si>
  <si>
    <t>RT22007307</t>
  </si>
  <si>
    <t>15:38:22</t>
  </si>
  <si>
    <t>RF50396239</t>
  </si>
  <si>
    <t>15:38:29</t>
  </si>
  <si>
    <t>RF20316649</t>
  </si>
  <si>
    <t>15:38:43</t>
  </si>
  <si>
    <t>RF30368924</t>
  </si>
  <si>
    <t>15:38:51</t>
  </si>
  <si>
    <t>RF50396240</t>
  </si>
  <si>
    <t>15:39:07</t>
  </si>
  <si>
    <t>RF30368928</t>
  </si>
  <si>
    <t>15:39:19</t>
  </si>
  <si>
    <t>RF20316281</t>
  </si>
  <si>
    <t>15:39:30</t>
  </si>
  <si>
    <t>RF20316280</t>
  </si>
  <si>
    <t>15:39:51</t>
  </si>
  <si>
    <t>RF20316648</t>
  </si>
  <si>
    <t>15:39:55</t>
  </si>
  <si>
    <t>RF20316283</t>
  </si>
  <si>
    <t>15:40:06</t>
  </si>
  <si>
    <t>RF20316652</t>
  </si>
  <si>
    <t>15:40:18</t>
  </si>
  <si>
    <t>RT32010024</t>
  </si>
  <si>
    <t>15:40:19</t>
  </si>
  <si>
    <t>RF20316282</t>
  </si>
  <si>
    <t>15:40:22</t>
  </si>
  <si>
    <t>RF20316651</t>
  </si>
  <si>
    <t>15:40:31</t>
  </si>
  <si>
    <t>RF30368929</t>
  </si>
  <si>
    <t>15:40:35</t>
  </si>
  <si>
    <t>RT22007310</t>
  </si>
  <si>
    <t>15:40:39</t>
  </si>
  <si>
    <t>RT32010021</t>
  </si>
  <si>
    <t>15:40:53</t>
  </si>
  <si>
    <t>RF20316654</t>
  </si>
  <si>
    <t>15:41:02</t>
  </si>
  <si>
    <t>RF30368925</t>
  </si>
  <si>
    <t>15:41:21</t>
  </si>
  <si>
    <t>RF20316655</t>
  </si>
  <si>
    <t>15:41:57</t>
  </si>
  <si>
    <t>RF30368926</t>
  </si>
  <si>
    <t>RF40236736</t>
  </si>
  <si>
    <t>15:42:16</t>
  </si>
  <si>
    <t>D15341424</t>
  </si>
  <si>
    <t>1059B 32.5/826 D28/711 C3/76 GTT</t>
  </si>
  <si>
    <t>RT52011579</t>
  </si>
  <si>
    <t>15:42:44</t>
  </si>
  <si>
    <t>RT52011576</t>
  </si>
  <si>
    <t>15:43:08</t>
  </si>
  <si>
    <t>RF50396244</t>
  </si>
  <si>
    <t>RF50396245</t>
  </si>
  <si>
    <t>15:43:24</t>
  </si>
  <si>
    <t>RF40236735</t>
  </si>
  <si>
    <t>15:43:39</t>
  </si>
  <si>
    <t>RF50396242</t>
  </si>
  <si>
    <t>15:43:40</t>
  </si>
  <si>
    <t>RF50396243</t>
  </si>
  <si>
    <t>15:43:57</t>
  </si>
  <si>
    <t>RF30368930</t>
  </si>
  <si>
    <t>15:44:38</t>
  </si>
  <si>
    <t>RF20316285</t>
  </si>
  <si>
    <t>15:45:42</t>
  </si>
  <si>
    <t>RF30368619</t>
  </si>
  <si>
    <t>15:45:47</t>
  </si>
  <si>
    <t>RF30368931</t>
  </si>
  <si>
    <t>15:46:00</t>
  </si>
  <si>
    <t>RF20316542</t>
  </si>
  <si>
    <t>15:46:04</t>
  </si>
  <si>
    <t>RF50396246</t>
  </si>
  <si>
    <t>15:46:12</t>
  </si>
  <si>
    <t>RF20316287</t>
  </si>
  <si>
    <t>15:46:13</t>
  </si>
  <si>
    <t>RF30368815</t>
  </si>
  <si>
    <t>15:46:18</t>
  </si>
  <si>
    <t>RF20316544</t>
  </si>
  <si>
    <t>15:46:24</t>
  </si>
  <si>
    <t>RF30368927</t>
  </si>
  <si>
    <t>RF20316284</t>
  </si>
  <si>
    <t>15:46:34</t>
  </si>
  <si>
    <t>RF30368620</t>
  </si>
  <si>
    <t>15:46:47</t>
  </si>
  <si>
    <t>RF20316286</t>
  </si>
  <si>
    <t>15:46:50</t>
  </si>
  <si>
    <t>RF30368934</t>
  </si>
  <si>
    <t>15:47:10</t>
  </si>
  <si>
    <t>RF30368621</t>
  </si>
  <si>
    <t>15:47:25</t>
  </si>
  <si>
    <t>D15087999</t>
  </si>
  <si>
    <t>1070D 36.75/933 D39/991 C3/76</t>
  </si>
  <si>
    <t>RF30368818</t>
  </si>
  <si>
    <t>15:47:31</t>
  </si>
  <si>
    <t>RF50396087</t>
  </si>
  <si>
    <t>15:47:42</t>
  </si>
  <si>
    <t>RT22007296</t>
  </si>
  <si>
    <t>15:49:19</t>
  </si>
  <si>
    <t>RF20316908</t>
  </si>
  <si>
    <t>3600917063</t>
  </si>
  <si>
    <t>7317200159</t>
  </si>
  <si>
    <t>15:49:28</t>
  </si>
  <si>
    <t>RT22007294</t>
  </si>
  <si>
    <t>15:49:39</t>
  </si>
  <si>
    <t>RF50396086</t>
  </si>
  <si>
    <t>15:49:41</t>
  </si>
  <si>
    <t>RF30368622</t>
  </si>
  <si>
    <t>15:49:58</t>
  </si>
  <si>
    <t>RF50396088</t>
  </si>
  <si>
    <t>15:50:17</t>
  </si>
  <si>
    <t>RF20316910</t>
  </si>
  <si>
    <t>15:50:58</t>
  </si>
  <si>
    <t>RF30368624</t>
  </si>
  <si>
    <t>15:51:07</t>
  </si>
  <si>
    <t>RF30368623</t>
  </si>
  <si>
    <t>15:51:20</t>
  </si>
  <si>
    <t>RF30368819</t>
  </si>
  <si>
    <t>15:51:28</t>
  </si>
  <si>
    <t>RT22007319</t>
  </si>
  <si>
    <t>15:51:44</t>
  </si>
  <si>
    <t>RF20316912</t>
  </si>
  <si>
    <t>15:52:04</t>
  </si>
  <si>
    <t>RT22007322</t>
  </si>
  <si>
    <t>15:52:05</t>
  </si>
  <si>
    <t>RF30368625</t>
  </si>
  <si>
    <t>15:52:36</t>
  </si>
  <si>
    <t>RF20316909</t>
  </si>
  <si>
    <t>15:52:38</t>
  </si>
  <si>
    <t>RF30368932</t>
  </si>
  <si>
    <t>15:52:52</t>
  </si>
  <si>
    <t>RF30368933</t>
  </si>
  <si>
    <t>15:53:05</t>
  </si>
  <si>
    <t>RF50396247</t>
  </si>
  <si>
    <t>15:53:16</t>
  </si>
  <si>
    <t>RF30368882</t>
  </si>
  <si>
    <t>15:53:28</t>
  </si>
  <si>
    <t>RF20316996</t>
  </si>
  <si>
    <t>15:53:43</t>
  </si>
  <si>
    <t>RF50396249</t>
  </si>
  <si>
    <t>15:54:17</t>
  </si>
  <si>
    <t>RF40236946</t>
  </si>
  <si>
    <t>15:54:55</t>
  </si>
  <si>
    <t>RF40236945</t>
  </si>
  <si>
    <t>15:55:33</t>
  </si>
  <si>
    <t>RF40236561</t>
  </si>
  <si>
    <t>15:55:44</t>
  </si>
  <si>
    <t>RF50396248</t>
  </si>
  <si>
    <t>15:56:08</t>
  </si>
  <si>
    <t>RT22007293</t>
  </si>
  <si>
    <t>15:56:30</t>
  </si>
  <si>
    <t>RF30368880</t>
  </si>
  <si>
    <t>15:56:32</t>
  </si>
  <si>
    <t>RT22007295</t>
  </si>
  <si>
    <t>15:56:52</t>
  </si>
  <si>
    <t>RF50396207</t>
  </si>
  <si>
    <t>15:56:55</t>
  </si>
  <si>
    <t>RF20316905</t>
  </si>
  <si>
    <t>15:57:32</t>
  </si>
  <si>
    <t>RF20316906</t>
  </si>
  <si>
    <t>15:57:56</t>
  </si>
  <si>
    <t>RF30368823</t>
  </si>
  <si>
    <t>15:58:28</t>
  </si>
  <si>
    <t>RF30368821</t>
  </si>
  <si>
    <t>15:58:47</t>
  </si>
  <si>
    <t>RT52011928</t>
  </si>
  <si>
    <t>15:58:55</t>
  </si>
  <si>
    <t>RF30368822</t>
  </si>
  <si>
    <t>15:59:06</t>
  </si>
  <si>
    <t>RF20316538</t>
  </si>
  <si>
    <t>16:00:12</t>
  </si>
  <si>
    <t>RF20316920</t>
  </si>
  <si>
    <t>16:00:22</t>
  </si>
  <si>
    <t>RF50396241</t>
  </si>
  <si>
    <t>16:02:15</t>
  </si>
  <si>
    <t>RF30368820</t>
  </si>
  <si>
    <t>16:02:26</t>
  </si>
  <si>
    <t>RF30368923</t>
  </si>
  <si>
    <t>16:02:33</t>
  </si>
  <si>
    <t>RF20316913</t>
  </si>
  <si>
    <t>16:02:38</t>
  </si>
  <si>
    <t>VFG0388532</t>
  </si>
  <si>
    <t>16:02:49</t>
  </si>
  <si>
    <t>D15088004</t>
  </si>
  <si>
    <t>1070D 40.75/1035 D39/991 C3/76</t>
  </si>
  <si>
    <t>RF30368826</t>
  </si>
  <si>
    <t>16:03:14</t>
  </si>
  <si>
    <t>RF20316914</t>
  </si>
  <si>
    <t>16:03:15</t>
  </si>
  <si>
    <t>VFG0388585</t>
  </si>
  <si>
    <t>16:03:49</t>
  </si>
  <si>
    <t>RF20316537</t>
  </si>
  <si>
    <t>16:04:02</t>
  </si>
  <si>
    <t>RF20316536</t>
  </si>
  <si>
    <t>16:04:26</t>
  </si>
  <si>
    <t>RF20316541</t>
  </si>
  <si>
    <t>16:04:42</t>
  </si>
  <si>
    <t>CP28223122</t>
  </si>
  <si>
    <t>HE1334</t>
  </si>
  <si>
    <t>16:04:45</t>
  </si>
  <si>
    <t>YD</t>
  </si>
  <si>
    <t>VFG0388558</t>
  </si>
  <si>
    <t>16:04:46</t>
  </si>
  <si>
    <t>RF20316540</t>
  </si>
  <si>
    <t>16:05:02</t>
  </si>
  <si>
    <t>RF20316907</t>
  </si>
  <si>
    <t>RF20317019</t>
  </si>
  <si>
    <t>16:05:14</t>
  </si>
  <si>
    <t>RF20316539</t>
  </si>
  <si>
    <t>16:05:23</t>
  </si>
  <si>
    <t>RF20316916</t>
  </si>
  <si>
    <t>16:05:30</t>
  </si>
  <si>
    <t>VFG0388580</t>
  </si>
  <si>
    <t>16:05:43</t>
  </si>
  <si>
    <t>RF20317018</t>
  </si>
  <si>
    <t>16:05:56</t>
  </si>
  <si>
    <t>VFG0388567</t>
  </si>
  <si>
    <t>16:06:40</t>
  </si>
  <si>
    <t>VFG0388574</t>
  </si>
  <si>
    <t>16:07:40</t>
  </si>
  <si>
    <t>RF20316911</t>
  </si>
  <si>
    <t>16:07:50</t>
  </si>
  <si>
    <t>RF50396090</t>
  </si>
  <si>
    <t>16:08:18</t>
  </si>
  <si>
    <t>RF30368827</t>
  </si>
  <si>
    <t>16:08:26</t>
  </si>
  <si>
    <t>RF30368627</t>
  </si>
  <si>
    <t>16:08:36</t>
  </si>
  <si>
    <t>D13506912</t>
  </si>
  <si>
    <t>1079 38/965 D39/991</t>
  </si>
  <si>
    <t>RF20317020</t>
  </si>
  <si>
    <t>16:09:22</t>
  </si>
  <si>
    <t>VFG0388584</t>
  </si>
  <si>
    <t>16:09:23</t>
  </si>
  <si>
    <t>D13507807</t>
  </si>
  <si>
    <t>1079 27.125/689 D39/991</t>
  </si>
  <si>
    <t>RF20317021</t>
  </si>
  <si>
    <t>16:09:33</t>
  </si>
  <si>
    <t>RT22007312</t>
  </si>
  <si>
    <t>16:10:03</t>
  </si>
  <si>
    <t>RF20316918</t>
  </si>
  <si>
    <t>16:10:10</t>
  </si>
  <si>
    <t>RF50396089</t>
  </si>
  <si>
    <t>16:10:13</t>
  </si>
  <si>
    <t>VFG0388579</t>
  </si>
  <si>
    <t>16:10:16</t>
  </si>
  <si>
    <t>RT52011929</t>
  </si>
  <si>
    <t>16:10:32</t>
  </si>
  <si>
    <t>RF30368626</t>
  </si>
  <si>
    <t>16:10:37</t>
  </si>
  <si>
    <t>RF30368824</t>
  </si>
  <si>
    <t>16:10:40</t>
  </si>
  <si>
    <t>RT52011930</t>
  </si>
  <si>
    <t>16:10:47</t>
  </si>
  <si>
    <t>RF30368825</t>
  </si>
  <si>
    <t>16:10:54</t>
  </si>
  <si>
    <t>RT52011931</t>
  </si>
  <si>
    <t>16:11:11</t>
  </si>
  <si>
    <t>VFG0384611</t>
  </si>
  <si>
    <t>16:11:12</t>
  </si>
  <si>
    <t>RT52011926</t>
  </si>
  <si>
    <t>16:11:37</t>
  </si>
  <si>
    <t>RT52011927</t>
  </si>
  <si>
    <t>16:11:52</t>
  </si>
  <si>
    <t>RT22007315</t>
  </si>
  <si>
    <t>16:11:59</t>
  </si>
  <si>
    <t>VFG0388573</t>
  </si>
  <si>
    <t>16:12:00</t>
  </si>
  <si>
    <t>RT32010022</t>
  </si>
  <si>
    <t>16:12:19</t>
  </si>
  <si>
    <t>D15051605</t>
  </si>
  <si>
    <t>1059B 51/1295 D39/991 C3/76 GTT</t>
  </si>
  <si>
    <t>RT52011924</t>
  </si>
  <si>
    <t>16:12:50</t>
  </si>
  <si>
    <t>VFG0388568</t>
  </si>
  <si>
    <t>16:12:52</t>
  </si>
  <si>
    <t>RF20316915</t>
  </si>
  <si>
    <t>16:13:25</t>
  </si>
  <si>
    <t>VFG0388554</t>
  </si>
  <si>
    <t>16:13:49</t>
  </si>
  <si>
    <t>RF20316921</t>
  </si>
  <si>
    <t>16:13:53</t>
  </si>
  <si>
    <t>RT52011925</t>
  </si>
  <si>
    <t>16:14:32</t>
  </si>
  <si>
    <t>RF40236562</t>
  </si>
  <si>
    <t>16:14:39</t>
  </si>
  <si>
    <t>RF40236267</t>
  </si>
  <si>
    <t>16:15:57</t>
  </si>
  <si>
    <t>VFG0388547</t>
  </si>
  <si>
    <t>16:16:01</t>
  </si>
  <si>
    <t>RF20316917</t>
  </si>
  <si>
    <t>16:16:18</t>
  </si>
  <si>
    <t>D15180146</t>
  </si>
  <si>
    <t>1059B 37.5/952 D28/711 C3/76 GTT</t>
  </si>
  <si>
    <t>RT22007387</t>
  </si>
  <si>
    <t>16:16:19</t>
  </si>
  <si>
    <t>RF40236563</t>
  </si>
  <si>
    <t>16:16:29</t>
  </si>
  <si>
    <t>RF20316922</t>
  </si>
  <si>
    <t>16:16:30</t>
  </si>
  <si>
    <t>RT22007388</t>
  </si>
  <si>
    <t>16:16:37</t>
  </si>
  <si>
    <t>RF40236947</t>
  </si>
  <si>
    <t>16:16:48</t>
  </si>
  <si>
    <t>RF50396205</t>
  </si>
  <si>
    <t>16:16:55</t>
  </si>
  <si>
    <t>VFG0388537</t>
  </si>
  <si>
    <t>16:16:57</t>
  </si>
  <si>
    <t>RF40236564</t>
  </si>
  <si>
    <t>16:17:08</t>
  </si>
  <si>
    <t>RT52011923</t>
  </si>
  <si>
    <t>16:17:09</t>
  </si>
  <si>
    <t>RF30368817</t>
  </si>
  <si>
    <t>16:17:16</t>
  </si>
  <si>
    <t>RF40236709</t>
  </si>
  <si>
    <t>3600915783</t>
  </si>
  <si>
    <t>7317195604</t>
  </si>
  <si>
    <t>16:17:29</t>
  </si>
  <si>
    <t>RF30368884</t>
  </si>
  <si>
    <t>16:17:38</t>
  </si>
  <si>
    <t>RF30368816</t>
  </si>
  <si>
    <t>16:18:04</t>
  </si>
  <si>
    <t>VFG0388543</t>
  </si>
  <si>
    <t>16:18:10</t>
  </si>
  <si>
    <t>RF40236708</t>
  </si>
  <si>
    <t>16:18:23</t>
  </si>
  <si>
    <t>VFG0388566</t>
  </si>
  <si>
    <t>16:19:02</t>
  </si>
  <si>
    <t>RF20316467</t>
  </si>
  <si>
    <t>16:20:03</t>
  </si>
  <si>
    <t>VFG0384610</t>
  </si>
  <si>
    <t>16:20:14</t>
  </si>
  <si>
    <t>RF20316462</t>
  </si>
  <si>
    <t>16:21:01</t>
  </si>
  <si>
    <t>RT32010184</t>
  </si>
  <si>
    <t>VFG0388565</t>
  </si>
  <si>
    <t>16:21:11</t>
  </si>
  <si>
    <t>RF20316457</t>
  </si>
  <si>
    <t>16:21:20</t>
  </si>
  <si>
    <t>RF20316486</t>
  </si>
  <si>
    <t>16:22:09</t>
  </si>
  <si>
    <t>VFG0388590</t>
  </si>
  <si>
    <t>16:22:13</t>
  </si>
  <si>
    <t>RF20316481</t>
  </si>
  <si>
    <t>16:22:27</t>
  </si>
  <si>
    <t>RF20316472</t>
  </si>
  <si>
    <t>16:22:46</t>
  </si>
  <si>
    <t>RF50396002</t>
  </si>
  <si>
    <t>16:23:00</t>
  </si>
  <si>
    <t>VFG0388598</t>
  </si>
  <si>
    <t>16:23:10</t>
  </si>
  <si>
    <t>RF50396003</t>
  </si>
  <si>
    <t>16:23:14</t>
  </si>
  <si>
    <t>RF40236565</t>
  </si>
  <si>
    <t>16:23:36</t>
  </si>
  <si>
    <t>D13506926</t>
  </si>
  <si>
    <t>1079 45/1143 D39/991</t>
  </si>
  <si>
    <t>RF50396208</t>
  </si>
  <si>
    <t>16:23:42</t>
  </si>
  <si>
    <t>RT32010185</t>
  </si>
  <si>
    <t>16:23:48</t>
  </si>
  <si>
    <t>RT22007298</t>
  </si>
  <si>
    <t>16:24:07</t>
  </si>
  <si>
    <t>RT22007299</t>
  </si>
  <si>
    <t>16:24:31</t>
  </si>
  <si>
    <t>VFG0388588</t>
  </si>
  <si>
    <t>16:24:37</t>
  </si>
  <si>
    <t>RF50396206</t>
  </si>
  <si>
    <t>16:24:47</t>
  </si>
  <si>
    <t>RF30368406</t>
  </si>
  <si>
    <t>16:24:52</t>
  </si>
  <si>
    <t>RF50396209</t>
  </si>
  <si>
    <t>16:25:01</t>
  </si>
  <si>
    <t>RT22007297</t>
  </si>
  <si>
    <t>RT22007300</t>
  </si>
  <si>
    <t>16:25:16</t>
  </si>
  <si>
    <t>RF40236566</t>
  </si>
  <si>
    <t>16:25:19</t>
  </si>
  <si>
    <t>RF50396212</t>
  </si>
  <si>
    <t>16:25:23</t>
  </si>
  <si>
    <t>VFG0388591</t>
  </si>
  <si>
    <t>16:25:34</t>
  </si>
  <si>
    <t>RF30368407</t>
  </si>
  <si>
    <t>16:25:37</t>
  </si>
  <si>
    <t>RF30368405</t>
  </si>
  <si>
    <t>16:25:45</t>
  </si>
  <si>
    <t>RT52011577</t>
  </si>
  <si>
    <t>16:25:59</t>
  </si>
  <si>
    <t>RF50396210</t>
  </si>
  <si>
    <t>16:26:17</t>
  </si>
  <si>
    <t>RF30368409</t>
  </si>
  <si>
    <t>16:26:20</t>
  </si>
  <si>
    <t>D15341164</t>
  </si>
  <si>
    <t>1073B 41/1041 D39/991 C3/76 GTT</t>
  </si>
  <si>
    <t>RT52011828</t>
  </si>
  <si>
    <t>16:26:21</t>
  </si>
  <si>
    <t>RT22007389</t>
  </si>
  <si>
    <t>16:26:23</t>
  </si>
  <si>
    <t>RT52011574</t>
  </si>
  <si>
    <t>16:26:28</t>
  </si>
  <si>
    <t>RT32010187</t>
  </si>
  <si>
    <t>16:26:31</t>
  </si>
  <si>
    <t>RF50396211</t>
  </si>
  <si>
    <t>16:26:32</t>
  </si>
  <si>
    <t>RT22007390</t>
  </si>
  <si>
    <t>16:26:40</t>
  </si>
  <si>
    <t>RF40236567</t>
  </si>
  <si>
    <t>16:26:45</t>
  </si>
  <si>
    <t>RF20316458</t>
  </si>
  <si>
    <t>16:26:49</t>
  </si>
  <si>
    <t>RT32010188</t>
  </si>
  <si>
    <t>16:26:52</t>
  </si>
  <si>
    <t>RF20316459</t>
  </si>
  <si>
    <t>16:26:58</t>
  </si>
  <si>
    <t>RF40236568</t>
  </si>
  <si>
    <t>16:27:01</t>
  </si>
  <si>
    <t>RT22007393</t>
  </si>
  <si>
    <t>16:27:12</t>
  </si>
  <si>
    <t>RF30368408</t>
  </si>
  <si>
    <t>16:27:13</t>
  </si>
  <si>
    <t>RT22007396</t>
  </si>
  <si>
    <t>16:27:23</t>
  </si>
  <si>
    <t>RT22007394</t>
  </si>
  <si>
    <t>16:27:39</t>
  </si>
  <si>
    <t>RT22007395</t>
  </si>
  <si>
    <t>16:27:50</t>
  </si>
  <si>
    <t>RF20316461</t>
  </si>
  <si>
    <t>16:28:06</t>
  </si>
  <si>
    <t>RT52011829</t>
  </si>
  <si>
    <t>16:28:19</t>
  </si>
  <si>
    <t>RF20316463</t>
  </si>
  <si>
    <t>16:28:25</t>
  </si>
  <si>
    <t>RF20316464</t>
  </si>
  <si>
    <t>16:28:39</t>
  </si>
  <si>
    <t>RF20316465</t>
  </si>
  <si>
    <t>16:28:53</t>
  </si>
  <si>
    <t>RF30368411</t>
  </si>
  <si>
    <t>16:29:41</t>
  </si>
  <si>
    <t>RF30368828</t>
  </si>
  <si>
    <t>16:29:51</t>
  </si>
  <si>
    <t>RF20316466</t>
  </si>
  <si>
    <t>16:30:20</t>
  </si>
  <si>
    <t>RT52011831</t>
  </si>
  <si>
    <t>16:30:28</t>
  </si>
  <si>
    <t>RF30368410</t>
  </si>
  <si>
    <t>16:30:33</t>
  </si>
  <si>
    <t>RF20316460</t>
  </si>
  <si>
    <t>16:30:52</t>
  </si>
  <si>
    <t>RT22007391</t>
  </si>
  <si>
    <t>16:31:07</t>
  </si>
  <si>
    <t>RT22007392</t>
  </si>
  <si>
    <t>16:31:34</t>
  </si>
  <si>
    <t>RT32009833</t>
  </si>
  <si>
    <t>16:31:58</t>
  </si>
  <si>
    <t>RT22007306</t>
  </si>
  <si>
    <t>16:32:55</t>
  </si>
  <si>
    <t>RT52011832</t>
  </si>
  <si>
    <t>16:33:56</t>
  </si>
  <si>
    <t>RT22007309</t>
  </si>
  <si>
    <t>16:34:39</t>
  </si>
  <si>
    <t>RT22007305</t>
  </si>
  <si>
    <t>16:34:59</t>
  </si>
  <si>
    <t>RT22007308</t>
  </si>
  <si>
    <t>16:35:20</t>
  </si>
  <si>
    <t>RF20316543</t>
  </si>
  <si>
    <t>16:35:35</t>
  </si>
  <si>
    <t>RT32009830</t>
  </si>
  <si>
    <t>16:37:30</t>
  </si>
  <si>
    <t>RT32009827</t>
  </si>
  <si>
    <t>16:37:46</t>
  </si>
  <si>
    <t>RT32009995</t>
  </si>
  <si>
    <t>16:37:51</t>
  </si>
  <si>
    <t>RT32009824</t>
  </si>
  <si>
    <t>16:38:16</t>
  </si>
  <si>
    <t>RT32009818</t>
  </si>
  <si>
    <t>16:39:09</t>
  </si>
  <si>
    <t>RT52011833</t>
  </si>
  <si>
    <t>RT32009821</t>
  </si>
  <si>
    <t>16:39:25</t>
  </si>
  <si>
    <t>RT52011834</t>
  </si>
  <si>
    <t>16:39:29</t>
  </si>
  <si>
    <t>RT32009839</t>
  </si>
  <si>
    <t>16:39:40</t>
  </si>
  <si>
    <t>RT52011837</t>
  </si>
  <si>
    <t>16:39:43</t>
  </si>
  <si>
    <t>RT32009836</t>
  </si>
  <si>
    <t>16:39:55</t>
  </si>
  <si>
    <t>RT52011838</t>
  </si>
  <si>
    <t>16:39:56</t>
  </si>
  <si>
    <t>RT52011835</t>
  </si>
  <si>
    <t>16:41:08</t>
  </si>
  <si>
    <t>RT52011839</t>
  </si>
  <si>
    <t>16:41:34</t>
  </si>
  <si>
    <t>RT32010183</t>
  </si>
  <si>
    <t>16:41:47</t>
  </si>
  <si>
    <t>RT32010186</t>
  </si>
  <si>
    <t>16:42:01</t>
  </si>
  <si>
    <t>RT52011836</t>
  </si>
  <si>
    <t>16:42:24</t>
  </si>
  <si>
    <t>RF20316325</t>
  </si>
  <si>
    <t>16:43:12</t>
  </si>
  <si>
    <t>RF30368414</t>
  </si>
  <si>
    <t>16:44:29</t>
  </si>
  <si>
    <t>RF30368412</t>
  </si>
  <si>
    <t>16:45:33</t>
  </si>
  <si>
    <t>RF30368413</t>
  </si>
  <si>
    <t>16:45:51</t>
  </si>
  <si>
    <t>RF20316468</t>
  </si>
  <si>
    <t>16:46:05</t>
  </si>
  <si>
    <t>RT22007317</t>
  </si>
  <si>
    <t>16:46:28</t>
  </si>
  <si>
    <t>RF20316327</t>
  </si>
  <si>
    <t>16:46:47</t>
  </si>
  <si>
    <t>RT32010015</t>
  </si>
  <si>
    <t>16:46:51</t>
  </si>
  <si>
    <t>RF20316331</t>
  </si>
  <si>
    <t>16:47:03</t>
  </si>
  <si>
    <t>RT32010004</t>
  </si>
  <si>
    <t>16:47:07</t>
  </si>
  <si>
    <t>RF20316330</t>
  </si>
  <si>
    <t>16:47:26</t>
  </si>
  <si>
    <t>RT32010009</t>
  </si>
  <si>
    <t>16:47:28</t>
  </si>
  <si>
    <t>RF20316324</t>
  </si>
  <si>
    <t>16:47:35</t>
  </si>
  <si>
    <t>RF20316469</t>
  </si>
  <si>
    <t>16:47:44</t>
  </si>
  <si>
    <t>RF20316323</t>
  </si>
  <si>
    <t>16:47:49</t>
  </si>
  <si>
    <t>RT32010013</t>
  </si>
  <si>
    <t>16:47:53</t>
  </si>
  <si>
    <t>RF20316326</t>
  </si>
  <si>
    <t>16:48:03</t>
  </si>
  <si>
    <t>RT32010019</t>
  </si>
  <si>
    <t>16:48:10</t>
  </si>
  <si>
    <t>RF20316321</t>
  </si>
  <si>
    <t>16:48:24</t>
  </si>
  <si>
    <t>RT32010001</t>
  </si>
  <si>
    <t>16:48:30</t>
  </si>
  <si>
    <t>RF50396203</t>
  </si>
  <si>
    <t>3600917402</t>
  </si>
  <si>
    <t>7317201672</t>
  </si>
  <si>
    <t>16:48:34</t>
  </si>
  <si>
    <t>RF20316470</t>
  </si>
  <si>
    <t>16:48:45</t>
  </si>
  <si>
    <t>RF50396196</t>
  </si>
  <si>
    <t>16:48:54</t>
  </si>
  <si>
    <t>RT32009997</t>
  </si>
  <si>
    <t>RF30368875</t>
  </si>
  <si>
    <t>16:49:08</t>
  </si>
  <si>
    <t>RF20316471</t>
  </si>
  <si>
    <t>RF20316473</t>
  </si>
  <si>
    <t>16:49:22</t>
  </si>
  <si>
    <t>RT32009996</t>
  </si>
  <si>
    <t>16:49:31</t>
  </si>
  <si>
    <t>RT32010000</t>
  </si>
  <si>
    <t>16:49:46</t>
  </si>
  <si>
    <t>RT32009999</t>
  </si>
  <si>
    <t>16:50:03</t>
  </si>
  <si>
    <t>RT32010003</t>
  </si>
  <si>
    <t>16:50:24</t>
  </si>
  <si>
    <t>RF30368415</t>
  </si>
  <si>
    <t>16:50:39</t>
  </si>
  <si>
    <t>RT32010005</t>
  </si>
  <si>
    <t>16:50:47</t>
  </si>
  <si>
    <t>RT32010008</t>
  </si>
  <si>
    <t>16:51:02</t>
  </si>
  <si>
    <t>RT32010007</t>
  </si>
  <si>
    <t>16:51:23</t>
  </si>
  <si>
    <t>RT32010018</t>
  </si>
  <si>
    <t>16:51:38</t>
  </si>
  <si>
    <t>RF30368416</t>
  </si>
  <si>
    <t>16:51:54</t>
  </si>
  <si>
    <t>RT32010017</t>
  </si>
  <si>
    <t>16:52:02</t>
  </si>
  <si>
    <t>RF30368417</t>
  </si>
  <si>
    <t>16:52:23</t>
  </si>
  <si>
    <t>RT32010014</t>
  </si>
  <si>
    <t>16:52:31</t>
  </si>
  <si>
    <t>RF50396204</t>
  </si>
  <si>
    <t>16:52:35</t>
  </si>
  <si>
    <t>RF30368418</t>
  </si>
  <si>
    <t>16:52:47</t>
  </si>
  <si>
    <t>RF20316322</t>
  </si>
  <si>
    <t>16:53:42</t>
  </si>
  <si>
    <t>RF20316329</t>
  </si>
  <si>
    <t>16:54:29</t>
  </si>
  <si>
    <t>RF50396200</t>
  </si>
  <si>
    <t>16:54:34</t>
  </si>
  <si>
    <t>RF20316328</t>
  </si>
  <si>
    <t>16:54:39</t>
  </si>
  <si>
    <t>RF50396202</t>
  </si>
  <si>
    <t>16:54:48</t>
  </si>
  <si>
    <t>RF50396199</t>
  </si>
  <si>
    <t>16:55:02</t>
  </si>
  <si>
    <t>RT22007320</t>
  </si>
  <si>
    <t>16:56:26</t>
  </si>
  <si>
    <t>RT52011919</t>
  </si>
  <si>
    <t>16:57:36</t>
  </si>
  <si>
    <t>RF20316474</t>
  </si>
  <si>
    <t>16:58:21</t>
  </si>
  <si>
    <t>RF20316475</t>
  </si>
  <si>
    <t>16:59:21</t>
  </si>
  <si>
    <t>RT52011920</t>
  </si>
  <si>
    <t>16:59:34</t>
  </si>
  <si>
    <t>RF20316476</t>
  </si>
  <si>
    <t>16:59:35</t>
  </si>
  <si>
    <t>RF20316485</t>
  </si>
  <si>
    <t>16:59:48</t>
  </si>
  <si>
    <t>RT52011921</t>
  </si>
  <si>
    <t>RT22007313</t>
  </si>
  <si>
    <t>16:59:56</t>
  </si>
  <si>
    <t>RT52011922</t>
  </si>
  <si>
    <t>17:00:01</t>
  </si>
  <si>
    <t>RF30368867</t>
  </si>
  <si>
    <t>17:00:22</t>
  </si>
  <si>
    <t>RF20316477</t>
  </si>
  <si>
    <t>17:01:07</t>
  </si>
  <si>
    <t>RT32009837</t>
  </si>
  <si>
    <t>17:01:14</t>
  </si>
  <si>
    <t>RF20316478</t>
  </si>
  <si>
    <t>17:02:06</t>
  </si>
  <si>
    <t>RF30368419</t>
  </si>
  <si>
    <t>17:02:20</t>
  </si>
  <si>
    <t>RF30368420</t>
  </si>
  <si>
    <t>17:02:34</t>
  </si>
  <si>
    <t>RF20316479</t>
  </si>
  <si>
    <t>17:03:38</t>
  </si>
  <si>
    <t>RF20316480</t>
  </si>
  <si>
    <t>17:04:37</t>
  </si>
  <si>
    <t>RF30368421</t>
  </si>
  <si>
    <t>17:04:51</t>
  </si>
  <si>
    <t>RT22007316</t>
  </si>
  <si>
    <t>17:05:06</t>
  </si>
  <si>
    <t>RF30368422</t>
  </si>
  <si>
    <t>17:05:22</t>
  </si>
  <si>
    <t>RT32010023</t>
  </si>
  <si>
    <t>17:05:36</t>
  </si>
  <si>
    <t>RT32010016</t>
  </si>
  <si>
    <t>17:05:57</t>
  </si>
  <si>
    <t>RT32009835</t>
  </si>
  <si>
    <t>17:06:23</t>
  </si>
  <si>
    <t>RF30368423</t>
  </si>
  <si>
    <t>17:06:48</t>
  </si>
  <si>
    <t>RT32009838</t>
  </si>
  <si>
    <t>17:06:50</t>
  </si>
  <si>
    <t>RT32010020</t>
  </si>
  <si>
    <t>17:07:01</t>
  </si>
  <si>
    <t>RT32009832</t>
  </si>
  <si>
    <t>17:07:25</t>
  </si>
  <si>
    <t>RF20316482</t>
  </si>
  <si>
    <t>17:07:47</t>
  </si>
  <si>
    <t>RT32009828</t>
  </si>
  <si>
    <t>17:07:48</t>
  </si>
  <si>
    <t>RT32010012</t>
  </si>
  <si>
    <t>17:07:55</t>
  </si>
  <si>
    <t>RF20316483</t>
  </si>
  <si>
    <t>17:08:16</t>
  </si>
  <si>
    <t>RT22007288</t>
  </si>
  <si>
    <t>17:08:25</t>
  </si>
  <si>
    <t>RT32009823</t>
  </si>
  <si>
    <t>17:08:31</t>
  </si>
  <si>
    <t>RF20316484</t>
  </si>
  <si>
    <t>17:08:40</t>
  </si>
  <si>
    <t>RT32009826</t>
  </si>
  <si>
    <t>17:08:47</t>
  </si>
  <si>
    <t>RF30368424</t>
  </si>
  <si>
    <t>17:09:18</t>
  </si>
  <si>
    <t>RT32009825</t>
  </si>
  <si>
    <t>17:09:24</t>
  </si>
  <si>
    <t>RT32009822</t>
  </si>
  <si>
    <t>17:10:11</t>
  </si>
  <si>
    <t>RF30368425</t>
  </si>
  <si>
    <t>17:10:12</t>
  </si>
  <si>
    <t>RF30368426</t>
  </si>
  <si>
    <t>17:10:26</t>
  </si>
  <si>
    <t>RT32009834</t>
  </si>
  <si>
    <t>17:10:36</t>
  </si>
  <si>
    <t>RF30368427</t>
  </si>
  <si>
    <t>17:10:39</t>
  </si>
  <si>
    <t>RT32009829</t>
  </si>
  <si>
    <t>17:11:03</t>
  </si>
  <si>
    <t>RF20316989</t>
  </si>
  <si>
    <t>17:11:32</t>
  </si>
  <si>
    <t>RT32009831</t>
  </si>
  <si>
    <t>17:11:45</t>
  </si>
  <si>
    <t>RF20316985</t>
  </si>
  <si>
    <t>17:11:47</t>
  </si>
  <si>
    <t>RF20316488</t>
  </si>
  <si>
    <t>17:12:08</t>
  </si>
  <si>
    <t>RF20316984</t>
  </si>
  <si>
    <t>17:12:11</t>
  </si>
  <si>
    <t>RF20316492</t>
  </si>
  <si>
    <t>17:13:07</t>
  </si>
  <si>
    <t>RT32009819</t>
  </si>
  <si>
    <t>17:13:10</t>
  </si>
  <si>
    <t>RF20316493</t>
  </si>
  <si>
    <t>17:13:21</t>
  </si>
  <si>
    <t>RF20316494</t>
  </si>
  <si>
    <t>17:13:39</t>
  </si>
  <si>
    <t>RT22007311</t>
  </si>
  <si>
    <t>17:14:28</t>
  </si>
  <si>
    <t>RF20316991</t>
  </si>
  <si>
    <t>17:14:40</t>
  </si>
  <si>
    <t>RF30368432</t>
  </si>
  <si>
    <t>17:14:49</t>
  </si>
  <si>
    <t>RF30368874</t>
  </si>
  <si>
    <t>17:14:54</t>
  </si>
  <si>
    <t>RT22007287</t>
  </si>
  <si>
    <t>17:14:57</t>
  </si>
  <si>
    <t>RF30368871</t>
  </si>
  <si>
    <t>17:15:08</t>
  </si>
  <si>
    <t>RF20316983</t>
  </si>
  <si>
    <t>17:15:27</t>
  </si>
  <si>
    <t>RF30368433</t>
  </si>
  <si>
    <t>17:15:34</t>
  </si>
  <si>
    <t>RT22007286</t>
  </si>
  <si>
    <t>17:15:47</t>
  </si>
  <si>
    <t>RF30368434</t>
  </si>
  <si>
    <t>17:16:02</t>
  </si>
  <si>
    <t>RF20316487</t>
  </si>
  <si>
    <t>17:16:16</t>
  </si>
  <si>
    <t>RT22007314</t>
  </si>
  <si>
    <t>17:16:24</t>
  </si>
  <si>
    <t>RT22007292</t>
  </si>
  <si>
    <t>17:16:50</t>
  </si>
  <si>
    <t>RT22007289</t>
  </si>
  <si>
    <t>17:17:12</t>
  </si>
  <si>
    <t>RF30368866</t>
  </si>
  <si>
    <t>17:17:25</t>
  </si>
  <si>
    <t>RT22007291</t>
  </si>
  <si>
    <t>17:17:32</t>
  </si>
  <si>
    <t>RF50396194</t>
  </si>
  <si>
    <t>17:17:49</t>
  </si>
  <si>
    <t>RT22007290</t>
  </si>
  <si>
    <t>17:17:53</t>
  </si>
  <si>
    <t>RF20316456</t>
  </si>
  <si>
    <t>17:18:19</t>
  </si>
  <si>
    <t>RF50396195</t>
  </si>
  <si>
    <t>17:18:38</t>
  </si>
  <si>
    <t>RF20316987</t>
  </si>
  <si>
    <t>17:19:07</t>
  </si>
  <si>
    <t>RF30368870</t>
  </si>
  <si>
    <t>17:20:05</t>
  </si>
  <si>
    <t>RT22007301</t>
  </si>
  <si>
    <t>17:21:09</t>
  </si>
  <si>
    <t>RF50396197</t>
  </si>
  <si>
    <t>17:24:40</t>
  </si>
  <si>
    <t>RF50396198</t>
  </si>
  <si>
    <t>17:24:54</t>
  </si>
  <si>
    <t>RF20316990</t>
  </si>
  <si>
    <t>17:25:19</t>
  </si>
  <si>
    <t>RF20316986</t>
  </si>
  <si>
    <t>17:26:23</t>
  </si>
  <si>
    <t>RF40237014</t>
  </si>
  <si>
    <t>17:27:22</t>
  </si>
  <si>
    <t>RT22007302</t>
  </si>
  <si>
    <t>17:29:33</t>
  </si>
  <si>
    <t>RF40237015</t>
  </si>
  <si>
    <t>17:30:46</t>
  </si>
  <si>
    <t>RT32009994</t>
  </si>
  <si>
    <t>17:32:09</t>
  </si>
  <si>
    <t>RT22007303</t>
  </si>
  <si>
    <t>17:32:30</t>
  </si>
  <si>
    <t>RT22007304</t>
  </si>
  <si>
    <t>17:32:50</t>
  </si>
  <si>
    <t>RT32010006</t>
  </si>
  <si>
    <t>17:33:11</t>
  </si>
  <si>
    <t>RT32010010</t>
  </si>
  <si>
    <t>17:33:28</t>
  </si>
  <si>
    <t>RT32009998</t>
  </si>
  <si>
    <t>17:33:48</t>
  </si>
  <si>
    <t>RT52011575</t>
  </si>
  <si>
    <t>17:34:04</t>
  </si>
  <si>
    <t>RT22007318</t>
  </si>
  <si>
    <t>17:34:19</t>
  </si>
  <si>
    <t>RT32010002</t>
  </si>
  <si>
    <t>17:34:40</t>
  </si>
  <si>
    <t>RT52011578</t>
  </si>
  <si>
    <t>17:34:54</t>
  </si>
  <si>
    <t>RT22007321</t>
  </si>
  <si>
    <t>17:35:11</t>
  </si>
  <si>
    <t>RF20316988</t>
  </si>
  <si>
    <t>17:40:06</t>
  </si>
  <si>
    <t>RF30368869</t>
  </si>
  <si>
    <t>17:40:59</t>
  </si>
  <si>
    <t>RF30368873</t>
  </si>
  <si>
    <t>17:42:24</t>
  </si>
  <si>
    <t>RF30368872</t>
  </si>
  <si>
    <t>17:44:11</t>
  </si>
  <si>
    <t>RF50396201</t>
  </si>
  <si>
    <t>17:44:35</t>
  </si>
  <si>
    <t>RF40237017</t>
  </si>
  <si>
    <t>17:46:23</t>
  </si>
  <si>
    <t>RF40237016</t>
  </si>
  <si>
    <t>17:48:02</t>
  </si>
  <si>
    <t>RF40237018</t>
  </si>
  <si>
    <t>17:48:22</t>
  </si>
  <si>
    <t>RT32009746</t>
  </si>
  <si>
    <t>3600915040</t>
  </si>
  <si>
    <t>7317191774</t>
  </si>
  <si>
    <t>17:48:27</t>
  </si>
  <si>
    <t>RT32009755</t>
  </si>
  <si>
    <t>17:48:40</t>
  </si>
  <si>
    <t>RT32009758</t>
  </si>
  <si>
    <t>17:48:57</t>
  </si>
  <si>
    <t>RT32009761</t>
  </si>
  <si>
    <t>17:50:16</t>
  </si>
  <si>
    <t>RF40237020</t>
  </si>
  <si>
    <t>17:50:20</t>
  </si>
  <si>
    <t>RT22006896</t>
  </si>
  <si>
    <t>17:50:57</t>
  </si>
  <si>
    <t>RF40237019</t>
  </si>
  <si>
    <t>17:51:58</t>
  </si>
  <si>
    <t>RF40237022</t>
  </si>
  <si>
    <t>17:52:27</t>
  </si>
  <si>
    <t>RT22006900</t>
  </si>
  <si>
    <t>17:53:00</t>
  </si>
  <si>
    <t>RF40237021</t>
  </si>
  <si>
    <t>17:54:06</t>
  </si>
  <si>
    <t>RF40237024</t>
  </si>
  <si>
    <t>17:54:24</t>
  </si>
  <si>
    <t>RT22006899</t>
  </si>
  <si>
    <t>17:55:53</t>
  </si>
  <si>
    <t>RT22006898</t>
  </si>
  <si>
    <t>17:56:14</t>
  </si>
  <si>
    <t>RT22006902</t>
  </si>
  <si>
    <t>17:56:29</t>
  </si>
  <si>
    <t>RF40237023</t>
  </si>
  <si>
    <t>17:56:43</t>
  </si>
  <si>
    <t>RT22006897</t>
  </si>
  <si>
    <t>17:57:05</t>
  </si>
  <si>
    <t>RT32009747</t>
  </si>
  <si>
    <t>17:58:17</t>
  </si>
  <si>
    <t>RT32009759</t>
  </si>
  <si>
    <t>17:58:38</t>
  </si>
  <si>
    <t>RT32009756</t>
  </si>
  <si>
    <t>18:00:32</t>
  </si>
  <si>
    <t>RT32009762</t>
  </si>
  <si>
    <t>18:00:59</t>
  </si>
  <si>
    <t>RF20316919</t>
  </si>
  <si>
    <t>18:04:21</t>
  </si>
  <si>
    <t>RT22006881</t>
  </si>
  <si>
    <t>18:05:18</t>
  </si>
  <si>
    <t>RT32009748</t>
  </si>
  <si>
    <t>18:05:58</t>
  </si>
  <si>
    <t>RT22006884</t>
  </si>
  <si>
    <t>18:06:13</t>
  </si>
  <si>
    <t>RT22006887</t>
  </si>
  <si>
    <t>18:08:32</t>
  </si>
  <si>
    <t>RT22006890</t>
  </si>
  <si>
    <t>18:08:48</t>
  </si>
  <si>
    <t>RT32009760</t>
  </si>
  <si>
    <t>18:09:03</t>
  </si>
  <si>
    <t>RT32009757</t>
  </si>
  <si>
    <t>18:09:29</t>
  </si>
  <si>
    <t>RT22006895</t>
  </si>
  <si>
    <t>18:09:46</t>
  </si>
  <si>
    <t>RT32009763</t>
  </si>
  <si>
    <t>18:10:01</t>
  </si>
  <si>
    <t>RT22006880</t>
  </si>
  <si>
    <t>18:13:53</t>
  </si>
  <si>
    <t>RT22006883</t>
  </si>
  <si>
    <t>18:14:10</t>
  </si>
  <si>
    <t>RT22006886</t>
  </si>
  <si>
    <t>18:14:30</t>
  </si>
  <si>
    <t>VFG0388608</t>
  </si>
  <si>
    <t>3501917689</t>
  </si>
  <si>
    <t>7317173635</t>
  </si>
  <si>
    <t>18:21:16</t>
  </si>
  <si>
    <t>VFG0388604</t>
  </si>
  <si>
    <t>18:22:21</t>
  </si>
  <si>
    <t>VFG0388616</t>
  </si>
  <si>
    <t>18:23:34</t>
  </si>
  <si>
    <t>VFG0388609</t>
  </si>
  <si>
    <t>18:24:51</t>
  </si>
  <si>
    <t>VFG0388607</t>
  </si>
  <si>
    <t>18:26:38</t>
  </si>
  <si>
    <t>VFG0388613</t>
  </si>
  <si>
    <t>18:27:56</t>
  </si>
  <si>
    <t>VFG0388612</t>
  </si>
  <si>
    <t>18:29:34</t>
  </si>
  <si>
    <t>VFG0388615</t>
  </si>
  <si>
    <t>18:30:51</t>
  </si>
  <si>
    <t>VFG0388619</t>
  </si>
  <si>
    <t>18:32:09</t>
  </si>
  <si>
    <t>VFG0388620</t>
  </si>
  <si>
    <t>18:33:36</t>
  </si>
  <si>
    <t>VFG0388603</t>
  </si>
  <si>
    <t>18:35:39</t>
  </si>
  <si>
    <t>VFG0388611</t>
  </si>
  <si>
    <t>18:36:56</t>
  </si>
  <si>
    <t>VFG0388610</t>
  </si>
  <si>
    <t>18:38:34</t>
  </si>
  <si>
    <t>VFG0388614</t>
  </si>
  <si>
    <t>18:39:55</t>
  </si>
  <si>
    <t>VFG0388645</t>
  </si>
  <si>
    <t>18:41:23</t>
  </si>
  <si>
    <t>RT22007357</t>
  </si>
  <si>
    <t>3600916082</t>
  </si>
  <si>
    <t>7317196313</t>
  </si>
  <si>
    <t>18:42:14</t>
  </si>
  <si>
    <t>RT22007356</t>
  </si>
  <si>
    <t>18:42:34</t>
  </si>
  <si>
    <t>VFG0388640</t>
  </si>
  <si>
    <t>18:42:53</t>
  </si>
  <si>
    <t>VFG0388646</t>
  </si>
  <si>
    <t>18:44:40</t>
  </si>
  <si>
    <t>RT32010117</t>
  </si>
  <si>
    <t>18:45:46</t>
  </si>
  <si>
    <t>VFG0388652</t>
  </si>
  <si>
    <t>18:46:07</t>
  </si>
  <si>
    <t>RT32010116</t>
  </si>
  <si>
    <t>18:46:14</t>
  </si>
  <si>
    <t>VFG0388651</t>
  </si>
  <si>
    <t>18:47:49</t>
  </si>
  <si>
    <t>RT22006889</t>
  </si>
  <si>
    <t>18:47:50</t>
  </si>
  <si>
    <t>RT22006892</t>
  </si>
  <si>
    <t>18:48:08</t>
  </si>
  <si>
    <t>RT22006894</t>
  </si>
  <si>
    <t>18:48:27</t>
  </si>
  <si>
    <t>RF20316611</t>
  </si>
  <si>
    <t>18:48:45</t>
  </si>
  <si>
    <t>RF20316610</t>
  </si>
  <si>
    <t>18:49:04</t>
  </si>
  <si>
    <t>VFG0388637</t>
  </si>
  <si>
    <t>18:49:23</t>
  </si>
  <si>
    <t>VFG0388622</t>
  </si>
  <si>
    <t>18:50:51</t>
  </si>
  <si>
    <t>D15051414</t>
  </si>
  <si>
    <t>1073B 52/1321 D39/991 C3/76 GTT</t>
  </si>
  <si>
    <t>RT22006879</t>
  </si>
  <si>
    <t>18:50:53</t>
  </si>
  <si>
    <t>RT22007078</t>
  </si>
  <si>
    <t>3600915480</t>
  </si>
  <si>
    <t>7317193904</t>
  </si>
  <si>
    <t>18:51:07</t>
  </si>
  <si>
    <t>RT22006882</t>
  </si>
  <si>
    <t>18:51:08</t>
  </si>
  <si>
    <t>RT22007077</t>
  </si>
  <si>
    <t>18:51:39</t>
  </si>
  <si>
    <t>RT32010123</t>
  </si>
  <si>
    <t>18:52:03</t>
  </si>
  <si>
    <t>RT22007080</t>
  </si>
  <si>
    <t>18:52:14</t>
  </si>
  <si>
    <t>VFG0388623</t>
  </si>
  <si>
    <t>18:52:22</t>
  </si>
  <si>
    <t>RT22006885</t>
  </si>
  <si>
    <t>18:52:27</t>
  </si>
  <si>
    <t>RT32010124</t>
  </si>
  <si>
    <t>18:52:34</t>
  </si>
  <si>
    <t>RT22006888</t>
  </si>
  <si>
    <t>18:52:43</t>
  </si>
  <si>
    <t>RT22007084</t>
  </si>
  <si>
    <t>18:52:49</t>
  </si>
  <si>
    <t>RT22007081</t>
  </si>
  <si>
    <t>18:53:04</t>
  </si>
  <si>
    <t>RT22007083</t>
  </si>
  <si>
    <t>18:53:33</t>
  </si>
  <si>
    <t>RT22007086</t>
  </si>
  <si>
    <t>18:53:49</t>
  </si>
  <si>
    <t>RT32010121</t>
  </si>
  <si>
    <t>18:53:53</t>
  </si>
  <si>
    <t>RT22007358</t>
  </si>
  <si>
    <t>18:54:13</t>
  </si>
  <si>
    <t>RT22007359</t>
  </si>
  <si>
    <t>18:54:31</t>
  </si>
  <si>
    <t>D15036058</t>
  </si>
  <si>
    <t>1025DR 40/1016 D39/991 C3/76</t>
  </si>
  <si>
    <t>RF20316612</t>
  </si>
  <si>
    <t>18:54:50</t>
  </si>
  <si>
    <t>RT22006891</t>
  </si>
  <si>
    <t>18:54:59</t>
  </si>
  <si>
    <t>RT22006893</t>
  </si>
  <si>
    <t>18:55:10</t>
  </si>
  <si>
    <t>RF20316271</t>
  </si>
  <si>
    <t>18:55:28</t>
  </si>
  <si>
    <t>RT22007090</t>
  </si>
  <si>
    <t>18:57:34</t>
  </si>
  <si>
    <t>RT22007087</t>
  </si>
  <si>
    <t>18:57:58</t>
  </si>
  <si>
    <t>RF20316614</t>
  </si>
  <si>
    <t>18:58:03</t>
  </si>
  <si>
    <t>RT22007089</t>
  </si>
  <si>
    <t>18:58:39</t>
  </si>
  <si>
    <t>RT22007092</t>
  </si>
  <si>
    <t>19:01:19</t>
  </si>
  <si>
    <t>RF20316615</t>
  </si>
  <si>
    <t>19:03:23</t>
  </si>
  <si>
    <t>RF30368590</t>
  </si>
  <si>
    <t>19:03:43</t>
  </si>
  <si>
    <t>RF30368589</t>
  </si>
  <si>
    <t>19:04:02</t>
  </si>
  <si>
    <t>RF30368588</t>
  </si>
  <si>
    <t>19:04:22</t>
  </si>
  <si>
    <t>RT32010122</t>
  </si>
  <si>
    <t>19:04:42</t>
  </si>
  <si>
    <t>RT22007096</t>
  </si>
  <si>
    <t>19:04:43</t>
  </si>
  <si>
    <t>RF30368592</t>
  </si>
  <si>
    <t>19:04:56</t>
  </si>
  <si>
    <t>RT22007093</t>
  </si>
  <si>
    <t>19:05:10</t>
  </si>
  <si>
    <t>RT22007099</t>
  </si>
  <si>
    <t>19:05:47</t>
  </si>
  <si>
    <t>RF40236513</t>
  </si>
  <si>
    <t>19:06:03</t>
  </si>
  <si>
    <t>RT22007095</t>
  </si>
  <si>
    <t>19:06:28</t>
  </si>
  <si>
    <t>RF40236514</t>
  </si>
  <si>
    <t>19:06:29</t>
  </si>
  <si>
    <t>RT22007362</t>
  </si>
  <si>
    <t>19:09:21</t>
  </si>
  <si>
    <t>RF20316609</t>
  </si>
  <si>
    <t>19:09:45</t>
  </si>
  <si>
    <t>RT22007098</t>
  </si>
  <si>
    <t>19:09:51</t>
  </si>
  <si>
    <t>RT22007101</t>
  </si>
  <si>
    <t>19:10:12</t>
  </si>
  <si>
    <t>RT52011635</t>
  </si>
  <si>
    <t>19:10:19</t>
  </si>
  <si>
    <t>RT22007360</t>
  </si>
  <si>
    <t>19:11:48</t>
  </si>
  <si>
    <t>RT22007361</t>
  </si>
  <si>
    <t>19:12:06</t>
  </si>
  <si>
    <t>RF20316616</t>
  </si>
  <si>
    <t>19:12:24</t>
  </si>
  <si>
    <t>RT22007245</t>
  </si>
  <si>
    <t>3600915822</t>
  </si>
  <si>
    <t>7317195741</t>
  </si>
  <si>
    <t>19:12:42</t>
  </si>
  <si>
    <t>RF20316617</t>
  </si>
  <si>
    <t>19:13:12</t>
  </si>
  <si>
    <t>RF20316613</t>
  </si>
  <si>
    <t>19:13:40</t>
  </si>
  <si>
    <t>RT22007246</t>
  </si>
  <si>
    <t>19:14:04</t>
  </si>
  <si>
    <t>RT22007088</t>
  </si>
  <si>
    <t>19:14:25</t>
  </si>
  <si>
    <t>RT22007244</t>
  </si>
  <si>
    <t>19:15:04</t>
  </si>
  <si>
    <t>RT32010129</t>
  </si>
  <si>
    <t>19:15:24</t>
  </si>
  <si>
    <t>RT32010128</t>
  </si>
  <si>
    <t>19:15:45</t>
  </si>
  <si>
    <t>RT32010127</t>
  </si>
  <si>
    <t>19:16:04</t>
  </si>
  <si>
    <t>RT32010126</t>
  </si>
  <si>
    <t>19:16:24</t>
  </si>
  <si>
    <t>RT32010125</t>
  </si>
  <si>
    <t>19:16:37</t>
  </si>
  <si>
    <t>RT52011637</t>
  </si>
  <si>
    <t>19:16:55</t>
  </si>
  <si>
    <t>RT52011636</t>
  </si>
  <si>
    <t>19:17:10</t>
  </si>
  <si>
    <t>RT52011639</t>
  </si>
  <si>
    <t>19:17:29</t>
  </si>
  <si>
    <t>RT52011638</t>
  </si>
  <si>
    <t>19:17:44</t>
  </si>
  <si>
    <t>RT52011645</t>
  </si>
  <si>
    <t>19:17:59</t>
  </si>
  <si>
    <t>RT52011644</t>
  </si>
  <si>
    <t>19:18:19</t>
  </si>
  <si>
    <t>RT22007243</t>
  </si>
  <si>
    <t>19:18:20</t>
  </si>
  <si>
    <t>RT52011643</t>
  </si>
  <si>
    <t>19:18:35</t>
  </si>
  <si>
    <t>RT52011642</t>
  </si>
  <si>
    <t>19:18:49</t>
  </si>
  <si>
    <t>RT32010203</t>
  </si>
  <si>
    <t>3600917276</t>
  </si>
  <si>
    <t>7317201172</t>
  </si>
  <si>
    <t>19:19:01</t>
  </si>
  <si>
    <t>RT52011641</t>
  </si>
  <si>
    <t>19:19:09</t>
  </si>
  <si>
    <t>RT52011640</t>
  </si>
  <si>
    <t>19:19:23</t>
  </si>
  <si>
    <t>RT52011647</t>
  </si>
  <si>
    <t>19:19:37</t>
  </si>
  <si>
    <t>RT52011646</t>
  </si>
  <si>
    <t>19:19:51</t>
  </si>
  <si>
    <t>RT52011648</t>
  </si>
  <si>
    <t>19:20:10</t>
  </si>
  <si>
    <t>RT22007250</t>
  </si>
  <si>
    <t>19:20:21</t>
  </si>
  <si>
    <t>RT22007100</t>
  </si>
  <si>
    <t>19:20:23</t>
  </si>
  <si>
    <t>RT52011653</t>
  </si>
  <si>
    <t>19:20:25</t>
  </si>
  <si>
    <t>RT22007097</t>
  </si>
  <si>
    <t>19:20:38</t>
  </si>
  <si>
    <t>RT52011656</t>
  </si>
  <si>
    <t>19:20:39</t>
  </si>
  <si>
    <t>RT52011655</t>
  </si>
  <si>
    <t>19:20:53</t>
  </si>
  <si>
    <t>RT22007094</t>
  </si>
  <si>
    <t>19:20:54</t>
  </si>
  <si>
    <t>RT22007091</t>
  </si>
  <si>
    <t>19:21:09</t>
  </si>
  <si>
    <t>RT22007085</t>
  </si>
  <si>
    <t>19:21:23</t>
  </si>
  <si>
    <t>RT22007249</t>
  </si>
  <si>
    <t>19:21:41</t>
  </si>
  <si>
    <t>RT22007082</t>
  </si>
  <si>
    <t>19:21:47</t>
  </si>
  <si>
    <t>RT22007254</t>
  </si>
  <si>
    <t>19:21:56</t>
  </si>
  <si>
    <t>RT22007079</t>
  </si>
  <si>
    <t>19:22:01</t>
  </si>
  <si>
    <t>RT22007253</t>
  </si>
  <si>
    <t>19:22:12</t>
  </si>
  <si>
    <t>RF30368944</t>
  </si>
  <si>
    <t>3600917655</t>
  </si>
  <si>
    <t>7317202061</t>
  </si>
  <si>
    <t>19:23:52</t>
  </si>
  <si>
    <t>RT22007376</t>
  </si>
  <si>
    <t>19:24:00</t>
  </si>
  <si>
    <t>RF30368945</t>
  </si>
  <si>
    <t>19:24:05</t>
  </si>
  <si>
    <t>RT22007373</t>
  </si>
  <si>
    <t>19:24:19</t>
  </si>
  <si>
    <t>RF30368946</t>
  </si>
  <si>
    <t>19:24:21</t>
  </si>
  <si>
    <t>RF50396004</t>
  </si>
  <si>
    <t>19:24:27</t>
  </si>
  <si>
    <t>RF30368947</t>
  </si>
  <si>
    <t>19:24:52</t>
  </si>
  <si>
    <t>RF30368948</t>
  </si>
  <si>
    <t>19:25:08</t>
  </si>
  <si>
    <t>RF50396005</t>
  </si>
  <si>
    <t>19:25:19</t>
  </si>
  <si>
    <t>RF50396006</t>
  </si>
  <si>
    <t>19:25:33</t>
  </si>
  <si>
    <t>RT32010130</t>
  </si>
  <si>
    <t>19:25:58</t>
  </si>
  <si>
    <t>RT32010134</t>
  </si>
  <si>
    <t>19:26:32</t>
  </si>
  <si>
    <t>RF30368949</t>
  </si>
  <si>
    <t>19:27:19</t>
  </si>
  <si>
    <t>RF30368950</t>
  </si>
  <si>
    <t>19:28:06</t>
  </si>
  <si>
    <t>RT22007252</t>
  </si>
  <si>
    <t>19:28:48</t>
  </si>
  <si>
    <t>RT52011651</t>
  </si>
  <si>
    <t>19:29:21</t>
  </si>
  <si>
    <t>RT52011650</t>
  </si>
  <si>
    <t>19:29:45</t>
  </si>
  <si>
    <t>RT52011652</t>
  </si>
  <si>
    <t>19:30:04</t>
  </si>
  <si>
    <t>RT32010133</t>
  </si>
  <si>
    <t>19:30:24</t>
  </si>
  <si>
    <t>RT32010132</t>
  </si>
  <si>
    <t>19:30:43</t>
  </si>
  <si>
    <t>RT22007251</t>
  </si>
  <si>
    <t>19:30:44</t>
  </si>
  <si>
    <t>RT52011484</t>
  </si>
  <si>
    <t>19:30:45</t>
  </si>
  <si>
    <t>RT22007248</t>
  </si>
  <si>
    <t>19:30:59</t>
  </si>
  <si>
    <t>RT22007365</t>
  </si>
  <si>
    <t>19:31:02</t>
  </si>
  <si>
    <t>RT32010136</t>
  </si>
  <si>
    <t>19:31:15</t>
  </si>
  <si>
    <t>RT22007247</t>
  </si>
  <si>
    <t>19:31:34</t>
  </si>
  <si>
    <t>RT32010137</t>
  </si>
  <si>
    <t>RT32010141</t>
  </si>
  <si>
    <t>19:31:48</t>
  </si>
  <si>
    <t>RT22007368</t>
  </si>
  <si>
    <t>19:32:07</t>
  </si>
  <si>
    <t>RF40237041</t>
  </si>
  <si>
    <t>19:32:19</t>
  </si>
  <si>
    <t>RT32010150</t>
  </si>
  <si>
    <t>19:32:36</t>
  </si>
  <si>
    <t>RT32010149</t>
  </si>
  <si>
    <t>19:32:55</t>
  </si>
  <si>
    <t>RF40237039</t>
  </si>
  <si>
    <t>19:33:03</t>
  </si>
  <si>
    <t>RT32010145</t>
  </si>
  <si>
    <t>19:33:14</t>
  </si>
  <si>
    <t>RT32010147</t>
  </si>
  <si>
    <t>19:33:28</t>
  </si>
  <si>
    <t>RT52011634</t>
  </si>
  <si>
    <t>19:33:47</t>
  </si>
  <si>
    <t>RT52011633</t>
  </si>
  <si>
    <t>19:34:01</t>
  </si>
  <si>
    <t>RF40237043</t>
  </si>
  <si>
    <t>19:34:11</t>
  </si>
  <si>
    <t>RT52011649</t>
  </si>
  <si>
    <t>19:34:21</t>
  </si>
  <si>
    <t>RF40237042</t>
  </si>
  <si>
    <t>19:34:23</t>
  </si>
  <si>
    <t>RT52011654</t>
  </si>
  <si>
    <t>19:34:34</t>
  </si>
  <si>
    <t>RF40237044</t>
  </si>
  <si>
    <t>19:34:40</t>
  </si>
  <si>
    <t>RT22007370</t>
  </si>
  <si>
    <t>19:34:48</t>
  </si>
  <si>
    <t>RF40236515</t>
  </si>
  <si>
    <t>19:35:00</t>
  </si>
  <si>
    <t>RT22007369</t>
  </si>
  <si>
    <t>19:35:07</t>
  </si>
  <si>
    <t>RF50396007</t>
  </si>
  <si>
    <t>19:35:14</t>
  </si>
  <si>
    <t>RF40236517</t>
  </si>
  <si>
    <t>19:35:17</t>
  </si>
  <si>
    <t>RT32010156</t>
  </si>
  <si>
    <t>19:35:20</t>
  </si>
  <si>
    <t>RT32010131</t>
  </si>
  <si>
    <t>19:35:34</t>
  </si>
  <si>
    <t>RF40236518</t>
  </si>
  <si>
    <t>19:35:38</t>
  </si>
  <si>
    <t>RF20316933</t>
  </si>
  <si>
    <t>19:35:48</t>
  </si>
  <si>
    <t>RT32010135</t>
  </si>
  <si>
    <t>19:35:52</t>
  </si>
  <si>
    <t>RF40236519</t>
  </si>
  <si>
    <t>19:35:54</t>
  </si>
  <si>
    <t>RT52011485</t>
  </si>
  <si>
    <t>19:35:58</t>
  </si>
  <si>
    <t>RT32010140</t>
  </si>
  <si>
    <t>19:36:06</t>
  </si>
  <si>
    <t>RF40236520</t>
  </si>
  <si>
    <t>19:36:10</t>
  </si>
  <si>
    <t>RT52011482</t>
  </si>
  <si>
    <t>19:36:14</t>
  </si>
  <si>
    <t>RT32010139</t>
  </si>
  <si>
    <t>19:36:19</t>
  </si>
  <si>
    <t>RT32010138</t>
  </si>
  <si>
    <t>19:36:33</t>
  </si>
  <si>
    <t>RT52011483</t>
  </si>
  <si>
    <t>19:36:34</t>
  </si>
  <si>
    <t>RF20317008</t>
  </si>
  <si>
    <t>19:36:47</t>
  </si>
  <si>
    <t>RT52011476</t>
  </si>
  <si>
    <t>19:36:49</t>
  </si>
  <si>
    <t>RT32010144</t>
  </si>
  <si>
    <t>19:36:52</t>
  </si>
  <si>
    <t>RF20316930</t>
  </si>
  <si>
    <t>19:36:54</t>
  </si>
  <si>
    <t>RT32010143</t>
  </si>
  <si>
    <t>19:37:06</t>
  </si>
  <si>
    <t>RT32010142</t>
  </si>
  <si>
    <t>19:37:21</t>
  </si>
  <si>
    <t>RT52011477</t>
  </si>
  <si>
    <t>19:37:23</t>
  </si>
  <si>
    <t>RT32010153</t>
  </si>
  <si>
    <t>19:37:34</t>
  </si>
  <si>
    <t>RF40236968</t>
  </si>
  <si>
    <t>19:37:43</t>
  </si>
  <si>
    <t>RT52011473</t>
  </si>
  <si>
    <t>19:37:44</t>
  </si>
  <si>
    <t>RT32010146</t>
  </si>
  <si>
    <t>19:37:48</t>
  </si>
  <si>
    <t>RF40236969</t>
  </si>
  <si>
    <t>19:37:58</t>
  </si>
  <si>
    <t>RF20317010</t>
  </si>
  <si>
    <t>19:38:04</t>
  </si>
  <si>
    <t>RT22007364</t>
  </si>
  <si>
    <t>19:38:08</t>
  </si>
  <si>
    <t>RT22007366</t>
  </si>
  <si>
    <t>19:38:21</t>
  </si>
  <si>
    <t>RT22007367</t>
  </si>
  <si>
    <t>19:38:34</t>
  </si>
  <si>
    <t>RT32010151</t>
  </si>
  <si>
    <t>19:38:47</t>
  </si>
  <si>
    <t>RT52011475</t>
  </si>
  <si>
    <t>19:38:59</t>
  </si>
  <si>
    <t>RT32010148</t>
  </si>
  <si>
    <t>19:39:01</t>
  </si>
  <si>
    <t>RT52011474</t>
  </si>
  <si>
    <t>19:39:14</t>
  </si>
  <si>
    <t>RT22007372</t>
  </si>
  <si>
    <t>19:39:19</t>
  </si>
  <si>
    <t>RT22007371</t>
  </si>
  <si>
    <t>19:39:33</t>
  </si>
  <si>
    <t>RT32010155</t>
  </si>
  <si>
    <t>19:39:46</t>
  </si>
  <si>
    <t>RF40237045</t>
  </si>
  <si>
    <t>RT32010208</t>
  </si>
  <si>
    <t>19:39:59</t>
  </si>
  <si>
    <t>RT32010154</t>
  </si>
  <si>
    <t>19:40:00</t>
  </si>
  <si>
    <t>RF40237046</t>
  </si>
  <si>
    <t>19:40:08</t>
  </si>
  <si>
    <t>RT22007374</t>
  </si>
  <si>
    <t>19:40:14</t>
  </si>
  <si>
    <t>RF40237047</t>
  </si>
  <si>
    <t>19:40:25</t>
  </si>
  <si>
    <t>RT22007375</t>
  </si>
  <si>
    <t>19:40:32</t>
  </si>
  <si>
    <t>RT52011478</t>
  </si>
  <si>
    <t>19:40:34</t>
  </si>
  <si>
    <t>RT52011479</t>
  </si>
  <si>
    <t>19:40:49</t>
  </si>
  <si>
    <t>RF40236710</t>
  </si>
  <si>
    <t>19:40:50</t>
  </si>
  <si>
    <t>RT52011840</t>
  </si>
  <si>
    <t>19:41:16</t>
  </si>
  <si>
    <t>RT52011480</t>
  </si>
  <si>
    <t>19:41:35</t>
  </si>
  <si>
    <t>RT32010205</t>
  </si>
  <si>
    <t>19:41:36</t>
  </si>
  <si>
    <t>RF40237035</t>
  </si>
  <si>
    <t>19:42:02</t>
  </si>
  <si>
    <t>RT52011481</t>
  </si>
  <si>
    <t>19:42:31</t>
  </si>
  <si>
    <t>RT52011843</t>
  </si>
  <si>
    <t>19:43:01</t>
  </si>
  <si>
    <t>RT32010213</t>
  </si>
  <si>
    <t>19:43:26</t>
  </si>
  <si>
    <t>RF40237036</t>
  </si>
  <si>
    <t>19:44:19</t>
  </si>
  <si>
    <t>RF20317004</t>
  </si>
  <si>
    <t>19:44:31</t>
  </si>
  <si>
    <t>RT52011845</t>
  </si>
  <si>
    <t>19:44:49</t>
  </si>
  <si>
    <t>RF20317006</t>
  </si>
  <si>
    <t>19:44:52</t>
  </si>
  <si>
    <t>RT32010215</t>
  </si>
  <si>
    <t>19:45:14</t>
  </si>
  <si>
    <t>RF30368834</t>
  </si>
  <si>
    <t>19:46:35</t>
  </si>
  <si>
    <t>RF20317005</t>
  </si>
  <si>
    <t>D13403304</t>
  </si>
  <si>
    <t>1073B 44/1118 D39/991</t>
  </si>
  <si>
    <t>RF30368836</t>
  </si>
  <si>
    <t>19:47:20</t>
  </si>
  <si>
    <t>RF20317009</t>
  </si>
  <si>
    <t>19:48:32</t>
  </si>
  <si>
    <t>RF20316489</t>
  </si>
  <si>
    <t>19:49:41</t>
  </si>
  <si>
    <t>RF30368892</t>
  </si>
  <si>
    <t>19:50:09</t>
  </si>
  <si>
    <t>RF20316490</t>
  </si>
  <si>
    <t>19:50:41</t>
  </si>
  <si>
    <t>RF30368837</t>
  </si>
  <si>
    <t>19:50:48</t>
  </si>
  <si>
    <t>RF30368428</t>
  </si>
  <si>
    <t>19:50:56</t>
  </si>
  <si>
    <t>RF30368429</t>
  </si>
  <si>
    <t>19:51:12</t>
  </si>
  <si>
    <t>RT32010246</t>
  </si>
  <si>
    <t>19:52:41</t>
  </si>
  <si>
    <t>RF30368829</t>
  </si>
  <si>
    <t>19:52:49</t>
  </si>
  <si>
    <t>RT32010247</t>
  </si>
  <si>
    <t>19:52:58</t>
  </si>
  <si>
    <t>RF30368830</t>
  </si>
  <si>
    <t>19:53:09</t>
  </si>
  <si>
    <t>RT32010248</t>
  </si>
  <si>
    <t>19:54:01</t>
  </si>
  <si>
    <t>RF30368831</t>
  </si>
  <si>
    <t>19:55:49</t>
  </si>
  <si>
    <t>RF30368431</t>
  </si>
  <si>
    <t>19:55:57</t>
  </si>
  <si>
    <t>RF50396185</t>
  </si>
  <si>
    <t>19:56:09</t>
  </si>
  <si>
    <t>RT52011467</t>
  </si>
  <si>
    <t>3600915433</t>
  </si>
  <si>
    <t>7317193841</t>
  </si>
  <si>
    <t>19:56:12</t>
  </si>
  <si>
    <t>RF20316491</t>
  </si>
  <si>
    <t>19:56:17</t>
  </si>
  <si>
    <t>RF30368437</t>
  </si>
  <si>
    <t>19:56:32</t>
  </si>
  <si>
    <t>RF30368438</t>
  </si>
  <si>
    <t>19:56:53</t>
  </si>
  <si>
    <t>RT22007057</t>
  </si>
  <si>
    <t>19:56:59</t>
  </si>
  <si>
    <t>RF30368885</t>
  </si>
  <si>
    <t>19:57:15</t>
  </si>
  <si>
    <t>RF30368886</t>
  </si>
  <si>
    <t>19:57:47</t>
  </si>
  <si>
    <t>RF30368435</t>
  </si>
  <si>
    <t>19:58:19</t>
  </si>
  <si>
    <t>RF30368436</t>
  </si>
  <si>
    <t>19:58:33</t>
  </si>
  <si>
    <t>RT22007061</t>
  </si>
  <si>
    <t>19:58:45</t>
  </si>
  <si>
    <t>RF20316495</t>
  </si>
  <si>
    <t>19:58:48</t>
  </si>
  <si>
    <t>RF40236521</t>
  </si>
  <si>
    <t>19:58:58</t>
  </si>
  <si>
    <t>RF30368430</t>
  </si>
  <si>
    <t>19:59:02</t>
  </si>
  <si>
    <t>RF40236522</t>
  </si>
  <si>
    <t>19:59:14</t>
  </si>
  <si>
    <t>RF40236605</t>
  </si>
  <si>
    <t>19:59:15</t>
  </si>
  <si>
    <t>RF40236523</t>
  </si>
  <si>
    <t>19:59:28</t>
  </si>
  <si>
    <t>RT22007071</t>
  </si>
  <si>
    <t>19:59:44</t>
  </si>
  <si>
    <t>RF40236524</t>
  </si>
  <si>
    <t>RF20317007</t>
  </si>
  <si>
    <t>20:00:23</t>
  </si>
  <si>
    <t>RF50396188</t>
  </si>
  <si>
    <t>20:00:26</t>
  </si>
  <si>
    <t>RF50396189</t>
  </si>
  <si>
    <t>20:00:42</t>
  </si>
  <si>
    <t>RF30368441</t>
  </si>
  <si>
    <t>RF20316496</t>
  </si>
  <si>
    <t>20:01:03</t>
  </si>
  <si>
    <t>RF50396187</t>
  </si>
  <si>
    <t>20:01:04</t>
  </si>
  <si>
    <t>RF20316497</t>
  </si>
  <si>
    <t>20:01:21</t>
  </si>
  <si>
    <t>RT22007074</t>
  </si>
  <si>
    <t>20:01:36</t>
  </si>
  <si>
    <t>RF20316498</t>
  </si>
  <si>
    <t>20:01:37</t>
  </si>
  <si>
    <t>RT22007064</t>
  </si>
  <si>
    <t>20:01:55</t>
  </si>
  <si>
    <t>RT22007075</t>
  </si>
  <si>
    <t>20:01:59</t>
  </si>
  <si>
    <t>RT22007069</t>
  </si>
  <si>
    <t>20:02:15</t>
  </si>
  <si>
    <t>RF40237037</t>
  </si>
  <si>
    <t>20:02:28</t>
  </si>
  <si>
    <t>RF40237040</t>
  </si>
  <si>
    <t>20:03:01</t>
  </si>
  <si>
    <t>RF20316499</t>
  </si>
  <si>
    <t>20:03:13</t>
  </si>
  <si>
    <t>RT22007159</t>
  </si>
  <si>
    <t>20:03:33</t>
  </si>
  <si>
    <t>RF20316500</t>
  </si>
  <si>
    <t>RF20316501</t>
  </si>
  <si>
    <t>20:03:48</t>
  </si>
  <si>
    <t>RF30368440</t>
  </si>
  <si>
    <t>20:04:03</t>
  </si>
  <si>
    <t>RT32009752</t>
  </si>
  <si>
    <t>20:04:04</t>
  </si>
  <si>
    <t>RT32009749</t>
  </si>
  <si>
    <t>20:04:27</t>
  </si>
  <si>
    <t>RT22007076</t>
  </si>
  <si>
    <t>20:04:36</t>
  </si>
  <si>
    <t>RF40237038</t>
  </si>
  <si>
    <t>20:05:13</t>
  </si>
  <si>
    <t>RT32009753</t>
  </si>
  <si>
    <t>20:05:19</t>
  </si>
  <si>
    <t>RF20316506</t>
  </si>
  <si>
    <t>20:05:23</t>
  </si>
  <si>
    <t>RF50396186</t>
  </si>
  <si>
    <t>20:05:38</t>
  </si>
  <si>
    <t>RF20316510</t>
  </si>
  <si>
    <t>20:05:39</t>
  </si>
  <si>
    <t>RF20316511</t>
  </si>
  <si>
    <t>20:05:54</t>
  </si>
  <si>
    <t>RT32009750</t>
  </si>
  <si>
    <t>20:06:02</t>
  </si>
  <si>
    <t>RF20316512</t>
  </si>
  <si>
    <t>20:06:09</t>
  </si>
  <si>
    <t>RF30368271</t>
  </si>
  <si>
    <t>20:06:49</t>
  </si>
  <si>
    <t>RF30368277</t>
  </si>
  <si>
    <t>20:07:10</t>
  </si>
  <si>
    <t>RF20316503</t>
  </si>
  <si>
    <t>20:07:43</t>
  </si>
  <si>
    <t>RF50396190</t>
  </si>
  <si>
    <t>20:07:50</t>
  </si>
  <si>
    <t>RF30368442</t>
  </si>
  <si>
    <t>20:08:03</t>
  </si>
  <si>
    <t>RF50396191</t>
  </si>
  <si>
    <t>20:08:10</t>
  </si>
  <si>
    <t>RF20316507</t>
  </si>
  <si>
    <t>20:08:19</t>
  </si>
  <si>
    <t>RF30368278</t>
  </si>
  <si>
    <t>20:08:23</t>
  </si>
  <si>
    <t>RF20316508</t>
  </si>
  <si>
    <t>20:08:34</t>
  </si>
  <si>
    <t>RF30368280</t>
  </si>
  <si>
    <t>20:08:44</t>
  </si>
  <si>
    <t>RF50396192</t>
  </si>
  <si>
    <t>20:09:00</t>
  </si>
  <si>
    <t>RF30368281</t>
  </si>
  <si>
    <t>20:09:04</t>
  </si>
  <si>
    <t>RF30368450</t>
  </si>
  <si>
    <t>20:09:58</t>
  </si>
  <si>
    <t>RF30368282</t>
  </si>
  <si>
    <t>20:10:19</t>
  </si>
  <si>
    <t>RF30368451</t>
  </si>
  <si>
    <t>20:10:30</t>
  </si>
  <si>
    <t>RF20316509</t>
  </si>
  <si>
    <t>20:10:44</t>
  </si>
  <si>
    <t>RF30368279</t>
  </si>
  <si>
    <t>20:10:48</t>
  </si>
  <si>
    <t>RF20316502</t>
  </si>
  <si>
    <t>20:10:58</t>
  </si>
  <si>
    <t>RF30368951</t>
  </si>
  <si>
    <t>20:12:03</t>
  </si>
  <si>
    <t>RF30368443</t>
  </si>
  <si>
    <t>20:12:13</t>
  </si>
  <si>
    <t>RF30368952</t>
  </si>
  <si>
    <t>20:12:21</t>
  </si>
  <si>
    <t>RF30368444</t>
  </si>
  <si>
    <t>20:12:29</t>
  </si>
  <si>
    <t>RT32010216</t>
  </si>
  <si>
    <t>20:12:35</t>
  </si>
  <si>
    <t>RF30368939</t>
  </si>
  <si>
    <t>20:12:37</t>
  </si>
  <si>
    <t>RF30368445</t>
  </si>
  <si>
    <t>20:12:43</t>
  </si>
  <si>
    <t>RT32010214</t>
  </si>
  <si>
    <t>20:12:56</t>
  </si>
  <si>
    <t>RF20316513</t>
  </si>
  <si>
    <t>20:12:57</t>
  </si>
  <si>
    <t>RF30368940</t>
  </si>
  <si>
    <t>20:12:58</t>
  </si>
  <si>
    <t>RF30368284</t>
  </si>
  <si>
    <t>20:13:09</t>
  </si>
  <si>
    <t>RF30368941</t>
  </si>
  <si>
    <t>RT32010209</t>
  </si>
  <si>
    <t>20:13:16</t>
  </si>
  <si>
    <t>RF30368285</t>
  </si>
  <si>
    <t>20:13:24</t>
  </si>
  <si>
    <t>RF50396250</t>
  </si>
  <si>
    <t>20:13:25</t>
  </si>
  <si>
    <t>RT32010206</t>
  </si>
  <si>
    <t>20:13:31</t>
  </si>
  <si>
    <t>RF50396251</t>
  </si>
  <si>
    <t>20:13:41</t>
  </si>
  <si>
    <t>RT32009744</t>
  </si>
  <si>
    <t>20:13:52</t>
  </si>
  <si>
    <t>RF30368286</t>
  </si>
  <si>
    <t>20:13:54</t>
  </si>
  <si>
    <t>RF50396252</t>
  </si>
  <si>
    <t>20:13:56</t>
  </si>
  <si>
    <t>RF30368449</t>
  </si>
  <si>
    <t>20:14:03</t>
  </si>
  <si>
    <t>RF30368287</t>
  </si>
  <si>
    <t>20:14:09</t>
  </si>
  <si>
    <t>RF30368942</t>
  </si>
  <si>
    <t>20:14:13</t>
  </si>
  <si>
    <t>RF30368446</t>
  </si>
  <si>
    <t>20:14:18</t>
  </si>
  <si>
    <t>RF30368283</t>
  </si>
  <si>
    <t>20:14:23</t>
  </si>
  <si>
    <t>RF30368943</t>
  </si>
  <si>
    <t>RF20316504</t>
  </si>
  <si>
    <t>20:14:32</t>
  </si>
  <si>
    <t>RF30368935</t>
  </si>
  <si>
    <t>20:14:40</t>
  </si>
  <si>
    <t>RF20316505</t>
  </si>
  <si>
    <t>20:14:47</t>
  </si>
  <si>
    <t>RF40236607</t>
  </si>
  <si>
    <t>20:14:48</t>
  </si>
  <si>
    <t>RT32009743</t>
  </si>
  <si>
    <t>20:14:54</t>
  </si>
  <si>
    <t>RF30368936</t>
  </si>
  <si>
    <t>20:14:55</t>
  </si>
  <si>
    <t>RF30368937</t>
  </si>
  <si>
    <t>20:15:16</t>
  </si>
  <si>
    <t>RF30368938</t>
  </si>
  <si>
    <t>20:15:28</t>
  </si>
  <si>
    <t>RT32009751</t>
  </si>
  <si>
    <t>20:15:45</t>
  </si>
  <si>
    <t>RF20317023</t>
  </si>
  <si>
    <t>20:15:50</t>
  </si>
  <si>
    <t>RT32009754</t>
  </si>
  <si>
    <t>20:16:01</t>
  </si>
  <si>
    <t>RF20317025</t>
  </si>
  <si>
    <t>20:16:07</t>
  </si>
  <si>
    <t>RF40236970</t>
  </si>
  <si>
    <t>20:16:12</t>
  </si>
  <si>
    <t>RF40236606</t>
  </si>
  <si>
    <t>20:16:20</t>
  </si>
  <si>
    <t>RF20317027</t>
  </si>
  <si>
    <t>20:16:25</t>
  </si>
  <si>
    <t>RF40236971</t>
  </si>
  <si>
    <t>20:17:02</t>
  </si>
  <si>
    <t>RF40236973</t>
  </si>
  <si>
    <t>20:18:06</t>
  </si>
  <si>
    <t>RF40236609</t>
  </si>
  <si>
    <t>20:18:16</t>
  </si>
  <si>
    <t>RF40236972</t>
  </si>
  <si>
    <t>20:18:27</t>
  </si>
  <si>
    <t>RT32009742</t>
  </si>
  <si>
    <t>20:18:37</t>
  </si>
  <si>
    <t>RT22007402</t>
  </si>
  <si>
    <t>20:18:46</t>
  </si>
  <si>
    <t>RF40236608</t>
  </si>
  <si>
    <t>20:18:57</t>
  </si>
  <si>
    <t>RT22007399</t>
  </si>
  <si>
    <t>20:19:03</t>
  </si>
  <si>
    <t>RF30368270</t>
  </si>
  <si>
    <t>20:19:26</t>
  </si>
  <si>
    <t>RF20316937</t>
  </si>
  <si>
    <t>20:19:40</t>
  </si>
  <si>
    <t>RF40236611</t>
  </si>
  <si>
    <t>20:19:52</t>
  </si>
  <si>
    <t>RF50396008</t>
  </si>
  <si>
    <t>20:19:55</t>
  </si>
  <si>
    <t>RF20316936</t>
  </si>
  <si>
    <t>20:20:06</t>
  </si>
  <si>
    <t>RF50396009</t>
  </si>
  <si>
    <t>20:20:16</t>
  </si>
  <si>
    <t>RF40236613</t>
  </si>
  <si>
    <t>20:20:19</t>
  </si>
  <si>
    <t>RF30368447</t>
  </si>
  <si>
    <t>20:20:31</t>
  </si>
  <si>
    <t>RF40236610</t>
  </si>
  <si>
    <t>20:20:35</t>
  </si>
  <si>
    <t>RF30368448</t>
  </si>
  <si>
    <t>20:20:47</t>
  </si>
  <si>
    <t>RF30368269</t>
  </si>
  <si>
    <t>20:21:05</t>
  </si>
  <si>
    <t>RF40236963</t>
  </si>
  <si>
    <t>20:21:48</t>
  </si>
  <si>
    <t>RF40236962</t>
  </si>
  <si>
    <t>20:22:03</t>
  </si>
  <si>
    <t>RF40236612</t>
  </si>
  <si>
    <t>20:22:12</t>
  </si>
  <si>
    <t>RF30368456</t>
  </si>
  <si>
    <t>20:22:13</t>
  </si>
  <si>
    <t>RT32009745</t>
  </si>
  <si>
    <t>20:22:30</t>
  </si>
  <si>
    <t>RF30368453</t>
  </si>
  <si>
    <t>20:22:38</t>
  </si>
  <si>
    <t>RF40236966</t>
  </si>
  <si>
    <t>20:22:45</t>
  </si>
  <si>
    <t>RT22007397</t>
  </si>
  <si>
    <t>20:22:46</t>
  </si>
  <si>
    <t>RF30368454</t>
  </si>
  <si>
    <t>20:22:54</t>
  </si>
  <si>
    <t>RT22007398</t>
  </si>
  <si>
    <t>20:22:57</t>
  </si>
  <si>
    <t>RF40236615</t>
  </si>
  <si>
    <t>20:22:58</t>
  </si>
  <si>
    <t>RT22007400</t>
  </si>
  <si>
    <t>20:23:09</t>
  </si>
  <si>
    <t>RF30368455</t>
  </si>
  <si>
    <t>RF40236614</t>
  </si>
  <si>
    <t>20:23:10</t>
  </si>
  <si>
    <t>RT22007401</t>
  </si>
  <si>
    <t>20:23:21</t>
  </si>
  <si>
    <t>RF40236967</t>
  </si>
  <si>
    <t>20:24:07</t>
  </si>
  <si>
    <t>RF40236516</t>
  </si>
  <si>
    <t>20:24:17</t>
  </si>
  <si>
    <t>RF20316515</t>
  </si>
  <si>
    <t>20:24:19</t>
  </si>
  <si>
    <t>RF30368274</t>
  </si>
  <si>
    <t>20:24:27</t>
  </si>
  <si>
    <t>RF20316516</t>
  </si>
  <si>
    <t>20:24:35</t>
  </si>
  <si>
    <t>RF30368273</t>
  </si>
  <si>
    <t>20:24:48</t>
  </si>
  <si>
    <t>RF20316522</t>
  </si>
  <si>
    <t>20:24:51</t>
  </si>
  <si>
    <t>RF30368276</t>
  </si>
  <si>
    <t>20:25:03</t>
  </si>
  <si>
    <t>RF20316523</t>
  </si>
  <si>
    <t>20:25:07</t>
  </si>
  <si>
    <t>RF30368953</t>
  </si>
  <si>
    <t>20:25:08</t>
  </si>
  <si>
    <t>RF30368275</t>
  </si>
  <si>
    <t>20:25:27</t>
  </si>
  <si>
    <t>RF20317022</t>
  </si>
  <si>
    <t>20:26:00</t>
  </si>
  <si>
    <t>RF20316517</t>
  </si>
  <si>
    <t>20:26:16</t>
  </si>
  <si>
    <t>RF20317024</t>
  </si>
  <si>
    <t>20:26:21</t>
  </si>
  <si>
    <t>RF20317026</t>
  </si>
  <si>
    <t>20:26:32</t>
  </si>
  <si>
    <t>RF20316518</t>
  </si>
  <si>
    <t>20:26:36</t>
  </si>
  <si>
    <t>RT52011846</t>
  </si>
  <si>
    <t>RF30368452</t>
  </si>
  <si>
    <t>20:26:52</t>
  </si>
  <si>
    <t>RT52011847</t>
  </si>
  <si>
    <t>20:26:55</t>
  </si>
  <si>
    <t>RF20316514</t>
  </si>
  <si>
    <t>20:27:07</t>
  </si>
  <si>
    <t>RT52011844</t>
  </si>
  <si>
    <t>20:27:14</t>
  </si>
  <si>
    <t>RT52011841</t>
  </si>
  <si>
    <t>20:27:36</t>
  </si>
  <si>
    <t>RT52011842</t>
  </si>
  <si>
    <t>20:27:55</t>
  </si>
  <si>
    <t>RT32010212</t>
  </si>
  <si>
    <t>20:28:09</t>
  </si>
  <si>
    <t>RF30368832</t>
  </si>
  <si>
    <t>20:28:22</t>
  </si>
  <si>
    <t>RF30368459</t>
  </si>
  <si>
    <t>RF20316519</t>
  </si>
  <si>
    <t>20:28:42</t>
  </si>
  <si>
    <t>RF20316520</t>
  </si>
  <si>
    <t>20:28:56</t>
  </si>
  <si>
    <t>RF20316521</t>
  </si>
  <si>
    <t>20:29:40</t>
  </si>
  <si>
    <t>RF30368460</t>
  </si>
  <si>
    <t>20:30:51</t>
  </si>
  <si>
    <t>RF30368461</t>
  </si>
  <si>
    <t>20:31:06</t>
  </si>
  <si>
    <t>RF30368457</t>
  </si>
  <si>
    <t>20:31:22</t>
  </si>
  <si>
    <t>RF30368458</t>
  </si>
  <si>
    <t>20:31:37</t>
  </si>
  <si>
    <t>RT22007056</t>
  </si>
  <si>
    <t>20:32:55</t>
  </si>
  <si>
    <t>RF30368439</t>
  </si>
  <si>
    <t>20:33:02</t>
  </si>
  <si>
    <t>RT32009873</t>
  </si>
  <si>
    <t>3600915194</t>
  </si>
  <si>
    <t>7317192696</t>
  </si>
  <si>
    <t>20:42:54</t>
  </si>
  <si>
    <t>RT22006776</t>
  </si>
  <si>
    <t>20:43:43</t>
  </si>
  <si>
    <t>RT32009872</t>
  </si>
  <si>
    <t>20:44:20</t>
  </si>
  <si>
    <t>RF40236762</t>
  </si>
  <si>
    <t>3600916294</t>
  </si>
  <si>
    <t>7317197160</t>
  </si>
  <si>
    <t>20:44:54</t>
  </si>
  <si>
    <t>RT22006773</t>
  </si>
  <si>
    <t>20:45:18</t>
  </si>
  <si>
    <t>RF40236760</t>
  </si>
  <si>
    <t>20:45:19</t>
  </si>
  <si>
    <t>RT22006779</t>
  </si>
  <si>
    <t>20:45:37</t>
  </si>
  <si>
    <t>RT22006770</t>
  </si>
  <si>
    <t>20:45:55</t>
  </si>
  <si>
    <t>RT22006767</t>
  </si>
  <si>
    <t>20:46:14</t>
  </si>
  <si>
    <t>RT22006761</t>
  </si>
  <si>
    <t>20:46:28</t>
  </si>
  <si>
    <t>RF20316333</t>
  </si>
  <si>
    <t>20:46:36</t>
  </si>
  <si>
    <t>RT32009689</t>
  </si>
  <si>
    <t>20:46:59</t>
  </si>
  <si>
    <t>RF50396112</t>
  </si>
  <si>
    <t>20:47:00</t>
  </si>
  <si>
    <t>RF50396113</t>
  </si>
  <si>
    <t>20:47:13</t>
  </si>
  <si>
    <t>RT22006785</t>
  </si>
  <si>
    <t>20:47:18</t>
  </si>
  <si>
    <t>RT22006782</t>
  </si>
  <si>
    <t>20:47:49</t>
  </si>
  <si>
    <t>RT32010027</t>
  </si>
  <si>
    <t>3600915949</t>
  </si>
  <si>
    <t>7317196135</t>
  </si>
  <si>
    <t>20:48:03</t>
  </si>
  <si>
    <t>RF20316332</t>
  </si>
  <si>
    <t>20:48:10</t>
  </si>
  <si>
    <t>RT32009698</t>
  </si>
  <si>
    <t>20:48:16</t>
  </si>
  <si>
    <t>RT32009694</t>
  </si>
  <si>
    <t>20:48:31</t>
  </si>
  <si>
    <t>RT32009691</t>
  </si>
  <si>
    <t>20:48:52</t>
  </si>
  <si>
    <t>RF30368532</t>
  </si>
  <si>
    <t>20:49:20</t>
  </si>
  <si>
    <t>RF30368533</t>
  </si>
  <si>
    <t>20:49:38</t>
  </si>
  <si>
    <t>RT22007055</t>
  </si>
  <si>
    <t>20:50:51</t>
  </si>
  <si>
    <t>RT22007060</t>
  </si>
  <si>
    <t>20:51:07</t>
  </si>
  <si>
    <t>RF40236764</t>
  </si>
  <si>
    <t>20:51:26</t>
  </si>
  <si>
    <t>RT22007059</t>
  </si>
  <si>
    <t>20:51:37</t>
  </si>
  <si>
    <t>RF40236761</t>
  </si>
  <si>
    <t>20:51:51</t>
  </si>
  <si>
    <t>RT22007065</t>
  </si>
  <si>
    <t>20:51:52</t>
  </si>
  <si>
    <t>RF40236768</t>
  </si>
  <si>
    <t>20:51:58</t>
  </si>
  <si>
    <t>RF40236763</t>
  </si>
  <si>
    <t>20:52:15</t>
  </si>
  <si>
    <t>RT22007068</t>
  </si>
  <si>
    <t>20:53:02</t>
  </si>
  <si>
    <t>RT32010028</t>
  </si>
  <si>
    <t>20:53:21</t>
  </si>
  <si>
    <t>RT22007062</t>
  </si>
  <si>
    <t>20:53:27</t>
  </si>
  <si>
    <t>RT32010030</t>
  </si>
  <si>
    <t>20:53:37</t>
  </si>
  <si>
    <t>RT32010033</t>
  </si>
  <si>
    <t>20:53:55</t>
  </si>
  <si>
    <t>RT32010036</t>
  </si>
  <si>
    <t>20:54:11</t>
  </si>
  <si>
    <t>RF40236765</t>
  </si>
  <si>
    <t>20:54:27</t>
  </si>
  <si>
    <t>RF40236766</t>
  </si>
  <si>
    <t>20:54:44</t>
  </si>
  <si>
    <t>RF20316337</t>
  </si>
  <si>
    <t>20:54:54</t>
  </si>
  <si>
    <t>RT22007063</t>
  </si>
  <si>
    <t>20:55:08</t>
  </si>
  <si>
    <t>RF20316698</t>
  </si>
  <si>
    <t>20:55:11</t>
  </si>
  <si>
    <t>RT32009708</t>
  </si>
  <si>
    <t>20:55:15</t>
  </si>
  <si>
    <t>RF20316335</t>
  </si>
  <si>
    <t>20:55:31</t>
  </si>
  <si>
    <t>RT32009702</t>
  </si>
  <si>
    <t>20:55:36</t>
  </si>
  <si>
    <t>RF20316334</t>
  </si>
  <si>
    <t>20:55:45</t>
  </si>
  <si>
    <t>RT32009701</t>
  </si>
  <si>
    <t>20:55:55</t>
  </si>
  <si>
    <t>RF20316336</t>
  </si>
  <si>
    <t>20:56:00</t>
  </si>
  <si>
    <t>RF40236769</t>
  </si>
  <si>
    <t>20:56:56</t>
  </si>
  <si>
    <t>RF40236767</t>
  </si>
  <si>
    <t>20:57:08</t>
  </si>
  <si>
    <t>RF20316341</t>
  </si>
  <si>
    <t>20:58:35</t>
  </si>
  <si>
    <t>RF20316686</t>
  </si>
  <si>
    <t>20:58:52</t>
  </si>
  <si>
    <t>RF20316340</t>
  </si>
  <si>
    <t>20:58:58</t>
  </si>
  <si>
    <t>RF30368272</t>
  </si>
  <si>
    <t>20:59:07</t>
  </si>
  <si>
    <t>RT22007323</t>
  </si>
  <si>
    <t>20:59:29</t>
  </si>
  <si>
    <t>RF50396107</t>
  </si>
  <si>
    <t>20:59:30</t>
  </si>
  <si>
    <t>RF20316339</t>
  </si>
  <si>
    <t>20:59:31</t>
  </si>
  <si>
    <t>RF20316338</t>
  </si>
  <si>
    <t>20:59:54</t>
  </si>
  <si>
    <t>RT22006796</t>
  </si>
  <si>
    <t>21:02:18</t>
  </si>
  <si>
    <t>RF20316345</t>
  </si>
  <si>
    <t>21:02:32</t>
  </si>
  <si>
    <t>RT22006793</t>
  </si>
  <si>
    <t>21:03:02</t>
  </si>
  <si>
    <t>RT22007054</t>
  </si>
  <si>
    <t>21:03:13</t>
  </si>
  <si>
    <t>RF20316344</t>
  </si>
  <si>
    <t>21:03:15</t>
  </si>
  <si>
    <t>RF20316342</t>
  </si>
  <si>
    <t>21:03:59</t>
  </si>
  <si>
    <t>RF20316343</t>
  </si>
  <si>
    <t>21:04:16</t>
  </si>
  <si>
    <t>RT22007058</t>
  </si>
  <si>
    <t>21:04:29</t>
  </si>
  <si>
    <t>RT32009690</t>
  </si>
  <si>
    <t>21:05:40</t>
  </si>
  <si>
    <t>RT22006790</t>
  </si>
  <si>
    <t>21:05:59</t>
  </si>
  <si>
    <t>RT32009706</t>
  </si>
  <si>
    <t>21:06:46</t>
  </si>
  <si>
    <t>RT52011472</t>
  </si>
  <si>
    <t>21:06:49</t>
  </si>
  <si>
    <t>RT32009704</t>
  </si>
  <si>
    <t>21:06:59</t>
  </si>
  <si>
    <t>RT22006799</t>
  </si>
  <si>
    <t>21:07:19</t>
  </si>
  <si>
    <t>RT32009693</t>
  </si>
  <si>
    <t>21:07:32</t>
  </si>
  <si>
    <t>RF20316347</t>
  </si>
  <si>
    <t>21:07:57</t>
  </si>
  <si>
    <t>RF20316346</t>
  </si>
  <si>
    <t>21:08:14</t>
  </si>
  <si>
    <t>RF20316349</t>
  </si>
  <si>
    <t>21:08:40</t>
  </si>
  <si>
    <t>RF20316348</t>
  </si>
  <si>
    <t>21:08:56</t>
  </si>
  <si>
    <t>RF20316684</t>
  </si>
  <si>
    <t>21:11:39</t>
  </si>
  <si>
    <t>RT32009845</t>
  </si>
  <si>
    <t>21:12:28</t>
  </si>
  <si>
    <t>RT52011396</t>
  </si>
  <si>
    <t>21:12:54</t>
  </si>
  <si>
    <t>RF20316690</t>
  </si>
  <si>
    <t>21:12:57</t>
  </si>
  <si>
    <t>RF20316688</t>
  </si>
  <si>
    <t>21:13:16</t>
  </si>
  <si>
    <t>RF50396108</t>
  </si>
  <si>
    <t>21:13:28</t>
  </si>
  <si>
    <t>RT32009843</t>
  </si>
  <si>
    <t>21:13:51</t>
  </si>
  <si>
    <t>RT32009844</t>
  </si>
  <si>
    <t>21:14:03</t>
  </si>
  <si>
    <t>RT22006768</t>
  </si>
  <si>
    <t>21:14:18</t>
  </si>
  <si>
    <t>RT22006769</t>
  </si>
  <si>
    <t>21:16:50</t>
  </si>
  <si>
    <t>RT32009840</t>
  </si>
  <si>
    <t>21:17:41</t>
  </si>
  <si>
    <t>RT32009841</t>
  </si>
  <si>
    <t>21:18:13</t>
  </si>
  <si>
    <t>RF20316696</t>
  </si>
  <si>
    <t>21:18:31</t>
  </si>
  <si>
    <t>RF20316694</t>
  </si>
  <si>
    <t>21:18:40</t>
  </si>
  <si>
    <t>RT52011397</t>
  </si>
  <si>
    <t>21:18:42</t>
  </si>
  <si>
    <t>RF20316692</t>
  </si>
  <si>
    <t>21:18:53</t>
  </si>
  <si>
    <t>RT52011398</t>
  </si>
  <si>
    <t>21:19:06</t>
  </si>
  <si>
    <t>RT52011401</t>
  </si>
  <si>
    <t>21:19:32</t>
  </si>
  <si>
    <t>RT52011399</t>
  </si>
  <si>
    <t>21:20:10</t>
  </si>
  <si>
    <t>RT52011601</t>
  </si>
  <si>
    <t>21:20:14</t>
  </si>
  <si>
    <t>RT52011400</t>
  </si>
  <si>
    <t>21:20:21</t>
  </si>
  <si>
    <t>RT52011600</t>
  </si>
  <si>
    <t>21:20:34</t>
  </si>
  <si>
    <t>RT32009842</t>
  </si>
  <si>
    <t>21:20:36</t>
  </si>
  <si>
    <t>RF20316687</t>
  </si>
  <si>
    <t>21:20:44</t>
  </si>
  <si>
    <t>RT52011598</t>
  </si>
  <si>
    <t>21:20:46</t>
  </si>
  <si>
    <t>RT52011599</t>
  </si>
  <si>
    <t>21:21:03</t>
  </si>
  <si>
    <t>RF20316685</t>
  </si>
  <si>
    <t>21:21:09</t>
  </si>
  <si>
    <t>RT32009934</t>
  </si>
  <si>
    <t>21:22:25</t>
  </si>
  <si>
    <t>RT32009931</t>
  </si>
  <si>
    <t>21:24:30</t>
  </si>
  <si>
    <t>RF20316691</t>
  </si>
  <si>
    <t>21:24:40</t>
  </si>
  <si>
    <t>RT32009933</t>
  </si>
  <si>
    <t>21:24:45</t>
  </si>
  <si>
    <t>RF20316689</t>
  </si>
  <si>
    <t>21:25:06</t>
  </si>
  <si>
    <t>RT32009930</t>
  </si>
  <si>
    <t>21:25:11</t>
  </si>
  <si>
    <t>RF50396109</t>
  </si>
  <si>
    <t>21:25:24</t>
  </si>
  <si>
    <t>RF20316697</t>
  </si>
  <si>
    <t>21:25:32</t>
  </si>
  <si>
    <t>RF20316695</t>
  </si>
  <si>
    <t>21:25:57</t>
  </si>
  <si>
    <t>RF20316693</t>
  </si>
  <si>
    <t>21:26:09</t>
  </si>
  <si>
    <t>RF30368655</t>
  </si>
  <si>
    <t>21:27:03</t>
  </si>
  <si>
    <t>RF20316301</t>
  </si>
  <si>
    <t>3600915081</t>
  </si>
  <si>
    <t>7317192104</t>
  </si>
  <si>
    <t>21:27:10</t>
  </si>
  <si>
    <t>RT32009695</t>
  </si>
  <si>
    <t>21:27:33</t>
  </si>
  <si>
    <t>RF20316300</t>
  </si>
  <si>
    <t>21:27:36</t>
  </si>
  <si>
    <t>RF30368656</t>
  </si>
  <si>
    <t>21:27:40</t>
  </si>
  <si>
    <t>RF20316303</t>
  </si>
  <si>
    <t>21:27:53</t>
  </si>
  <si>
    <t>RT32009692</t>
  </si>
  <si>
    <t>21:28:00</t>
  </si>
  <si>
    <t>RF20316302</t>
  </si>
  <si>
    <t>21:28:10</t>
  </si>
  <si>
    <t>RT32009932</t>
  </si>
  <si>
    <t>21:28:17</t>
  </si>
  <si>
    <t>RT22006817</t>
  </si>
  <si>
    <t>21:28:24</t>
  </si>
  <si>
    <t>RF20316304</t>
  </si>
  <si>
    <t>21:28:31</t>
  </si>
  <si>
    <t>RT22006818</t>
  </si>
  <si>
    <t>21:28:37</t>
  </si>
  <si>
    <t>RF20316305</t>
  </si>
  <si>
    <t>21:28:48</t>
  </si>
  <si>
    <t>RT32009856</t>
  </si>
  <si>
    <t>RF30368654</t>
  </si>
  <si>
    <t>21:29:01</t>
  </si>
  <si>
    <t>RF30368653</t>
  </si>
  <si>
    <t>21:29:31</t>
  </si>
  <si>
    <t>RF20316299</t>
  </si>
  <si>
    <t>21:29:44</t>
  </si>
  <si>
    <t>RF20316298</t>
  </si>
  <si>
    <t>21:30:11</t>
  </si>
  <si>
    <t>RF50396110</t>
  </si>
  <si>
    <t>21:32:00</t>
  </si>
  <si>
    <t>RT22006775</t>
  </si>
  <si>
    <t>21:32:10</t>
  </si>
  <si>
    <t>RT52011355</t>
  </si>
  <si>
    <t>21:32:47</t>
  </si>
  <si>
    <t>RF50396111</t>
  </si>
  <si>
    <t>21:33:07</t>
  </si>
  <si>
    <t>RT52011356</t>
  </si>
  <si>
    <t>21:33:46</t>
  </si>
  <si>
    <t>RT52011246</t>
  </si>
  <si>
    <t>YU8123</t>
  </si>
  <si>
    <t>21:33:55</t>
  </si>
  <si>
    <t>RT52011359</t>
  </si>
  <si>
    <t>21:34:34</t>
  </si>
  <si>
    <t>RT52011466</t>
  </si>
  <si>
    <t>21:35:33</t>
  </si>
  <si>
    <t>RT52011358</t>
  </si>
  <si>
    <t>21:35:35</t>
  </si>
  <si>
    <t>RT52011469</t>
  </si>
  <si>
    <t>21:35:48</t>
  </si>
  <si>
    <t>RF20316297</t>
  </si>
  <si>
    <t>21:35:56</t>
  </si>
  <si>
    <t>RT52011471</t>
  </si>
  <si>
    <t>21:36:02</t>
  </si>
  <si>
    <t>RT52011470</t>
  </si>
  <si>
    <t>21:36:16</t>
  </si>
  <si>
    <t>RT22007067</t>
  </si>
  <si>
    <t>21:36:35</t>
  </si>
  <si>
    <t>RF20316296</t>
  </si>
  <si>
    <t>21:36:37</t>
  </si>
  <si>
    <t>RT22007066</t>
  </si>
  <si>
    <t>21:36:44</t>
  </si>
  <si>
    <t>RT22007072</t>
  </si>
  <si>
    <t>21:37:08</t>
  </si>
  <si>
    <t>RT22007070</t>
  </si>
  <si>
    <t>21:37:41</t>
  </si>
  <si>
    <t>RT22006774</t>
  </si>
  <si>
    <t>21:37:50</t>
  </si>
  <si>
    <t>RT52011405</t>
  </si>
  <si>
    <t>21:38:04</t>
  </si>
  <si>
    <t>RT22006771</t>
  </si>
  <si>
    <t>21:38:14</t>
  </si>
  <si>
    <t>RT52011403</t>
  </si>
  <si>
    <t>21:38:21</t>
  </si>
  <si>
    <t>RT52011348</t>
  </si>
  <si>
    <t>21:38:29</t>
  </si>
  <si>
    <t>RT22006772</t>
  </si>
  <si>
    <t>21:38:36</t>
  </si>
  <si>
    <t>D15400761</t>
  </si>
  <si>
    <t>1073B 45/1143 D28/711 C3/76 GTT</t>
  </si>
  <si>
    <t>RT52011404</t>
  </si>
  <si>
    <t>21:38:37</t>
  </si>
  <si>
    <t>RT52011402</t>
  </si>
  <si>
    <t>21:38:59</t>
  </si>
  <si>
    <t>RT32009851</t>
  </si>
  <si>
    <t>21:39:15</t>
  </si>
  <si>
    <t>RF40236596</t>
  </si>
  <si>
    <t>21:39:29</t>
  </si>
  <si>
    <t>RT32009852</t>
  </si>
  <si>
    <t>21:39:39</t>
  </si>
  <si>
    <t>RF40236597</t>
  </si>
  <si>
    <t>21:39:49</t>
  </si>
  <si>
    <t>RT32009857</t>
  </si>
  <si>
    <t>21:39:54</t>
  </si>
  <si>
    <t>RT52011350</t>
  </si>
  <si>
    <t>21:40:03</t>
  </si>
  <si>
    <t>RF40236598</t>
  </si>
  <si>
    <t>RT32009858</t>
  </si>
  <si>
    <t>21:40:05</t>
  </si>
  <si>
    <t>RF40236600</t>
  </si>
  <si>
    <t>21:40:18</t>
  </si>
  <si>
    <t>RT32009863</t>
  </si>
  <si>
    <t>21:40:27</t>
  </si>
  <si>
    <t>RT22006780</t>
  </si>
  <si>
    <t>21:40:28</t>
  </si>
  <si>
    <t>RT32009864</t>
  </si>
  <si>
    <t>21:40:38</t>
  </si>
  <si>
    <t>RF40236599</t>
  </si>
  <si>
    <t>RF40236601</t>
  </si>
  <si>
    <t>21:40:53</t>
  </si>
  <si>
    <t>RT32009869</t>
  </si>
  <si>
    <t>21:40:55</t>
  </si>
  <si>
    <t>RT22006778</t>
  </si>
  <si>
    <t>21:40:56</t>
  </si>
  <si>
    <t>RT32010037</t>
  </si>
  <si>
    <t>21:40:57</t>
  </si>
  <si>
    <t>RT22006781</t>
  </si>
  <si>
    <t>21:41:14</t>
  </si>
  <si>
    <t>RF40236602</t>
  </si>
  <si>
    <t>21:41:19</t>
  </si>
  <si>
    <t>RT22006777</t>
  </si>
  <si>
    <t>21:41:26</t>
  </si>
  <si>
    <t>RT32009870</t>
  </si>
  <si>
    <t>21:41:30</t>
  </si>
  <si>
    <t>RT52011349</t>
  </si>
  <si>
    <t>21:41:33</t>
  </si>
  <si>
    <t>RT32009859</t>
  </si>
  <si>
    <t>21:41:40</t>
  </si>
  <si>
    <t>RT32009862</t>
  </si>
  <si>
    <t>21:41:59</t>
  </si>
  <si>
    <t>RT32009868</t>
  </si>
  <si>
    <t>21:42:14</t>
  </si>
  <si>
    <t>RT22006804</t>
  </si>
  <si>
    <t>RF30368528</t>
  </si>
  <si>
    <t>21:42:19</t>
  </si>
  <si>
    <t>RT32009865</t>
  </si>
  <si>
    <t>21:42:25</t>
  </si>
  <si>
    <t>RF30368530</t>
  </si>
  <si>
    <t>21:42:36</t>
  </si>
  <si>
    <t>RT22006784</t>
  </si>
  <si>
    <t>21:42:46</t>
  </si>
  <si>
    <t>RF30368529</t>
  </si>
  <si>
    <t>21:42:54</t>
  </si>
  <si>
    <t>RT32009874</t>
  </si>
  <si>
    <t>21:43:10</t>
  </si>
  <si>
    <t>RT22006787</t>
  </si>
  <si>
    <t>21:43:12</t>
  </si>
  <si>
    <t>RF40236604</t>
  </si>
  <si>
    <t>21:43:20</t>
  </si>
  <si>
    <t>RT32009871</t>
  </si>
  <si>
    <t>21:43:21</t>
  </si>
  <si>
    <t>RT22006783</t>
  </si>
  <si>
    <t>21:43:27</t>
  </si>
  <si>
    <t>RF40236603</t>
  </si>
  <si>
    <t>21:43:45</t>
  </si>
  <si>
    <t>RT32009850</t>
  </si>
  <si>
    <t>21:43:51</t>
  </si>
  <si>
    <t>RT32009853</t>
  </si>
  <si>
    <t>21:44:14</t>
  </si>
  <si>
    <t>RT52011347</t>
  </si>
  <si>
    <t>21:44:24</t>
  </si>
  <si>
    <t>RT32009867</t>
  </si>
  <si>
    <t>21:44:25</t>
  </si>
  <si>
    <t>RT32009866</t>
  </si>
  <si>
    <t>21:44:40</t>
  </si>
  <si>
    <t>RT52011353</t>
  </si>
  <si>
    <t>21:44:45</t>
  </si>
  <si>
    <t>RT32009860</t>
  </si>
  <si>
    <t>21:44:51</t>
  </si>
  <si>
    <t>RT52011352</t>
  </si>
  <si>
    <t>21:45:07</t>
  </si>
  <si>
    <t>RT32009861</t>
  </si>
  <si>
    <t>21:45:16</t>
  </si>
  <si>
    <t>RT32009854</t>
  </si>
  <si>
    <t>21:45:36</t>
  </si>
  <si>
    <t>RT32009855</t>
  </si>
  <si>
    <t>21:45:47</t>
  </si>
  <si>
    <t>RT22007324</t>
  </si>
  <si>
    <t>21:45:58</t>
  </si>
  <si>
    <t>RT32009848</t>
  </si>
  <si>
    <t>21:46:11</t>
  </si>
  <si>
    <t>RT22007073</t>
  </si>
  <si>
    <t>21:46:20</t>
  </si>
  <si>
    <t>RT32009849</t>
  </si>
  <si>
    <t>21:46:21</t>
  </si>
  <si>
    <t>RF40236569</t>
  </si>
  <si>
    <t>21:46:33</t>
  </si>
  <si>
    <t>RF20316295</t>
  </si>
  <si>
    <t>21:47:38</t>
  </si>
  <si>
    <t>RF30368527</t>
  </si>
  <si>
    <t>21:48:04</t>
  </si>
  <si>
    <t>RF20316294</t>
  </si>
  <si>
    <t>21:48:06</t>
  </si>
  <si>
    <t>RF40236571</t>
  </si>
  <si>
    <t>21:48:58</t>
  </si>
  <si>
    <t>RF30368526</t>
  </si>
  <si>
    <t>21:49:19</t>
  </si>
  <si>
    <t>RF40236570</t>
  </si>
  <si>
    <t>21:49:26</t>
  </si>
  <si>
    <t>RF40236573</t>
  </si>
  <si>
    <t>21:49:41</t>
  </si>
  <si>
    <t>RF30368531</t>
  </si>
  <si>
    <t>21:49:44</t>
  </si>
  <si>
    <t>RF40236572</t>
  </si>
  <si>
    <t>21:49:59</t>
  </si>
  <si>
    <t>RF40236574</t>
  </si>
  <si>
    <t>21:50:16</t>
  </si>
  <si>
    <t>RF40236575</t>
  </si>
  <si>
    <t>21:50:33</t>
  </si>
  <si>
    <t>D15473623</t>
  </si>
  <si>
    <t>1016 23.875/606 D39/991 BW2</t>
  </si>
  <si>
    <t>RF50395961</t>
  </si>
  <si>
    <t>21:50:54</t>
  </si>
  <si>
    <t>RF50395958</t>
  </si>
  <si>
    <t>21:51:16</t>
  </si>
  <si>
    <t>RT52011344</t>
  </si>
  <si>
    <t>21:51:27</t>
  </si>
  <si>
    <t>RT32010032</t>
  </si>
  <si>
    <t>21:51:54</t>
  </si>
  <si>
    <t>RF50395959</t>
  </si>
  <si>
    <t>21:52:18</t>
  </si>
  <si>
    <t>RT52011345</t>
  </si>
  <si>
    <t>21:52:24</t>
  </si>
  <si>
    <t>RF50395960</t>
  </si>
  <si>
    <t>21:52:43</t>
  </si>
  <si>
    <t>RT32009846</t>
  </si>
  <si>
    <t>21:53:04</t>
  </si>
  <si>
    <t>RT32010035</t>
  </si>
  <si>
    <t>21:53:15</t>
  </si>
  <si>
    <t>RT32009847</t>
  </si>
  <si>
    <t>21:53:20</t>
  </si>
  <si>
    <t>RT22007325</t>
  </si>
  <si>
    <t>21:53:38</t>
  </si>
  <si>
    <t>RT52011582</t>
  </si>
  <si>
    <t>21:54:03</t>
  </si>
  <si>
    <t>RF20316293</t>
  </si>
  <si>
    <t>21:54:37</t>
  </si>
  <si>
    <t>RT32009700</t>
  </si>
  <si>
    <t>21:54:55</t>
  </si>
  <si>
    <t>RF20316292</t>
  </si>
  <si>
    <t>21:55:13</t>
  </si>
  <si>
    <t>RT52011581</t>
  </si>
  <si>
    <t>21:55:29</t>
  </si>
  <si>
    <t>RT52011580</t>
  </si>
  <si>
    <t>21:55:54</t>
  </si>
  <si>
    <t>RF20316555</t>
  </si>
  <si>
    <t>21:56:20</t>
  </si>
  <si>
    <t>RT52011341</t>
  </si>
  <si>
    <t>21:56:24</t>
  </si>
  <si>
    <t>RT32009697</t>
  </si>
  <si>
    <t>21:56:29</t>
  </si>
  <si>
    <t>RF20316557</t>
  </si>
  <si>
    <t>21:57:18</t>
  </si>
  <si>
    <t>RF20316559</t>
  </si>
  <si>
    <t>21:57:35</t>
  </si>
  <si>
    <t>RT52011340</t>
  </si>
  <si>
    <t>21:57:50</t>
  </si>
  <si>
    <t>RF20316558</t>
  </si>
  <si>
    <t>21:57:52</t>
  </si>
  <si>
    <t>RF20316560</t>
  </si>
  <si>
    <t>21:58:04</t>
  </si>
  <si>
    <t>RT22006797</t>
  </si>
  <si>
    <t>21:58:28</t>
  </si>
  <si>
    <t>RT22006798</t>
  </si>
  <si>
    <t>21:58:48</t>
  </si>
  <si>
    <t>RT52011339</t>
  </si>
  <si>
    <t>21:58:55</t>
  </si>
  <si>
    <t>RT22006795</t>
  </si>
  <si>
    <t>21:59:06</t>
  </si>
  <si>
    <t>RT22006788</t>
  </si>
  <si>
    <t>21:59:24</t>
  </si>
  <si>
    <t>RF20316290</t>
  </si>
  <si>
    <t>21:59:37</t>
  </si>
  <si>
    <t>RT32009688</t>
  </si>
  <si>
    <t>21:59:41</t>
  </si>
  <si>
    <t>RT22006789</t>
  </si>
  <si>
    <t>22:00:03</t>
  </si>
  <si>
    <t>RF20316289</t>
  </si>
  <si>
    <t>22:00:08</t>
  </si>
  <si>
    <t>RT32010029</t>
  </si>
  <si>
    <t>22:00:21</t>
  </si>
  <si>
    <t>RT22006794</t>
  </si>
  <si>
    <t>22:00:25</t>
  </si>
  <si>
    <t>RF20316291</t>
  </si>
  <si>
    <t>22:00:36</t>
  </si>
  <si>
    <t>RT22006791</t>
  </si>
  <si>
    <t>22:00:45</t>
  </si>
  <si>
    <t>RF20316288</t>
  </si>
  <si>
    <t>22:00:59</t>
  </si>
  <si>
    <t>RT22006792</t>
  </si>
  <si>
    <t>22:01:00</t>
  </si>
  <si>
    <t>RF30368169</t>
  </si>
  <si>
    <t>22:02:09</t>
  </si>
  <si>
    <t>RT52011585</t>
  </si>
  <si>
    <t>22:02:57</t>
  </si>
  <si>
    <t>RF30368168</t>
  </si>
  <si>
    <t>22:03:17</t>
  </si>
  <si>
    <t>RF30368170</t>
  </si>
  <si>
    <t>22:03:40</t>
  </si>
  <si>
    <t>RT52011336</t>
  </si>
  <si>
    <t>22:04:07</t>
  </si>
  <si>
    <t>D15408047</t>
  </si>
  <si>
    <t>1422A 120/3048 D39/991 C3/76 G2</t>
  </si>
  <si>
    <t>RF40236595</t>
  </si>
  <si>
    <t>3600915499</t>
  </si>
  <si>
    <t>7317194094</t>
  </si>
  <si>
    <t>22:04:09</t>
  </si>
  <si>
    <t>RT52011584</t>
  </si>
  <si>
    <t>22:04:24</t>
  </si>
  <si>
    <t>RT52011583</t>
  </si>
  <si>
    <t>22:04:43</t>
  </si>
  <si>
    <t>RT52011335</t>
  </si>
  <si>
    <t>22:04:45</t>
  </si>
  <si>
    <t>RT52011337</t>
  </si>
  <si>
    <t>22:05:28</t>
  </si>
  <si>
    <t>D15340904</t>
  </si>
  <si>
    <t>1073B 31/787 D39/991 C3/76 GTT</t>
  </si>
  <si>
    <t>RT32010026</t>
  </si>
  <si>
    <t>22:07:14</t>
  </si>
  <si>
    <t>RT32009681</t>
  </si>
  <si>
    <t>22:10:22</t>
  </si>
  <si>
    <t>RF20316548</t>
  </si>
  <si>
    <t>22:11:35</t>
  </si>
  <si>
    <t>RT32009684</t>
  </si>
  <si>
    <t>22:11:45</t>
  </si>
  <si>
    <t>RF20316549</t>
  </si>
  <si>
    <t>22:11:53</t>
  </si>
  <si>
    <t>RF20316551</t>
  </si>
  <si>
    <t>22:13:41</t>
  </si>
  <si>
    <t>RF20316550</t>
  </si>
  <si>
    <t>22:13:58</t>
  </si>
  <si>
    <t>RT22006805</t>
  </si>
  <si>
    <t>22:14:05</t>
  </si>
  <si>
    <t>D15479226</t>
  </si>
  <si>
    <t>1059B 108/2743 D39/991 C3/76 GTT</t>
  </si>
  <si>
    <t>RT32009898</t>
  </si>
  <si>
    <t>22:14:13</t>
  </si>
  <si>
    <t>RF20316553</t>
  </si>
  <si>
    <t>22:14:16</t>
  </si>
  <si>
    <t>RT22006806</t>
  </si>
  <si>
    <t>22:14:25</t>
  </si>
  <si>
    <t>RF20316552</t>
  </si>
  <si>
    <t>22:14:33</t>
  </si>
  <si>
    <t>RT32009683</t>
  </si>
  <si>
    <t>22:14:44</t>
  </si>
  <si>
    <t>RT32009682</t>
  </si>
  <si>
    <t>22:15:03</t>
  </si>
  <si>
    <t>RT22006800</t>
  </si>
  <si>
    <t>22:15:34</t>
  </si>
  <si>
    <t>RT22006801</t>
  </si>
  <si>
    <t>22:15:53</t>
  </si>
  <si>
    <t>RF20316556</t>
  </si>
  <si>
    <t>22:16:15</t>
  </si>
  <si>
    <t>RT32009685</t>
  </si>
  <si>
    <t>22:16:31</t>
  </si>
  <si>
    <t>RT32009686</t>
  </si>
  <si>
    <t>22:16:44</t>
  </si>
  <si>
    <t>RT52011343</t>
  </si>
  <si>
    <t>22:17:09</t>
  </si>
  <si>
    <t>RT22006809</t>
  </si>
  <si>
    <t>22:17:13</t>
  </si>
  <si>
    <t>RT22006810</t>
  </si>
  <si>
    <t>22:17:38</t>
  </si>
  <si>
    <t>RT32009286</t>
  </si>
  <si>
    <t>22:17:46</t>
  </si>
  <si>
    <t>RT22006807</t>
  </si>
  <si>
    <t>22:17:56</t>
  </si>
  <si>
    <t>RT22006802</t>
  </si>
  <si>
    <t>22:18:15</t>
  </si>
  <si>
    <t>RT22006813</t>
  </si>
  <si>
    <t>22:18:50</t>
  </si>
  <si>
    <t>RT22006814</t>
  </si>
  <si>
    <t>22:19:09</t>
  </si>
  <si>
    <t>RT52011346</t>
  </si>
  <si>
    <t>22:19:25</t>
  </si>
  <si>
    <t>RT22006815</t>
  </si>
  <si>
    <t>22:19:34</t>
  </si>
  <si>
    <t>RT22006811</t>
  </si>
  <si>
    <t>22:19:53</t>
  </si>
  <si>
    <t>RF40236539</t>
  </si>
  <si>
    <t>22:20:22</t>
  </si>
  <si>
    <t>RT32009288</t>
  </si>
  <si>
    <t>22:24:23</t>
  </si>
  <si>
    <t>RF40236540</t>
  </si>
  <si>
    <t>22:25:06</t>
  </si>
  <si>
    <t>RT52011357</t>
  </si>
  <si>
    <t>22:26:23</t>
  </si>
  <si>
    <t>RF20316554</t>
  </si>
  <si>
    <t>22:26:35</t>
  </si>
  <si>
    <t>RT52011360</t>
  </si>
  <si>
    <t>22:26:47</t>
  </si>
  <si>
    <t>RF40236541</t>
  </si>
  <si>
    <t>22:28:18</t>
  </si>
  <si>
    <t>RF50396035</t>
  </si>
  <si>
    <t>22:28:42</t>
  </si>
  <si>
    <t>RF50396034</t>
  </si>
  <si>
    <t>22:29:01</t>
  </si>
  <si>
    <t>RF50396036</t>
  </si>
  <si>
    <t>22:29:18</t>
  </si>
  <si>
    <t>RF50396037</t>
  </si>
  <si>
    <t>22:29:32</t>
  </si>
  <si>
    <t>RF40236542</t>
  </si>
  <si>
    <t>22:31:34</t>
  </si>
  <si>
    <t>RT32009289</t>
  </si>
  <si>
    <t>22:32:40</t>
  </si>
  <si>
    <t>RF40236543</t>
  </si>
  <si>
    <t>22:34:44</t>
  </si>
  <si>
    <t>RF40236544</t>
  </si>
  <si>
    <t>22:35:11</t>
  </si>
  <si>
    <t>RT52011587</t>
  </si>
  <si>
    <t>22:35:20</t>
  </si>
  <si>
    <t>RT52011590</t>
  </si>
  <si>
    <t>22:35:38</t>
  </si>
  <si>
    <t>RT52011586</t>
  </si>
  <si>
    <t>22:36:11</t>
  </si>
  <si>
    <t>RF40236545</t>
  </si>
  <si>
    <t>22:37:21</t>
  </si>
  <si>
    <t>RT32009287</t>
  </si>
  <si>
    <t>22:38:19</t>
  </si>
  <si>
    <t>RF40236546</t>
  </si>
  <si>
    <t>22:38:33</t>
  </si>
  <si>
    <t>RT52011589</t>
  </si>
  <si>
    <t>22:38:56</t>
  </si>
  <si>
    <t>RF30368840</t>
  </si>
  <si>
    <t>3600917309</t>
  </si>
  <si>
    <t>7317201303</t>
  </si>
  <si>
    <t>22:41:10</t>
  </si>
  <si>
    <t>RF30368838</t>
  </si>
  <si>
    <t>22:41:30</t>
  </si>
  <si>
    <t>RF40236547</t>
  </si>
  <si>
    <t>22:42:01</t>
  </si>
  <si>
    <t>RF20316363</t>
  </si>
  <si>
    <t>22:42:14</t>
  </si>
  <si>
    <t>RF20316545</t>
  </si>
  <si>
    <t>22:42:32</t>
  </si>
  <si>
    <t>RF20316547</t>
  </si>
  <si>
    <t>22:42:50</t>
  </si>
  <si>
    <t>RT52011856</t>
  </si>
  <si>
    <t>22:43:03</t>
  </si>
  <si>
    <t>RT32009696</t>
  </si>
  <si>
    <t>22:43:16</t>
  </si>
  <si>
    <t>RT52011853</t>
  </si>
  <si>
    <t>22:43:20</t>
  </si>
  <si>
    <t>RT32010220</t>
  </si>
  <si>
    <t>22:43:33</t>
  </si>
  <si>
    <t>RT32010218</t>
  </si>
  <si>
    <t>22:43:53</t>
  </si>
  <si>
    <t>RT32010219</t>
  </si>
  <si>
    <t>22:44:07</t>
  </si>
  <si>
    <t>RT52011855</t>
  </si>
  <si>
    <t>22:44:19</t>
  </si>
  <si>
    <t>RT52011852</t>
  </si>
  <si>
    <t>22:44:43</t>
  </si>
  <si>
    <t>RT52011849</t>
  </si>
  <si>
    <t>22:45:07</t>
  </si>
  <si>
    <t>RT52011850</t>
  </si>
  <si>
    <t>22:45:26</t>
  </si>
  <si>
    <t>RF30368844</t>
  </si>
  <si>
    <t>22:46:30</t>
  </si>
  <si>
    <t>RT52011594</t>
  </si>
  <si>
    <t>22:46:33</t>
  </si>
  <si>
    <t>RT52011597</t>
  </si>
  <si>
    <t>22:46:50</t>
  </si>
  <si>
    <t>RF40236548</t>
  </si>
  <si>
    <t>RT52011593</t>
  </si>
  <si>
    <t>22:47:08</t>
  </si>
  <si>
    <t>RT52011596</t>
  </si>
  <si>
    <t>22:47:25</t>
  </si>
  <si>
    <t>RT32010217</t>
  </si>
  <si>
    <t>22:48:30</t>
  </si>
  <si>
    <t>RT52011848</t>
  </si>
  <si>
    <t>22:49:52</t>
  </si>
  <si>
    <t>RT52011854</t>
  </si>
  <si>
    <t>22:50:15</t>
  </si>
  <si>
    <t>RT52011851</t>
  </si>
  <si>
    <t>22:50:33</t>
  </si>
  <si>
    <t>RT32010210</t>
  </si>
  <si>
    <t>22:52:08</t>
  </si>
  <si>
    <t>RT22006816</t>
  </si>
  <si>
    <t>22:52:39</t>
  </si>
  <si>
    <t>RT32010211</t>
  </si>
  <si>
    <t>22:53:04</t>
  </si>
  <si>
    <t>RF20316362</t>
  </si>
  <si>
    <t>22:53:41</t>
  </si>
  <si>
    <t>RF20316361</t>
  </si>
  <si>
    <t>22:53:59</t>
  </si>
  <si>
    <t>RF20316360</t>
  </si>
  <si>
    <t>22:54:12</t>
  </si>
  <si>
    <t>RF20316365</t>
  </si>
  <si>
    <t>22:54:24</t>
  </si>
  <si>
    <t>RF20316364</t>
  </si>
  <si>
    <t>22:54:37</t>
  </si>
  <si>
    <t>RF20316366</t>
  </si>
  <si>
    <t>22:54:50</t>
  </si>
  <si>
    <t>RF20316367</t>
  </si>
  <si>
    <t>22:55:07</t>
  </si>
  <si>
    <t>RF40236619</t>
  </si>
  <si>
    <t>22:55:20</t>
  </si>
  <si>
    <t>RF30368839</t>
  </si>
  <si>
    <t>22:55:22</t>
  </si>
  <si>
    <t>RF40236618</t>
  </si>
  <si>
    <t>22:55:32</t>
  </si>
  <si>
    <t>RF30368841</t>
  </si>
  <si>
    <t>22:55:36</t>
  </si>
  <si>
    <t>RF30368842</t>
  </si>
  <si>
    <t>22:55:54</t>
  </si>
  <si>
    <t>RT22007114</t>
  </si>
  <si>
    <t>22:56:09</t>
  </si>
  <si>
    <t>RT52011592</t>
  </si>
  <si>
    <t>22:56:12</t>
  </si>
  <si>
    <t>RT52011595</t>
  </si>
  <si>
    <t>22:56:31</t>
  </si>
  <si>
    <t>RT22007115</t>
  </si>
  <si>
    <t>22:56:34</t>
  </si>
  <si>
    <t>RF30368843</t>
  </si>
  <si>
    <t>22:57:16</t>
  </si>
  <si>
    <t>RT22006812</t>
  </si>
  <si>
    <t>22:59:21</t>
  </si>
  <si>
    <t>RT22007121</t>
  </si>
  <si>
    <t>22:59:23</t>
  </si>
  <si>
    <t>RT22006808</t>
  </si>
  <si>
    <t>22:59:40</t>
  </si>
  <si>
    <t>RT22006803</t>
  </si>
  <si>
    <t>23:00:00</t>
  </si>
  <si>
    <t>RT32009699</t>
  </si>
  <si>
    <t>23:00:23</t>
  </si>
  <si>
    <t>RF40236964</t>
  </si>
  <si>
    <t>23:00:33</t>
  </si>
  <si>
    <t>RT32009705</t>
  </si>
  <si>
    <t>23:00:56</t>
  </si>
  <si>
    <t>RF40236961</t>
  </si>
  <si>
    <t>23:01:09</t>
  </si>
  <si>
    <t>RT52011588</t>
  </si>
  <si>
    <t>23:01:23</t>
  </si>
  <si>
    <t>RT32009703</t>
  </si>
  <si>
    <t>23:01:33</t>
  </si>
  <si>
    <t>RF20316939</t>
  </si>
  <si>
    <t>23:04:00</t>
  </si>
  <si>
    <t>RT52011591</t>
  </si>
  <si>
    <t>23:04:10</t>
  </si>
  <si>
    <t>RF20316940</t>
  </si>
  <si>
    <t>23:04:17</t>
  </si>
  <si>
    <t>RF20316546</t>
  </si>
  <si>
    <t>23:04:30</t>
  </si>
  <si>
    <t>RF40236974</t>
  </si>
  <si>
    <t>23:04:37</t>
  </si>
  <si>
    <t>RT22006822</t>
  </si>
  <si>
    <t>23:05:17</t>
  </si>
  <si>
    <t>RT32009945</t>
  </si>
  <si>
    <t>23:05:36</t>
  </si>
  <si>
    <t>RT32009709</t>
  </si>
  <si>
    <t>23:05:54</t>
  </si>
  <si>
    <t>RF40236975</t>
  </si>
  <si>
    <t>23:05:55</t>
  </si>
  <si>
    <t>RF20316938</t>
  </si>
  <si>
    <t>23:06:24</t>
  </si>
  <si>
    <t>RF40236965</t>
  </si>
  <si>
    <t>23:06:37</t>
  </si>
  <si>
    <t>RF40236977</t>
  </si>
  <si>
    <t>23:08:01</t>
  </si>
  <si>
    <t>RF20316942</t>
  </si>
  <si>
    <t>23:08:21</t>
  </si>
  <si>
    <t>RT22007120</t>
  </si>
  <si>
    <t>23:08:50</t>
  </si>
  <si>
    <t>RT32009942</t>
  </si>
  <si>
    <t>23:08:59</t>
  </si>
  <si>
    <t>RT32010031</t>
  </si>
  <si>
    <t>23:09:11</t>
  </si>
  <si>
    <t>RT32009944</t>
  </si>
  <si>
    <t>23:09:14</t>
  </si>
  <si>
    <t>RT32009943</t>
  </si>
  <si>
    <t>23:09:23</t>
  </si>
  <si>
    <t>RT32010034</t>
  </si>
  <si>
    <t>23:09:30</t>
  </si>
  <si>
    <t>RT32009939</t>
  </si>
  <si>
    <t>23:09:35</t>
  </si>
  <si>
    <t>RF20316941</t>
  </si>
  <si>
    <t>23:09:41</t>
  </si>
  <si>
    <t>RT32009938</t>
  </si>
  <si>
    <t>23:09:53</t>
  </si>
  <si>
    <t>RT32009941</t>
  </si>
  <si>
    <t>23:10:02</t>
  </si>
  <si>
    <t>RF40236979</t>
  </si>
  <si>
    <t>23:10:10</t>
  </si>
  <si>
    <t>RT32009940</t>
  </si>
  <si>
    <t>23:10:20</t>
  </si>
  <si>
    <t>RT22007129</t>
  </si>
  <si>
    <t>23:10:37</t>
  </si>
  <si>
    <t>RT22007102</t>
  </si>
  <si>
    <t>23:10:55</t>
  </si>
  <si>
    <t>RT22007117</t>
  </si>
  <si>
    <t>23:11:09</t>
  </si>
  <si>
    <t>RT22007108</t>
  </si>
  <si>
    <t>23:11:27</t>
  </si>
  <si>
    <t>RT22007105</t>
  </si>
  <si>
    <t>23:11:51</t>
  </si>
  <si>
    <t>RF40236978</t>
  </si>
  <si>
    <t>23:11:56</t>
  </si>
  <si>
    <t>RT22007123</t>
  </si>
  <si>
    <t>23:12:20</t>
  </si>
  <si>
    <t>RT22007126</t>
  </si>
  <si>
    <t>23:12:34</t>
  </si>
  <si>
    <t>RT22007111</t>
  </si>
  <si>
    <t>23:13:09</t>
  </si>
  <si>
    <t>RT22007106</t>
  </si>
  <si>
    <t>23:13:22</t>
  </si>
  <si>
    <t>RF50395991</t>
  </si>
  <si>
    <t>23:13:55</t>
  </si>
  <si>
    <t>RF50395992</t>
  </si>
  <si>
    <t>23:14:21</t>
  </si>
  <si>
    <t>D13407057</t>
  </si>
  <si>
    <t>1073B 24.5/622 D39/991</t>
  </si>
  <si>
    <t>RF50395996</t>
  </si>
  <si>
    <t>23:14:49</t>
  </si>
  <si>
    <t>RT22007124</t>
  </si>
  <si>
    <t>23:14:58</t>
  </si>
  <si>
    <t>RT22007127</t>
  </si>
  <si>
    <t>23:15:23</t>
  </si>
  <si>
    <t>RF50395994</t>
  </si>
  <si>
    <t>23:17:18</t>
  </si>
  <si>
    <t>RT22007103</t>
  </si>
  <si>
    <t>RF50395995</t>
  </si>
  <si>
    <t>23:17:32</t>
  </si>
  <si>
    <t>RT22007118</t>
  </si>
  <si>
    <t>23:17:37</t>
  </si>
  <si>
    <t>RT22007130</t>
  </si>
  <si>
    <t>23:17:50</t>
  </si>
  <si>
    <t>RT22007109</t>
  </si>
  <si>
    <t>23:18:06</t>
  </si>
  <si>
    <t>RT22007112</t>
  </si>
  <si>
    <t>23:18:25</t>
  </si>
  <si>
    <t>RT52011498</t>
  </si>
  <si>
    <t>23:22:09</t>
  </si>
  <si>
    <t>RT32009935</t>
  </si>
  <si>
    <t>23:22:29</t>
  </si>
  <si>
    <t>RT32009936</t>
  </si>
  <si>
    <t>23:22:56</t>
  </si>
  <si>
    <t>RT52011501</t>
  </si>
  <si>
    <t>23:23:26</t>
  </si>
  <si>
    <t>RF40236550</t>
  </si>
  <si>
    <t>23:23:42</t>
  </si>
  <si>
    <t>RF40236549</t>
  </si>
  <si>
    <t>23:23:56</t>
  </si>
  <si>
    <t>RT52011351</t>
  </si>
  <si>
    <t>23:25:27</t>
  </si>
  <si>
    <t>RT52011354</t>
  </si>
  <si>
    <t>23:25:51</t>
  </si>
  <si>
    <t>RT52011338</t>
  </si>
  <si>
    <t>23:26:51</t>
  </si>
  <si>
    <t>RT52011342</t>
  </si>
  <si>
    <t>23:27:04</t>
  </si>
  <si>
    <t>RT32009787</t>
  </si>
  <si>
    <t>23:28:56</t>
  </si>
  <si>
    <t>RT32009786</t>
  </si>
  <si>
    <t>23:29:09</t>
  </si>
  <si>
    <t>RT32009769</t>
  </si>
  <si>
    <t>23:29:21</t>
  </si>
  <si>
    <t>RT32009770</t>
  </si>
  <si>
    <t>23:29:40</t>
  </si>
  <si>
    <t>RT32009772</t>
  </si>
  <si>
    <t>23:29:58</t>
  </si>
  <si>
    <t>RT32009778</t>
  </si>
  <si>
    <t>23:30:22</t>
  </si>
  <si>
    <t>RT32009777</t>
  </si>
  <si>
    <t>23:30:40</t>
  </si>
  <si>
    <t>RT32009774</t>
  </si>
  <si>
    <t>23:30:52</t>
  </si>
  <si>
    <t>RT32009775</t>
  </si>
  <si>
    <t>23:31:06</t>
  </si>
  <si>
    <t>RT32009784</t>
  </si>
  <si>
    <t>23:31:17</t>
  </si>
  <si>
    <t>RT32009781</t>
  </si>
  <si>
    <t>23:31:34</t>
  </si>
  <si>
    <t>RT32009783</t>
  </si>
  <si>
    <t>23:31:47</t>
  </si>
  <si>
    <t>RT32009780</t>
  </si>
  <si>
    <t>23:31:59</t>
  </si>
  <si>
    <t>RT32009773</t>
  </si>
  <si>
    <t>23:36:09</t>
  </si>
  <si>
    <t>RT32009782</t>
  </si>
  <si>
    <t>23:36:31</t>
  </si>
  <si>
    <t>RT32009776</t>
  </si>
  <si>
    <t>23:36:47</t>
  </si>
  <si>
    <t>RT32009785</t>
  </si>
  <si>
    <t>23:37:04</t>
  </si>
  <si>
    <t>RT32009771</t>
  </si>
  <si>
    <t>23:37:21</t>
  </si>
  <si>
    <t>RT32009779</t>
  </si>
  <si>
    <t>23:37:33</t>
  </si>
  <si>
    <t>RT32009788</t>
  </si>
  <si>
    <t>23:37:49</t>
  </si>
  <si>
    <t>RT52011860</t>
  </si>
  <si>
    <t>23:41:19</t>
  </si>
  <si>
    <t>RF40236980</t>
  </si>
  <si>
    <t>23:41:49</t>
  </si>
  <si>
    <t>RF40236981</t>
  </si>
  <si>
    <t>23:42:18</t>
  </si>
  <si>
    <t>Quantity in UnE</t>
  </si>
  <si>
    <t>EUn</t>
  </si>
  <si>
    <t>Pstg date</t>
  </si>
  <si>
    <t>Quantity</t>
  </si>
  <si>
    <t>Plant</t>
  </si>
  <si>
    <t>Material</t>
  </si>
  <si>
    <t>Material description</t>
  </si>
  <si>
    <t>Batch</t>
  </si>
  <si>
    <t>MvT</t>
  </si>
  <si>
    <t>Movement type text</t>
  </si>
  <si>
    <t>PO</t>
  </si>
  <si>
    <t>User name</t>
  </si>
  <si>
    <t>Reference</t>
  </si>
  <si>
    <t>SLoc</t>
  </si>
  <si>
    <t>Entered at</t>
  </si>
  <si>
    <t>Order</t>
  </si>
  <si>
    <t>Row Labels</t>
  </si>
  <si>
    <t>Grand Total</t>
  </si>
  <si>
    <t>1059B</t>
  </si>
  <si>
    <t>1054J</t>
  </si>
  <si>
    <t>1073B</t>
  </si>
  <si>
    <t>1056DR</t>
  </si>
  <si>
    <t>1422A</t>
  </si>
  <si>
    <t>4058B</t>
  </si>
  <si>
    <t>1058D</t>
  </si>
  <si>
    <t>1456A</t>
  </si>
  <si>
    <t>8740D</t>
  </si>
  <si>
    <t>1042C</t>
  </si>
  <si>
    <t>1427A</t>
  </si>
  <si>
    <t>1025DR</t>
  </si>
  <si>
    <t>1070D</t>
  </si>
  <si>
    <t>4173D</t>
  </si>
  <si>
    <t>1075BN</t>
  </si>
  <si>
    <t>1059DZ</t>
  </si>
  <si>
    <t>1056DZ</t>
  </si>
  <si>
    <t>1422AT</t>
  </si>
  <si>
    <t>1622E</t>
  </si>
  <si>
    <t>1065BS</t>
  </si>
  <si>
    <t>T-QCYW</t>
  </si>
  <si>
    <t>1460R</t>
  </si>
  <si>
    <t>1025B</t>
  </si>
  <si>
    <t>Material Type</t>
  </si>
  <si>
    <t>Width (in)</t>
  </si>
  <si>
    <t>OD (in)</t>
  </si>
  <si>
    <t>6-25"</t>
  </si>
  <si>
    <t>25-40"</t>
  </si>
  <si>
    <t>40"+</t>
  </si>
  <si>
    <t>Sum of 6-25"</t>
  </si>
  <si>
    <t>Sum of 25-40"</t>
  </si>
  <si>
    <t>Sum of 40"+</t>
  </si>
  <si>
    <t>Distinct Count of Batch</t>
  </si>
  <si>
    <t>28" OD</t>
  </si>
  <si>
    <t>Sum of 28" 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</si>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</sst>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mm/dd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9">
    <dxf>
      <numFmt numFmtId="164" formatCode="#,##0.000"/>
    </dxf>
    <dxf>
      <numFmt numFmtId="165" formatCode="mm/dd/yyyy"/>
    </dxf>
    <dxf>
      <numFmt numFmtId="30" formatCode="@"/>
    </dxf>
    <dxf>
      <numFmt numFmtId="164" formatCode="#,##0.000"/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fill>
        <patternFill patternType="solid">
          <fgColor indexed="64"/>
          <bgColor indexed="43"/>
        </patternFill>
      </fill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rwalh/Desktop/NOW/NOW%20Inbound/Inbound%20times-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8-2"/>
      <sheetName val="From 8-2 -SAP Verified"/>
      <sheetName val="Time per roll"/>
      <sheetName val="Sheet1"/>
      <sheetName val="Time By shift"/>
      <sheetName val="Raw data(2)-pivot"/>
      <sheetName val="Raw data (2)"/>
      <sheetName val="Raw data"/>
    </sheetNames>
    <sheetDataSet>
      <sheetData sheetId="0"/>
      <sheetData sheetId="1"/>
      <sheetData sheetId="2">
        <row r="3">
          <cell r="A3" t="str">
            <v>Delivery No.</v>
          </cell>
          <cell r="B3" t="str">
            <v>Shift</v>
          </cell>
          <cell r="C3" t="str">
            <v>Sum of No. of (6"-25" Width) rolls</v>
          </cell>
          <cell r="D3" t="str">
            <v>Sum of No. of (25"-40" Width) rolls</v>
          </cell>
          <cell r="E3" t="str">
            <v>Sum of No. of (40" + Width) rolls</v>
          </cell>
          <cell r="F3" t="str">
            <v>Sum of No. of 28" OD rolls</v>
          </cell>
          <cell r="G3" t="str">
            <v>Sum of Total time</v>
          </cell>
        </row>
        <row r="4">
          <cell r="A4">
            <v>7317172378</v>
          </cell>
          <cell r="B4" t="str">
            <v>1st</v>
          </cell>
          <cell r="C4">
            <v>0</v>
          </cell>
          <cell r="D4">
            <v>0</v>
          </cell>
          <cell r="E4">
            <v>96</v>
          </cell>
          <cell r="F4">
            <v>0</v>
          </cell>
          <cell r="G4">
            <v>119.99999999999989</v>
          </cell>
        </row>
        <row r="5">
          <cell r="A5">
            <v>7317173592</v>
          </cell>
          <cell r="B5" t="str">
            <v>1st</v>
          </cell>
          <cell r="C5">
            <v>0</v>
          </cell>
          <cell r="D5">
            <v>0</v>
          </cell>
          <cell r="E5">
            <v>48</v>
          </cell>
          <cell r="F5">
            <v>0</v>
          </cell>
          <cell r="G5">
            <v>76.000000000000128</v>
          </cell>
        </row>
        <row r="6">
          <cell r="A6">
            <v>7317173635</v>
          </cell>
          <cell r="B6" t="str">
            <v>1st</v>
          </cell>
          <cell r="C6">
            <v>0</v>
          </cell>
          <cell r="D6">
            <v>0</v>
          </cell>
          <cell r="E6">
            <v>44</v>
          </cell>
          <cell r="F6">
            <v>0</v>
          </cell>
          <cell r="G6">
            <v>76.000000000000057</v>
          </cell>
        </row>
        <row r="7">
          <cell r="A7">
            <v>7317177951</v>
          </cell>
          <cell r="B7" t="str">
            <v>C</v>
          </cell>
          <cell r="C7">
            <v>0</v>
          </cell>
          <cell r="D7">
            <v>0</v>
          </cell>
          <cell r="E7">
            <v>48</v>
          </cell>
          <cell r="F7">
            <v>0</v>
          </cell>
          <cell r="G7">
            <v>84.999999999999858</v>
          </cell>
        </row>
        <row r="8">
          <cell r="A8">
            <v>7317180550</v>
          </cell>
          <cell r="B8" t="str">
            <v>C</v>
          </cell>
          <cell r="C8">
            <v>0</v>
          </cell>
          <cell r="D8">
            <v>58</v>
          </cell>
          <cell r="E8">
            <v>30</v>
          </cell>
          <cell r="F8">
            <v>0</v>
          </cell>
          <cell r="G8">
            <v>139.99999999999997</v>
          </cell>
        </row>
        <row r="9">
          <cell r="A9">
            <v>7317187647</v>
          </cell>
          <cell r="B9" t="str">
            <v>D</v>
          </cell>
          <cell r="C9">
            <v>14</v>
          </cell>
          <cell r="D9">
            <v>6</v>
          </cell>
          <cell r="E9">
            <v>30</v>
          </cell>
          <cell r="F9">
            <v>96</v>
          </cell>
          <cell r="G9">
            <v>190.00000000000011</v>
          </cell>
        </row>
        <row r="10">
          <cell r="A10">
            <v>7317187691</v>
          </cell>
          <cell r="B10" t="str">
            <v>D</v>
          </cell>
          <cell r="C10">
            <v>0</v>
          </cell>
          <cell r="D10">
            <v>36</v>
          </cell>
          <cell r="E10">
            <v>8</v>
          </cell>
          <cell r="F10">
            <v>34</v>
          </cell>
          <cell r="G10">
            <v>175.00000000116404</v>
          </cell>
        </row>
        <row r="11">
          <cell r="A11">
            <v>7317187782</v>
          </cell>
          <cell r="B11" t="str">
            <v>D</v>
          </cell>
          <cell r="C11">
            <v>32</v>
          </cell>
          <cell r="D11">
            <v>12</v>
          </cell>
          <cell r="E11">
            <v>16</v>
          </cell>
          <cell r="F11">
            <v>0</v>
          </cell>
          <cell r="G11">
            <v>101.99999999999999</v>
          </cell>
        </row>
        <row r="12">
          <cell r="A12">
            <v>7317187999</v>
          </cell>
          <cell r="B12" t="str">
            <v>D</v>
          </cell>
          <cell r="C12">
            <v>16</v>
          </cell>
          <cell r="D12">
            <v>24</v>
          </cell>
          <cell r="E12">
            <v>34</v>
          </cell>
          <cell r="F12">
            <v>0</v>
          </cell>
          <cell r="G12">
            <v>70.000000000000071</v>
          </cell>
        </row>
        <row r="13">
          <cell r="A13">
            <v>7317188050</v>
          </cell>
          <cell r="B13" t="str">
            <v>D</v>
          </cell>
          <cell r="C13">
            <v>16</v>
          </cell>
          <cell r="D13">
            <v>32</v>
          </cell>
          <cell r="E13">
            <v>10</v>
          </cell>
          <cell r="F13">
            <v>0</v>
          </cell>
          <cell r="G13">
            <v>70</v>
          </cell>
        </row>
        <row r="14">
          <cell r="A14">
            <v>7317188335</v>
          </cell>
          <cell r="B14" t="str">
            <v>1st</v>
          </cell>
          <cell r="C14">
            <v>18</v>
          </cell>
          <cell r="D14">
            <v>2</v>
          </cell>
          <cell r="E14">
            <v>50</v>
          </cell>
          <cell r="F14">
            <v>12</v>
          </cell>
          <cell r="G14">
            <v>133.00000000000009</v>
          </cell>
        </row>
        <row r="15">
          <cell r="A15">
            <v>7317188727</v>
          </cell>
          <cell r="B15" t="str">
            <v>D</v>
          </cell>
          <cell r="C15">
            <v>0</v>
          </cell>
          <cell r="D15">
            <v>14</v>
          </cell>
          <cell r="E15">
            <v>58</v>
          </cell>
          <cell r="F15">
            <v>74</v>
          </cell>
          <cell r="G15">
            <v>154.99999999999994</v>
          </cell>
        </row>
        <row r="16">
          <cell r="A16">
            <v>7317188884</v>
          </cell>
          <cell r="B16" t="str">
            <v>D</v>
          </cell>
          <cell r="C16">
            <v>0</v>
          </cell>
          <cell r="D16">
            <v>42</v>
          </cell>
          <cell r="E16">
            <v>40</v>
          </cell>
          <cell r="F16">
            <v>16</v>
          </cell>
          <cell r="G16">
            <v>105</v>
          </cell>
        </row>
        <row r="17">
          <cell r="A17">
            <v>7317189017</v>
          </cell>
          <cell r="B17" t="str">
            <v>1st</v>
          </cell>
          <cell r="C17">
            <v>34</v>
          </cell>
          <cell r="D17">
            <v>24</v>
          </cell>
          <cell r="E17">
            <v>38</v>
          </cell>
          <cell r="F17">
            <v>0</v>
          </cell>
          <cell r="G17">
            <v>121.00000000000004</v>
          </cell>
        </row>
        <row r="18">
          <cell r="A18">
            <v>7317189204</v>
          </cell>
          <cell r="B18" t="str">
            <v>D</v>
          </cell>
          <cell r="C18">
            <v>38</v>
          </cell>
          <cell r="D18">
            <v>10</v>
          </cell>
          <cell r="E18">
            <v>12</v>
          </cell>
          <cell r="F18">
            <v>0</v>
          </cell>
          <cell r="G18">
            <v>90</v>
          </cell>
        </row>
        <row r="19">
          <cell r="A19">
            <v>7317189729</v>
          </cell>
          <cell r="B19" t="str">
            <v>C</v>
          </cell>
          <cell r="C19">
            <v>6</v>
          </cell>
          <cell r="D19">
            <v>6</v>
          </cell>
          <cell r="E19">
            <v>38</v>
          </cell>
          <cell r="F19">
            <v>100</v>
          </cell>
          <cell r="G19">
            <v>190.00000000116415</v>
          </cell>
        </row>
        <row r="20">
          <cell r="A20">
            <v>7317189988</v>
          </cell>
          <cell r="B20" t="str">
            <v>C</v>
          </cell>
          <cell r="C20">
            <v>0</v>
          </cell>
          <cell r="D20">
            <v>0</v>
          </cell>
          <cell r="E20">
            <v>94</v>
          </cell>
          <cell r="F20">
            <v>26</v>
          </cell>
          <cell r="G20">
            <v>170</v>
          </cell>
        </row>
        <row r="21">
          <cell r="A21">
            <v>7317190107</v>
          </cell>
          <cell r="B21" t="str">
            <v>C</v>
          </cell>
          <cell r="C21">
            <v>0</v>
          </cell>
          <cell r="D21">
            <v>24</v>
          </cell>
          <cell r="E21">
            <v>26</v>
          </cell>
          <cell r="F21">
            <v>106</v>
          </cell>
          <cell r="G21">
            <v>219.99999999999997</v>
          </cell>
        </row>
        <row r="22">
          <cell r="A22">
            <v>7317190189</v>
          </cell>
          <cell r="B22" t="str">
            <v>C</v>
          </cell>
          <cell r="C22">
            <v>0</v>
          </cell>
          <cell r="D22">
            <v>40</v>
          </cell>
          <cell r="E22">
            <v>50</v>
          </cell>
          <cell r="F22">
            <v>0</v>
          </cell>
          <cell r="G22">
            <v>140</v>
          </cell>
        </row>
        <row r="23">
          <cell r="A23">
            <v>7317190223</v>
          </cell>
          <cell r="B23" t="str">
            <v>C</v>
          </cell>
          <cell r="C23">
            <v>0</v>
          </cell>
          <cell r="D23">
            <v>26</v>
          </cell>
          <cell r="E23">
            <v>80</v>
          </cell>
          <cell r="F23">
            <v>0</v>
          </cell>
          <cell r="G23">
            <v>199.99999999883585</v>
          </cell>
        </row>
        <row r="24">
          <cell r="A24">
            <v>7317190295</v>
          </cell>
          <cell r="B24" t="str">
            <v>C</v>
          </cell>
          <cell r="C24">
            <v>0</v>
          </cell>
          <cell r="D24">
            <v>0</v>
          </cell>
          <cell r="E24">
            <v>92</v>
          </cell>
          <cell r="F24">
            <v>0</v>
          </cell>
          <cell r="G24">
            <v>150</v>
          </cell>
        </row>
        <row r="25">
          <cell r="A25">
            <v>7317190399</v>
          </cell>
          <cell r="B25" t="str">
            <v>C</v>
          </cell>
          <cell r="C25">
            <v>4</v>
          </cell>
          <cell r="D25">
            <v>42</v>
          </cell>
          <cell r="E25">
            <v>14</v>
          </cell>
          <cell r="F25">
            <v>30</v>
          </cell>
          <cell r="G25">
            <v>169.99999999999989</v>
          </cell>
        </row>
        <row r="26">
          <cell r="A26">
            <v>7317190435</v>
          </cell>
          <cell r="B26" t="str">
            <v>C</v>
          </cell>
          <cell r="C26">
            <v>0</v>
          </cell>
          <cell r="D26">
            <v>0</v>
          </cell>
          <cell r="E26">
            <v>92</v>
          </cell>
          <cell r="F26">
            <v>0</v>
          </cell>
          <cell r="G26">
            <v>180.00000000582077</v>
          </cell>
        </row>
        <row r="27">
          <cell r="A27">
            <v>7317190523</v>
          </cell>
          <cell r="B27" t="str">
            <v>C</v>
          </cell>
          <cell r="C27">
            <v>0</v>
          </cell>
          <cell r="D27">
            <v>0</v>
          </cell>
          <cell r="E27">
            <v>26</v>
          </cell>
          <cell r="F27">
            <v>160</v>
          </cell>
          <cell r="G27">
            <v>240</v>
          </cell>
        </row>
        <row r="28">
          <cell r="A28">
            <v>7317191061</v>
          </cell>
          <cell r="B28" t="str">
            <v>D</v>
          </cell>
          <cell r="C28">
            <v>22</v>
          </cell>
          <cell r="D28">
            <v>2</v>
          </cell>
          <cell r="E28">
            <v>4</v>
          </cell>
          <cell r="F28">
            <v>164</v>
          </cell>
          <cell r="G28">
            <v>90.000000000000171</v>
          </cell>
        </row>
        <row r="29">
          <cell r="A29">
            <v>7317191694</v>
          </cell>
          <cell r="B29" t="str">
            <v>D</v>
          </cell>
          <cell r="C29">
            <v>20</v>
          </cell>
          <cell r="D29">
            <v>18</v>
          </cell>
          <cell r="E29">
            <v>16</v>
          </cell>
          <cell r="F29">
            <v>62</v>
          </cell>
          <cell r="G29">
            <v>184.99999999999994</v>
          </cell>
        </row>
        <row r="30">
          <cell r="A30">
            <v>7317191774</v>
          </cell>
          <cell r="B30" t="str">
            <v>Swing</v>
          </cell>
          <cell r="C30">
            <v>0</v>
          </cell>
          <cell r="D30">
            <v>48</v>
          </cell>
          <cell r="E30">
            <v>48</v>
          </cell>
          <cell r="F30">
            <v>20</v>
          </cell>
          <cell r="G30">
            <v>109.99999999999993</v>
          </cell>
        </row>
        <row r="31">
          <cell r="A31">
            <v>7317191834</v>
          </cell>
          <cell r="B31" t="str">
            <v>Swing</v>
          </cell>
          <cell r="C31">
            <v>0</v>
          </cell>
          <cell r="D31">
            <v>56</v>
          </cell>
          <cell r="E31">
            <v>38</v>
          </cell>
          <cell r="F31">
            <v>32</v>
          </cell>
          <cell r="G31">
            <v>169.99999999999994</v>
          </cell>
        </row>
        <row r="32">
          <cell r="A32">
            <v>7317192104</v>
          </cell>
          <cell r="B32" t="str">
            <v>Swing</v>
          </cell>
          <cell r="C32">
            <v>0</v>
          </cell>
          <cell r="D32">
            <v>58</v>
          </cell>
          <cell r="E32">
            <v>24</v>
          </cell>
          <cell r="F32">
            <v>76</v>
          </cell>
          <cell r="G32">
            <v>136.99999999999983</v>
          </cell>
        </row>
        <row r="33">
          <cell r="A33">
            <v>7317192334</v>
          </cell>
          <cell r="B33" t="str">
            <v>1st</v>
          </cell>
          <cell r="C33">
            <v>4</v>
          </cell>
          <cell r="D33">
            <v>16</v>
          </cell>
          <cell r="E33">
            <v>32</v>
          </cell>
          <cell r="F33">
            <v>88</v>
          </cell>
          <cell r="G33">
            <v>189.99999999999997</v>
          </cell>
        </row>
        <row r="34">
          <cell r="A34">
            <v>7317192472</v>
          </cell>
          <cell r="B34" t="str">
            <v>B</v>
          </cell>
          <cell r="C34">
            <v>0</v>
          </cell>
          <cell r="D34">
            <v>38</v>
          </cell>
          <cell r="E34">
            <v>20</v>
          </cell>
          <cell r="F34">
            <v>68</v>
          </cell>
          <cell r="G34">
            <v>114.99999999999991</v>
          </cell>
        </row>
        <row r="35">
          <cell r="A35">
            <v>7317192696</v>
          </cell>
          <cell r="B35" t="str">
            <v>1st</v>
          </cell>
          <cell r="C35">
            <v>0</v>
          </cell>
          <cell r="D35">
            <v>0</v>
          </cell>
          <cell r="E35">
            <v>26</v>
          </cell>
          <cell r="F35">
            <v>122</v>
          </cell>
          <cell r="G35">
            <v>154.99999999999991</v>
          </cell>
        </row>
        <row r="36">
          <cell r="A36">
            <v>7317193841</v>
          </cell>
          <cell r="B36" t="str">
            <v>B</v>
          </cell>
          <cell r="C36">
            <v>0</v>
          </cell>
          <cell r="D36">
            <v>58</v>
          </cell>
          <cell r="E36">
            <v>30</v>
          </cell>
          <cell r="F36">
            <v>10</v>
          </cell>
          <cell r="G36">
            <v>132</v>
          </cell>
        </row>
        <row r="37">
          <cell r="A37">
            <v>7317193904</v>
          </cell>
          <cell r="B37" t="str">
            <v>1st</v>
          </cell>
          <cell r="C37">
            <v>0</v>
          </cell>
          <cell r="D37">
            <v>6</v>
          </cell>
          <cell r="E37">
            <v>42</v>
          </cell>
          <cell r="F37">
            <v>76</v>
          </cell>
          <cell r="G37">
            <v>125.00000000000004</v>
          </cell>
        </row>
        <row r="38">
          <cell r="A38">
            <v>7317194075</v>
          </cell>
          <cell r="C38">
            <v>0</v>
          </cell>
          <cell r="D38">
            <v>6</v>
          </cell>
          <cell r="E38">
            <v>46</v>
          </cell>
          <cell r="F38">
            <v>94</v>
          </cell>
          <cell r="G38">
            <v>95.000000000000057</v>
          </cell>
        </row>
        <row r="39">
          <cell r="A39">
            <v>7317194094</v>
          </cell>
          <cell r="B39" t="str">
            <v>B</v>
          </cell>
          <cell r="C39">
            <v>12</v>
          </cell>
          <cell r="D39">
            <v>10</v>
          </cell>
          <cell r="E39">
            <v>20</v>
          </cell>
          <cell r="F39">
            <v>16</v>
          </cell>
          <cell r="G39">
            <v>92.999999999999829</v>
          </cell>
        </row>
        <row r="40">
          <cell r="A40">
            <v>7317194417</v>
          </cell>
          <cell r="B40" t="str">
            <v>1st</v>
          </cell>
          <cell r="C40">
            <v>10</v>
          </cell>
          <cell r="D40">
            <v>0</v>
          </cell>
          <cell r="E40">
            <v>34</v>
          </cell>
          <cell r="F40">
            <v>76</v>
          </cell>
          <cell r="G40">
            <v>158.00000000000009</v>
          </cell>
        </row>
        <row r="41">
          <cell r="A41">
            <v>7317194601</v>
          </cell>
          <cell r="B41" t="str">
            <v>C</v>
          </cell>
          <cell r="C41">
            <v>0</v>
          </cell>
          <cell r="D41">
            <v>0</v>
          </cell>
          <cell r="E41">
            <v>66</v>
          </cell>
          <cell r="F41">
            <v>12</v>
          </cell>
          <cell r="G41">
            <v>110.00000000000003</v>
          </cell>
        </row>
        <row r="42">
          <cell r="A42">
            <v>7317194684</v>
          </cell>
          <cell r="B42" t="str">
            <v>C</v>
          </cell>
          <cell r="C42">
            <v>0</v>
          </cell>
          <cell r="D42">
            <v>0</v>
          </cell>
          <cell r="E42">
            <v>54</v>
          </cell>
          <cell r="F42">
            <v>20</v>
          </cell>
          <cell r="G42">
            <v>109.99999999999997</v>
          </cell>
        </row>
        <row r="43">
          <cell r="A43">
            <v>7317194795</v>
          </cell>
          <cell r="B43" t="str">
            <v>C</v>
          </cell>
          <cell r="C43">
            <v>0</v>
          </cell>
          <cell r="D43">
            <v>0</v>
          </cell>
          <cell r="E43">
            <v>40</v>
          </cell>
          <cell r="F43">
            <v>96</v>
          </cell>
          <cell r="G43">
            <v>200.00000000349235</v>
          </cell>
        </row>
        <row r="44">
          <cell r="A44">
            <v>7317195403</v>
          </cell>
          <cell r="B44" t="str">
            <v>C</v>
          </cell>
          <cell r="C44">
            <v>0</v>
          </cell>
          <cell r="D44">
            <v>0</v>
          </cell>
          <cell r="E44">
            <v>24</v>
          </cell>
          <cell r="F44">
            <v>0</v>
          </cell>
          <cell r="G44">
            <v>49.999999999999979</v>
          </cell>
        </row>
        <row r="45">
          <cell r="A45">
            <v>7317195604</v>
          </cell>
          <cell r="B45" t="str">
            <v>1st</v>
          </cell>
          <cell r="C45">
            <v>128</v>
          </cell>
          <cell r="D45">
            <v>0</v>
          </cell>
          <cell r="E45">
            <v>4</v>
          </cell>
          <cell r="F45">
            <v>0</v>
          </cell>
          <cell r="G45">
            <v>108.99999999999986</v>
          </cell>
        </row>
        <row r="46">
          <cell r="A46">
            <v>7317195741</v>
          </cell>
          <cell r="B46" t="str">
            <v>1st</v>
          </cell>
          <cell r="C46">
            <v>136</v>
          </cell>
          <cell r="D46">
            <v>2</v>
          </cell>
          <cell r="E46">
            <v>2</v>
          </cell>
          <cell r="F46">
            <v>24</v>
          </cell>
          <cell r="G46">
            <v>124.00000000000003</v>
          </cell>
        </row>
        <row r="47">
          <cell r="A47">
            <v>7317195992</v>
          </cell>
          <cell r="C47">
            <v>62</v>
          </cell>
          <cell r="D47">
            <v>5</v>
          </cell>
          <cell r="E47">
            <v>68</v>
          </cell>
          <cell r="F47">
            <v>83</v>
          </cell>
          <cell r="G47">
            <v>197.99999999999994</v>
          </cell>
        </row>
        <row r="48">
          <cell r="A48">
            <v>7317196119</v>
          </cell>
          <cell r="B48" t="str">
            <v>1st</v>
          </cell>
          <cell r="C48">
            <v>68</v>
          </cell>
          <cell r="D48">
            <v>8</v>
          </cell>
          <cell r="E48">
            <v>6</v>
          </cell>
          <cell r="F48">
            <v>168</v>
          </cell>
          <cell r="G48">
            <v>259.99999999999994</v>
          </cell>
        </row>
        <row r="49">
          <cell r="A49">
            <v>7317196135</v>
          </cell>
          <cell r="B49" t="str">
            <v>1st</v>
          </cell>
          <cell r="C49">
            <v>26</v>
          </cell>
          <cell r="D49">
            <v>18</v>
          </cell>
          <cell r="E49">
            <v>40</v>
          </cell>
          <cell r="F49">
            <v>46</v>
          </cell>
          <cell r="G49">
            <v>220.00000000000017</v>
          </cell>
        </row>
        <row r="50">
          <cell r="A50">
            <v>7317196313</v>
          </cell>
          <cell r="B50" t="str">
            <v>1st</v>
          </cell>
          <cell r="C50">
            <v>76</v>
          </cell>
          <cell r="D50">
            <v>14</v>
          </cell>
          <cell r="E50">
            <v>24</v>
          </cell>
          <cell r="F50">
            <v>74</v>
          </cell>
          <cell r="G50">
            <v>140</v>
          </cell>
        </row>
        <row r="51">
          <cell r="A51">
            <v>7317196379</v>
          </cell>
          <cell r="B51" t="str">
            <v>D</v>
          </cell>
          <cell r="C51">
            <v>12</v>
          </cell>
          <cell r="D51">
            <v>10</v>
          </cell>
          <cell r="E51">
            <v>200</v>
          </cell>
          <cell r="F51">
            <v>56</v>
          </cell>
          <cell r="G51">
            <v>265.00000000349257</v>
          </cell>
        </row>
        <row r="52">
          <cell r="A52">
            <v>7317196413</v>
          </cell>
          <cell r="B52" t="str">
            <v>D</v>
          </cell>
          <cell r="C52">
            <v>16</v>
          </cell>
          <cell r="D52">
            <v>9</v>
          </cell>
          <cell r="E52">
            <v>12</v>
          </cell>
          <cell r="F52">
            <v>0</v>
          </cell>
          <cell r="G52">
            <v>14.999999999999986</v>
          </cell>
        </row>
        <row r="53">
          <cell r="A53">
            <v>7317196448</v>
          </cell>
          <cell r="C53">
            <v>22</v>
          </cell>
          <cell r="D53">
            <v>15</v>
          </cell>
          <cell r="E53">
            <v>40</v>
          </cell>
          <cell r="F53">
            <v>0</v>
          </cell>
          <cell r="G53">
            <v>60.000000000000028</v>
          </cell>
        </row>
        <row r="54">
          <cell r="A54">
            <v>7317196469</v>
          </cell>
          <cell r="B54" t="str">
            <v>1st</v>
          </cell>
          <cell r="C54">
            <v>0</v>
          </cell>
          <cell r="D54">
            <v>12</v>
          </cell>
          <cell r="E54">
            <v>44</v>
          </cell>
          <cell r="F54">
            <v>0</v>
          </cell>
          <cell r="G54">
            <v>59.99999999999995</v>
          </cell>
        </row>
        <row r="55">
          <cell r="A55">
            <v>7317196699</v>
          </cell>
          <cell r="B55" t="str">
            <v>1st</v>
          </cell>
          <cell r="C55">
            <v>0</v>
          </cell>
          <cell r="D55">
            <v>12</v>
          </cell>
          <cell r="E55">
            <v>46</v>
          </cell>
          <cell r="F55">
            <v>0</v>
          </cell>
          <cell r="G55">
            <v>72.000000000000057</v>
          </cell>
        </row>
        <row r="56">
          <cell r="A56">
            <v>7317196806</v>
          </cell>
          <cell r="B56" t="str">
            <v>1st</v>
          </cell>
          <cell r="C56">
            <v>0</v>
          </cell>
          <cell r="D56">
            <v>26</v>
          </cell>
          <cell r="E56">
            <v>34</v>
          </cell>
          <cell r="F56">
            <v>0</v>
          </cell>
          <cell r="G56">
            <v>76.000000000000057</v>
          </cell>
        </row>
        <row r="57">
          <cell r="A57">
            <v>7317196912</v>
          </cell>
          <cell r="B57" t="str">
            <v>1st</v>
          </cell>
          <cell r="C57">
            <v>0</v>
          </cell>
          <cell r="D57">
            <v>28</v>
          </cell>
          <cell r="E57">
            <v>32</v>
          </cell>
          <cell r="F57">
            <v>0</v>
          </cell>
          <cell r="G57">
            <v>65</v>
          </cell>
        </row>
        <row r="58">
          <cell r="A58">
            <v>7317197160</v>
          </cell>
          <cell r="B58" t="str">
            <v>1st</v>
          </cell>
          <cell r="C58">
            <v>0</v>
          </cell>
          <cell r="D58">
            <v>42</v>
          </cell>
          <cell r="E58">
            <v>30</v>
          </cell>
          <cell r="F58">
            <v>0</v>
          </cell>
          <cell r="G58">
            <v>65.000000000000085</v>
          </cell>
        </row>
        <row r="59">
          <cell r="A59">
            <v>7317197186</v>
          </cell>
          <cell r="B59" t="str">
            <v>C</v>
          </cell>
          <cell r="C59">
            <v>0</v>
          </cell>
          <cell r="D59">
            <v>0</v>
          </cell>
          <cell r="E59">
            <v>96</v>
          </cell>
          <cell r="F59">
            <v>0</v>
          </cell>
          <cell r="G59">
            <v>120.00000000000006</v>
          </cell>
        </row>
        <row r="60">
          <cell r="A60">
            <v>7317197427</v>
          </cell>
          <cell r="B60" t="str">
            <v>C</v>
          </cell>
          <cell r="C60">
            <v>0</v>
          </cell>
          <cell r="D60">
            <v>0</v>
          </cell>
          <cell r="E60">
            <v>0</v>
          </cell>
          <cell r="F60">
            <v>3</v>
          </cell>
          <cell r="G60">
            <v>15.000000000000027</v>
          </cell>
        </row>
        <row r="61">
          <cell r="A61">
            <v>7317197447</v>
          </cell>
          <cell r="B61" t="str">
            <v>C</v>
          </cell>
          <cell r="C61">
            <v>0</v>
          </cell>
          <cell r="D61">
            <v>30</v>
          </cell>
          <cell r="E61">
            <v>81</v>
          </cell>
          <cell r="F61">
            <v>3</v>
          </cell>
          <cell r="G61">
            <v>90.000000003492474</v>
          </cell>
        </row>
        <row r="62">
          <cell r="A62">
            <v>7317197722</v>
          </cell>
          <cell r="B62" t="str">
            <v>C</v>
          </cell>
          <cell r="C62">
            <v>0</v>
          </cell>
          <cell r="D62">
            <v>0</v>
          </cell>
          <cell r="E62">
            <v>52</v>
          </cell>
          <cell r="F62">
            <v>0</v>
          </cell>
          <cell r="G62">
            <v>125.00000000000003</v>
          </cell>
        </row>
        <row r="63">
          <cell r="A63">
            <v>7317197732</v>
          </cell>
          <cell r="B63" t="str">
            <v>C</v>
          </cell>
          <cell r="C63">
            <v>0</v>
          </cell>
          <cell r="D63">
            <v>0</v>
          </cell>
          <cell r="E63">
            <v>46</v>
          </cell>
          <cell r="F63">
            <v>0</v>
          </cell>
          <cell r="G63">
            <v>95.000000000000028</v>
          </cell>
        </row>
        <row r="64">
          <cell r="A64">
            <v>7317198421</v>
          </cell>
          <cell r="B64" t="str">
            <v>C</v>
          </cell>
          <cell r="C64">
            <v>0</v>
          </cell>
          <cell r="D64">
            <v>0</v>
          </cell>
          <cell r="E64">
            <v>44</v>
          </cell>
          <cell r="F64">
            <v>0</v>
          </cell>
          <cell r="G64">
            <v>30.000000000000053</v>
          </cell>
        </row>
        <row r="65">
          <cell r="A65">
            <v>7317198470</v>
          </cell>
          <cell r="B65" t="str">
            <v>C</v>
          </cell>
          <cell r="C65">
            <v>0</v>
          </cell>
          <cell r="D65">
            <v>8</v>
          </cell>
          <cell r="E65">
            <v>62</v>
          </cell>
          <cell r="F65">
            <v>0</v>
          </cell>
          <cell r="G65">
            <v>115</v>
          </cell>
        </row>
        <row r="66">
          <cell r="A66">
            <v>7317198559</v>
          </cell>
          <cell r="B66" t="str">
            <v>C</v>
          </cell>
          <cell r="C66">
            <v>0</v>
          </cell>
          <cell r="D66">
            <v>13</v>
          </cell>
          <cell r="E66">
            <v>30</v>
          </cell>
          <cell r="F66">
            <v>0</v>
          </cell>
          <cell r="G66">
            <v>115.00000000000003</v>
          </cell>
        </row>
        <row r="67">
          <cell r="A67">
            <v>7317198612</v>
          </cell>
          <cell r="B67" t="str">
            <v>1st</v>
          </cell>
          <cell r="C67">
            <v>6</v>
          </cell>
          <cell r="D67">
            <v>0</v>
          </cell>
          <cell r="E67">
            <v>62</v>
          </cell>
          <cell r="F67">
            <v>30</v>
          </cell>
          <cell r="G67">
            <v>151</v>
          </cell>
        </row>
        <row r="68">
          <cell r="A68">
            <v>7317198640</v>
          </cell>
          <cell r="B68" t="str">
            <v>C</v>
          </cell>
          <cell r="C68">
            <v>0</v>
          </cell>
          <cell r="D68">
            <v>0</v>
          </cell>
          <cell r="E68">
            <v>30</v>
          </cell>
          <cell r="F68">
            <v>15</v>
          </cell>
          <cell r="G68">
            <v>100</v>
          </cell>
        </row>
        <row r="69">
          <cell r="A69">
            <v>7317198938</v>
          </cell>
          <cell r="B69" t="str">
            <v>1st</v>
          </cell>
          <cell r="C69">
            <v>0</v>
          </cell>
          <cell r="D69">
            <v>20</v>
          </cell>
          <cell r="E69">
            <v>40</v>
          </cell>
          <cell r="F69">
            <v>0</v>
          </cell>
          <cell r="G69">
            <v>50.000000000000057</v>
          </cell>
        </row>
        <row r="70">
          <cell r="A70">
            <v>7317199078</v>
          </cell>
          <cell r="B70" t="str">
            <v>D</v>
          </cell>
          <cell r="C70">
            <v>18</v>
          </cell>
          <cell r="D70">
            <v>18</v>
          </cell>
          <cell r="E70">
            <v>38</v>
          </cell>
          <cell r="F70">
            <v>0</v>
          </cell>
          <cell r="G70">
            <v>94.999999999999915</v>
          </cell>
        </row>
        <row r="71">
          <cell r="A71">
            <v>7317199198</v>
          </cell>
          <cell r="B71" t="str">
            <v>D</v>
          </cell>
          <cell r="C71">
            <v>14</v>
          </cell>
          <cell r="D71">
            <v>12</v>
          </cell>
          <cell r="E71">
            <v>56</v>
          </cell>
          <cell r="F71">
            <v>12</v>
          </cell>
          <cell r="G71">
            <v>149.9999999988359</v>
          </cell>
        </row>
        <row r="72">
          <cell r="A72">
            <v>7317199593</v>
          </cell>
          <cell r="B72" t="str">
            <v>1st</v>
          </cell>
          <cell r="C72">
            <v>0</v>
          </cell>
          <cell r="D72">
            <v>22</v>
          </cell>
          <cell r="E72">
            <v>50</v>
          </cell>
          <cell r="F72">
            <v>0</v>
          </cell>
          <cell r="G72">
            <v>93.999999999999986</v>
          </cell>
        </row>
        <row r="73">
          <cell r="A73">
            <v>7317200159</v>
          </cell>
          <cell r="B73" t="str">
            <v>1st</v>
          </cell>
          <cell r="C73">
            <v>20</v>
          </cell>
          <cell r="D73">
            <v>6</v>
          </cell>
          <cell r="E73">
            <v>48</v>
          </cell>
          <cell r="F73">
            <v>0</v>
          </cell>
          <cell r="G73">
            <v>79.999999999999957</v>
          </cell>
        </row>
        <row r="74">
          <cell r="A74">
            <v>7317201172</v>
          </cell>
          <cell r="B74" t="str">
            <v>1st</v>
          </cell>
          <cell r="C74">
            <v>14</v>
          </cell>
          <cell r="D74">
            <v>32</v>
          </cell>
          <cell r="E74">
            <v>48</v>
          </cell>
          <cell r="F74">
            <v>0</v>
          </cell>
          <cell r="G74">
            <v>99.999999999999972</v>
          </cell>
        </row>
        <row r="75">
          <cell r="A75">
            <v>7317201303</v>
          </cell>
          <cell r="B75" t="str">
            <v>1st</v>
          </cell>
          <cell r="C75">
            <v>20</v>
          </cell>
          <cell r="D75">
            <v>12</v>
          </cell>
          <cell r="E75">
            <v>44</v>
          </cell>
          <cell r="F75">
            <v>0</v>
          </cell>
          <cell r="G75">
            <v>59.999999999999787</v>
          </cell>
        </row>
        <row r="76">
          <cell r="A76">
            <v>7317201385</v>
          </cell>
          <cell r="B76" t="str">
            <v>C</v>
          </cell>
          <cell r="C76">
            <v>0</v>
          </cell>
          <cell r="D76">
            <v>20</v>
          </cell>
          <cell r="E76">
            <v>46</v>
          </cell>
          <cell r="F76">
            <v>0</v>
          </cell>
          <cell r="G76">
            <v>135.00000000582077</v>
          </cell>
        </row>
        <row r="77">
          <cell r="A77">
            <v>7317201450</v>
          </cell>
          <cell r="B77" t="str">
            <v>C</v>
          </cell>
          <cell r="C77">
            <v>0</v>
          </cell>
          <cell r="D77">
            <v>40</v>
          </cell>
          <cell r="E77">
            <v>42</v>
          </cell>
          <cell r="F77">
            <v>0</v>
          </cell>
          <cell r="G77">
            <v>150</v>
          </cell>
        </row>
        <row r="78">
          <cell r="A78">
            <v>7317201511</v>
          </cell>
          <cell r="B78" t="str">
            <v>C</v>
          </cell>
          <cell r="C78">
            <v>30</v>
          </cell>
          <cell r="D78">
            <v>0</v>
          </cell>
          <cell r="E78">
            <v>68</v>
          </cell>
          <cell r="F78">
            <v>0</v>
          </cell>
          <cell r="G78">
            <v>135.00000000000003</v>
          </cell>
        </row>
        <row r="79">
          <cell r="A79">
            <v>7317201626</v>
          </cell>
          <cell r="B79" t="str">
            <v>C</v>
          </cell>
          <cell r="C79">
            <v>24</v>
          </cell>
          <cell r="D79">
            <v>0</v>
          </cell>
          <cell r="E79">
            <v>84</v>
          </cell>
          <cell r="F79">
            <v>20</v>
          </cell>
          <cell r="G79">
            <v>130.00000000000017</v>
          </cell>
        </row>
        <row r="80">
          <cell r="A80">
            <v>7317201672</v>
          </cell>
          <cell r="B80" t="str">
            <v>1st</v>
          </cell>
          <cell r="C80">
            <v>8</v>
          </cell>
          <cell r="D80">
            <v>24</v>
          </cell>
          <cell r="E80">
            <v>56</v>
          </cell>
          <cell r="F80">
            <v>0</v>
          </cell>
          <cell r="G80">
            <v>100.00000000000006</v>
          </cell>
        </row>
        <row r="81">
          <cell r="A81">
            <v>7317201736</v>
          </cell>
          <cell r="B81" t="str">
            <v>1st</v>
          </cell>
          <cell r="C81">
            <v>20</v>
          </cell>
          <cell r="D81">
            <v>12</v>
          </cell>
          <cell r="E81">
            <v>60</v>
          </cell>
          <cell r="F81">
            <v>0</v>
          </cell>
          <cell r="G81">
            <v>169.99999999999989</v>
          </cell>
        </row>
        <row r="82">
          <cell r="A82">
            <v>7317201782</v>
          </cell>
          <cell r="B82" t="str">
            <v>1st</v>
          </cell>
          <cell r="C82">
            <v>2</v>
          </cell>
          <cell r="D82">
            <v>5</v>
          </cell>
          <cell r="E82">
            <v>26</v>
          </cell>
          <cell r="F82">
            <v>0</v>
          </cell>
          <cell r="G82">
            <v>14.999999999999947</v>
          </cell>
        </row>
        <row r="83">
          <cell r="A83">
            <v>7317201849</v>
          </cell>
          <cell r="B83" t="str">
            <v>C</v>
          </cell>
          <cell r="C83">
            <v>0</v>
          </cell>
          <cell r="D83">
            <v>106</v>
          </cell>
          <cell r="E83">
            <v>16</v>
          </cell>
          <cell r="F83">
            <v>0</v>
          </cell>
          <cell r="G83">
            <v>139.99999999999989</v>
          </cell>
        </row>
        <row r="84">
          <cell r="A84">
            <v>7317201867</v>
          </cell>
          <cell r="B84" t="str">
            <v>1st</v>
          </cell>
          <cell r="C84">
            <v>48</v>
          </cell>
          <cell r="D84">
            <v>4</v>
          </cell>
          <cell r="E84">
            <v>12</v>
          </cell>
          <cell r="F84">
            <v>20</v>
          </cell>
          <cell r="G84">
            <v>80.000000000000028</v>
          </cell>
        </row>
        <row r="85">
          <cell r="A85">
            <v>7317202061</v>
          </cell>
          <cell r="B85" t="str">
            <v>1st</v>
          </cell>
          <cell r="C85">
            <v>25</v>
          </cell>
          <cell r="D85">
            <v>0</v>
          </cell>
          <cell r="E85">
            <v>3</v>
          </cell>
          <cell r="F85">
            <v>7</v>
          </cell>
          <cell r="G85">
            <v>65.000000000000085</v>
          </cell>
        </row>
        <row r="86">
          <cell r="A86">
            <v>7317202073</v>
          </cell>
          <cell r="B86" t="str">
            <v>C</v>
          </cell>
          <cell r="C86">
            <v>0</v>
          </cell>
          <cell r="D86">
            <v>100</v>
          </cell>
          <cell r="E86">
            <v>0</v>
          </cell>
          <cell r="F86">
            <v>48</v>
          </cell>
          <cell r="G86">
            <v>140</v>
          </cell>
        </row>
        <row r="87">
          <cell r="A87">
            <v>7317202096</v>
          </cell>
          <cell r="B87" t="str">
            <v>C</v>
          </cell>
          <cell r="C87">
            <v>0</v>
          </cell>
          <cell r="D87">
            <v>60</v>
          </cell>
          <cell r="E87">
            <v>26</v>
          </cell>
          <cell r="F87">
            <v>0</v>
          </cell>
          <cell r="G87">
            <v>130</v>
          </cell>
        </row>
        <row r="88">
          <cell r="A88" t="str">
            <v>Grand Total</v>
          </cell>
          <cell r="C88">
            <v>1041</v>
          </cell>
          <cell r="D88">
            <v>1459</v>
          </cell>
          <cell r="E88">
            <v>3486</v>
          </cell>
          <cell r="F88">
            <v>2295</v>
          </cell>
          <cell r="G88">
            <v>10297.000000022121</v>
          </cell>
        </row>
      </sheetData>
      <sheetData sheetId="3">
        <row r="1">
          <cell r="A1" t="str">
            <v>Delivery</v>
          </cell>
          <cell r="B1" t="str">
            <v>Sum of Total time</v>
          </cell>
        </row>
        <row r="2">
          <cell r="A2">
            <v>7317172378</v>
          </cell>
          <cell r="B2">
            <v>119.99999999999989</v>
          </cell>
        </row>
        <row r="3">
          <cell r="A3">
            <v>7317173592</v>
          </cell>
          <cell r="B3">
            <v>76.000000000000128</v>
          </cell>
        </row>
        <row r="4">
          <cell r="A4">
            <v>7317173635</v>
          </cell>
          <cell r="B4">
            <v>76.000000000000057</v>
          </cell>
        </row>
        <row r="5">
          <cell r="A5">
            <v>7317177951</v>
          </cell>
          <cell r="B5">
            <v>84.999999999999858</v>
          </cell>
        </row>
        <row r="6">
          <cell r="A6">
            <v>7317180550</v>
          </cell>
          <cell r="B6">
            <v>139.99999999999997</v>
          </cell>
        </row>
        <row r="7">
          <cell r="A7">
            <v>7317187647</v>
          </cell>
          <cell r="B7">
            <v>190.00000000000011</v>
          </cell>
        </row>
        <row r="8">
          <cell r="A8">
            <v>7317187691</v>
          </cell>
          <cell r="B8">
            <v>175.00000000116404</v>
          </cell>
        </row>
        <row r="9">
          <cell r="A9">
            <v>7317187782</v>
          </cell>
          <cell r="B9">
            <v>101.99999999999999</v>
          </cell>
        </row>
        <row r="10">
          <cell r="A10">
            <v>7317187999</v>
          </cell>
          <cell r="B10">
            <v>70.000000000000071</v>
          </cell>
        </row>
        <row r="11">
          <cell r="A11">
            <v>7317188050</v>
          </cell>
          <cell r="B11">
            <v>70</v>
          </cell>
        </row>
        <row r="12">
          <cell r="A12">
            <v>7317188335</v>
          </cell>
          <cell r="B12">
            <v>133.00000000000009</v>
          </cell>
        </row>
        <row r="13">
          <cell r="A13">
            <v>7317188727</v>
          </cell>
          <cell r="B13">
            <v>154.99999999999994</v>
          </cell>
        </row>
        <row r="14">
          <cell r="A14">
            <v>7317188884</v>
          </cell>
          <cell r="B14">
            <v>105</v>
          </cell>
        </row>
        <row r="15">
          <cell r="A15">
            <v>7317189017</v>
          </cell>
          <cell r="B15">
            <v>121.00000000000004</v>
          </cell>
        </row>
        <row r="16">
          <cell r="A16">
            <v>7317189204</v>
          </cell>
          <cell r="B16">
            <v>90</v>
          </cell>
        </row>
        <row r="17">
          <cell r="A17">
            <v>7317189729</v>
          </cell>
          <cell r="B17">
            <v>190.00000000116415</v>
          </cell>
        </row>
        <row r="18">
          <cell r="A18">
            <v>7317189988</v>
          </cell>
          <cell r="B18">
            <v>170</v>
          </cell>
        </row>
        <row r="19">
          <cell r="A19">
            <v>7317190107</v>
          </cell>
          <cell r="B19">
            <v>219.99999999999997</v>
          </cell>
        </row>
        <row r="20">
          <cell r="A20">
            <v>7317190189</v>
          </cell>
          <cell r="B20">
            <v>140</v>
          </cell>
        </row>
        <row r="21">
          <cell r="A21">
            <v>7317190223</v>
          </cell>
          <cell r="B21">
            <v>199.99999999883585</v>
          </cell>
        </row>
        <row r="22">
          <cell r="A22">
            <v>7317190295</v>
          </cell>
          <cell r="B22">
            <v>150</v>
          </cell>
        </row>
        <row r="23">
          <cell r="A23">
            <v>7317190399</v>
          </cell>
          <cell r="B23">
            <v>169.99999999999989</v>
          </cell>
        </row>
        <row r="24">
          <cell r="A24">
            <v>7317190435</v>
          </cell>
          <cell r="B24">
            <v>180.00000000582077</v>
          </cell>
        </row>
        <row r="25">
          <cell r="A25">
            <v>7317190523</v>
          </cell>
          <cell r="B25">
            <v>240</v>
          </cell>
        </row>
        <row r="26">
          <cell r="A26">
            <v>7317191061</v>
          </cell>
          <cell r="B26">
            <v>90.000000000000171</v>
          </cell>
        </row>
        <row r="27">
          <cell r="A27">
            <v>7317191694</v>
          </cell>
          <cell r="B27">
            <v>184.99999999999994</v>
          </cell>
        </row>
        <row r="28">
          <cell r="A28">
            <v>7317191774</v>
          </cell>
          <cell r="B28">
            <v>109.99999999999993</v>
          </cell>
        </row>
        <row r="29">
          <cell r="A29">
            <v>7317191834</v>
          </cell>
          <cell r="B29">
            <v>169.99999999999994</v>
          </cell>
        </row>
        <row r="30">
          <cell r="A30">
            <v>7317192104</v>
          </cell>
          <cell r="B30">
            <v>136.99999999999983</v>
          </cell>
        </row>
        <row r="31">
          <cell r="A31">
            <v>7317192334</v>
          </cell>
          <cell r="B31">
            <v>189.99999999999997</v>
          </cell>
        </row>
        <row r="32">
          <cell r="A32">
            <v>7317192472</v>
          </cell>
          <cell r="B32">
            <v>114.99999999999991</v>
          </cell>
        </row>
        <row r="33">
          <cell r="A33">
            <v>7317192696</v>
          </cell>
          <cell r="B33">
            <v>154.99999999999991</v>
          </cell>
        </row>
        <row r="34">
          <cell r="A34">
            <v>7317193841</v>
          </cell>
          <cell r="B34">
            <v>132</v>
          </cell>
        </row>
        <row r="35">
          <cell r="A35">
            <v>7317193904</v>
          </cell>
          <cell r="B35">
            <v>125.00000000000004</v>
          </cell>
        </row>
        <row r="36">
          <cell r="A36">
            <v>7317194075</v>
          </cell>
          <cell r="B36">
            <v>95.000000000000057</v>
          </cell>
        </row>
        <row r="37">
          <cell r="A37">
            <v>7317194094</v>
          </cell>
          <cell r="B37">
            <v>92.999999999999829</v>
          </cell>
        </row>
        <row r="38">
          <cell r="A38">
            <v>7317194417</v>
          </cell>
          <cell r="B38">
            <v>158.00000000000009</v>
          </cell>
        </row>
        <row r="39">
          <cell r="A39">
            <v>7317194601</v>
          </cell>
          <cell r="B39">
            <v>110.00000000000003</v>
          </cell>
        </row>
        <row r="40">
          <cell r="A40">
            <v>7317194684</v>
          </cell>
          <cell r="B40">
            <v>109.99999999999997</v>
          </cell>
        </row>
        <row r="41">
          <cell r="A41">
            <v>7317194795</v>
          </cell>
          <cell r="B41">
            <v>200.00000000349235</v>
          </cell>
        </row>
        <row r="42">
          <cell r="A42">
            <v>7317195403</v>
          </cell>
          <cell r="B42">
            <v>49.999999999999979</v>
          </cell>
        </row>
        <row r="43">
          <cell r="A43">
            <v>7317195604</v>
          </cell>
          <cell r="B43">
            <v>108.99999999999986</v>
          </cell>
        </row>
        <row r="44">
          <cell r="A44">
            <v>7317195741</v>
          </cell>
          <cell r="B44">
            <v>124.00000000000003</v>
          </cell>
        </row>
        <row r="45">
          <cell r="A45">
            <v>7317195992</v>
          </cell>
          <cell r="B45">
            <v>197.99999999999994</v>
          </cell>
        </row>
        <row r="46">
          <cell r="A46">
            <v>7317196119</v>
          </cell>
          <cell r="B46">
            <v>259.99999999999994</v>
          </cell>
        </row>
        <row r="47">
          <cell r="A47">
            <v>7317196135</v>
          </cell>
          <cell r="B47">
            <v>220.00000000000017</v>
          </cell>
        </row>
        <row r="48">
          <cell r="A48">
            <v>7317196313</v>
          </cell>
          <cell r="B48">
            <v>140</v>
          </cell>
        </row>
        <row r="49">
          <cell r="A49">
            <v>7317196379</v>
          </cell>
          <cell r="B49">
            <v>265.00000000349257</v>
          </cell>
        </row>
        <row r="50">
          <cell r="A50">
            <v>7317196413</v>
          </cell>
          <cell r="B50">
            <v>14.999999999999986</v>
          </cell>
        </row>
        <row r="51">
          <cell r="A51">
            <v>7317196448</v>
          </cell>
          <cell r="B51">
            <v>60.000000000000028</v>
          </cell>
        </row>
        <row r="52">
          <cell r="A52">
            <v>7317196469</v>
          </cell>
          <cell r="B52">
            <v>59.99999999999995</v>
          </cell>
        </row>
        <row r="53">
          <cell r="A53">
            <v>7317196699</v>
          </cell>
          <cell r="B53">
            <v>72.000000000000057</v>
          </cell>
        </row>
        <row r="54">
          <cell r="A54">
            <v>7317196806</v>
          </cell>
          <cell r="B54">
            <v>76.000000000000057</v>
          </cell>
        </row>
        <row r="55">
          <cell r="A55">
            <v>7317196912</v>
          </cell>
          <cell r="B55">
            <v>65</v>
          </cell>
        </row>
        <row r="56">
          <cell r="A56">
            <v>7317197160</v>
          </cell>
          <cell r="B56">
            <v>65.000000000000085</v>
          </cell>
        </row>
        <row r="57">
          <cell r="A57">
            <v>7317197186</v>
          </cell>
          <cell r="B57">
            <v>120.00000000000006</v>
          </cell>
        </row>
        <row r="58">
          <cell r="A58">
            <v>7317197427</v>
          </cell>
          <cell r="B58">
            <v>15.000000000000027</v>
          </cell>
        </row>
        <row r="59">
          <cell r="A59">
            <v>7317197447</v>
          </cell>
          <cell r="B59">
            <v>90.000000003492474</v>
          </cell>
        </row>
        <row r="60">
          <cell r="A60">
            <v>7317197722</v>
          </cell>
          <cell r="B60">
            <v>125.00000000000003</v>
          </cell>
        </row>
        <row r="61">
          <cell r="A61">
            <v>7317197732</v>
          </cell>
          <cell r="B61">
            <v>95.000000000000028</v>
          </cell>
        </row>
        <row r="62">
          <cell r="A62">
            <v>7317198421</v>
          </cell>
          <cell r="B62">
            <v>30.000000000000053</v>
          </cell>
        </row>
        <row r="63">
          <cell r="A63">
            <v>7317198470</v>
          </cell>
          <cell r="B63">
            <v>115</v>
          </cell>
        </row>
        <row r="64">
          <cell r="A64">
            <v>7317198559</v>
          </cell>
          <cell r="B64">
            <v>115.00000000000003</v>
          </cell>
        </row>
        <row r="65">
          <cell r="A65">
            <v>7317198612</v>
          </cell>
          <cell r="B65">
            <v>151</v>
          </cell>
        </row>
        <row r="66">
          <cell r="A66">
            <v>7317198640</v>
          </cell>
          <cell r="B66">
            <v>100</v>
          </cell>
        </row>
        <row r="67">
          <cell r="A67">
            <v>7317198938</v>
          </cell>
          <cell r="B67">
            <v>50.000000000000057</v>
          </cell>
        </row>
        <row r="68">
          <cell r="A68">
            <v>7317199078</v>
          </cell>
          <cell r="B68">
            <v>94.999999999999915</v>
          </cell>
        </row>
        <row r="69">
          <cell r="A69">
            <v>7317199198</v>
          </cell>
          <cell r="B69">
            <v>149.9999999988359</v>
          </cell>
        </row>
        <row r="70">
          <cell r="A70">
            <v>7317199593</v>
          </cell>
          <cell r="B70">
            <v>93.999999999999986</v>
          </cell>
        </row>
        <row r="71">
          <cell r="A71">
            <v>7317200159</v>
          </cell>
          <cell r="B71">
            <v>79.999999999999957</v>
          </cell>
        </row>
        <row r="72">
          <cell r="A72">
            <v>7317201172</v>
          </cell>
          <cell r="B72">
            <v>99.999999999999972</v>
          </cell>
        </row>
        <row r="73">
          <cell r="A73">
            <v>7317201303</v>
          </cell>
          <cell r="B73">
            <v>59.999999999999787</v>
          </cell>
        </row>
        <row r="74">
          <cell r="A74">
            <v>7317201385</v>
          </cell>
          <cell r="B74">
            <v>135.00000000582077</v>
          </cell>
        </row>
        <row r="75">
          <cell r="A75">
            <v>7317201450</v>
          </cell>
          <cell r="B75">
            <v>150</v>
          </cell>
        </row>
        <row r="76">
          <cell r="A76">
            <v>7317201511</v>
          </cell>
          <cell r="B76">
            <v>135.00000000000003</v>
          </cell>
        </row>
        <row r="77">
          <cell r="A77">
            <v>7317201626</v>
          </cell>
          <cell r="B77">
            <v>130.00000000000017</v>
          </cell>
        </row>
        <row r="78">
          <cell r="A78">
            <v>7317201672</v>
          </cell>
          <cell r="B78">
            <v>100.00000000000006</v>
          </cell>
        </row>
        <row r="79">
          <cell r="A79">
            <v>7317201736</v>
          </cell>
          <cell r="B79">
            <v>169.99999999999989</v>
          </cell>
        </row>
        <row r="80">
          <cell r="A80">
            <v>7317201782</v>
          </cell>
          <cell r="B80">
            <v>14.999999999999947</v>
          </cell>
        </row>
        <row r="81">
          <cell r="A81">
            <v>7317201849</v>
          </cell>
          <cell r="B81">
            <v>139.99999999999989</v>
          </cell>
        </row>
        <row r="82">
          <cell r="A82">
            <v>7317201867</v>
          </cell>
          <cell r="B82">
            <v>80.000000000000028</v>
          </cell>
        </row>
        <row r="83">
          <cell r="A83">
            <v>7317202061</v>
          </cell>
          <cell r="B83">
            <v>65.000000000000085</v>
          </cell>
        </row>
        <row r="84">
          <cell r="A84">
            <v>7317202073</v>
          </cell>
          <cell r="B84">
            <v>140</v>
          </cell>
        </row>
        <row r="85">
          <cell r="A85">
            <v>7317202096</v>
          </cell>
          <cell r="B85">
            <v>130</v>
          </cell>
        </row>
      </sheetData>
      <sheetData sheetId="4"/>
      <sheetData sheetId="5"/>
      <sheetData sheetId="6"/>
      <sheetData sheetId="7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garwal, Himanshu" refreshedDate="43369.484157870371" backgroundQuery="1" createdVersion="5" refreshedVersion="5" minRefreshableVersion="3" recordCount="0" supportSubquery="1" supportAdvancedDrill="1">
  <cacheSource type="external" connectionId="1"/>
  <cacheFields count="2">
    <cacheField name="[Table1].[Reference].[Reference]" caption="Reference" numFmtId="0" hierarchy="8" level="1">
      <sharedItems count="84">
        <s v="7317172378"/>
        <s v="7317173592"/>
        <s v="7317173635"/>
        <s v="7317177951"/>
        <s v="7317180550"/>
        <s v="7317187647"/>
        <s v="7317187691"/>
        <s v="7317187782"/>
        <s v="7317187999"/>
        <s v="7317188050"/>
        <s v="7317188335"/>
        <s v="7317188727"/>
        <s v="7317188884"/>
        <s v="7317189017"/>
        <s v="7317189204"/>
        <s v="7317189729"/>
        <s v="7317189988"/>
        <s v="7317190107"/>
        <s v="7317190189"/>
        <s v="7317190223"/>
        <s v="7317190295"/>
        <s v="7317190399"/>
        <s v="7317190435"/>
        <s v="7317190523"/>
        <s v="7317191061"/>
        <s v="7317191694"/>
        <s v="7317191774"/>
        <s v="7317191834"/>
        <s v="7317192104"/>
        <s v="7317192334"/>
        <s v="7317192472"/>
        <s v="7317192696"/>
        <s v="7317193841"/>
        <s v="7317193904"/>
        <s v="7317194075"/>
        <s v="7317194094"/>
        <s v="7317194417"/>
        <s v="7317194601"/>
        <s v="7317194684"/>
        <s v="7317194795"/>
        <s v="7317195403"/>
        <s v="7317195604"/>
        <s v="7317195741"/>
        <s v="7317195992"/>
        <s v="7317196119"/>
        <s v="7317196135"/>
        <s v="7317196313"/>
        <s v="7317196379"/>
        <s v="7317196413"/>
        <s v="7317196448"/>
        <s v="7317196469"/>
        <s v="7317196699"/>
        <s v="7317196806"/>
        <s v="7317196912"/>
        <s v="7317197160"/>
        <s v="7317197186"/>
        <s v="7317197427"/>
        <s v="7317197447"/>
        <s v="7317197722"/>
        <s v="7317197732"/>
        <s v="7317198421"/>
        <s v="7317198470"/>
        <s v="7317198559"/>
        <s v="7317198612"/>
        <s v="7317198640"/>
        <s v="7317198938"/>
        <s v="7317199078"/>
        <s v="7317199198"/>
        <s v="7317199593"/>
        <s v="7317200159"/>
        <s v="7317201172"/>
        <s v="7317201303"/>
        <s v="7317201385"/>
        <s v="7317201450"/>
        <s v="7317201511"/>
        <s v="7317201626"/>
        <s v="7317201672"/>
        <s v="7317201736"/>
        <s v="7317201782"/>
        <s v="7317201849"/>
        <s v="7317201867"/>
        <s v="7317202061"/>
        <s v="7317202073"/>
        <s v="7317202096"/>
      </sharedItems>
    </cacheField>
    <cacheField name="[Measures].[Distinct Count of Batch]" caption="Distinct Count of Batch" numFmtId="0" hierarchy="32" level="32767"/>
  </cacheFields>
  <cacheHierarchies count="36">
    <cacheHierarchy uniqueName="[Table1].[Plant]" caption="Plant" attribute="1" defaultMemberUniqueName="[Table1].[Plant].[All]" allUniqueName="[Table1].[Plant].[All]" dimensionUniqueName="[Table1]" displayFolder="" count="0" memberValueDatatype="130" unbalanced="0"/>
    <cacheHierarchy uniqueName="[Table1].[Material]" caption="Material" attribute="1" defaultMemberUniqueName="[Table1].[Material].[All]" allUniqueName="[Table1].[Material].[All]" dimensionUniqueName="[Table1]" displayFolder="" count="0" memberValueDatatype="130" unbalanced="0"/>
    <cacheHierarchy uniqueName="[Table1].[Material description]" caption="Material description" attribute="1" defaultMemberUniqueName="[Table1].[Material description].[All]" allUniqueName="[Table1].[Material description].[All]" dimensionUniqueName="[Table1]" displayFolder="" count="0" memberValueDatatype="130" unbalanced="0"/>
    <cacheHierarchy uniqueName="[Table1].[Batch]" caption="Batch" attribute="1" defaultMemberUniqueName="[Table1].[Batch].[All]" allUniqueName="[Table1].[Batch].[All]" dimensionUniqueName="[Table1]" displayFolder="" count="0" memberValueDatatype="130" unbalanced="0"/>
    <cacheHierarchy uniqueName="[Table1].[MvT]" caption="MvT" attribute="1" defaultMemberUniqueName="[Table1].[MvT].[All]" allUniqueName="[Table1].[MvT].[All]" dimensionUniqueName="[Table1]" displayFolder="" count="0" memberValueDatatype="130" unbalanced="0"/>
    <cacheHierarchy uniqueName="[Table1].[Movement type text]" caption="Movement type text" attribute="1" defaultMemberUniqueName="[Table1].[Movement type text].[All]" allUniqueName="[Table1].[Movement type text].[All]" dimensionUniqueName="[Table1]" displayFolder="" count="0" memberValueDatatype="130" unbalanced="0"/>
    <cacheHierarchy uniqueName="[Table1].[PO]" caption="PO" attribute="1" defaultMemberUniqueName="[Table1].[PO].[All]" allUniqueName="[Table1].[PO].[All]" dimensionUniqueName="[Table1]" displayFolder="" count="0" memberValueDatatype="130" unbalanced="0"/>
    <cacheHierarchy uniqueName="[Table1].[User name]" caption="User name" attribute="1" defaultMemberUniqueName="[Table1].[User name].[All]" allUniqueName="[Table1].[User name].[All]" dimensionUniqueName="[Table1]" displayFolder="" count="0" memberValueDatatype="130" unbalanced="0"/>
    <cacheHierarchy uniqueName="[Table1].[Reference]" caption="Reference" attribute="1" defaultMemberUniqueName="[Table1].[Reference].[All]" allUniqueName="[Table1].[Referenc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Loc]" caption="SLoc" attribute="1" defaultMemberUniqueName="[Table1].[SLoc].[All]" allUniqueName="[Table1].[SLoc].[All]" dimensionUniqueName="[Table1]" displayFolder="" count="0" memberValueDatatype="130" unbalanced="0"/>
    <cacheHierarchy uniqueName="[Table1].[Entered at]" caption="Entered at" attribute="1" defaultMemberUniqueName="[Table1].[Entered at].[All]" allUniqueName="[Table1].[Entered at].[All]" dimensionUniqueName="[Table1]" displayFolder="" count="0" memberValueDatatype="130" unbalanced="0"/>
    <cacheHierarchy uniqueName="[Table1].[Order]" caption="Order" attribute="1" defaultMemberUniqueName="[Table1].[Order].[All]" allUniqueName="[Table1].[Order].[All]" dimensionUniqueName="[Table1]" displayFolder="" count="0" memberValueDatatype="130" unbalanced="0"/>
    <cacheHierarchy uniqueName="[Table1].[Quantity in UnE]" caption="Quantity in UnE" attribute="1" defaultMemberUniqueName="[Table1].[Quantity in UnE].[All]" allUniqueName="[Table1].[Quantity in UnE].[All]" dimensionUniqueName="[Table1]" displayFolder="" count="0" memberValueDatatype="5" unbalanced="0"/>
    <cacheHierarchy uniqueName="[Table1].[EUn]" caption="EUn" attribute="1" defaultMemberUniqueName="[Table1].[EUn].[All]" allUniqueName="[Table1].[EUn].[All]" dimensionUniqueName="[Table1]" displayFolder="" count="0" memberValueDatatype="130" unbalanced="0"/>
    <cacheHierarchy uniqueName="[Table1].[Pstg date]" caption="Pstg date" attribute="1" time="1" defaultMemberUniqueName="[Table1].[Pstg date].[All]" allUniqueName="[Table1].[Pstg date].[All]" dimensionUniqueName="[Table1]" displayFolder="" count="0" memberValueDatatype="7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Material Type]" caption="Material Type" attribute="1" defaultMemberUniqueName="[Table1].[Material Type].[All]" allUniqueName="[Table1].[Material Type].[All]" dimensionUniqueName="[Table1]" displayFolder="" count="0" memberValueDatatype="130" unbalanced="0"/>
    <cacheHierarchy uniqueName="[Table1].[Width (in)]" caption="Width (in)" attribute="1" defaultMemberUniqueName="[Table1].[Width (in)].[All]" allUniqueName="[Table1].[Width (in)].[All]" dimensionUniqueName="[Table1]" displayFolder="" count="0" memberValueDatatype="5" unbalanced="0"/>
    <cacheHierarchy uniqueName="[Table1].[OD (in)]" caption="OD (in)" attribute="1" defaultMemberUniqueName="[Table1].[OD (in)].[All]" allUniqueName="[Table1].[OD (in)].[All]" dimensionUniqueName="[Table1]" displayFolder="" count="0" memberValueDatatype="5" unbalanced="0"/>
    <cacheHierarchy uniqueName="[Table1].[6-25&quot;]" caption="6-25&quot;" attribute="1" defaultMemberUniqueName="[Table1].[6-25&quot;].[All]" allUniqueName="[Table1].[6-25&quot;].[All]" dimensionUniqueName="[Table1]" displayFolder="" count="0" memberValueDatatype="20" unbalanced="0"/>
    <cacheHierarchy uniqueName="[Table1].[25-40&quot;]" caption="25-40&quot;" attribute="1" defaultMemberUniqueName="[Table1].[25-40&quot;].[All]" allUniqueName="[Table1].[25-40&quot;].[All]" dimensionUniqueName="[Table1]" displayFolder="" count="0" memberValueDatatype="20" unbalanced="0"/>
    <cacheHierarchy uniqueName="[Table1].[40&quot;+]" caption="40&quot;+" attribute="1" defaultMemberUniqueName="[Table1].[40&quot;+].[All]" allUniqueName="[Table1].[40&quot;+].[All]" dimensionUniqueName="[Table1]" displayFolder="" count="0" memberValueDatatype="20" unbalanced="0"/>
    <cacheHierarchy uniqueName="[Table1].[28&quot; OD]" caption="28&quot; OD" attribute="1" defaultMemberUniqueName="[Table1].[28&quot; OD].[All]" allUniqueName="[Table1].[28&quot; OD].[All]" dimensionUniqueName="[Table1]" displayFolder="" count="0" memberValueDatatype="20" unbalanced="0"/>
    <cacheHierarchy uniqueName="[Measures].[Count of Batch]" caption="Count of Batch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D (in)]" caption="Sum of OD (in)" measure="1" displayFolder="" measureGroup="Table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D (in)]" caption="Count of OD (in)" measure="1" displayFolder="" measureGroup="Table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6-25]" caption="Count of 6-25" measure="1" displayFolder="" measureGroup="Table1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25-40]" caption="Count of 25-40" measure="1" displayFolder="" measureGroup="Table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40]" caption="Count of 40" measure="1" displayFolder="" measureGroup="Table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6-25]" caption="Sum of 6-25" measure="1" displayFolder="" measureGroup="Table1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25-40]" caption="Sum of 25-40" measure="1" displayFolder="" measureGroup="Table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40]" caption="Sum of 40" measure="1" displayFolder="" measureGroup="Table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Batch]" caption="Distinct Count of Batch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8 OD]" caption="Sum of 28 OD" measure="1" displayFolder="" measureGroup="Table1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garwal, Himanshu" refreshedDate="43369.488117824076" backgroundQuery="1" createdVersion="5" refreshedVersion="5" minRefreshableVersion="3" recordCount="0" supportSubquery="1" supportAdvancedDrill="1">
  <cacheSource type="external" connectionId="1"/>
  <cacheFields count="8">
    <cacheField name="[Table1].[Reference].[Reference]" caption="Reference" numFmtId="0" hierarchy="8" level="1">
      <sharedItems count="84">
        <s v="7317172378"/>
        <s v="7317173592"/>
        <s v="7317173635"/>
        <s v="7317177951"/>
        <s v="7317180550"/>
        <s v="7317187647"/>
        <s v="7317187691"/>
        <s v="7317187782"/>
        <s v="7317187999"/>
        <s v="7317188050"/>
        <s v="7317188335"/>
        <s v="7317188727"/>
        <s v="7317188884"/>
        <s v="7317189017"/>
        <s v="7317189204"/>
        <s v="7317189729"/>
        <s v="7317189988"/>
        <s v="7317190107"/>
        <s v="7317190189"/>
        <s v="7317190223"/>
        <s v="7317190295"/>
        <s v="7317190399"/>
        <s v="7317190435"/>
        <s v="7317190523"/>
        <s v="7317191061"/>
        <s v="7317191694"/>
        <s v="7317191774"/>
        <s v="7317191834"/>
        <s v="7317192104"/>
        <s v="7317192334"/>
        <s v="7317192472"/>
        <s v="7317192696"/>
        <s v="7317193841"/>
        <s v="7317193904"/>
        <s v="7317194075"/>
        <s v="7317194094"/>
        <s v="7317194417"/>
        <s v="7317194601"/>
        <s v="7317194684"/>
        <s v="7317194795"/>
        <s v="7317195403"/>
        <s v="7317195604"/>
        <s v="7317195741"/>
        <s v="7317195992"/>
        <s v="7317196119"/>
        <s v="7317196135"/>
        <s v="7317196313"/>
        <s v="7317196379"/>
        <s v="7317196413"/>
        <s v="7317196448"/>
        <s v="7317196469"/>
        <s v="7317196699"/>
        <s v="7317196806"/>
        <s v="7317196912"/>
        <s v="7317197160"/>
        <s v="7317197186"/>
        <s v="7317197427"/>
        <s v="7317197447"/>
        <s v="7317197722"/>
        <s v="7317197732"/>
        <s v="7317198421"/>
        <s v="7317198470"/>
        <s v="7317198559"/>
        <s v="7317198612"/>
        <s v="7317198640"/>
        <s v="7317198938"/>
        <s v="7317199078"/>
        <s v="7317199198"/>
        <s v="7317199593"/>
        <s v="7317200159"/>
        <s v="7317201172"/>
        <s v="7317201303"/>
        <s v="7317201385"/>
        <s v="7317201450"/>
        <s v="7317201511"/>
        <s v="7317201626"/>
        <s v="7317201672"/>
        <s v="7317201736"/>
        <s v="7317201782"/>
        <s v="7317201849"/>
        <s v="7317201867"/>
        <s v="7317202061"/>
        <s v="7317202073"/>
        <s v="7317202096"/>
      </sharedItems>
    </cacheField>
    <cacheField name="[Table1].[6-25&quot;].[6-25&quot;]" caption="6-25&quot;" numFmtId="0" hierarchy="19" level="1">
      <sharedItems containsSemiMixedTypes="0" containsNonDate="0" containsString="0"/>
    </cacheField>
    <cacheField name="[Table1].[25-40&quot;].[25-40&quot;]" caption="25-40&quot;" numFmtId="0" hierarchy="20" level="1">
      <sharedItems containsSemiMixedTypes="0" containsNonDate="0" containsString="0"/>
    </cacheField>
    <cacheField name="[Table1].[40&quot;+].[40&quot;+]" caption="40&quot;+" numFmtId="0" hierarchy="21" level="1">
      <sharedItems containsSemiMixedTypes="0" containsNonDate="0" containsString="0"/>
    </cacheField>
    <cacheField name="[Measures].[Sum of 6-25]" caption="Sum of 6-25" numFmtId="0" hierarchy="29" level="32767"/>
    <cacheField name="[Measures].[Sum of 25-40]" caption="Sum of 25-40" numFmtId="0" hierarchy="30" level="32767"/>
    <cacheField name="[Measures].[Sum of 40]" caption="Sum of 40" numFmtId="0" hierarchy="31" level="32767"/>
    <cacheField name="[Measures].[Sum of 28 OD]" caption="Sum of 28 OD" numFmtId="0" hierarchy="33" level="32767"/>
  </cacheFields>
  <cacheHierarchies count="36">
    <cacheHierarchy uniqueName="[Table1].[Plant]" caption="Plant" attribute="1" defaultMemberUniqueName="[Table1].[Plant].[All]" allUniqueName="[Table1].[Plant].[All]" dimensionUniqueName="[Table1]" displayFolder="" count="0" memberValueDatatype="130" unbalanced="0"/>
    <cacheHierarchy uniqueName="[Table1].[Material]" caption="Material" attribute="1" defaultMemberUniqueName="[Table1].[Material].[All]" allUniqueName="[Table1].[Material].[All]" dimensionUniqueName="[Table1]" displayFolder="" count="0" memberValueDatatype="130" unbalanced="0"/>
    <cacheHierarchy uniqueName="[Table1].[Material description]" caption="Material description" attribute="1" defaultMemberUniqueName="[Table1].[Material description].[All]" allUniqueName="[Table1].[Material description].[All]" dimensionUniqueName="[Table1]" displayFolder="" count="0" memberValueDatatype="130" unbalanced="0"/>
    <cacheHierarchy uniqueName="[Table1].[Batch]" caption="Batch" attribute="1" defaultMemberUniqueName="[Table1].[Batch].[All]" allUniqueName="[Table1].[Batch].[All]" dimensionUniqueName="[Table1]" displayFolder="" count="0" memberValueDatatype="130" unbalanced="0"/>
    <cacheHierarchy uniqueName="[Table1].[MvT]" caption="MvT" attribute="1" defaultMemberUniqueName="[Table1].[MvT].[All]" allUniqueName="[Table1].[MvT].[All]" dimensionUniqueName="[Table1]" displayFolder="" count="0" memberValueDatatype="130" unbalanced="0"/>
    <cacheHierarchy uniqueName="[Table1].[Movement type text]" caption="Movement type text" attribute="1" defaultMemberUniqueName="[Table1].[Movement type text].[All]" allUniqueName="[Table1].[Movement type text].[All]" dimensionUniqueName="[Table1]" displayFolder="" count="0" memberValueDatatype="130" unbalanced="0"/>
    <cacheHierarchy uniqueName="[Table1].[PO]" caption="PO" attribute="1" defaultMemberUniqueName="[Table1].[PO].[All]" allUniqueName="[Table1].[PO].[All]" dimensionUniqueName="[Table1]" displayFolder="" count="0" memberValueDatatype="130" unbalanced="0"/>
    <cacheHierarchy uniqueName="[Table1].[User name]" caption="User name" attribute="1" defaultMemberUniqueName="[Table1].[User name].[All]" allUniqueName="[Table1].[User name].[All]" dimensionUniqueName="[Table1]" displayFolder="" count="0" memberValueDatatype="130" unbalanced="0"/>
    <cacheHierarchy uniqueName="[Table1].[Reference]" caption="Reference" attribute="1" defaultMemberUniqueName="[Table1].[Reference].[All]" allUniqueName="[Table1].[Referenc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Loc]" caption="SLoc" attribute="1" defaultMemberUniqueName="[Table1].[SLoc].[All]" allUniqueName="[Table1].[SLoc].[All]" dimensionUniqueName="[Table1]" displayFolder="" count="0" memberValueDatatype="130" unbalanced="0"/>
    <cacheHierarchy uniqueName="[Table1].[Entered at]" caption="Entered at" attribute="1" defaultMemberUniqueName="[Table1].[Entered at].[All]" allUniqueName="[Table1].[Entered at].[All]" dimensionUniqueName="[Table1]" displayFolder="" count="0" memberValueDatatype="130" unbalanced="0"/>
    <cacheHierarchy uniqueName="[Table1].[Order]" caption="Order" attribute="1" defaultMemberUniqueName="[Table1].[Order].[All]" allUniqueName="[Table1].[Order].[All]" dimensionUniqueName="[Table1]" displayFolder="" count="0" memberValueDatatype="130" unbalanced="0"/>
    <cacheHierarchy uniqueName="[Table1].[Quantity in UnE]" caption="Quantity in UnE" attribute="1" defaultMemberUniqueName="[Table1].[Quantity in UnE].[All]" allUniqueName="[Table1].[Quantity in UnE].[All]" dimensionUniqueName="[Table1]" displayFolder="" count="0" memberValueDatatype="5" unbalanced="0"/>
    <cacheHierarchy uniqueName="[Table1].[EUn]" caption="EUn" attribute="1" defaultMemberUniqueName="[Table1].[EUn].[All]" allUniqueName="[Table1].[EUn].[All]" dimensionUniqueName="[Table1]" displayFolder="" count="0" memberValueDatatype="130" unbalanced="0"/>
    <cacheHierarchy uniqueName="[Table1].[Pstg date]" caption="Pstg date" attribute="1" time="1" defaultMemberUniqueName="[Table1].[Pstg date].[All]" allUniqueName="[Table1].[Pstg date].[All]" dimensionUniqueName="[Table1]" displayFolder="" count="0" memberValueDatatype="7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Material Type]" caption="Material Type" attribute="1" defaultMemberUniqueName="[Table1].[Material Type].[All]" allUniqueName="[Table1].[Material Type].[All]" dimensionUniqueName="[Table1]" displayFolder="" count="0" memberValueDatatype="130" unbalanced="0"/>
    <cacheHierarchy uniqueName="[Table1].[Width (in)]" caption="Width (in)" attribute="1" defaultMemberUniqueName="[Table1].[Width (in)].[All]" allUniqueName="[Table1].[Width (in)].[All]" dimensionUniqueName="[Table1]" displayFolder="" count="0" memberValueDatatype="5" unbalanced="0"/>
    <cacheHierarchy uniqueName="[Table1].[OD (in)]" caption="OD (in)" attribute="1" defaultMemberUniqueName="[Table1].[OD (in)].[All]" allUniqueName="[Table1].[OD (in)].[All]" dimensionUniqueName="[Table1]" displayFolder="" count="0" memberValueDatatype="5" unbalanced="0"/>
    <cacheHierarchy uniqueName="[Table1].[6-25&quot;]" caption="6-25&quot;" attribute="1" defaultMemberUniqueName="[Table1].[6-25&quot;].[All]" allUniqueName="[Table1].[6-25&quot;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25-40&quot;]" caption="25-40&quot;" attribute="1" defaultMemberUniqueName="[Table1].[25-40&quot;].[All]" allUniqueName="[Table1].[25-40&quot;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40&quot;+]" caption="40&quot;+" attribute="1" defaultMemberUniqueName="[Table1].[40&quot;+].[All]" allUniqueName="[Table1].[40&quot;+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28&quot; OD]" caption="28&quot; OD" attribute="1" defaultMemberUniqueName="[Table1].[28&quot; OD].[All]" allUniqueName="[Table1].[28&quot; OD].[All]" dimensionUniqueName="[Table1]" displayFolder="" count="0" memberValueDatatype="20" unbalanced="0"/>
    <cacheHierarchy uniqueName="[Measures].[Count of Batch]" caption="Count of Batch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D (in)]" caption="Sum of OD (in)" measure="1" displayFolder="" measureGroup="Table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D (in)]" caption="Count of OD (in)" measure="1" displayFolder="" measureGroup="Table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6-25]" caption="Count of 6-25" measure="1" displayFolder="" measureGroup="Table1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25-40]" caption="Count of 25-40" measure="1" displayFolder="" measureGroup="Table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40]" caption="Count of 40" measure="1" displayFolder="" measureGroup="Table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6-25]" caption="Sum of 6-25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25-40]" caption="Sum of 25-40" measure="1" displayFolder="" measureGroup="Table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40]" caption="Sum of 40" measure="1" displayFolder="" measureGroup="Table1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Batch]" caption="Distinct Count of Batch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8 OD]" caption="Sum of 28 OD" measure="1" displayFolder="" measureGroup="Table1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5:E90" firstHeaderRow="0" firstDataRow="1" firstDataCol="1"/>
  <pivotFields count="8">
    <pivotField axis="axisRow" compact="0" allDrilled="1" outline="0" showAll="0" dataSourceSort="1" defaultAttributeDrillState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compact="0" allDrilled="1" outline="0" showAll="0" dataSourceSort="1" defaultAttributeDrillState="1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6-25&quot;" fld="4" baseField="0" baseItem="0"/>
    <dataField name="Sum of 25-40&quot;" fld="5" baseField="0" baseItem="0"/>
    <dataField name="Sum of 40&quot;+" fld="6" baseField="0" baseItem="0"/>
    <dataField name="Sum of 28&quot; OD" fld="7" baseField="0" baseItem="0"/>
  </dataFields>
  <formats count="2">
    <format dxfId="1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outline="0" fieldPosition="0">
        <references count="1">
          <reference field="0" count="3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2" level="1">
        <member name="[Table1].[6-25&quot;].&amp;[0]"/>
        <member name=""/>
      </members>
    </pivotHierarchy>
    <pivotHierarchy multipleItemSelectionAllowed="1" dragToData="1">
      <members count="2" level="1">
        <member name="[Table1].[25-40&quot;].&amp;[0]"/>
        <member name=""/>
      </members>
    </pivotHierarchy>
    <pivotHierarchy multipleItemSelectionAllowed="1" dragToData="1">
      <members count="1" level="1">
        <member name="[Table1].[40&quot;+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bound weights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8" firstHeaderRow="1" firstDataRow="1" firstDataCol="1"/>
  <pivotFields count="2">
    <pivotField axis="axisRow" allDrilled="1" showAll="0" dataSourceSort="1" defaultAttributeDrillState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Distinct Count of Batch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bound weights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W4177" totalsRowShown="0" headerRowDxfId="16">
  <autoFilter ref="A1:W4177"/>
  <tableColumns count="23">
    <tableColumn id="1" name="Plant" dataDxfId="15"/>
    <tableColumn id="2" name="Material" dataDxfId="14"/>
    <tableColumn id="3" name="Material description" dataDxfId="13"/>
    <tableColumn id="4" name="Batch" dataDxfId="12"/>
    <tableColumn id="5" name="MvT" dataDxfId="11"/>
    <tableColumn id="6" name="Movement type text" dataDxfId="10"/>
    <tableColumn id="7" name="PO" dataDxfId="9"/>
    <tableColumn id="8" name="User name" dataDxfId="8"/>
    <tableColumn id="9" name="Reference" dataDxfId="7"/>
    <tableColumn id="10" name="SLoc" dataDxfId="6"/>
    <tableColumn id="11" name="Entered at" dataDxfId="5"/>
    <tableColumn id="12" name="Order" dataDxfId="4"/>
    <tableColumn id="13" name="Quantity in UnE" dataDxfId="3"/>
    <tableColumn id="14" name="EUn" dataDxfId="2"/>
    <tableColumn id="15" name="Pstg date" dataDxfId="1"/>
    <tableColumn id="16" name="Quantity" dataDxfId="0">
      <calculatedColumnFormula>ROUNDDOWN(Table1[[#This Row],[Quantity in UnE]],0)</calculatedColumnFormula>
    </tableColumn>
    <tableColumn id="17" name="Material Type"/>
    <tableColumn id="18" name="Width (in)"/>
    <tableColumn id="26" name="OD (in)"/>
    <tableColumn id="27" name="6-25&quot;">
      <calculatedColumnFormula>IF(Table1[[#This Row],[OD (in)]]=28,0,IF(Table1[[#This Row],[Width (in)]]&lt;=25,1,0))</calculatedColumnFormula>
    </tableColumn>
    <tableColumn id="28" name="25-40&quot;">
      <calculatedColumnFormula>IF(Table1[[#This Row],[OD (in)]]=28,0,IF(AND(Table1[[#This Row],[Width (in)]]&gt;25,Table1[[#This Row],[Width (in)]]&lt;=40),1,0))</calculatedColumnFormula>
    </tableColumn>
    <tableColumn id="29" name="40&quot;+">
      <calculatedColumnFormula>IF(Table1[[#This Row],[OD (in)]]=28,0,IF(Table1[[#This Row],[Width (in)]]&gt;40,1,0))</calculatedColumnFormula>
    </tableColumn>
    <tableColumn id="19" name="28&quot; OD">
      <calculatedColumnFormula>IF(Table1[[#This Row],[OD (in)]]=28,1,0)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90"/>
  <sheetViews>
    <sheetView tabSelected="1" topLeftCell="A5" workbookViewId="0">
      <selection activeCell="F5" sqref="F5"/>
    </sheetView>
  </sheetViews>
  <sheetFormatPr defaultRowHeight="14.4" x14ac:dyDescent="0.3"/>
  <cols>
    <col min="1" max="1" width="14.6640625" customWidth="1"/>
    <col min="2" max="2" width="12" customWidth="1"/>
    <col min="3" max="3" width="13.109375" bestFit="1" customWidth="1"/>
    <col min="4" max="4" width="11.33203125" bestFit="1" customWidth="1"/>
    <col min="5" max="6" width="13.44140625" customWidth="1"/>
    <col min="7" max="43" width="3" bestFit="1" customWidth="1"/>
    <col min="44" max="413" width="4" bestFit="1" customWidth="1"/>
    <col min="414" max="423" width="5" bestFit="1" customWidth="1"/>
    <col min="424" max="424" width="10.77734375" bestFit="1" customWidth="1"/>
    <col min="425" max="425" width="6" bestFit="1" customWidth="1"/>
    <col min="426" max="459" width="8" bestFit="1" customWidth="1"/>
    <col min="460" max="460" width="6" bestFit="1" customWidth="1"/>
    <col min="461" max="462" width="8" bestFit="1" customWidth="1"/>
    <col min="463" max="463" width="7" bestFit="1" customWidth="1"/>
    <col min="464" max="467" width="8" bestFit="1" customWidth="1"/>
    <col min="468" max="468" width="6" bestFit="1" customWidth="1"/>
    <col min="469" max="485" width="8" bestFit="1" customWidth="1"/>
    <col min="486" max="486" width="7" bestFit="1" customWidth="1"/>
    <col min="487" max="494" width="8" bestFit="1" customWidth="1"/>
    <col min="495" max="495" width="7" bestFit="1" customWidth="1"/>
    <col min="496" max="504" width="8" bestFit="1" customWidth="1"/>
    <col min="505" max="505" width="7" bestFit="1" customWidth="1"/>
    <col min="506" max="511" width="8" bestFit="1" customWidth="1"/>
    <col min="512" max="512" width="7" bestFit="1" customWidth="1"/>
    <col min="513" max="517" width="8" bestFit="1" customWidth="1"/>
    <col min="518" max="518" width="6" bestFit="1" customWidth="1"/>
    <col min="519" max="520" width="8" bestFit="1" customWidth="1"/>
    <col min="521" max="521" width="7" bestFit="1" customWidth="1"/>
    <col min="522" max="522" width="8" bestFit="1" customWidth="1"/>
    <col min="523" max="523" width="7" bestFit="1" customWidth="1"/>
    <col min="524" max="541" width="8" bestFit="1" customWidth="1"/>
    <col min="542" max="542" width="7" bestFit="1" customWidth="1"/>
    <col min="543" max="545" width="8" bestFit="1" customWidth="1"/>
    <col min="546" max="546" width="7" bestFit="1" customWidth="1"/>
    <col min="547" max="553" width="8" bestFit="1" customWidth="1"/>
    <col min="554" max="554" width="7" bestFit="1" customWidth="1"/>
    <col min="555" max="562" width="8" bestFit="1" customWidth="1"/>
    <col min="563" max="563" width="7" bestFit="1" customWidth="1"/>
    <col min="564" max="576" width="8" bestFit="1" customWidth="1"/>
    <col min="577" max="577" width="7" bestFit="1" customWidth="1"/>
    <col min="578" max="578" width="8" bestFit="1" customWidth="1"/>
    <col min="579" max="579" width="7" bestFit="1" customWidth="1"/>
    <col min="580" max="581" width="8" bestFit="1" customWidth="1"/>
    <col min="582" max="582" width="7" bestFit="1" customWidth="1"/>
    <col min="583" max="596" width="8" bestFit="1" customWidth="1"/>
    <col min="597" max="597" width="7" bestFit="1" customWidth="1"/>
    <col min="598" max="604" width="8" bestFit="1" customWidth="1"/>
    <col min="605" max="605" width="6" bestFit="1" customWidth="1"/>
    <col min="606" max="611" width="8" bestFit="1" customWidth="1"/>
    <col min="612" max="612" width="7" bestFit="1" customWidth="1"/>
    <col min="613" max="617" width="8" bestFit="1" customWidth="1"/>
    <col min="618" max="618" width="7" bestFit="1" customWidth="1"/>
    <col min="619" max="630" width="8" bestFit="1" customWidth="1"/>
    <col min="631" max="631" width="7" bestFit="1" customWidth="1"/>
    <col min="632" max="643" width="8" bestFit="1" customWidth="1"/>
    <col min="644" max="644" width="7" bestFit="1" customWidth="1"/>
    <col min="645" max="646" width="8" bestFit="1" customWidth="1"/>
    <col min="647" max="647" width="7" bestFit="1" customWidth="1"/>
    <col min="648" max="657" width="8" bestFit="1" customWidth="1"/>
    <col min="658" max="658" width="7" bestFit="1" customWidth="1"/>
    <col min="659" max="659" width="8" bestFit="1" customWidth="1"/>
    <col min="660" max="660" width="7" bestFit="1" customWidth="1"/>
    <col min="661" max="674" width="8" bestFit="1" customWidth="1"/>
    <col min="675" max="675" width="7" bestFit="1" customWidth="1"/>
    <col min="676" max="684" width="8" bestFit="1" customWidth="1"/>
    <col min="685" max="685" width="7" bestFit="1" customWidth="1"/>
    <col min="686" max="688" width="8" bestFit="1" customWidth="1"/>
    <col min="689" max="689" width="7" bestFit="1" customWidth="1"/>
    <col min="690" max="697" width="8" bestFit="1" customWidth="1"/>
    <col min="698" max="698" width="7" bestFit="1" customWidth="1"/>
    <col min="699" max="708" width="8" bestFit="1" customWidth="1"/>
    <col min="709" max="709" width="7" bestFit="1" customWidth="1"/>
    <col min="710" max="717" width="8" bestFit="1" customWidth="1"/>
    <col min="718" max="718" width="7" bestFit="1" customWidth="1"/>
    <col min="719" max="724" width="8" bestFit="1" customWidth="1"/>
    <col min="725" max="725" width="7" bestFit="1" customWidth="1"/>
    <col min="726" max="737" width="8" bestFit="1" customWidth="1"/>
    <col min="738" max="738" width="7" bestFit="1" customWidth="1"/>
    <col min="739" max="758" width="8" bestFit="1" customWidth="1"/>
    <col min="759" max="759" width="7" bestFit="1" customWidth="1"/>
    <col min="760" max="768" width="8" bestFit="1" customWidth="1"/>
    <col min="769" max="769" width="6" bestFit="1" customWidth="1"/>
    <col min="770" max="772" width="8" bestFit="1" customWidth="1"/>
    <col min="773" max="773" width="7" bestFit="1" customWidth="1"/>
    <col min="774" max="784" width="8" bestFit="1" customWidth="1"/>
    <col min="785" max="785" width="7" bestFit="1" customWidth="1"/>
    <col min="786" max="810" width="8" bestFit="1" customWidth="1"/>
    <col min="811" max="811" width="7" bestFit="1" customWidth="1"/>
    <col min="812" max="812" width="8" bestFit="1" customWidth="1"/>
    <col min="813" max="813" width="7" bestFit="1" customWidth="1"/>
    <col min="814" max="820" width="8" bestFit="1" customWidth="1"/>
    <col min="821" max="821" width="7" bestFit="1" customWidth="1"/>
    <col min="822" max="833" width="8" bestFit="1" customWidth="1"/>
    <col min="834" max="835" width="7" bestFit="1" customWidth="1"/>
    <col min="836" max="836" width="8" bestFit="1" customWidth="1"/>
    <col min="837" max="838" width="7" bestFit="1" customWidth="1"/>
    <col min="839" max="839" width="8" bestFit="1" customWidth="1"/>
    <col min="840" max="840" width="7" bestFit="1" customWidth="1"/>
    <col min="841" max="843" width="8" bestFit="1" customWidth="1"/>
    <col min="844" max="844" width="7" bestFit="1" customWidth="1"/>
    <col min="845" max="873" width="8" bestFit="1" customWidth="1"/>
    <col min="874" max="874" width="6" bestFit="1" customWidth="1"/>
    <col min="875" max="890" width="8" bestFit="1" customWidth="1"/>
    <col min="891" max="891" width="7" bestFit="1" customWidth="1"/>
    <col min="892" max="892" width="8" bestFit="1" customWidth="1"/>
    <col min="893" max="893" width="7" bestFit="1" customWidth="1"/>
    <col min="894" max="906" width="8" bestFit="1" customWidth="1"/>
    <col min="907" max="907" width="7" bestFit="1" customWidth="1"/>
    <col min="908" max="908" width="4" bestFit="1" customWidth="1"/>
    <col min="909" max="910" width="8" bestFit="1" customWidth="1"/>
    <col min="911" max="911" width="6" bestFit="1" customWidth="1"/>
    <col min="912" max="927" width="8" bestFit="1" customWidth="1"/>
    <col min="928" max="928" width="7" bestFit="1" customWidth="1"/>
    <col min="929" max="946" width="8" bestFit="1" customWidth="1"/>
    <col min="947" max="947" width="7" bestFit="1" customWidth="1"/>
    <col min="948" max="953" width="8" bestFit="1" customWidth="1"/>
    <col min="954" max="954" width="7" bestFit="1" customWidth="1"/>
    <col min="955" max="961" width="8" bestFit="1" customWidth="1"/>
    <col min="962" max="962" width="7" bestFit="1" customWidth="1"/>
    <col min="963" max="964" width="8" bestFit="1" customWidth="1"/>
    <col min="965" max="965" width="7" bestFit="1" customWidth="1"/>
    <col min="966" max="973" width="8" bestFit="1" customWidth="1"/>
    <col min="974" max="974" width="7" bestFit="1" customWidth="1"/>
    <col min="975" max="985" width="8" bestFit="1" customWidth="1"/>
    <col min="986" max="986" width="7" bestFit="1" customWidth="1"/>
    <col min="987" max="1001" width="8" bestFit="1" customWidth="1"/>
    <col min="1002" max="1002" width="6" bestFit="1" customWidth="1"/>
    <col min="1003" max="1005" width="8" bestFit="1" customWidth="1"/>
    <col min="1006" max="1006" width="7" bestFit="1" customWidth="1"/>
    <col min="1007" max="1013" width="8" bestFit="1" customWidth="1"/>
    <col min="1014" max="1014" width="4" bestFit="1" customWidth="1"/>
    <col min="1015" max="1017" width="8" bestFit="1" customWidth="1"/>
    <col min="1018" max="1018" width="7" bestFit="1" customWidth="1"/>
    <col min="1019" max="1024" width="8" bestFit="1" customWidth="1"/>
    <col min="1025" max="1025" width="7" bestFit="1" customWidth="1"/>
    <col min="1026" max="1099" width="8" bestFit="1" customWidth="1"/>
    <col min="1100" max="1100" width="7" bestFit="1" customWidth="1"/>
    <col min="1101" max="1105" width="8" bestFit="1" customWidth="1"/>
    <col min="1106" max="1106" width="6" bestFit="1" customWidth="1"/>
    <col min="1107" max="1133" width="8" bestFit="1" customWidth="1"/>
    <col min="1134" max="1134" width="7" bestFit="1" customWidth="1"/>
    <col min="1135" max="1139" width="8" bestFit="1" customWidth="1"/>
    <col min="1140" max="1140" width="7" bestFit="1" customWidth="1"/>
    <col min="1141" max="1144" width="8" bestFit="1" customWidth="1"/>
    <col min="1145" max="1145" width="7" bestFit="1" customWidth="1"/>
    <col min="1146" max="1151" width="8" bestFit="1" customWidth="1"/>
    <col min="1152" max="1152" width="7" bestFit="1" customWidth="1"/>
    <col min="1153" max="1155" width="8" bestFit="1" customWidth="1"/>
    <col min="1156" max="1156" width="7" bestFit="1" customWidth="1"/>
    <col min="1157" max="1166" width="8" bestFit="1" customWidth="1"/>
    <col min="1167" max="1167" width="7" bestFit="1" customWidth="1"/>
    <col min="1168" max="1183" width="8" bestFit="1" customWidth="1"/>
    <col min="1184" max="1185" width="7" bestFit="1" customWidth="1"/>
    <col min="1186" max="1206" width="8" bestFit="1" customWidth="1"/>
    <col min="1207" max="1207" width="7" bestFit="1" customWidth="1"/>
    <col min="1208" max="1208" width="8" bestFit="1" customWidth="1"/>
    <col min="1209" max="1209" width="7" bestFit="1" customWidth="1"/>
    <col min="1210" max="1210" width="8" bestFit="1" customWidth="1"/>
    <col min="1211" max="1211" width="7" bestFit="1" customWidth="1"/>
    <col min="1212" max="1221" width="8" bestFit="1" customWidth="1"/>
    <col min="1222" max="1223" width="7" bestFit="1" customWidth="1"/>
    <col min="1224" max="1236" width="8" bestFit="1" customWidth="1"/>
    <col min="1237" max="1237" width="7" bestFit="1" customWidth="1"/>
    <col min="1238" max="1238" width="8" bestFit="1" customWidth="1"/>
    <col min="1239" max="1239" width="7" bestFit="1" customWidth="1"/>
    <col min="1240" max="1247" width="8" bestFit="1" customWidth="1"/>
    <col min="1248" max="1248" width="7" bestFit="1" customWidth="1"/>
    <col min="1249" max="1280" width="8" bestFit="1" customWidth="1"/>
    <col min="1281" max="1281" width="7" bestFit="1" customWidth="1"/>
    <col min="1282" max="1287" width="8" bestFit="1" customWidth="1"/>
    <col min="1288" max="1288" width="7" bestFit="1" customWidth="1"/>
    <col min="1289" max="1295" width="8" bestFit="1" customWidth="1"/>
    <col min="1296" max="1297" width="7" bestFit="1" customWidth="1"/>
    <col min="1298" max="1320" width="8" bestFit="1" customWidth="1"/>
    <col min="1321" max="1322" width="7" bestFit="1" customWidth="1"/>
    <col min="1323" max="1324" width="8" bestFit="1" customWidth="1"/>
    <col min="1325" max="1325" width="7" bestFit="1" customWidth="1"/>
    <col min="1326" max="1335" width="8" bestFit="1" customWidth="1"/>
    <col min="1336" max="1336" width="7" bestFit="1" customWidth="1"/>
    <col min="1337" max="1346" width="8" bestFit="1" customWidth="1"/>
    <col min="1347" max="1349" width="7" bestFit="1" customWidth="1"/>
    <col min="1350" max="1351" width="8" bestFit="1" customWidth="1"/>
    <col min="1352" max="1353" width="7" bestFit="1" customWidth="1"/>
    <col min="1354" max="1363" width="8" bestFit="1" customWidth="1"/>
    <col min="1364" max="1364" width="7" bestFit="1" customWidth="1"/>
    <col min="1365" max="1383" width="8" bestFit="1" customWidth="1"/>
    <col min="1384" max="1384" width="7" bestFit="1" customWidth="1"/>
    <col min="1385" max="1394" width="8" bestFit="1" customWidth="1"/>
    <col min="1395" max="1395" width="7" bestFit="1" customWidth="1"/>
    <col min="1396" max="1415" width="8" bestFit="1" customWidth="1"/>
    <col min="1416" max="1416" width="7" bestFit="1" customWidth="1"/>
    <col min="1417" max="1443" width="8" bestFit="1" customWidth="1"/>
    <col min="1444" max="1444" width="7" bestFit="1" customWidth="1"/>
    <col min="1445" max="1446" width="8" bestFit="1" customWidth="1"/>
    <col min="1447" max="1447" width="7" bestFit="1" customWidth="1"/>
    <col min="1448" max="1448" width="8" bestFit="1" customWidth="1"/>
    <col min="1449" max="1449" width="7" bestFit="1" customWidth="1"/>
    <col min="1450" max="1456" width="8" bestFit="1" customWidth="1"/>
    <col min="1457" max="1457" width="7" bestFit="1" customWidth="1"/>
    <col min="1458" max="1475" width="8" bestFit="1" customWidth="1"/>
    <col min="1476" max="1476" width="6" bestFit="1" customWidth="1"/>
    <col min="1477" max="1486" width="8" bestFit="1" customWidth="1"/>
    <col min="1487" max="1487" width="6" bestFit="1" customWidth="1"/>
    <col min="1488" max="1489" width="8" bestFit="1" customWidth="1"/>
    <col min="1490" max="1490" width="7" bestFit="1" customWidth="1"/>
    <col min="1491" max="1501" width="8" bestFit="1" customWidth="1"/>
    <col min="1502" max="1502" width="7" bestFit="1" customWidth="1"/>
    <col min="1503" max="1515" width="8" bestFit="1" customWidth="1"/>
    <col min="1516" max="1516" width="7" bestFit="1" customWidth="1"/>
    <col min="1517" max="1521" width="8" bestFit="1" customWidth="1"/>
    <col min="1522" max="1522" width="6" bestFit="1" customWidth="1"/>
    <col min="1523" max="1531" width="8" bestFit="1" customWidth="1"/>
    <col min="1532" max="1532" width="7" bestFit="1" customWidth="1"/>
    <col min="1533" max="1542" width="8" bestFit="1" customWidth="1"/>
    <col min="1543" max="1543" width="7" bestFit="1" customWidth="1"/>
    <col min="1544" max="1552" width="8" bestFit="1" customWidth="1"/>
    <col min="1553" max="1553" width="7" bestFit="1" customWidth="1"/>
    <col min="1554" max="1564" width="8" bestFit="1" customWidth="1"/>
    <col min="1565" max="1565" width="7" bestFit="1" customWidth="1"/>
    <col min="1566" max="1571" width="8" bestFit="1" customWidth="1"/>
    <col min="1572" max="1572" width="7" bestFit="1" customWidth="1"/>
    <col min="1573" max="1578" width="8" bestFit="1" customWidth="1"/>
    <col min="1579" max="1579" width="7" bestFit="1" customWidth="1"/>
    <col min="1580" max="1584" width="8" bestFit="1" customWidth="1"/>
    <col min="1585" max="1586" width="7" bestFit="1" customWidth="1"/>
    <col min="1587" max="1590" width="8" bestFit="1" customWidth="1"/>
    <col min="1591" max="1591" width="7" bestFit="1" customWidth="1"/>
    <col min="1592" max="1619" width="8" bestFit="1" customWidth="1"/>
    <col min="1620" max="1620" width="7" bestFit="1" customWidth="1"/>
    <col min="1621" max="1629" width="8" bestFit="1" customWidth="1"/>
    <col min="1630" max="1630" width="7" bestFit="1" customWidth="1"/>
    <col min="1631" max="1636" width="8" bestFit="1" customWidth="1"/>
    <col min="1637" max="1637" width="7" bestFit="1" customWidth="1"/>
    <col min="1638" max="1640" width="8" bestFit="1" customWidth="1"/>
    <col min="1641" max="1641" width="7" bestFit="1" customWidth="1"/>
    <col min="1642" max="1677" width="8" bestFit="1" customWidth="1"/>
    <col min="1678" max="1678" width="7" bestFit="1" customWidth="1"/>
    <col min="1679" max="1679" width="8" bestFit="1" customWidth="1"/>
    <col min="1680" max="1680" width="7" bestFit="1" customWidth="1"/>
    <col min="1681" max="1684" width="8" bestFit="1" customWidth="1"/>
    <col min="1685" max="1685" width="7" bestFit="1" customWidth="1"/>
    <col min="1686" max="1711" width="8" bestFit="1" customWidth="1"/>
    <col min="1712" max="1712" width="7" bestFit="1" customWidth="1"/>
    <col min="1713" max="1721" width="8" bestFit="1" customWidth="1"/>
    <col min="1722" max="1722" width="7" bestFit="1" customWidth="1"/>
    <col min="1723" max="1727" width="8" bestFit="1" customWidth="1"/>
    <col min="1728" max="1728" width="7" bestFit="1" customWidth="1"/>
    <col min="1729" max="1733" width="8" bestFit="1" customWidth="1"/>
    <col min="1734" max="1734" width="7" bestFit="1" customWidth="1"/>
    <col min="1735" max="1747" width="8" bestFit="1" customWidth="1"/>
    <col min="1748" max="1749" width="7" bestFit="1" customWidth="1"/>
    <col min="1750" max="1756" width="8" bestFit="1" customWidth="1"/>
    <col min="1757" max="1757" width="7" bestFit="1" customWidth="1"/>
    <col min="1758" max="1762" width="8" bestFit="1" customWidth="1"/>
    <col min="1763" max="1763" width="7" bestFit="1" customWidth="1"/>
    <col min="1764" max="1767" width="8" bestFit="1" customWidth="1"/>
    <col min="1768" max="1768" width="7" bestFit="1" customWidth="1"/>
    <col min="1769" max="1772" width="8" bestFit="1" customWidth="1"/>
    <col min="1773" max="1773" width="7" bestFit="1" customWidth="1"/>
    <col min="1774" max="1774" width="8" bestFit="1" customWidth="1"/>
    <col min="1775" max="1775" width="7" bestFit="1" customWidth="1"/>
    <col min="1776" max="1801" width="8" bestFit="1" customWidth="1"/>
    <col min="1802" max="1802" width="7" bestFit="1" customWidth="1"/>
    <col min="1803" max="1808" width="8" bestFit="1" customWidth="1"/>
    <col min="1809" max="1809" width="7" bestFit="1" customWidth="1"/>
    <col min="1810" max="1816" width="8" bestFit="1" customWidth="1"/>
    <col min="1817" max="1817" width="7" bestFit="1" customWidth="1"/>
    <col min="1818" max="1824" width="8" bestFit="1" customWidth="1"/>
    <col min="1825" max="1825" width="4" bestFit="1" customWidth="1"/>
    <col min="1826" max="1835" width="8" bestFit="1" customWidth="1"/>
    <col min="1836" max="1836" width="7" bestFit="1" customWidth="1"/>
    <col min="1837" max="1839" width="8" bestFit="1" customWidth="1"/>
    <col min="1840" max="1840" width="7" bestFit="1" customWidth="1"/>
    <col min="1841" max="1846" width="8" bestFit="1" customWidth="1"/>
    <col min="1847" max="1847" width="7" bestFit="1" customWidth="1"/>
    <col min="1848" max="1848" width="8" bestFit="1" customWidth="1"/>
    <col min="1849" max="1849" width="7" bestFit="1" customWidth="1"/>
    <col min="1850" max="1865" width="8" bestFit="1" customWidth="1"/>
    <col min="1866" max="1866" width="7" bestFit="1" customWidth="1"/>
    <col min="1867" max="1867" width="8" bestFit="1" customWidth="1"/>
    <col min="1868" max="1868" width="7" bestFit="1" customWidth="1"/>
    <col min="1869" max="1869" width="8" bestFit="1" customWidth="1"/>
    <col min="1870" max="1870" width="7" bestFit="1" customWidth="1"/>
    <col min="1871" max="1879" width="8" bestFit="1" customWidth="1"/>
    <col min="1880" max="1880" width="7" bestFit="1" customWidth="1"/>
    <col min="1881" max="1881" width="8" bestFit="1" customWidth="1"/>
    <col min="1882" max="1882" width="7" bestFit="1" customWidth="1"/>
    <col min="1883" max="1905" width="8" bestFit="1" customWidth="1"/>
    <col min="1906" max="1906" width="7" bestFit="1" customWidth="1"/>
    <col min="1907" max="1915" width="8" bestFit="1" customWidth="1"/>
    <col min="1916" max="1916" width="6" bestFit="1" customWidth="1"/>
    <col min="1917" max="1928" width="8" bestFit="1" customWidth="1"/>
    <col min="1929" max="1929" width="7" bestFit="1" customWidth="1"/>
    <col min="1930" max="1940" width="8" bestFit="1" customWidth="1"/>
    <col min="1941" max="1941" width="6" bestFit="1" customWidth="1"/>
    <col min="1942" max="1952" width="8" bestFit="1" customWidth="1"/>
    <col min="1953" max="1953" width="7" bestFit="1" customWidth="1"/>
    <col min="1954" max="1965" width="8" bestFit="1" customWidth="1"/>
    <col min="1966" max="1966" width="6" bestFit="1" customWidth="1"/>
    <col min="1967" max="1979" width="8" bestFit="1" customWidth="1"/>
    <col min="1980" max="1980" width="7" bestFit="1" customWidth="1"/>
    <col min="1981" max="1992" width="8" bestFit="1" customWidth="1"/>
    <col min="1993" max="1993" width="6" bestFit="1" customWidth="1"/>
    <col min="1994" max="2004" width="8" bestFit="1" customWidth="1"/>
    <col min="2005" max="2005" width="7" bestFit="1" customWidth="1"/>
    <col min="2006" max="2006" width="8" bestFit="1" customWidth="1"/>
    <col min="2007" max="2007" width="7" bestFit="1" customWidth="1"/>
    <col min="2008" max="2021" width="8" bestFit="1" customWidth="1"/>
    <col min="2022" max="2022" width="6" bestFit="1" customWidth="1"/>
    <col min="2023" max="2030" width="8" bestFit="1" customWidth="1"/>
    <col min="2031" max="2031" width="7" bestFit="1" customWidth="1"/>
    <col min="2032" max="2032" width="8" bestFit="1" customWidth="1"/>
    <col min="2033" max="2033" width="7" bestFit="1" customWidth="1"/>
    <col min="2034" max="2057" width="8" bestFit="1" customWidth="1"/>
    <col min="2058" max="2058" width="7" bestFit="1" customWidth="1"/>
    <col min="2059" max="2064" width="8" bestFit="1" customWidth="1"/>
    <col min="2065" max="2065" width="7" bestFit="1" customWidth="1"/>
    <col min="2066" max="2075" width="8" bestFit="1" customWidth="1"/>
    <col min="2076" max="2076" width="7" bestFit="1" customWidth="1"/>
    <col min="2077" max="2090" width="8" bestFit="1" customWidth="1"/>
    <col min="2091" max="2092" width="7" bestFit="1" customWidth="1"/>
    <col min="2093" max="2097" width="8" bestFit="1" customWidth="1"/>
    <col min="2098" max="2098" width="7" bestFit="1" customWidth="1"/>
    <col min="2099" max="2103" width="8" bestFit="1" customWidth="1"/>
    <col min="2104" max="2104" width="7" bestFit="1" customWidth="1"/>
    <col min="2105" max="2114" width="8" bestFit="1" customWidth="1"/>
    <col min="2115" max="2125" width="9" bestFit="1" customWidth="1"/>
    <col min="2126" max="2126" width="7" bestFit="1" customWidth="1"/>
    <col min="2127" max="2127" width="8" bestFit="1" customWidth="1"/>
    <col min="2128" max="2129" width="9" bestFit="1" customWidth="1"/>
    <col min="2130" max="2130" width="10.77734375" bestFit="1" customWidth="1"/>
  </cols>
  <sheetData>
    <row r="5" spans="1:6" x14ac:dyDescent="0.3">
      <c r="A5" s="7" t="s">
        <v>8842</v>
      </c>
      <c r="B5" t="s">
        <v>8877</v>
      </c>
      <c r="C5" t="s">
        <v>8878</v>
      </c>
      <c r="D5" t="s">
        <v>8879</v>
      </c>
      <c r="E5" t="s">
        <v>8882</v>
      </c>
      <c r="F5" t="s">
        <v>8883</v>
      </c>
    </row>
    <row r="6" spans="1:6" x14ac:dyDescent="0.3">
      <c r="A6" s="10" t="s">
        <v>5133</v>
      </c>
      <c r="B6" s="9">
        <v>0</v>
      </c>
      <c r="C6" s="9">
        <v>48</v>
      </c>
      <c r="D6" s="9">
        <v>0</v>
      </c>
      <c r="E6" s="9">
        <v>0</v>
      </c>
      <c r="F6" t="e">
        <f>VLOOKUP(A6,[1]Sheet1!$A:$B,2,FALSE)</f>
        <v>#N/A</v>
      </c>
    </row>
    <row r="7" spans="1:6" x14ac:dyDescent="0.3">
      <c r="A7" s="10" t="s">
        <v>6098</v>
      </c>
      <c r="B7" s="9">
        <v>0</v>
      </c>
      <c r="C7" s="9">
        <v>0</v>
      </c>
      <c r="D7" s="9">
        <v>24</v>
      </c>
      <c r="E7" s="9">
        <v>0</v>
      </c>
      <c r="F7" t="e">
        <f>VLOOKUP(A7,'[1]Time per roll'!$A:$G,7,FALSE)</f>
        <v>#N/A</v>
      </c>
    </row>
    <row r="8" spans="1:6" x14ac:dyDescent="0.3">
      <c r="A8" s="10" t="s">
        <v>7054</v>
      </c>
      <c r="B8" s="9">
        <v>0</v>
      </c>
      <c r="C8" s="9">
        <v>0</v>
      </c>
      <c r="D8" s="9">
        <v>22</v>
      </c>
      <c r="E8" s="9">
        <v>0</v>
      </c>
      <c r="F8" t="e">
        <f>VLOOKUP(A8,'[1]Time per roll'!$A:$G,7,FALSE)</f>
        <v>#N/A</v>
      </c>
    </row>
    <row r="9" spans="1:6" x14ac:dyDescent="0.3">
      <c r="A9" s="10" t="s">
        <v>138</v>
      </c>
      <c r="B9" s="9">
        <v>0</v>
      </c>
      <c r="C9" s="9">
        <v>12</v>
      </c>
      <c r="D9" s="9">
        <v>13</v>
      </c>
      <c r="E9" s="9">
        <v>0</v>
      </c>
      <c r="F9" t="e">
        <f>VLOOKUP(A9,'[1]Time per roll'!$A:$G,7,FALSE)</f>
        <v>#N/A</v>
      </c>
    </row>
    <row r="10" spans="1:6" x14ac:dyDescent="0.3">
      <c r="A10" s="10" t="s">
        <v>1133</v>
      </c>
      <c r="B10" s="9">
        <v>0</v>
      </c>
      <c r="C10" s="9">
        <v>29</v>
      </c>
      <c r="D10" s="9">
        <v>15</v>
      </c>
      <c r="E10" s="9">
        <v>0</v>
      </c>
      <c r="F10" t="e">
        <f>VLOOKUP(A10,'[1]Time per roll'!$A:$G,7,FALSE)</f>
        <v>#N/A</v>
      </c>
    </row>
    <row r="11" spans="1:6" x14ac:dyDescent="0.3">
      <c r="A11" s="10" t="s">
        <v>154</v>
      </c>
      <c r="B11" s="9">
        <v>15</v>
      </c>
      <c r="C11" s="9">
        <v>0</v>
      </c>
      <c r="D11" s="9">
        <v>11</v>
      </c>
      <c r="E11" s="9">
        <v>48</v>
      </c>
      <c r="F11" t="e">
        <f>VLOOKUP(A11,'[1]Time per roll'!$A:$G,7,FALSE)</f>
        <v>#N/A</v>
      </c>
    </row>
    <row r="12" spans="1:6" x14ac:dyDescent="0.3">
      <c r="A12" s="10" t="s">
        <v>1663</v>
      </c>
      <c r="B12" s="9">
        <v>3</v>
      </c>
      <c r="C12" s="9">
        <v>9</v>
      </c>
      <c r="D12" s="9">
        <v>17</v>
      </c>
      <c r="E12" s="9">
        <v>17</v>
      </c>
      <c r="F12" t="e">
        <f>VLOOKUP(A12,'[1]Time per roll'!$A:$G,7,FALSE)</f>
        <v>#N/A</v>
      </c>
    </row>
    <row r="13" spans="1:6" x14ac:dyDescent="0.3">
      <c r="A13" s="10" t="s">
        <v>2917</v>
      </c>
      <c r="B13" s="9">
        <v>7</v>
      </c>
      <c r="C13" s="9">
        <v>4</v>
      </c>
      <c r="D13" s="9">
        <v>22</v>
      </c>
      <c r="E13" s="9">
        <v>0</v>
      </c>
      <c r="F13" t="e">
        <f>VLOOKUP(A13,'[1]Time per roll'!$A:$G,7,FALSE)</f>
        <v>#N/A</v>
      </c>
    </row>
    <row r="14" spans="1:6" x14ac:dyDescent="0.3">
      <c r="A14" s="10" t="s">
        <v>4225</v>
      </c>
      <c r="B14" s="9">
        <v>0</v>
      </c>
      <c r="C14" s="9">
        <v>17</v>
      </c>
      <c r="D14" s="9">
        <v>20</v>
      </c>
      <c r="E14" s="9">
        <v>0</v>
      </c>
      <c r="F14" t="e">
        <f>VLOOKUP(A14,'[1]Time per roll'!$A:$G,7,FALSE)</f>
        <v>#N/A</v>
      </c>
    </row>
    <row r="15" spans="1:6" x14ac:dyDescent="0.3">
      <c r="A15" s="10" t="s">
        <v>1854</v>
      </c>
      <c r="B15" s="9">
        <v>5</v>
      </c>
      <c r="C15" s="9">
        <v>0</v>
      </c>
      <c r="D15" s="9">
        <v>24</v>
      </c>
      <c r="E15" s="9">
        <v>0</v>
      </c>
      <c r="F15" t="e">
        <f>VLOOKUP(A15,'[1]Time per roll'!$A:$G,7,FALSE)</f>
        <v>#N/A</v>
      </c>
    </row>
    <row r="16" spans="1:6" x14ac:dyDescent="0.3">
      <c r="A16" s="10" t="s">
        <v>4737</v>
      </c>
      <c r="B16" s="9">
        <v>9</v>
      </c>
      <c r="C16" s="9">
        <v>1</v>
      </c>
      <c r="D16" s="9">
        <v>25</v>
      </c>
      <c r="E16" s="9">
        <v>6</v>
      </c>
      <c r="F16" t="e">
        <f>VLOOKUP(A16,'[1]Time per roll'!$A:$G,7,FALSE)</f>
        <v>#N/A</v>
      </c>
    </row>
    <row r="17" spans="1:6" x14ac:dyDescent="0.3">
      <c r="A17" s="10" t="s">
        <v>75</v>
      </c>
      <c r="B17" s="9">
        <v>18</v>
      </c>
      <c r="C17" s="9">
        <v>10</v>
      </c>
      <c r="D17" s="9">
        <v>6</v>
      </c>
      <c r="E17" s="9">
        <v>41</v>
      </c>
      <c r="F17" t="e">
        <f>VLOOKUP(A17,'[1]Time per roll'!$A:$G,7,FALSE)</f>
        <v>#N/A</v>
      </c>
    </row>
    <row r="18" spans="1:6" x14ac:dyDescent="0.3">
      <c r="A18" s="10" t="s">
        <v>3209</v>
      </c>
      <c r="B18" s="9">
        <v>8</v>
      </c>
      <c r="C18" s="9">
        <v>12</v>
      </c>
      <c r="D18" s="9">
        <v>20</v>
      </c>
      <c r="E18" s="9">
        <v>8</v>
      </c>
      <c r="F18" t="e">
        <f>VLOOKUP(A18,'[1]Time per roll'!$A:$G,7,FALSE)</f>
        <v>#N/A</v>
      </c>
    </row>
    <row r="19" spans="1:6" x14ac:dyDescent="0.3">
      <c r="A19" s="10" t="s">
        <v>4477</v>
      </c>
      <c r="B19" s="9">
        <v>17</v>
      </c>
      <c r="C19" s="9">
        <v>12</v>
      </c>
      <c r="D19" s="9">
        <v>19</v>
      </c>
      <c r="E19" s="9">
        <v>0</v>
      </c>
      <c r="F19" t="e">
        <f>VLOOKUP(A19,'[1]Time per roll'!$A:$G,7,FALSE)</f>
        <v>#N/A</v>
      </c>
    </row>
    <row r="20" spans="1:6" x14ac:dyDescent="0.3">
      <c r="A20" s="10" t="s">
        <v>3688</v>
      </c>
      <c r="B20" s="9">
        <v>3</v>
      </c>
      <c r="C20" s="9">
        <v>3</v>
      </c>
      <c r="D20" s="9">
        <v>25</v>
      </c>
      <c r="E20" s="9">
        <v>0</v>
      </c>
      <c r="F20" t="e">
        <f>VLOOKUP(A20,'[1]Time per roll'!$A:$G,7,FALSE)</f>
        <v>#N/A</v>
      </c>
    </row>
    <row r="21" spans="1:6" x14ac:dyDescent="0.3">
      <c r="A21" s="10" t="s">
        <v>542</v>
      </c>
      <c r="B21" s="9">
        <v>3</v>
      </c>
      <c r="C21" s="9">
        <v>3</v>
      </c>
      <c r="D21" s="9">
        <v>19</v>
      </c>
      <c r="E21" s="9">
        <v>47</v>
      </c>
      <c r="F21" t="e">
        <f>VLOOKUP(A21,'[1]Time per roll'!$A:$G,7,FALSE)</f>
        <v>#N/A</v>
      </c>
    </row>
    <row r="22" spans="1:6" x14ac:dyDescent="0.3">
      <c r="A22" s="10" t="s">
        <v>1909</v>
      </c>
      <c r="B22" s="9">
        <v>2</v>
      </c>
      <c r="C22" s="9">
        <v>9</v>
      </c>
      <c r="D22" s="9">
        <v>23</v>
      </c>
      <c r="E22" s="9">
        <v>13</v>
      </c>
      <c r="F22" t="e">
        <f>VLOOKUP(A22,'[1]Time per roll'!$A:$G,7,FALSE)</f>
        <v>#N/A</v>
      </c>
    </row>
    <row r="23" spans="1:6" x14ac:dyDescent="0.3">
      <c r="A23" s="10" t="s">
        <v>3383</v>
      </c>
      <c r="B23" s="9">
        <v>0</v>
      </c>
      <c r="C23" s="9">
        <v>6</v>
      </c>
      <c r="D23" s="9">
        <v>22</v>
      </c>
      <c r="E23" s="9">
        <v>50</v>
      </c>
      <c r="F23" t="e">
        <f>VLOOKUP(A23,'[1]Time per roll'!$A:$G,7,FALSE)</f>
        <v>#N/A</v>
      </c>
    </row>
    <row r="24" spans="1:6" x14ac:dyDescent="0.3">
      <c r="A24" s="10" t="s">
        <v>148</v>
      </c>
      <c r="B24" s="9">
        <v>0</v>
      </c>
      <c r="C24" s="9">
        <v>20</v>
      </c>
      <c r="D24" s="9">
        <v>23</v>
      </c>
      <c r="E24" s="9">
        <v>0</v>
      </c>
      <c r="F24" t="e">
        <f>VLOOKUP(A24,'[1]Time per roll'!$A:$G,7,FALSE)</f>
        <v>#N/A</v>
      </c>
    </row>
    <row r="25" spans="1:6" x14ac:dyDescent="0.3">
      <c r="A25" s="10" t="s">
        <v>1484</v>
      </c>
      <c r="B25" s="9">
        <v>14</v>
      </c>
      <c r="C25" s="9">
        <v>13</v>
      </c>
      <c r="D25" s="9">
        <v>26</v>
      </c>
      <c r="E25" s="9">
        <v>0</v>
      </c>
      <c r="F25" t="e">
        <f>VLOOKUP(A25,'[1]Time per roll'!$A:$G,7,FALSE)</f>
        <v>#N/A</v>
      </c>
    </row>
    <row r="26" spans="1:6" x14ac:dyDescent="0.3">
      <c r="A26" s="10" t="s">
        <v>2959</v>
      </c>
      <c r="B26" s="9">
        <v>1</v>
      </c>
      <c r="C26" s="9">
        <v>2</v>
      </c>
      <c r="D26" s="9">
        <v>44</v>
      </c>
      <c r="E26" s="9">
        <v>0</v>
      </c>
      <c r="F26" t="e">
        <f>VLOOKUP(A26,'[1]Time per roll'!$A:$G,7,FALSE)</f>
        <v>#N/A</v>
      </c>
    </row>
    <row r="27" spans="1:6" x14ac:dyDescent="0.3">
      <c r="A27" s="10" t="s">
        <v>278</v>
      </c>
      <c r="B27" s="9">
        <v>1</v>
      </c>
      <c r="C27" s="9">
        <v>2</v>
      </c>
      <c r="D27" s="9">
        <v>25</v>
      </c>
      <c r="E27" s="9">
        <v>17</v>
      </c>
      <c r="F27" t="e">
        <f>VLOOKUP(A27,'[1]Time per roll'!$A:$G,7,FALSE)</f>
        <v>#N/A</v>
      </c>
    </row>
    <row r="28" spans="1:6" x14ac:dyDescent="0.3">
      <c r="A28" s="10" t="s">
        <v>1621</v>
      </c>
      <c r="B28" s="9">
        <v>11</v>
      </c>
      <c r="C28" s="9">
        <v>0</v>
      </c>
      <c r="D28" s="9">
        <v>35</v>
      </c>
      <c r="E28" s="9">
        <v>0</v>
      </c>
      <c r="F28" t="e">
        <f>VLOOKUP(A28,'[1]Time per roll'!$A:$G,7,FALSE)</f>
        <v>#N/A</v>
      </c>
    </row>
    <row r="29" spans="1:6" x14ac:dyDescent="0.3">
      <c r="A29" s="10" t="s">
        <v>3475</v>
      </c>
      <c r="B29" s="9">
        <v>2</v>
      </c>
      <c r="C29" s="9">
        <v>0</v>
      </c>
      <c r="D29" s="9">
        <v>14</v>
      </c>
      <c r="E29" s="9">
        <v>75</v>
      </c>
      <c r="F29" t="e">
        <f>VLOOKUP(A29,'[1]Time per roll'!$A:$G,7,FALSE)</f>
        <v>#N/A</v>
      </c>
    </row>
    <row r="30" spans="1:6" x14ac:dyDescent="0.3">
      <c r="A30" s="10" t="s">
        <v>679</v>
      </c>
      <c r="B30" s="9">
        <v>2</v>
      </c>
      <c r="C30" s="9">
        <v>2</v>
      </c>
      <c r="D30" s="9">
        <v>12</v>
      </c>
      <c r="E30" s="9">
        <v>83</v>
      </c>
      <c r="F30" t="e">
        <f>VLOOKUP(A30,'[1]Time per roll'!$A:$G,7,FALSE)</f>
        <v>#N/A</v>
      </c>
    </row>
    <row r="31" spans="1:6" x14ac:dyDescent="0.3">
      <c r="A31" s="10" t="s">
        <v>3502</v>
      </c>
      <c r="B31" s="9">
        <v>0</v>
      </c>
      <c r="C31" s="9">
        <v>8</v>
      </c>
      <c r="D31" s="9">
        <v>19</v>
      </c>
      <c r="E31" s="9">
        <v>32</v>
      </c>
      <c r="F31" t="e">
        <f>VLOOKUP(A31,'[1]Time per roll'!$A:$G,7,FALSE)</f>
        <v>#N/A</v>
      </c>
    </row>
    <row r="32" spans="1:6" x14ac:dyDescent="0.3">
      <c r="A32" s="10" t="s">
        <v>6986</v>
      </c>
      <c r="B32" s="9">
        <v>3</v>
      </c>
      <c r="C32" s="9">
        <v>21</v>
      </c>
      <c r="D32" s="9">
        <v>24</v>
      </c>
      <c r="E32" s="9">
        <v>10</v>
      </c>
      <c r="F32" t="e">
        <f>VLOOKUP(A32,'[1]Time per roll'!$A:$G,7,FALSE)</f>
        <v>#N/A</v>
      </c>
    </row>
    <row r="33" spans="1:6" x14ac:dyDescent="0.3">
      <c r="A33" s="10" t="s">
        <v>5236</v>
      </c>
      <c r="B33" s="9">
        <v>6</v>
      </c>
      <c r="C33" s="9">
        <v>22</v>
      </c>
      <c r="D33" s="9">
        <v>19</v>
      </c>
      <c r="E33" s="9">
        <v>16</v>
      </c>
      <c r="F33" t="e">
        <f>VLOOKUP(A33,'[1]Time per roll'!$A:$G,7,FALSE)</f>
        <v>#N/A</v>
      </c>
    </row>
    <row r="34" spans="1:6" x14ac:dyDescent="0.3">
      <c r="A34" s="10" t="s">
        <v>8129</v>
      </c>
      <c r="B34" s="9">
        <v>2</v>
      </c>
      <c r="C34" s="9">
        <v>21</v>
      </c>
      <c r="D34" s="9">
        <v>18</v>
      </c>
      <c r="E34" s="9">
        <v>38</v>
      </c>
      <c r="F34" t="e">
        <f>VLOOKUP(A34,'[1]Time per roll'!$A:$G,7,FALSE)</f>
        <v>#N/A</v>
      </c>
    </row>
    <row r="35" spans="1:6" x14ac:dyDescent="0.3">
      <c r="A35" s="10" t="s">
        <v>4689</v>
      </c>
      <c r="B35" s="9">
        <v>2</v>
      </c>
      <c r="C35" s="9">
        <v>8</v>
      </c>
      <c r="D35" s="9">
        <v>16</v>
      </c>
      <c r="E35" s="9">
        <v>44</v>
      </c>
      <c r="F35" t="e">
        <f>VLOOKUP(A35,'[1]Time per roll'!$A:$G,7,FALSE)</f>
        <v>#N/A</v>
      </c>
    </row>
    <row r="36" spans="1:6" x14ac:dyDescent="0.3">
      <c r="A36" s="10" t="s">
        <v>5882</v>
      </c>
      <c r="B36" s="9">
        <v>0</v>
      </c>
      <c r="C36" s="9">
        <v>17</v>
      </c>
      <c r="D36" s="9">
        <v>10</v>
      </c>
      <c r="E36" s="9">
        <v>33</v>
      </c>
      <c r="F36" t="e">
        <f>VLOOKUP(A36,'[1]Time per roll'!$A:$G,7,FALSE)</f>
        <v>#N/A</v>
      </c>
    </row>
    <row r="37" spans="1:6" x14ac:dyDescent="0.3">
      <c r="A37" s="10" t="s">
        <v>7893</v>
      </c>
      <c r="B37" s="9">
        <v>4</v>
      </c>
      <c r="C37" s="9">
        <v>0</v>
      </c>
      <c r="D37" s="9">
        <v>9</v>
      </c>
      <c r="E37" s="9">
        <v>61</v>
      </c>
      <c r="F37" t="e">
        <f>VLOOKUP(A37,'[1]Time per roll'!$A:$G,7,FALSE)</f>
        <v>#N/A</v>
      </c>
    </row>
    <row r="38" spans="1:6" x14ac:dyDescent="0.3">
      <c r="A38" s="10" t="s">
        <v>7547</v>
      </c>
      <c r="B38" s="9">
        <v>9</v>
      </c>
      <c r="C38" s="9">
        <v>20</v>
      </c>
      <c r="D38" s="9">
        <v>15</v>
      </c>
      <c r="E38" s="9">
        <v>5</v>
      </c>
      <c r="F38" t="e">
        <f>VLOOKUP(A38,'[1]Time per roll'!$A:$G,7,FALSE)</f>
        <v>#N/A</v>
      </c>
    </row>
    <row r="39" spans="1:6" x14ac:dyDescent="0.3">
      <c r="A39" s="10" t="s">
        <v>7122</v>
      </c>
      <c r="B39" s="9">
        <v>3</v>
      </c>
      <c r="C39" s="9">
        <v>9</v>
      </c>
      <c r="D39" s="9">
        <v>12</v>
      </c>
      <c r="E39" s="9">
        <v>38</v>
      </c>
      <c r="F39" t="e">
        <f>VLOOKUP(A39,'[1]Time per roll'!$A:$G,7,FALSE)</f>
        <v>#N/A</v>
      </c>
    </row>
    <row r="40" spans="1:6" x14ac:dyDescent="0.3">
      <c r="A40" s="10" t="s">
        <v>2433</v>
      </c>
      <c r="B40" s="9">
        <v>19</v>
      </c>
      <c r="C40" s="9">
        <v>2</v>
      </c>
      <c r="D40" s="9">
        <v>5</v>
      </c>
      <c r="E40" s="9">
        <v>47</v>
      </c>
      <c r="F40" t="e">
        <f>VLOOKUP(A40,'[1]Time per roll'!$A:$G,7,FALSE)</f>
        <v>#N/A</v>
      </c>
    </row>
    <row r="41" spans="1:6" x14ac:dyDescent="0.3">
      <c r="A41" s="10" t="s">
        <v>8438</v>
      </c>
      <c r="B41" s="9">
        <v>2</v>
      </c>
      <c r="C41" s="9">
        <v>3</v>
      </c>
      <c r="D41" s="9">
        <v>16</v>
      </c>
      <c r="E41" s="9">
        <v>8</v>
      </c>
      <c r="F41" t="e">
        <f>VLOOKUP(A41,'[1]Time per roll'!$A:$G,7,FALSE)</f>
        <v>#N/A</v>
      </c>
    </row>
    <row r="42" spans="1:6" x14ac:dyDescent="0.3">
      <c r="A42" s="10" t="s">
        <v>5085</v>
      </c>
      <c r="B42" s="9">
        <v>5</v>
      </c>
      <c r="C42" s="9">
        <v>0</v>
      </c>
      <c r="D42" s="9">
        <v>17</v>
      </c>
      <c r="E42" s="9">
        <v>37</v>
      </c>
      <c r="F42" t="e">
        <f>VLOOKUP(A42,'[1]Time per roll'!$A:$G,7,FALSE)</f>
        <v>#N/A</v>
      </c>
    </row>
    <row r="43" spans="1:6" x14ac:dyDescent="0.3">
      <c r="A43" s="10" t="s">
        <v>1555</v>
      </c>
      <c r="B43" s="9">
        <v>21</v>
      </c>
      <c r="C43" s="9">
        <v>0</v>
      </c>
      <c r="D43" s="9">
        <v>14</v>
      </c>
      <c r="E43" s="9">
        <v>6</v>
      </c>
      <c r="F43" t="e">
        <f>VLOOKUP(A43,'[1]Time per roll'!$A:$G,7,FALSE)</f>
        <v>#N/A</v>
      </c>
    </row>
    <row r="44" spans="1:6" x14ac:dyDescent="0.3">
      <c r="A44" s="10" t="s">
        <v>3520</v>
      </c>
      <c r="B44" s="9">
        <v>0</v>
      </c>
      <c r="C44" s="9">
        <v>0</v>
      </c>
      <c r="D44" s="9">
        <v>23</v>
      </c>
      <c r="E44" s="9">
        <v>14</v>
      </c>
      <c r="F44" t="e">
        <f>VLOOKUP(A44,'[1]Time per roll'!$A:$G,7,FALSE)</f>
        <v>#N/A</v>
      </c>
    </row>
    <row r="45" spans="1:6" x14ac:dyDescent="0.3">
      <c r="A45" s="10" t="s">
        <v>357</v>
      </c>
      <c r="B45" s="9">
        <v>9</v>
      </c>
      <c r="C45" s="9">
        <v>1</v>
      </c>
      <c r="D45" s="9">
        <v>12</v>
      </c>
      <c r="E45" s="9">
        <v>36</v>
      </c>
      <c r="F45" t="e">
        <f>VLOOKUP(A45,'[1]Time per roll'!$A:$G,7,FALSE)</f>
        <v>#N/A</v>
      </c>
    </row>
    <row r="46" spans="1:6" x14ac:dyDescent="0.3">
      <c r="A46" s="10" t="s">
        <v>4337</v>
      </c>
      <c r="B46" s="9">
        <v>0</v>
      </c>
      <c r="C46" s="9">
        <v>0</v>
      </c>
      <c r="D46" s="9">
        <v>4</v>
      </c>
      <c r="E46" s="9">
        <v>0</v>
      </c>
      <c r="F46" t="e">
        <f>VLOOKUP(A46,'[1]Time per roll'!$A:$G,7,FALSE)</f>
        <v>#N/A</v>
      </c>
    </row>
    <row r="47" spans="1:6" x14ac:dyDescent="0.3">
      <c r="A47" s="10" t="s">
        <v>6502</v>
      </c>
      <c r="B47" s="9">
        <v>64</v>
      </c>
      <c r="C47" s="9">
        <v>0</v>
      </c>
      <c r="D47" s="9">
        <v>2</v>
      </c>
      <c r="E47" s="9">
        <v>0</v>
      </c>
      <c r="F47" t="e">
        <f>VLOOKUP(A47,'[1]Time per roll'!$A:$G,7,FALSE)</f>
        <v>#N/A</v>
      </c>
    </row>
    <row r="48" spans="1:6" x14ac:dyDescent="0.3">
      <c r="A48" s="10" t="s">
        <v>7216</v>
      </c>
      <c r="B48" s="9">
        <v>68</v>
      </c>
      <c r="C48" s="9">
        <v>1</v>
      </c>
      <c r="D48" s="9">
        <v>1</v>
      </c>
      <c r="E48" s="9">
        <v>12</v>
      </c>
      <c r="F48" t="e">
        <f>VLOOKUP(A48,'[1]Time per roll'!$A:$G,7,FALSE)</f>
        <v>#N/A</v>
      </c>
    </row>
    <row r="49" spans="1:6" x14ac:dyDescent="0.3">
      <c r="A49" s="10" t="s">
        <v>8</v>
      </c>
      <c r="B49" s="9">
        <v>62</v>
      </c>
      <c r="C49" s="9">
        <v>5</v>
      </c>
      <c r="D49" s="9">
        <v>0</v>
      </c>
      <c r="E49" s="9">
        <v>42</v>
      </c>
      <c r="F49" t="e">
        <f>VLOOKUP(A49,'[1]Time per roll'!$A:$G,7,FALSE)</f>
        <v>#N/A</v>
      </c>
    </row>
    <row r="50" spans="1:6" x14ac:dyDescent="0.3">
      <c r="A50" s="10" t="s">
        <v>5493</v>
      </c>
      <c r="B50" s="9">
        <v>34</v>
      </c>
      <c r="C50" s="9">
        <v>5</v>
      </c>
      <c r="D50" s="9">
        <v>3</v>
      </c>
      <c r="E50" s="9">
        <v>83</v>
      </c>
      <c r="F50" t="e">
        <f>VLOOKUP(A50,'[1]Time per roll'!$A:$G,7,FALSE)</f>
        <v>#N/A</v>
      </c>
    </row>
    <row r="51" spans="1:6" x14ac:dyDescent="0.3">
      <c r="A51" s="10" t="s">
        <v>7929</v>
      </c>
      <c r="B51" s="9">
        <v>13</v>
      </c>
      <c r="C51" s="9">
        <v>9</v>
      </c>
      <c r="D51" s="9">
        <v>20</v>
      </c>
      <c r="E51" s="9">
        <v>23</v>
      </c>
      <c r="F51" t="e">
        <f>VLOOKUP(A51,'[1]Time per roll'!$A:$G,7,FALSE)</f>
        <v>#N/A</v>
      </c>
    </row>
    <row r="52" spans="1:6" x14ac:dyDescent="0.3">
      <c r="A52" s="10" t="s">
        <v>7086</v>
      </c>
      <c r="B52" s="9">
        <v>38</v>
      </c>
      <c r="C52" s="9">
        <v>7</v>
      </c>
      <c r="D52" s="9">
        <v>10</v>
      </c>
      <c r="E52" s="9">
        <v>39</v>
      </c>
      <c r="F52" t="e">
        <f>VLOOKUP(A52,'[1]Time per roll'!$A:$G,7,FALSE)</f>
        <v>#N/A</v>
      </c>
    </row>
    <row r="53" spans="1:6" x14ac:dyDescent="0.3">
      <c r="A53" s="10" t="s">
        <v>1846</v>
      </c>
      <c r="B53" s="9">
        <v>101</v>
      </c>
      <c r="C53" s="9">
        <v>2</v>
      </c>
      <c r="D53" s="9">
        <v>9</v>
      </c>
      <c r="E53" s="9">
        <v>28</v>
      </c>
      <c r="F53" t="e">
        <f>VLOOKUP(A53,'[1]Time per roll'!$A:$G,7,FALSE)</f>
        <v>#N/A</v>
      </c>
    </row>
    <row r="54" spans="1:6" x14ac:dyDescent="0.3">
      <c r="A54" s="10" t="s">
        <v>3560</v>
      </c>
      <c r="B54" s="9">
        <v>4</v>
      </c>
      <c r="C54" s="9">
        <v>8</v>
      </c>
      <c r="D54" s="9">
        <v>25</v>
      </c>
      <c r="E54" s="9">
        <v>0</v>
      </c>
      <c r="F54" t="e">
        <f>VLOOKUP(A54,'[1]Time per roll'!$A:$G,7,FALSE)</f>
        <v>#N/A</v>
      </c>
    </row>
    <row r="55" spans="1:6" x14ac:dyDescent="0.3">
      <c r="A55" s="10" t="s">
        <v>4351</v>
      </c>
      <c r="B55" s="9">
        <v>0</v>
      </c>
      <c r="C55" s="9">
        <v>9</v>
      </c>
      <c r="D55" s="9">
        <v>22</v>
      </c>
      <c r="E55" s="9">
        <v>0</v>
      </c>
      <c r="F55" t="e">
        <f>VLOOKUP(A55,'[1]Time per roll'!$A:$G,7,FALSE)</f>
        <v>#N/A</v>
      </c>
    </row>
    <row r="56" spans="1:6" x14ac:dyDescent="0.3">
      <c r="A56" s="10" t="s">
        <v>6132</v>
      </c>
      <c r="B56" s="9">
        <v>0</v>
      </c>
      <c r="C56" s="9">
        <v>6</v>
      </c>
      <c r="D56" s="9">
        <v>22</v>
      </c>
      <c r="E56" s="9">
        <v>0</v>
      </c>
      <c r="F56" t="e">
        <f>VLOOKUP(A56,'[1]Time per roll'!$A:$G,7,FALSE)</f>
        <v>#N/A</v>
      </c>
    </row>
    <row r="57" spans="1:6" x14ac:dyDescent="0.3">
      <c r="A57" s="10" t="s">
        <v>5011</v>
      </c>
      <c r="B57" s="9">
        <v>0</v>
      </c>
      <c r="C57" s="9">
        <v>6</v>
      </c>
      <c r="D57" s="9">
        <v>23</v>
      </c>
      <c r="E57" s="9">
        <v>0</v>
      </c>
      <c r="F57" t="e">
        <f>VLOOKUP(A57,'[1]Time per roll'!$A:$G,7,FALSE)</f>
        <v>#N/A</v>
      </c>
    </row>
    <row r="58" spans="1:6" x14ac:dyDescent="0.3">
      <c r="A58" s="10" t="s">
        <v>5740</v>
      </c>
      <c r="B58" s="9">
        <v>0</v>
      </c>
      <c r="C58" s="9">
        <v>13</v>
      </c>
      <c r="D58" s="9">
        <v>17</v>
      </c>
      <c r="E58" s="9">
        <v>0</v>
      </c>
      <c r="F58" t="e">
        <f>VLOOKUP(A58,'[1]Time per roll'!$A:$G,7,FALSE)</f>
        <v>#N/A</v>
      </c>
    </row>
    <row r="59" spans="1:6" x14ac:dyDescent="0.3">
      <c r="A59" s="10" t="s">
        <v>5313</v>
      </c>
      <c r="B59" s="9">
        <v>0</v>
      </c>
      <c r="C59" s="9">
        <v>14</v>
      </c>
      <c r="D59" s="9">
        <v>16</v>
      </c>
      <c r="E59" s="9">
        <v>0</v>
      </c>
      <c r="F59" t="e">
        <f>VLOOKUP(A59,'[1]Time per roll'!$A:$G,7,FALSE)</f>
        <v>#N/A</v>
      </c>
    </row>
    <row r="60" spans="1:6" x14ac:dyDescent="0.3">
      <c r="A60" s="10" t="s">
        <v>7901</v>
      </c>
      <c r="B60" s="9">
        <v>0</v>
      </c>
      <c r="C60" s="9">
        <v>21</v>
      </c>
      <c r="D60" s="9">
        <v>15</v>
      </c>
      <c r="E60" s="9">
        <v>0</v>
      </c>
      <c r="F60" t="e">
        <f>VLOOKUP(A60,'[1]Time per roll'!$A:$G,7,FALSE)</f>
        <v>#N/A</v>
      </c>
    </row>
    <row r="61" spans="1:6" x14ac:dyDescent="0.3">
      <c r="A61" s="10" t="s">
        <v>454</v>
      </c>
      <c r="B61" s="9">
        <v>0</v>
      </c>
      <c r="C61" s="9">
        <v>0</v>
      </c>
      <c r="D61" s="9">
        <v>12</v>
      </c>
      <c r="E61" s="9">
        <v>0</v>
      </c>
      <c r="F61" t="e">
        <f>VLOOKUP(A61,'[1]Time per roll'!$A:$G,7,FALSE)</f>
        <v>#N/A</v>
      </c>
    </row>
    <row r="62" spans="1:6" x14ac:dyDescent="0.3">
      <c r="A62" s="10" t="s">
        <v>2686</v>
      </c>
      <c r="B62" s="9">
        <v>0</v>
      </c>
      <c r="C62" s="9">
        <v>0</v>
      </c>
      <c r="D62" s="9">
        <v>0</v>
      </c>
      <c r="E62" s="9">
        <v>3</v>
      </c>
      <c r="F62" t="e">
        <f>VLOOKUP(A62,'[1]Time per roll'!$A:$G,7,FALSE)</f>
        <v>#N/A</v>
      </c>
    </row>
    <row r="63" spans="1:6" x14ac:dyDescent="0.3">
      <c r="A63" s="10" t="s">
        <v>1527</v>
      </c>
      <c r="B63" s="9">
        <v>0</v>
      </c>
      <c r="C63" s="9">
        <v>15</v>
      </c>
      <c r="D63" s="9">
        <v>21</v>
      </c>
      <c r="E63" s="9">
        <v>1</v>
      </c>
      <c r="F63" t="e">
        <f>VLOOKUP(A63,'[1]Time per roll'!$A:$G,7,FALSE)</f>
        <v>#N/A</v>
      </c>
    </row>
    <row r="64" spans="1:6" x14ac:dyDescent="0.3">
      <c r="A64" s="10" t="s">
        <v>4104</v>
      </c>
      <c r="B64" s="9">
        <v>0</v>
      </c>
      <c r="C64" s="9">
        <v>0</v>
      </c>
      <c r="D64" s="9">
        <v>26</v>
      </c>
      <c r="E64" s="9">
        <v>0</v>
      </c>
      <c r="F64" t="e">
        <f>VLOOKUP(A64,'[1]Time per roll'!$A:$G,7,FALSE)</f>
        <v>#N/A</v>
      </c>
    </row>
    <row r="65" spans="1:6" x14ac:dyDescent="0.3">
      <c r="A65" s="10" t="s">
        <v>3614</v>
      </c>
      <c r="B65" s="9">
        <v>0</v>
      </c>
      <c r="C65" s="9">
        <v>0</v>
      </c>
      <c r="D65" s="9">
        <v>23</v>
      </c>
      <c r="E65" s="9">
        <v>0</v>
      </c>
      <c r="F65" t="e">
        <f>VLOOKUP(A65,'[1]Time per roll'!$A:$G,7,FALSE)</f>
        <v>#N/A</v>
      </c>
    </row>
    <row r="66" spans="1:6" x14ac:dyDescent="0.3">
      <c r="A66" s="10" t="s">
        <v>4753</v>
      </c>
      <c r="B66" s="9">
        <v>0</v>
      </c>
      <c r="C66" s="9">
        <v>0</v>
      </c>
      <c r="D66" s="9">
        <v>88</v>
      </c>
      <c r="E66" s="9">
        <v>0</v>
      </c>
      <c r="F66" t="e">
        <f>VLOOKUP(A66,'[1]Time per roll'!$A:$G,7,FALSE)</f>
        <v>#N/A</v>
      </c>
    </row>
    <row r="67" spans="1:6" x14ac:dyDescent="0.3">
      <c r="A67" s="10" t="s">
        <v>3170</v>
      </c>
      <c r="B67" s="9">
        <v>1</v>
      </c>
      <c r="C67" s="9">
        <v>7</v>
      </c>
      <c r="D67" s="9">
        <v>20</v>
      </c>
      <c r="E67" s="9">
        <v>3</v>
      </c>
      <c r="F67" t="e">
        <f>VLOOKUP(A67,'[1]Time per roll'!$A:$G,7,FALSE)</f>
        <v>#N/A</v>
      </c>
    </row>
    <row r="68" spans="1:6" x14ac:dyDescent="0.3">
      <c r="A68" s="10" t="s">
        <v>1925</v>
      </c>
      <c r="B68" s="9">
        <v>3</v>
      </c>
      <c r="C68" s="9">
        <v>7</v>
      </c>
      <c r="D68" s="9">
        <v>30</v>
      </c>
      <c r="E68" s="9">
        <v>3</v>
      </c>
      <c r="F68" t="e">
        <f>VLOOKUP(A68,'[1]Time per roll'!$A:$G,7,FALSE)</f>
        <v>#N/A</v>
      </c>
    </row>
    <row r="69" spans="1:6" x14ac:dyDescent="0.3">
      <c r="A69" s="10" t="s">
        <v>5277</v>
      </c>
      <c r="B69" s="9">
        <v>3</v>
      </c>
      <c r="C69" s="9">
        <v>0</v>
      </c>
      <c r="D69" s="9">
        <v>31</v>
      </c>
      <c r="E69" s="9">
        <v>15</v>
      </c>
      <c r="F69" t="e">
        <f>VLOOKUP(A69,'[1]Time per roll'!$A:$G,7,FALSE)</f>
        <v>#N/A</v>
      </c>
    </row>
    <row r="70" spans="1:6" x14ac:dyDescent="0.3">
      <c r="A70" s="10" t="s">
        <v>4088</v>
      </c>
      <c r="B70" s="9">
        <v>0</v>
      </c>
      <c r="C70" s="9">
        <v>0</v>
      </c>
      <c r="D70" s="9">
        <v>29</v>
      </c>
      <c r="E70" s="9">
        <v>14</v>
      </c>
      <c r="F70" t="e">
        <f>VLOOKUP(A70,'[1]Time per roll'!$A:$G,7,FALSE)</f>
        <v>#N/A</v>
      </c>
    </row>
    <row r="71" spans="1:6" x14ac:dyDescent="0.3">
      <c r="A71" s="10" t="s">
        <v>5625</v>
      </c>
      <c r="B71" s="9">
        <v>0</v>
      </c>
      <c r="C71" s="9">
        <v>10</v>
      </c>
      <c r="D71" s="9">
        <v>20</v>
      </c>
      <c r="E71" s="9">
        <v>0</v>
      </c>
      <c r="F71" t="e">
        <f>VLOOKUP(A71,'[1]Time per roll'!$A:$G,7,FALSE)</f>
        <v>#N/A</v>
      </c>
    </row>
    <row r="72" spans="1:6" x14ac:dyDescent="0.3">
      <c r="A72" s="10" t="s">
        <v>1768</v>
      </c>
      <c r="B72" s="9">
        <v>0</v>
      </c>
      <c r="C72" s="9">
        <v>0</v>
      </c>
      <c r="D72" s="9">
        <v>12</v>
      </c>
      <c r="E72" s="9">
        <v>0</v>
      </c>
      <c r="F72" t="e">
        <f>VLOOKUP(A72,'[1]Time per roll'!$A:$G,7,FALSE)</f>
        <v>#N/A</v>
      </c>
    </row>
    <row r="73" spans="1:6" x14ac:dyDescent="0.3">
      <c r="A73" s="10" t="s">
        <v>1645</v>
      </c>
      <c r="B73" s="9">
        <v>9</v>
      </c>
      <c r="C73" s="9">
        <v>18</v>
      </c>
      <c r="D73" s="9">
        <v>13</v>
      </c>
      <c r="E73" s="9">
        <v>6</v>
      </c>
      <c r="F73" t="e">
        <f>VLOOKUP(A73,'[1]Time per roll'!$A:$G,7,FALSE)</f>
        <v>#N/A</v>
      </c>
    </row>
    <row r="74" spans="1:6" x14ac:dyDescent="0.3">
      <c r="A74" s="10" t="s">
        <v>5653</v>
      </c>
      <c r="B74" s="9">
        <v>0</v>
      </c>
      <c r="C74" s="9">
        <v>13</v>
      </c>
      <c r="D74" s="9">
        <v>23</v>
      </c>
      <c r="E74" s="9">
        <v>0</v>
      </c>
      <c r="F74" t="e">
        <f>VLOOKUP(A74,'[1]Time per roll'!$A:$G,7,FALSE)</f>
        <v>#N/A</v>
      </c>
    </row>
    <row r="75" spans="1:6" x14ac:dyDescent="0.3">
      <c r="A75" s="10" t="s">
        <v>6287</v>
      </c>
      <c r="B75" s="9">
        <v>10</v>
      </c>
      <c r="C75" s="9">
        <v>3</v>
      </c>
      <c r="D75" s="9">
        <v>24</v>
      </c>
      <c r="E75" s="9">
        <v>0</v>
      </c>
      <c r="F75" t="e">
        <f>VLOOKUP(A75,'[1]Time per roll'!$A:$G,7,FALSE)</f>
        <v>#N/A</v>
      </c>
    </row>
    <row r="76" spans="1:6" x14ac:dyDescent="0.3">
      <c r="A76" s="10" t="s">
        <v>7258</v>
      </c>
      <c r="B76" s="9">
        <v>6</v>
      </c>
      <c r="C76" s="9">
        <v>16</v>
      </c>
      <c r="D76" s="9">
        <v>24</v>
      </c>
      <c r="E76" s="9">
        <v>1</v>
      </c>
      <c r="F76" t="e">
        <f>VLOOKUP(A76,'[1]Time per roll'!$A:$G,7,FALSE)</f>
        <v>#N/A</v>
      </c>
    </row>
    <row r="77" spans="1:6" x14ac:dyDescent="0.3">
      <c r="A77" s="10" t="s">
        <v>8558</v>
      </c>
      <c r="B77" s="9">
        <v>10</v>
      </c>
      <c r="C77" s="9">
        <v>6</v>
      </c>
      <c r="D77" s="9">
        <v>22</v>
      </c>
      <c r="E77" s="9">
        <v>0</v>
      </c>
      <c r="F77" t="e">
        <f>VLOOKUP(A77,'[1]Time per roll'!$A:$G,7,FALSE)</f>
        <v>#N/A</v>
      </c>
    </row>
    <row r="78" spans="1:6" x14ac:dyDescent="0.3">
      <c r="A78" s="10" t="s">
        <v>1199</v>
      </c>
      <c r="B78" s="9">
        <v>9</v>
      </c>
      <c r="C78" s="9">
        <v>4</v>
      </c>
      <c r="D78" s="9">
        <v>20</v>
      </c>
      <c r="E78" s="9">
        <v>0</v>
      </c>
      <c r="F78" t="e">
        <f>VLOOKUP(A78,'[1]Time per roll'!$A:$G,7,FALSE)</f>
        <v>#N/A</v>
      </c>
    </row>
    <row r="79" spans="1:6" x14ac:dyDescent="0.3">
      <c r="A79" s="10" t="s">
        <v>129</v>
      </c>
      <c r="B79" s="9">
        <v>3</v>
      </c>
      <c r="C79" s="9">
        <v>5</v>
      </c>
      <c r="D79" s="9">
        <v>25</v>
      </c>
      <c r="E79" s="9">
        <v>8</v>
      </c>
      <c r="F79" t="e">
        <f>VLOOKUP(A79,'[1]Time per roll'!$A:$G,7,FALSE)</f>
        <v>#N/A</v>
      </c>
    </row>
    <row r="80" spans="1:6" x14ac:dyDescent="0.3">
      <c r="A80" s="10" t="s">
        <v>2520</v>
      </c>
      <c r="B80" s="9">
        <v>21</v>
      </c>
      <c r="C80" s="9">
        <v>4</v>
      </c>
      <c r="D80" s="9">
        <v>24</v>
      </c>
      <c r="E80" s="9">
        <v>0</v>
      </c>
      <c r="F80" t="e">
        <f>VLOOKUP(A80,'[1]Time per roll'!$A:$G,7,FALSE)</f>
        <v>#N/A</v>
      </c>
    </row>
    <row r="81" spans="1:6" x14ac:dyDescent="0.3">
      <c r="A81" s="10" t="s">
        <v>3664</v>
      </c>
      <c r="B81" s="9">
        <v>25</v>
      </c>
      <c r="C81" s="9">
        <v>8</v>
      </c>
      <c r="D81" s="9">
        <v>22</v>
      </c>
      <c r="E81" s="9">
        <v>0</v>
      </c>
      <c r="F81" t="e">
        <f>VLOOKUP(A81,'[1]Time per roll'!$A:$G,7,FALSE)</f>
        <v>#N/A</v>
      </c>
    </row>
    <row r="82" spans="1:6" x14ac:dyDescent="0.3">
      <c r="A82" s="10" t="s">
        <v>6727</v>
      </c>
      <c r="B82" s="9">
        <v>4</v>
      </c>
      <c r="C82" s="9">
        <v>12</v>
      </c>
      <c r="D82" s="9">
        <v>28</v>
      </c>
      <c r="E82" s="9">
        <v>0</v>
      </c>
      <c r="F82" t="e">
        <f>VLOOKUP(A82,'[1]Time per roll'!$A:$G,7,FALSE)</f>
        <v>#N/A</v>
      </c>
    </row>
    <row r="83" spans="1:6" x14ac:dyDescent="0.3">
      <c r="A83" s="10" t="s">
        <v>5816</v>
      </c>
      <c r="B83" s="9">
        <v>6</v>
      </c>
      <c r="C83" s="9">
        <v>6</v>
      </c>
      <c r="D83" s="9">
        <v>30</v>
      </c>
      <c r="E83" s="9">
        <v>4</v>
      </c>
      <c r="F83" t="e">
        <f>VLOOKUP(A83,'[1]Time per roll'!$A:$G,7,FALSE)</f>
        <v>#N/A</v>
      </c>
    </row>
    <row r="84" spans="1:6" x14ac:dyDescent="0.3">
      <c r="A84" s="10" t="s">
        <v>4899</v>
      </c>
      <c r="B84" s="9">
        <v>2</v>
      </c>
      <c r="C84" s="9">
        <v>5</v>
      </c>
      <c r="D84" s="9">
        <v>26</v>
      </c>
      <c r="E84" s="9">
        <v>0</v>
      </c>
      <c r="F84" t="e">
        <f>VLOOKUP(A84,'[1]Time per roll'!$A:$G,7,FALSE)</f>
        <v>#N/A</v>
      </c>
    </row>
    <row r="85" spans="1:6" x14ac:dyDescent="0.3">
      <c r="A85" s="10" t="s">
        <v>3264</v>
      </c>
      <c r="B85" s="9">
        <v>47</v>
      </c>
      <c r="C85" s="9">
        <v>3</v>
      </c>
      <c r="D85" s="9">
        <v>11</v>
      </c>
      <c r="E85" s="9">
        <v>5</v>
      </c>
      <c r="F85" t="e">
        <f>VLOOKUP(A85,'[1]Time per roll'!$A:$G,7,FALSE)</f>
        <v>#N/A</v>
      </c>
    </row>
    <row r="86" spans="1:6" x14ac:dyDescent="0.3">
      <c r="A86" s="10" t="s">
        <v>6188</v>
      </c>
      <c r="B86" s="9">
        <v>24</v>
      </c>
      <c r="C86" s="9">
        <v>2</v>
      </c>
      <c r="D86" s="9">
        <v>2</v>
      </c>
      <c r="E86" s="9">
        <v>10</v>
      </c>
      <c r="F86" t="e">
        <f>VLOOKUP(A86,'[1]Time per roll'!$A:$G,7,FALSE)</f>
        <v>#N/A</v>
      </c>
    </row>
    <row r="87" spans="1:6" x14ac:dyDescent="0.3">
      <c r="A87" s="10" t="s">
        <v>7300</v>
      </c>
      <c r="B87" s="9">
        <v>24</v>
      </c>
      <c r="C87" s="9">
        <v>0</v>
      </c>
      <c r="D87" s="9">
        <v>3</v>
      </c>
      <c r="E87" s="9">
        <v>7</v>
      </c>
      <c r="F87" t="e">
        <f>VLOOKUP(A87,'[1]Time per roll'!$A:$G,7,FALSE)</f>
        <v>#N/A</v>
      </c>
    </row>
    <row r="88" spans="1:6" x14ac:dyDescent="0.3">
      <c r="A88" s="10" t="s">
        <v>1971</v>
      </c>
      <c r="B88" s="9">
        <v>27</v>
      </c>
      <c r="C88" s="9">
        <v>9</v>
      </c>
      <c r="D88" s="9">
        <v>11</v>
      </c>
      <c r="E88" s="9">
        <v>24</v>
      </c>
      <c r="F88" t="e">
        <f>VLOOKUP(A88,'[1]Time per roll'!$A:$G,7,FALSE)</f>
        <v>#N/A</v>
      </c>
    </row>
    <row r="89" spans="1:6" x14ac:dyDescent="0.3">
      <c r="A89" s="10" t="s">
        <v>661</v>
      </c>
      <c r="B89" s="9">
        <v>0</v>
      </c>
      <c r="C89" s="9">
        <v>15</v>
      </c>
      <c r="D89" s="9">
        <v>27</v>
      </c>
      <c r="E89" s="9">
        <v>0</v>
      </c>
      <c r="F89" t="e">
        <f>VLOOKUP(A89,'[1]Time per roll'!$A:$G,7,FALSE)</f>
        <v>#N/A</v>
      </c>
    </row>
    <row r="90" spans="1:6" x14ac:dyDescent="0.3">
      <c r="A90" t="s">
        <v>8847</v>
      </c>
      <c r="B90" s="9">
        <v>824</v>
      </c>
      <c r="C90" s="9">
        <v>620</v>
      </c>
      <c r="D90" s="9">
        <v>1571</v>
      </c>
      <c r="E90" s="9">
        <v>1161</v>
      </c>
    </row>
  </sheetData>
  <pageMargins left="0.7" right="0.7" top="0.75" bottom="0.75" header="0.3" footer="0.3"/>
  <cellWatches>
    <cellWatch r="F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8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7" t="s">
        <v>8846</v>
      </c>
      <c r="B3" t="s">
        <v>8880</v>
      </c>
    </row>
    <row r="4" spans="1:2" x14ac:dyDescent="0.3">
      <c r="A4" s="8" t="s">
        <v>5133</v>
      </c>
      <c r="B4" s="9">
        <v>48</v>
      </c>
    </row>
    <row r="5" spans="1:2" x14ac:dyDescent="0.3">
      <c r="A5" s="8" t="s">
        <v>6098</v>
      </c>
      <c r="B5" s="9">
        <v>24</v>
      </c>
    </row>
    <row r="6" spans="1:2" x14ac:dyDescent="0.3">
      <c r="A6" s="8" t="s">
        <v>7054</v>
      </c>
      <c r="B6" s="9">
        <v>22</v>
      </c>
    </row>
    <row r="7" spans="1:2" x14ac:dyDescent="0.3">
      <c r="A7" s="8" t="s">
        <v>138</v>
      </c>
      <c r="B7" s="9">
        <v>24</v>
      </c>
    </row>
    <row r="8" spans="1:2" x14ac:dyDescent="0.3">
      <c r="A8" s="8" t="s">
        <v>1133</v>
      </c>
      <c r="B8" s="9">
        <v>44</v>
      </c>
    </row>
    <row r="9" spans="1:2" x14ac:dyDescent="0.3">
      <c r="A9" s="8" t="s">
        <v>154</v>
      </c>
      <c r="B9" s="9">
        <v>74</v>
      </c>
    </row>
    <row r="10" spans="1:2" x14ac:dyDescent="0.3">
      <c r="A10" s="8" t="s">
        <v>1663</v>
      </c>
      <c r="B10" s="9">
        <v>46</v>
      </c>
    </row>
    <row r="11" spans="1:2" x14ac:dyDescent="0.3">
      <c r="A11" s="8" t="s">
        <v>2917</v>
      </c>
      <c r="B11" s="9">
        <v>33</v>
      </c>
    </row>
    <row r="12" spans="1:2" x14ac:dyDescent="0.3">
      <c r="A12" s="8" t="s">
        <v>4225</v>
      </c>
      <c r="B12" s="9">
        <v>37</v>
      </c>
    </row>
    <row r="13" spans="1:2" x14ac:dyDescent="0.3">
      <c r="A13" s="8" t="s">
        <v>1854</v>
      </c>
      <c r="B13" s="9">
        <v>29</v>
      </c>
    </row>
    <row r="14" spans="1:2" x14ac:dyDescent="0.3">
      <c r="A14" s="8" t="s">
        <v>4737</v>
      </c>
      <c r="B14" s="9">
        <v>41</v>
      </c>
    </row>
    <row r="15" spans="1:2" x14ac:dyDescent="0.3">
      <c r="A15" s="8" t="s">
        <v>75</v>
      </c>
      <c r="B15" s="9">
        <v>75</v>
      </c>
    </row>
    <row r="16" spans="1:2" x14ac:dyDescent="0.3">
      <c r="A16" s="8" t="s">
        <v>3209</v>
      </c>
      <c r="B16" s="9">
        <v>48</v>
      </c>
    </row>
    <row r="17" spans="1:2" x14ac:dyDescent="0.3">
      <c r="A17" s="8" t="s">
        <v>4477</v>
      </c>
      <c r="B17" s="9">
        <v>48</v>
      </c>
    </row>
    <row r="18" spans="1:2" x14ac:dyDescent="0.3">
      <c r="A18" s="8" t="s">
        <v>3688</v>
      </c>
      <c r="B18" s="9">
        <v>31</v>
      </c>
    </row>
    <row r="19" spans="1:2" x14ac:dyDescent="0.3">
      <c r="A19" s="8" t="s">
        <v>542</v>
      </c>
      <c r="B19" s="9">
        <v>72</v>
      </c>
    </row>
    <row r="20" spans="1:2" x14ac:dyDescent="0.3">
      <c r="A20" s="8" t="s">
        <v>1909</v>
      </c>
      <c r="B20" s="9">
        <v>47</v>
      </c>
    </row>
    <row r="21" spans="1:2" x14ac:dyDescent="0.3">
      <c r="A21" s="8" t="s">
        <v>3383</v>
      </c>
      <c r="B21" s="9">
        <v>78</v>
      </c>
    </row>
    <row r="22" spans="1:2" x14ac:dyDescent="0.3">
      <c r="A22" s="8" t="s">
        <v>148</v>
      </c>
      <c r="B22" s="9">
        <v>43</v>
      </c>
    </row>
    <row r="23" spans="1:2" x14ac:dyDescent="0.3">
      <c r="A23" s="8" t="s">
        <v>1484</v>
      </c>
      <c r="B23" s="9">
        <v>53</v>
      </c>
    </row>
    <row r="24" spans="1:2" x14ac:dyDescent="0.3">
      <c r="A24" s="8" t="s">
        <v>2959</v>
      </c>
      <c r="B24" s="9">
        <v>47</v>
      </c>
    </row>
    <row r="25" spans="1:2" x14ac:dyDescent="0.3">
      <c r="A25" s="8" t="s">
        <v>278</v>
      </c>
      <c r="B25" s="9">
        <v>45</v>
      </c>
    </row>
    <row r="26" spans="1:2" x14ac:dyDescent="0.3">
      <c r="A26" s="8" t="s">
        <v>1621</v>
      </c>
      <c r="B26" s="9">
        <v>46</v>
      </c>
    </row>
    <row r="27" spans="1:2" x14ac:dyDescent="0.3">
      <c r="A27" s="8" t="s">
        <v>3475</v>
      </c>
      <c r="B27" s="9">
        <v>91</v>
      </c>
    </row>
    <row r="28" spans="1:2" x14ac:dyDescent="0.3">
      <c r="A28" s="8" t="s">
        <v>679</v>
      </c>
      <c r="B28" s="9">
        <v>99</v>
      </c>
    </row>
    <row r="29" spans="1:2" x14ac:dyDescent="0.3">
      <c r="A29" s="8" t="s">
        <v>3502</v>
      </c>
      <c r="B29" s="9">
        <v>59</v>
      </c>
    </row>
    <row r="30" spans="1:2" x14ac:dyDescent="0.3">
      <c r="A30" s="8" t="s">
        <v>6986</v>
      </c>
      <c r="B30" s="9">
        <v>58</v>
      </c>
    </row>
    <row r="31" spans="1:2" x14ac:dyDescent="0.3">
      <c r="A31" s="8" t="s">
        <v>5236</v>
      </c>
      <c r="B31" s="9">
        <v>63</v>
      </c>
    </row>
    <row r="32" spans="1:2" x14ac:dyDescent="0.3">
      <c r="A32" s="8" t="s">
        <v>8129</v>
      </c>
      <c r="B32" s="9">
        <v>79</v>
      </c>
    </row>
    <row r="33" spans="1:2" x14ac:dyDescent="0.3">
      <c r="A33" s="8" t="s">
        <v>4689</v>
      </c>
      <c r="B33" s="9">
        <v>70</v>
      </c>
    </row>
    <row r="34" spans="1:2" x14ac:dyDescent="0.3">
      <c r="A34" s="8" t="s">
        <v>5882</v>
      </c>
      <c r="B34" s="9">
        <v>60</v>
      </c>
    </row>
    <row r="35" spans="1:2" x14ac:dyDescent="0.3">
      <c r="A35" s="8" t="s">
        <v>7893</v>
      </c>
      <c r="B35" s="9">
        <v>74</v>
      </c>
    </row>
    <row r="36" spans="1:2" x14ac:dyDescent="0.3">
      <c r="A36" s="8" t="s">
        <v>7547</v>
      </c>
      <c r="B36" s="9">
        <v>49</v>
      </c>
    </row>
    <row r="37" spans="1:2" x14ac:dyDescent="0.3">
      <c r="A37" s="8" t="s">
        <v>7122</v>
      </c>
      <c r="B37" s="9">
        <v>62</v>
      </c>
    </row>
    <row r="38" spans="1:2" x14ac:dyDescent="0.3">
      <c r="A38" s="8" t="s">
        <v>2433</v>
      </c>
      <c r="B38" s="9">
        <v>73</v>
      </c>
    </row>
    <row r="39" spans="1:2" x14ac:dyDescent="0.3">
      <c r="A39" s="8" t="s">
        <v>8438</v>
      </c>
      <c r="B39" s="9">
        <v>29</v>
      </c>
    </row>
    <row r="40" spans="1:2" x14ac:dyDescent="0.3">
      <c r="A40" s="8" t="s">
        <v>5085</v>
      </c>
      <c r="B40" s="9">
        <v>59</v>
      </c>
    </row>
    <row r="41" spans="1:2" x14ac:dyDescent="0.3">
      <c r="A41" s="8" t="s">
        <v>1555</v>
      </c>
      <c r="B41" s="9">
        <v>41</v>
      </c>
    </row>
    <row r="42" spans="1:2" x14ac:dyDescent="0.3">
      <c r="A42" s="8" t="s">
        <v>3520</v>
      </c>
      <c r="B42" s="9">
        <v>37</v>
      </c>
    </row>
    <row r="43" spans="1:2" x14ac:dyDescent="0.3">
      <c r="A43" s="8" t="s">
        <v>357</v>
      </c>
      <c r="B43" s="9">
        <v>58</v>
      </c>
    </row>
    <row r="44" spans="1:2" x14ac:dyDescent="0.3">
      <c r="A44" s="8" t="s">
        <v>4337</v>
      </c>
      <c r="B44" s="9">
        <v>4</v>
      </c>
    </row>
    <row r="45" spans="1:2" x14ac:dyDescent="0.3">
      <c r="A45" s="8" t="s">
        <v>6502</v>
      </c>
      <c r="B45" s="9">
        <v>66</v>
      </c>
    </row>
    <row r="46" spans="1:2" x14ac:dyDescent="0.3">
      <c r="A46" s="8" t="s">
        <v>7216</v>
      </c>
      <c r="B46" s="9">
        <v>82</v>
      </c>
    </row>
    <row r="47" spans="1:2" x14ac:dyDescent="0.3">
      <c r="A47" s="8" t="s">
        <v>8</v>
      </c>
      <c r="B47" s="9">
        <v>109</v>
      </c>
    </row>
    <row r="48" spans="1:2" x14ac:dyDescent="0.3">
      <c r="A48" s="8" t="s">
        <v>5493</v>
      </c>
      <c r="B48" s="9">
        <v>125</v>
      </c>
    </row>
    <row r="49" spans="1:2" x14ac:dyDescent="0.3">
      <c r="A49" s="8" t="s">
        <v>7929</v>
      </c>
      <c r="B49" s="9">
        <v>65</v>
      </c>
    </row>
    <row r="50" spans="1:2" x14ac:dyDescent="0.3">
      <c r="A50" s="8" t="s">
        <v>7086</v>
      </c>
      <c r="B50" s="9">
        <v>94</v>
      </c>
    </row>
    <row r="51" spans="1:2" x14ac:dyDescent="0.3">
      <c r="A51" s="8" t="s">
        <v>1846</v>
      </c>
      <c r="B51" s="9">
        <v>140</v>
      </c>
    </row>
    <row r="52" spans="1:2" x14ac:dyDescent="0.3">
      <c r="A52" s="8" t="s">
        <v>3560</v>
      </c>
      <c r="B52" s="9">
        <v>37</v>
      </c>
    </row>
    <row r="53" spans="1:2" x14ac:dyDescent="0.3">
      <c r="A53" s="8" t="s">
        <v>4351</v>
      </c>
      <c r="B53" s="9">
        <v>31</v>
      </c>
    </row>
    <row r="54" spans="1:2" x14ac:dyDescent="0.3">
      <c r="A54" s="8" t="s">
        <v>6132</v>
      </c>
      <c r="B54" s="9">
        <v>28</v>
      </c>
    </row>
    <row r="55" spans="1:2" x14ac:dyDescent="0.3">
      <c r="A55" s="8" t="s">
        <v>5011</v>
      </c>
      <c r="B55" s="9">
        <v>29</v>
      </c>
    </row>
    <row r="56" spans="1:2" x14ac:dyDescent="0.3">
      <c r="A56" s="8" t="s">
        <v>5740</v>
      </c>
      <c r="B56" s="9">
        <v>30</v>
      </c>
    </row>
    <row r="57" spans="1:2" x14ac:dyDescent="0.3">
      <c r="A57" s="8" t="s">
        <v>5313</v>
      </c>
      <c r="B57" s="9">
        <v>30</v>
      </c>
    </row>
    <row r="58" spans="1:2" x14ac:dyDescent="0.3">
      <c r="A58" s="8" t="s">
        <v>7901</v>
      </c>
      <c r="B58" s="9">
        <v>36</v>
      </c>
    </row>
    <row r="59" spans="1:2" x14ac:dyDescent="0.3">
      <c r="A59" s="8" t="s">
        <v>454</v>
      </c>
      <c r="B59" s="9">
        <v>12</v>
      </c>
    </row>
    <row r="60" spans="1:2" x14ac:dyDescent="0.3">
      <c r="A60" s="8" t="s">
        <v>2686</v>
      </c>
      <c r="B60" s="9">
        <v>3</v>
      </c>
    </row>
    <row r="61" spans="1:2" x14ac:dyDescent="0.3">
      <c r="A61" s="8" t="s">
        <v>1527</v>
      </c>
      <c r="B61" s="9">
        <v>37</v>
      </c>
    </row>
    <row r="62" spans="1:2" x14ac:dyDescent="0.3">
      <c r="A62" s="8" t="s">
        <v>4104</v>
      </c>
      <c r="B62" s="9">
        <v>26</v>
      </c>
    </row>
    <row r="63" spans="1:2" x14ac:dyDescent="0.3">
      <c r="A63" s="8" t="s">
        <v>3614</v>
      </c>
      <c r="B63" s="9">
        <v>23</v>
      </c>
    </row>
    <row r="64" spans="1:2" x14ac:dyDescent="0.3">
      <c r="A64" s="8" t="s">
        <v>4753</v>
      </c>
      <c r="B64" s="9">
        <v>88</v>
      </c>
    </row>
    <row r="65" spans="1:2" x14ac:dyDescent="0.3">
      <c r="A65" s="8" t="s">
        <v>3170</v>
      </c>
      <c r="B65" s="9">
        <v>31</v>
      </c>
    </row>
    <row r="66" spans="1:2" x14ac:dyDescent="0.3">
      <c r="A66" s="8" t="s">
        <v>1925</v>
      </c>
      <c r="B66" s="9">
        <v>43</v>
      </c>
    </row>
    <row r="67" spans="1:2" x14ac:dyDescent="0.3">
      <c r="A67" s="8" t="s">
        <v>5277</v>
      </c>
      <c r="B67" s="9">
        <v>49</v>
      </c>
    </row>
    <row r="68" spans="1:2" x14ac:dyDescent="0.3">
      <c r="A68" s="8" t="s">
        <v>4088</v>
      </c>
      <c r="B68" s="9">
        <v>43</v>
      </c>
    </row>
    <row r="69" spans="1:2" x14ac:dyDescent="0.3">
      <c r="A69" s="8" t="s">
        <v>5625</v>
      </c>
      <c r="B69" s="9">
        <v>30</v>
      </c>
    </row>
    <row r="70" spans="1:2" x14ac:dyDescent="0.3">
      <c r="A70" s="8" t="s">
        <v>1768</v>
      </c>
      <c r="B70" s="9">
        <v>12</v>
      </c>
    </row>
    <row r="71" spans="1:2" x14ac:dyDescent="0.3">
      <c r="A71" s="8" t="s">
        <v>1645</v>
      </c>
      <c r="B71" s="9">
        <v>46</v>
      </c>
    </row>
    <row r="72" spans="1:2" x14ac:dyDescent="0.3">
      <c r="A72" s="8" t="s">
        <v>5653</v>
      </c>
      <c r="B72" s="9">
        <v>36</v>
      </c>
    </row>
    <row r="73" spans="1:2" x14ac:dyDescent="0.3">
      <c r="A73" s="8" t="s">
        <v>6287</v>
      </c>
      <c r="B73" s="9">
        <v>37</v>
      </c>
    </row>
    <row r="74" spans="1:2" x14ac:dyDescent="0.3">
      <c r="A74" s="8" t="s">
        <v>7258</v>
      </c>
      <c r="B74" s="9">
        <v>47</v>
      </c>
    </row>
    <row r="75" spans="1:2" x14ac:dyDescent="0.3">
      <c r="A75" s="8" t="s">
        <v>8558</v>
      </c>
      <c r="B75" s="9">
        <v>38</v>
      </c>
    </row>
    <row r="76" spans="1:2" x14ac:dyDescent="0.3">
      <c r="A76" s="8" t="s">
        <v>1199</v>
      </c>
      <c r="B76" s="9">
        <v>33</v>
      </c>
    </row>
    <row r="77" spans="1:2" x14ac:dyDescent="0.3">
      <c r="A77" s="8" t="s">
        <v>129</v>
      </c>
      <c r="B77" s="9">
        <v>41</v>
      </c>
    </row>
    <row r="78" spans="1:2" x14ac:dyDescent="0.3">
      <c r="A78" s="8" t="s">
        <v>2520</v>
      </c>
      <c r="B78" s="9">
        <v>49</v>
      </c>
    </row>
    <row r="79" spans="1:2" x14ac:dyDescent="0.3">
      <c r="A79" s="8" t="s">
        <v>3664</v>
      </c>
      <c r="B79" s="9">
        <v>55</v>
      </c>
    </row>
    <row r="80" spans="1:2" x14ac:dyDescent="0.3">
      <c r="A80" s="8" t="s">
        <v>6727</v>
      </c>
      <c r="B80" s="9">
        <v>44</v>
      </c>
    </row>
    <row r="81" spans="1:2" x14ac:dyDescent="0.3">
      <c r="A81" s="8" t="s">
        <v>5816</v>
      </c>
      <c r="B81" s="9">
        <v>46</v>
      </c>
    </row>
    <row r="82" spans="1:2" x14ac:dyDescent="0.3">
      <c r="A82" s="8" t="s">
        <v>4899</v>
      </c>
      <c r="B82" s="9">
        <v>33</v>
      </c>
    </row>
    <row r="83" spans="1:2" x14ac:dyDescent="0.3">
      <c r="A83" s="8" t="s">
        <v>3264</v>
      </c>
      <c r="B83" s="9">
        <v>66</v>
      </c>
    </row>
    <row r="84" spans="1:2" x14ac:dyDescent="0.3">
      <c r="A84" s="8" t="s">
        <v>6188</v>
      </c>
      <c r="B84" s="9">
        <v>38</v>
      </c>
    </row>
    <row r="85" spans="1:2" x14ac:dyDescent="0.3">
      <c r="A85" s="8" t="s">
        <v>7300</v>
      </c>
      <c r="B85" s="9">
        <v>34</v>
      </c>
    </row>
    <row r="86" spans="1:2" x14ac:dyDescent="0.3">
      <c r="A86" s="8" t="s">
        <v>1971</v>
      </c>
      <c r="B86" s="9">
        <v>71</v>
      </c>
    </row>
    <row r="87" spans="1:2" x14ac:dyDescent="0.3">
      <c r="A87" s="8" t="s">
        <v>661</v>
      </c>
      <c r="B87" s="9">
        <v>42</v>
      </c>
    </row>
    <row r="88" spans="1:2" x14ac:dyDescent="0.3">
      <c r="A88" s="8" t="s">
        <v>8847</v>
      </c>
      <c r="B88" s="9">
        <v>4175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7"/>
  <sheetViews>
    <sheetView topLeftCell="E1" workbookViewId="0">
      <selection activeCell="F31" sqref="F31"/>
    </sheetView>
  </sheetViews>
  <sheetFormatPr defaultRowHeight="14.4" x14ac:dyDescent="0.3"/>
  <cols>
    <col min="1" max="1" width="7.21875" customWidth="1"/>
    <col min="2" max="2" width="11.88671875" customWidth="1"/>
    <col min="3" max="3" width="35.33203125" customWidth="1"/>
    <col min="4" max="4" width="11.5546875" bestFit="1" customWidth="1"/>
    <col min="5" max="5" width="6.6640625" customWidth="1"/>
    <col min="6" max="6" width="20.109375" customWidth="1"/>
    <col min="7" max="7" width="11" bestFit="1" customWidth="1"/>
    <col min="8" max="8" width="12" bestFit="1" customWidth="1"/>
    <col min="9" max="9" width="11.33203125" customWidth="1"/>
    <col min="10" max="10" width="6.77734375" customWidth="1"/>
    <col min="11" max="11" width="11.5546875" customWidth="1"/>
    <col min="12" max="12" width="7.6640625" customWidth="1"/>
    <col min="13" max="13" width="16.109375" customWidth="1"/>
    <col min="14" max="14" width="6.33203125" customWidth="1"/>
    <col min="15" max="15" width="10.6640625" customWidth="1"/>
    <col min="16" max="16" width="10.21875" customWidth="1"/>
    <col min="18" max="18" width="12.5546875" bestFit="1" customWidth="1"/>
  </cols>
  <sheetData>
    <row r="1" spans="1:23" x14ac:dyDescent="0.3">
      <c r="A1" s="4" t="s">
        <v>8834</v>
      </c>
      <c r="B1" s="4" t="s">
        <v>8835</v>
      </c>
      <c r="C1" s="4" t="s">
        <v>8836</v>
      </c>
      <c r="D1" s="4" t="s">
        <v>8837</v>
      </c>
      <c r="E1" s="4" t="s">
        <v>8838</v>
      </c>
      <c r="F1" s="4" t="s">
        <v>8839</v>
      </c>
      <c r="G1" s="4" t="s">
        <v>8840</v>
      </c>
      <c r="H1" s="4" t="s">
        <v>8841</v>
      </c>
      <c r="I1" s="4" t="s">
        <v>8842</v>
      </c>
      <c r="J1" s="4" t="s">
        <v>8843</v>
      </c>
      <c r="K1" s="4" t="s">
        <v>8844</v>
      </c>
      <c r="L1" s="4" t="s">
        <v>8845</v>
      </c>
      <c r="M1" s="5" t="s">
        <v>8830</v>
      </c>
      <c r="N1" s="5" t="s">
        <v>8831</v>
      </c>
      <c r="O1" s="5" t="s">
        <v>8832</v>
      </c>
      <c r="P1" s="5" t="s">
        <v>8833</v>
      </c>
      <c r="Q1" s="5" t="s">
        <v>8871</v>
      </c>
      <c r="R1" s="5" t="s">
        <v>8872</v>
      </c>
      <c r="S1" s="5" t="s">
        <v>8873</v>
      </c>
      <c r="T1" s="5" t="s">
        <v>8874</v>
      </c>
      <c r="U1" s="5" t="s">
        <v>8875</v>
      </c>
      <c r="V1" s="5" t="s">
        <v>8876</v>
      </c>
      <c r="W1" s="5" t="s">
        <v>8881</v>
      </c>
    </row>
    <row r="2" spans="1:23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2">
        <v>92.912000000000006</v>
      </c>
      <c r="N2" s="1" t="s">
        <v>12</v>
      </c>
      <c r="O2" s="3">
        <v>43324</v>
      </c>
      <c r="P2" s="2">
        <f>ROUNDDOWN(Table1[[#This Row],[Quantity in UnE]],0)</f>
        <v>92</v>
      </c>
      <c r="Q2" t="s">
        <v>8848</v>
      </c>
      <c r="R2">
        <v>13.125</v>
      </c>
      <c r="S2">
        <v>39</v>
      </c>
      <c r="T2">
        <f>IF(Table1[[#This Row],[OD (in)]]=28,0,IF(Table1[[#This Row],[Width (in)]]&lt;=25,1,0))</f>
        <v>1</v>
      </c>
      <c r="U2">
        <f>IF(Table1[[#This Row],[OD (in)]]=28,0,IF(AND(Table1[[#This Row],[Width (in)]]&gt;25,Table1[[#This Row],[Width (in)]]&lt;=40),1,0))</f>
        <v>0</v>
      </c>
      <c r="V2">
        <f>IF(Table1[[#This Row],[OD (in)]]=28,0,IF(Table1[[#This Row],[Width (in)]]&gt;40,1,0))</f>
        <v>0</v>
      </c>
      <c r="W2">
        <f>IF(Table1[[#This Row],[OD (in)]]=28,1,0)</f>
        <v>0</v>
      </c>
    </row>
    <row r="3" spans="1:23" x14ac:dyDescent="0.3">
      <c r="A3" s="6" t="s">
        <v>0</v>
      </c>
      <c r="B3" s="6" t="s">
        <v>1</v>
      </c>
      <c r="C3" s="6" t="s">
        <v>2</v>
      </c>
      <c r="D3" s="6" t="s">
        <v>13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14</v>
      </c>
      <c r="L3" s="6" t="s">
        <v>11</v>
      </c>
      <c r="M3" s="2">
        <v>92.912000000000006</v>
      </c>
      <c r="N3" s="1" t="s">
        <v>12</v>
      </c>
      <c r="O3" s="3">
        <v>43324</v>
      </c>
      <c r="P3" s="2">
        <f>ROUNDDOWN(Table1[[#This Row],[Quantity in UnE]],0)</f>
        <v>92</v>
      </c>
      <c r="Q3" t="s">
        <v>8848</v>
      </c>
      <c r="R3">
        <v>13.125</v>
      </c>
      <c r="S3">
        <v>39</v>
      </c>
      <c r="T3">
        <f>IF(Table1[[#This Row],[OD (in)]]=28,0,IF(Table1[[#This Row],[Width (in)]]&lt;=25,1,0))</f>
        <v>1</v>
      </c>
      <c r="U3">
        <f>IF(Table1[[#This Row],[OD (in)]]=28,0,IF(AND(Table1[[#This Row],[Width (in)]]&gt;25,Table1[[#This Row],[Width (in)]]&lt;=40),1,0))</f>
        <v>0</v>
      </c>
      <c r="V3">
        <f>IF(Table1[[#This Row],[OD (in)]]=28,0,IF(Table1[[#This Row],[Width (in)]]&gt;40,1,0))</f>
        <v>0</v>
      </c>
      <c r="W3">
        <f>IF(Table1[[#This Row],[OD (in)]]=28,1,0)</f>
        <v>0</v>
      </c>
    </row>
    <row r="4" spans="1:23" x14ac:dyDescent="0.3">
      <c r="A4" s="6" t="s">
        <v>0</v>
      </c>
      <c r="B4" s="6" t="s">
        <v>1</v>
      </c>
      <c r="C4" s="6" t="s">
        <v>2</v>
      </c>
      <c r="D4" s="6" t="s">
        <v>15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16</v>
      </c>
      <c r="L4" s="6" t="s">
        <v>11</v>
      </c>
      <c r="M4" s="2">
        <v>98.572999999999993</v>
      </c>
      <c r="N4" s="1" t="s">
        <v>12</v>
      </c>
      <c r="O4" s="3">
        <v>43324</v>
      </c>
      <c r="P4" s="2">
        <f>ROUNDDOWN(Table1[[#This Row],[Quantity in UnE]],0)</f>
        <v>98</v>
      </c>
      <c r="Q4" t="s">
        <v>8848</v>
      </c>
      <c r="R4">
        <v>13.125</v>
      </c>
      <c r="S4">
        <v>39</v>
      </c>
      <c r="T4">
        <f>IF(Table1[[#This Row],[OD (in)]]=28,0,IF(Table1[[#This Row],[Width (in)]]&lt;=25,1,0))</f>
        <v>1</v>
      </c>
      <c r="U4">
        <f>IF(Table1[[#This Row],[OD (in)]]=28,0,IF(AND(Table1[[#This Row],[Width (in)]]&gt;25,Table1[[#This Row],[Width (in)]]&lt;=40),1,0))</f>
        <v>0</v>
      </c>
      <c r="V4">
        <f>IF(Table1[[#This Row],[OD (in)]]=28,0,IF(Table1[[#This Row],[Width (in)]]&gt;40,1,0))</f>
        <v>0</v>
      </c>
      <c r="W4">
        <f>IF(Table1[[#This Row],[OD (in)]]=28,1,0)</f>
        <v>0</v>
      </c>
    </row>
    <row r="5" spans="1:23" x14ac:dyDescent="0.3">
      <c r="A5" s="6" t="s">
        <v>0</v>
      </c>
      <c r="B5" s="6" t="s">
        <v>1</v>
      </c>
      <c r="C5" s="6" t="s">
        <v>2</v>
      </c>
      <c r="D5" s="6" t="s">
        <v>17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18</v>
      </c>
      <c r="L5" s="6" t="s">
        <v>11</v>
      </c>
      <c r="M5" s="2">
        <v>98.572999999999993</v>
      </c>
      <c r="N5" s="1" t="s">
        <v>12</v>
      </c>
      <c r="O5" s="3">
        <v>43324</v>
      </c>
      <c r="P5" s="2">
        <f>ROUNDDOWN(Table1[[#This Row],[Quantity in UnE]],0)</f>
        <v>98</v>
      </c>
      <c r="Q5" t="s">
        <v>8848</v>
      </c>
      <c r="R5">
        <v>13.125</v>
      </c>
      <c r="S5">
        <v>39</v>
      </c>
      <c r="T5">
        <f>IF(Table1[[#This Row],[OD (in)]]=28,0,IF(Table1[[#This Row],[Width (in)]]&lt;=25,1,0))</f>
        <v>1</v>
      </c>
      <c r="U5">
        <f>IF(Table1[[#This Row],[OD (in)]]=28,0,IF(AND(Table1[[#This Row],[Width (in)]]&gt;25,Table1[[#This Row],[Width (in)]]&lt;=40),1,0))</f>
        <v>0</v>
      </c>
      <c r="V5">
        <f>IF(Table1[[#This Row],[OD (in)]]=28,0,IF(Table1[[#This Row],[Width (in)]]&gt;40,1,0))</f>
        <v>0</v>
      </c>
      <c r="W5">
        <f>IF(Table1[[#This Row],[OD (in)]]=28,1,0)</f>
        <v>0</v>
      </c>
    </row>
    <row r="6" spans="1:23" x14ac:dyDescent="0.3">
      <c r="A6" s="6" t="s">
        <v>0</v>
      </c>
      <c r="B6" s="6" t="s">
        <v>19</v>
      </c>
      <c r="C6" s="6" t="s">
        <v>20</v>
      </c>
      <c r="D6" s="6" t="s">
        <v>21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22</v>
      </c>
      <c r="L6" s="6" t="s">
        <v>11</v>
      </c>
      <c r="M6" s="2">
        <v>286.39</v>
      </c>
      <c r="N6" s="1" t="s">
        <v>12</v>
      </c>
      <c r="O6" s="3">
        <v>43324</v>
      </c>
      <c r="P6" s="2">
        <f>ROUNDDOWN(Table1[[#This Row],[Quantity in UnE]],0)</f>
        <v>286</v>
      </c>
      <c r="Q6" t="s">
        <v>8849</v>
      </c>
      <c r="R6">
        <v>36.75</v>
      </c>
      <c r="S6">
        <v>44</v>
      </c>
      <c r="T6">
        <f>IF(Table1[[#This Row],[OD (in)]]=28,0,IF(Table1[[#This Row],[Width (in)]]&lt;=25,1,0))</f>
        <v>0</v>
      </c>
      <c r="U6">
        <f>IF(Table1[[#This Row],[OD (in)]]=28,0,IF(AND(Table1[[#This Row],[Width (in)]]&gt;25,Table1[[#This Row],[Width (in)]]&lt;=40),1,0))</f>
        <v>1</v>
      </c>
      <c r="V6">
        <f>IF(Table1[[#This Row],[OD (in)]]=28,0,IF(Table1[[#This Row],[Width (in)]]&gt;40,1,0))</f>
        <v>0</v>
      </c>
      <c r="W6">
        <f>IF(Table1[[#This Row],[OD (in)]]=28,1,0)</f>
        <v>0</v>
      </c>
    </row>
    <row r="7" spans="1:23" x14ac:dyDescent="0.3">
      <c r="A7" s="6" t="s">
        <v>0</v>
      </c>
      <c r="B7" s="6" t="s">
        <v>19</v>
      </c>
      <c r="C7" s="6" t="s">
        <v>20</v>
      </c>
      <c r="D7" s="6" t="s">
        <v>23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24</v>
      </c>
      <c r="L7" s="6" t="s">
        <v>11</v>
      </c>
      <c r="M7" s="2">
        <v>305.452</v>
      </c>
      <c r="N7" s="1" t="s">
        <v>12</v>
      </c>
      <c r="O7" s="3">
        <v>43324</v>
      </c>
      <c r="P7" s="2">
        <f>ROUNDDOWN(Table1[[#This Row],[Quantity in UnE]],0)</f>
        <v>305</v>
      </c>
      <c r="Q7" t="s">
        <v>8849</v>
      </c>
      <c r="R7">
        <v>36.75</v>
      </c>
      <c r="S7">
        <v>44</v>
      </c>
      <c r="T7">
        <f>IF(Table1[[#This Row],[OD (in)]]=28,0,IF(Table1[[#This Row],[Width (in)]]&lt;=25,1,0))</f>
        <v>0</v>
      </c>
      <c r="U7">
        <f>IF(Table1[[#This Row],[OD (in)]]=28,0,IF(AND(Table1[[#This Row],[Width (in)]]&gt;25,Table1[[#This Row],[Width (in)]]&lt;=40),1,0))</f>
        <v>1</v>
      </c>
      <c r="V7">
        <f>IF(Table1[[#This Row],[OD (in)]]=28,0,IF(Table1[[#This Row],[Width (in)]]&gt;40,1,0))</f>
        <v>0</v>
      </c>
      <c r="W7">
        <f>IF(Table1[[#This Row],[OD (in)]]=28,1,0)</f>
        <v>0</v>
      </c>
    </row>
    <row r="8" spans="1:23" x14ac:dyDescent="0.3">
      <c r="A8" s="6" t="s">
        <v>0</v>
      </c>
      <c r="B8" s="6" t="s">
        <v>19</v>
      </c>
      <c r="C8" s="6" t="s">
        <v>20</v>
      </c>
      <c r="D8" s="6" t="s">
        <v>25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26</v>
      </c>
      <c r="L8" s="6" t="s">
        <v>11</v>
      </c>
      <c r="M8" s="2">
        <v>305.452</v>
      </c>
      <c r="N8" s="1" t="s">
        <v>12</v>
      </c>
      <c r="O8" s="3">
        <v>43324</v>
      </c>
      <c r="P8" s="2">
        <f>ROUNDDOWN(Table1[[#This Row],[Quantity in UnE]],0)</f>
        <v>305</v>
      </c>
      <c r="Q8" t="s">
        <v>8849</v>
      </c>
      <c r="R8">
        <v>36.75</v>
      </c>
      <c r="S8">
        <v>44</v>
      </c>
      <c r="T8">
        <f>IF(Table1[[#This Row],[OD (in)]]=28,0,IF(Table1[[#This Row],[Width (in)]]&lt;=25,1,0))</f>
        <v>0</v>
      </c>
      <c r="U8">
        <f>IF(Table1[[#This Row],[OD (in)]]=28,0,IF(AND(Table1[[#This Row],[Width (in)]]&gt;25,Table1[[#This Row],[Width (in)]]&lt;=40),1,0))</f>
        <v>1</v>
      </c>
      <c r="V8">
        <f>IF(Table1[[#This Row],[OD (in)]]=28,0,IF(Table1[[#This Row],[Width (in)]]&gt;40,1,0))</f>
        <v>0</v>
      </c>
      <c r="W8">
        <f>IF(Table1[[#This Row],[OD (in)]]=28,1,0)</f>
        <v>0</v>
      </c>
    </row>
    <row r="9" spans="1:23" x14ac:dyDescent="0.3">
      <c r="A9" s="6" t="s">
        <v>0</v>
      </c>
      <c r="B9" s="6" t="s">
        <v>19</v>
      </c>
      <c r="C9" s="6" t="s">
        <v>20</v>
      </c>
      <c r="D9" s="6" t="s">
        <v>27</v>
      </c>
      <c r="E9" s="6" t="s">
        <v>4</v>
      </c>
      <c r="F9" s="6" t="s">
        <v>5</v>
      </c>
      <c r="G9" s="6" t="s">
        <v>6</v>
      </c>
      <c r="H9" s="6" t="s">
        <v>7</v>
      </c>
      <c r="I9" s="6" t="s">
        <v>8</v>
      </c>
      <c r="J9" s="6" t="s">
        <v>9</v>
      </c>
      <c r="K9" s="6" t="s">
        <v>28</v>
      </c>
      <c r="L9" s="6" t="s">
        <v>11</v>
      </c>
      <c r="M9" s="2">
        <v>304.57499999999999</v>
      </c>
      <c r="N9" s="1" t="s">
        <v>12</v>
      </c>
      <c r="O9" s="3">
        <v>43324</v>
      </c>
      <c r="P9" s="2">
        <f>ROUNDDOWN(Table1[[#This Row],[Quantity in UnE]],0)</f>
        <v>304</v>
      </c>
      <c r="Q9" t="s">
        <v>8849</v>
      </c>
      <c r="R9">
        <v>36.75</v>
      </c>
      <c r="S9">
        <v>44</v>
      </c>
      <c r="T9">
        <f>IF(Table1[[#This Row],[OD (in)]]=28,0,IF(Table1[[#This Row],[Width (in)]]&lt;=25,1,0))</f>
        <v>0</v>
      </c>
      <c r="U9">
        <f>IF(Table1[[#This Row],[OD (in)]]=28,0,IF(AND(Table1[[#This Row],[Width (in)]]&gt;25,Table1[[#This Row],[Width (in)]]&lt;=40),1,0))</f>
        <v>1</v>
      </c>
      <c r="V9">
        <f>IF(Table1[[#This Row],[OD (in)]]=28,0,IF(Table1[[#This Row],[Width (in)]]&gt;40,1,0))</f>
        <v>0</v>
      </c>
      <c r="W9">
        <f>IF(Table1[[#This Row],[OD (in)]]=28,1,0)</f>
        <v>0</v>
      </c>
    </row>
    <row r="10" spans="1:23" x14ac:dyDescent="0.3">
      <c r="A10" s="6" t="s">
        <v>0</v>
      </c>
      <c r="B10" s="6" t="s">
        <v>19</v>
      </c>
      <c r="C10" s="6" t="s">
        <v>20</v>
      </c>
      <c r="D10" s="6" t="s">
        <v>29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30</v>
      </c>
      <c r="L10" s="6" t="s">
        <v>11</v>
      </c>
      <c r="M10" s="2">
        <v>304.57499999999999</v>
      </c>
      <c r="N10" s="1" t="s">
        <v>12</v>
      </c>
      <c r="O10" s="3">
        <v>43324</v>
      </c>
      <c r="P10" s="2">
        <f>ROUNDDOWN(Table1[[#This Row],[Quantity in UnE]],0)</f>
        <v>304</v>
      </c>
      <c r="Q10" t="s">
        <v>8849</v>
      </c>
      <c r="R10">
        <v>36.75</v>
      </c>
      <c r="S10">
        <v>44</v>
      </c>
      <c r="T10">
        <f>IF(Table1[[#This Row],[OD (in)]]=28,0,IF(Table1[[#This Row],[Width (in)]]&lt;=25,1,0))</f>
        <v>0</v>
      </c>
      <c r="U10">
        <f>IF(Table1[[#This Row],[OD (in)]]=28,0,IF(AND(Table1[[#This Row],[Width (in)]]&gt;25,Table1[[#This Row],[Width (in)]]&lt;=40),1,0))</f>
        <v>1</v>
      </c>
      <c r="V10">
        <f>IF(Table1[[#This Row],[OD (in)]]=28,0,IF(Table1[[#This Row],[Width (in)]]&gt;40,1,0))</f>
        <v>0</v>
      </c>
      <c r="W10">
        <f>IF(Table1[[#This Row],[OD (in)]]=28,1,0)</f>
        <v>0</v>
      </c>
    </row>
    <row r="11" spans="1:23" x14ac:dyDescent="0.3">
      <c r="A11" s="6" t="s">
        <v>0</v>
      </c>
      <c r="B11" s="6" t="s">
        <v>31</v>
      </c>
      <c r="C11" s="6" t="s">
        <v>32</v>
      </c>
      <c r="D11" s="6" t="s">
        <v>33</v>
      </c>
      <c r="E11" s="6" t="s">
        <v>4</v>
      </c>
      <c r="F11" s="6" t="s">
        <v>5</v>
      </c>
      <c r="G11" s="6" t="s">
        <v>6</v>
      </c>
      <c r="H11" s="6" t="s">
        <v>7</v>
      </c>
      <c r="I11" s="6" t="s">
        <v>8</v>
      </c>
      <c r="J11" s="6" t="s">
        <v>9</v>
      </c>
      <c r="K11" s="6" t="s">
        <v>34</v>
      </c>
      <c r="L11" s="6" t="s">
        <v>11</v>
      </c>
      <c r="M11" s="2">
        <v>106.185</v>
      </c>
      <c r="N11" s="1" t="s">
        <v>12</v>
      </c>
      <c r="O11" s="3">
        <v>43324</v>
      </c>
      <c r="P11" s="2">
        <f>ROUNDDOWN(Table1[[#This Row],[Quantity in UnE]],0)</f>
        <v>106</v>
      </c>
      <c r="Q11" t="s">
        <v>8848</v>
      </c>
      <c r="R11">
        <v>15</v>
      </c>
      <c r="S11">
        <v>39</v>
      </c>
      <c r="T11">
        <f>IF(Table1[[#This Row],[OD (in)]]=28,0,IF(Table1[[#This Row],[Width (in)]]&lt;=25,1,0))</f>
        <v>1</v>
      </c>
      <c r="U11">
        <f>IF(Table1[[#This Row],[OD (in)]]=28,0,IF(AND(Table1[[#This Row],[Width (in)]]&gt;25,Table1[[#This Row],[Width (in)]]&lt;=40),1,0))</f>
        <v>0</v>
      </c>
      <c r="V11">
        <f>IF(Table1[[#This Row],[OD (in)]]=28,0,IF(Table1[[#This Row],[Width (in)]]&gt;40,1,0))</f>
        <v>0</v>
      </c>
      <c r="W11">
        <f>IF(Table1[[#This Row],[OD (in)]]=28,1,0)</f>
        <v>0</v>
      </c>
    </row>
    <row r="12" spans="1:23" x14ac:dyDescent="0.3">
      <c r="A12" s="6" t="s">
        <v>0</v>
      </c>
      <c r="B12" s="6" t="s">
        <v>31</v>
      </c>
      <c r="C12" s="6" t="s">
        <v>32</v>
      </c>
      <c r="D12" s="6" t="s">
        <v>35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  <c r="K12" s="6" t="s">
        <v>36</v>
      </c>
      <c r="L12" s="6" t="s">
        <v>11</v>
      </c>
      <c r="M12" s="2">
        <v>106.185</v>
      </c>
      <c r="N12" s="1" t="s">
        <v>12</v>
      </c>
      <c r="O12" s="3">
        <v>43324</v>
      </c>
      <c r="P12" s="2">
        <f>ROUNDDOWN(Table1[[#This Row],[Quantity in UnE]],0)</f>
        <v>106</v>
      </c>
      <c r="Q12" t="s">
        <v>8848</v>
      </c>
      <c r="R12">
        <v>15</v>
      </c>
      <c r="S12">
        <v>39</v>
      </c>
      <c r="T12">
        <f>IF(Table1[[#This Row],[OD (in)]]=28,0,IF(Table1[[#This Row],[Width (in)]]&lt;=25,1,0))</f>
        <v>1</v>
      </c>
      <c r="U12">
        <f>IF(Table1[[#This Row],[OD (in)]]=28,0,IF(AND(Table1[[#This Row],[Width (in)]]&gt;25,Table1[[#This Row],[Width (in)]]&lt;=40),1,0))</f>
        <v>0</v>
      </c>
      <c r="V12">
        <f>IF(Table1[[#This Row],[OD (in)]]=28,0,IF(Table1[[#This Row],[Width (in)]]&gt;40,1,0))</f>
        <v>0</v>
      </c>
      <c r="W12">
        <f>IF(Table1[[#This Row],[OD (in)]]=28,1,0)</f>
        <v>0</v>
      </c>
    </row>
    <row r="13" spans="1:23" x14ac:dyDescent="0.3">
      <c r="A13" s="6" t="s">
        <v>0</v>
      </c>
      <c r="B13" s="6" t="s">
        <v>31</v>
      </c>
      <c r="C13" s="6" t="s">
        <v>32</v>
      </c>
      <c r="D13" s="6" t="s">
        <v>37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8</v>
      </c>
      <c r="J13" s="6" t="s">
        <v>9</v>
      </c>
      <c r="K13" s="6" t="s">
        <v>38</v>
      </c>
      <c r="L13" s="6" t="s">
        <v>11</v>
      </c>
      <c r="M13" s="2">
        <v>106.185</v>
      </c>
      <c r="N13" s="1" t="s">
        <v>12</v>
      </c>
      <c r="O13" s="3">
        <v>43324</v>
      </c>
      <c r="P13" s="2">
        <f>ROUNDDOWN(Table1[[#This Row],[Quantity in UnE]],0)</f>
        <v>106</v>
      </c>
      <c r="Q13" t="s">
        <v>8848</v>
      </c>
      <c r="R13">
        <v>15</v>
      </c>
      <c r="S13">
        <v>39</v>
      </c>
      <c r="T13">
        <f>IF(Table1[[#This Row],[OD (in)]]=28,0,IF(Table1[[#This Row],[Width (in)]]&lt;=25,1,0))</f>
        <v>1</v>
      </c>
      <c r="U13">
        <f>IF(Table1[[#This Row],[OD (in)]]=28,0,IF(AND(Table1[[#This Row],[Width (in)]]&gt;25,Table1[[#This Row],[Width (in)]]&lt;=40),1,0))</f>
        <v>0</v>
      </c>
      <c r="V13">
        <f>IF(Table1[[#This Row],[OD (in)]]=28,0,IF(Table1[[#This Row],[Width (in)]]&gt;40,1,0))</f>
        <v>0</v>
      </c>
      <c r="W13">
        <f>IF(Table1[[#This Row],[OD (in)]]=28,1,0)</f>
        <v>0</v>
      </c>
    </row>
    <row r="14" spans="1:23" x14ac:dyDescent="0.3">
      <c r="A14" s="6" t="s">
        <v>0</v>
      </c>
      <c r="B14" s="6" t="s">
        <v>31</v>
      </c>
      <c r="C14" s="6" t="s">
        <v>32</v>
      </c>
      <c r="D14" s="6" t="s">
        <v>39</v>
      </c>
      <c r="E14" s="6" t="s">
        <v>4</v>
      </c>
      <c r="F14" s="6" t="s">
        <v>5</v>
      </c>
      <c r="G14" s="6" t="s">
        <v>6</v>
      </c>
      <c r="H14" s="6" t="s">
        <v>7</v>
      </c>
      <c r="I14" s="6" t="s">
        <v>8</v>
      </c>
      <c r="J14" s="6" t="s">
        <v>9</v>
      </c>
      <c r="K14" s="6" t="s">
        <v>40</v>
      </c>
      <c r="L14" s="6" t="s">
        <v>11</v>
      </c>
      <c r="M14" s="2">
        <v>106.185</v>
      </c>
      <c r="N14" s="1" t="s">
        <v>12</v>
      </c>
      <c r="O14" s="3">
        <v>43324</v>
      </c>
      <c r="P14" s="2">
        <f>ROUNDDOWN(Table1[[#This Row],[Quantity in UnE]],0)</f>
        <v>106</v>
      </c>
      <c r="Q14" t="s">
        <v>8848</v>
      </c>
      <c r="R14">
        <v>15</v>
      </c>
      <c r="S14">
        <v>39</v>
      </c>
      <c r="T14">
        <f>IF(Table1[[#This Row],[OD (in)]]=28,0,IF(Table1[[#This Row],[Width (in)]]&lt;=25,1,0))</f>
        <v>1</v>
      </c>
      <c r="U14">
        <f>IF(Table1[[#This Row],[OD (in)]]=28,0,IF(AND(Table1[[#This Row],[Width (in)]]&gt;25,Table1[[#This Row],[Width (in)]]&lt;=40),1,0))</f>
        <v>0</v>
      </c>
      <c r="V14">
        <f>IF(Table1[[#This Row],[OD (in)]]=28,0,IF(Table1[[#This Row],[Width (in)]]&gt;40,1,0))</f>
        <v>0</v>
      </c>
      <c r="W14">
        <f>IF(Table1[[#This Row],[OD (in)]]=28,1,0)</f>
        <v>0</v>
      </c>
    </row>
    <row r="15" spans="1:23" x14ac:dyDescent="0.3">
      <c r="A15" s="6" t="s">
        <v>0</v>
      </c>
      <c r="B15" s="6" t="s">
        <v>31</v>
      </c>
      <c r="C15" s="6" t="s">
        <v>32</v>
      </c>
      <c r="D15" s="6" t="s">
        <v>41</v>
      </c>
      <c r="E15" s="6" t="s">
        <v>4</v>
      </c>
      <c r="F15" s="6" t="s">
        <v>5</v>
      </c>
      <c r="G15" s="6" t="s">
        <v>6</v>
      </c>
      <c r="H15" s="6" t="s">
        <v>7</v>
      </c>
      <c r="I15" s="6" t="s">
        <v>8</v>
      </c>
      <c r="J15" s="6" t="s">
        <v>9</v>
      </c>
      <c r="K15" s="6" t="s">
        <v>42</v>
      </c>
      <c r="L15" s="6" t="s">
        <v>11</v>
      </c>
      <c r="M15" s="2">
        <v>112.655</v>
      </c>
      <c r="N15" s="1" t="s">
        <v>12</v>
      </c>
      <c r="O15" s="3">
        <v>43324</v>
      </c>
      <c r="P15" s="2">
        <f>ROUNDDOWN(Table1[[#This Row],[Quantity in UnE]],0)</f>
        <v>112</v>
      </c>
      <c r="Q15" t="s">
        <v>8848</v>
      </c>
      <c r="R15">
        <v>15</v>
      </c>
      <c r="S15">
        <v>39</v>
      </c>
      <c r="T15">
        <f>IF(Table1[[#This Row],[OD (in)]]=28,0,IF(Table1[[#This Row],[Width (in)]]&lt;=25,1,0))</f>
        <v>1</v>
      </c>
      <c r="U15">
        <f>IF(Table1[[#This Row],[OD (in)]]=28,0,IF(AND(Table1[[#This Row],[Width (in)]]&gt;25,Table1[[#This Row],[Width (in)]]&lt;=40),1,0))</f>
        <v>0</v>
      </c>
      <c r="V15">
        <f>IF(Table1[[#This Row],[OD (in)]]=28,0,IF(Table1[[#This Row],[Width (in)]]&gt;40,1,0))</f>
        <v>0</v>
      </c>
      <c r="W15">
        <f>IF(Table1[[#This Row],[OD (in)]]=28,1,0)</f>
        <v>0</v>
      </c>
    </row>
    <row r="16" spans="1:23" x14ac:dyDescent="0.3">
      <c r="A16" s="6" t="s">
        <v>0</v>
      </c>
      <c r="B16" s="6" t="s">
        <v>31</v>
      </c>
      <c r="C16" s="6" t="s">
        <v>32</v>
      </c>
      <c r="D16" s="6" t="s">
        <v>43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6" t="s">
        <v>9</v>
      </c>
      <c r="K16" s="6" t="s">
        <v>44</v>
      </c>
      <c r="L16" s="6" t="s">
        <v>11</v>
      </c>
      <c r="M16" s="2">
        <v>112.655</v>
      </c>
      <c r="N16" s="1" t="s">
        <v>12</v>
      </c>
      <c r="O16" s="3">
        <v>43324</v>
      </c>
      <c r="P16" s="2">
        <f>ROUNDDOWN(Table1[[#This Row],[Quantity in UnE]],0)</f>
        <v>112</v>
      </c>
      <c r="Q16" t="s">
        <v>8848</v>
      </c>
      <c r="R16">
        <v>15</v>
      </c>
      <c r="S16">
        <v>39</v>
      </c>
      <c r="T16">
        <f>IF(Table1[[#This Row],[OD (in)]]=28,0,IF(Table1[[#This Row],[Width (in)]]&lt;=25,1,0))</f>
        <v>1</v>
      </c>
      <c r="U16">
        <f>IF(Table1[[#This Row],[OD (in)]]=28,0,IF(AND(Table1[[#This Row],[Width (in)]]&gt;25,Table1[[#This Row],[Width (in)]]&lt;=40),1,0))</f>
        <v>0</v>
      </c>
      <c r="V16">
        <f>IF(Table1[[#This Row],[OD (in)]]=28,0,IF(Table1[[#This Row],[Width (in)]]&gt;40,1,0))</f>
        <v>0</v>
      </c>
      <c r="W16">
        <f>IF(Table1[[#This Row],[OD (in)]]=28,1,0)</f>
        <v>0</v>
      </c>
    </row>
    <row r="17" spans="1:23" x14ac:dyDescent="0.3">
      <c r="A17" s="6" t="s">
        <v>0</v>
      </c>
      <c r="B17" s="6" t="s">
        <v>45</v>
      </c>
      <c r="C17" s="6" t="s">
        <v>46</v>
      </c>
      <c r="D17" s="6" t="s">
        <v>47</v>
      </c>
      <c r="E17" s="6" t="s">
        <v>4</v>
      </c>
      <c r="F17" s="6" t="s">
        <v>5</v>
      </c>
      <c r="G17" s="6" t="s">
        <v>6</v>
      </c>
      <c r="H17" s="6" t="s">
        <v>7</v>
      </c>
      <c r="I17" s="6" t="s">
        <v>8</v>
      </c>
      <c r="J17" s="6" t="s">
        <v>9</v>
      </c>
      <c r="K17" s="6" t="s">
        <v>48</v>
      </c>
      <c r="L17" s="6" t="s">
        <v>11</v>
      </c>
      <c r="M17" s="2">
        <v>176.23599999999999</v>
      </c>
      <c r="N17" s="1" t="s">
        <v>12</v>
      </c>
      <c r="O17" s="3">
        <v>43324</v>
      </c>
      <c r="P17" s="2">
        <f>ROUNDDOWN(Table1[[#This Row],[Quantity in UnE]],0)</f>
        <v>176</v>
      </c>
      <c r="Q17" t="s">
        <v>8849</v>
      </c>
      <c r="R17">
        <v>21.25</v>
      </c>
      <c r="S17">
        <v>44</v>
      </c>
      <c r="T17">
        <f>IF(Table1[[#This Row],[OD (in)]]=28,0,IF(Table1[[#This Row],[Width (in)]]&lt;=25,1,0))</f>
        <v>1</v>
      </c>
      <c r="U17">
        <f>IF(Table1[[#This Row],[OD (in)]]=28,0,IF(AND(Table1[[#This Row],[Width (in)]]&gt;25,Table1[[#This Row],[Width (in)]]&lt;=40),1,0))</f>
        <v>0</v>
      </c>
      <c r="V17">
        <f>IF(Table1[[#This Row],[OD (in)]]=28,0,IF(Table1[[#This Row],[Width (in)]]&gt;40,1,0))</f>
        <v>0</v>
      </c>
      <c r="W17">
        <f>IF(Table1[[#This Row],[OD (in)]]=28,1,0)</f>
        <v>0</v>
      </c>
    </row>
    <row r="18" spans="1:23" x14ac:dyDescent="0.3">
      <c r="A18" s="6" t="s">
        <v>0</v>
      </c>
      <c r="B18" s="6" t="s">
        <v>45</v>
      </c>
      <c r="C18" s="6" t="s">
        <v>46</v>
      </c>
      <c r="D18" s="6" t="s">
        <v>49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50</v>
      </c>
      <c r="L18" s="6" t="s">
        <v>11</v>
      </c>
      <c r="M18" s="2">
        <v>176.23599999999999</v>
      </c>
      <c r="N18" s="1" t="s">
        <v>12</v>
      </c>
      <c r="O18" s="3">
        <v>43324</v>
      </c>
      <c r="P18" s="2">
        <f>ROUNDDOWN(Table1[[#This Row],[Quantity in UnE]],0)</f>
        <v>176</v>
      </c>
      <c r="Q18" t="s">
        <v>8849</v>
      </c>
      <c r="R18">
        <v>21.25</v>
      </c>
      <c r="S18">
        <v>44</v>
      </c>
      <c r="T18">
        <f>IF(Table1[[#This Row],[OD (in)]]=28,0,IF(Table1[[#This Row],[Width (in)]]&lt;=25,1,0))</f>
        <v>1</v>
      </c>
      <c r="U18">
        <f>IF(Table1[[#This Row],[OD (in)]]=28,0,IF(AND(Table1[[#This Row],[Width (in)]]&gt;25,Table1[[#This Row],[Width (in)]]&lt;=40),1,0))</f>
        <v>0</v>
      </c>
      <c r="V18">
        <f>IF(Table1[[#This Row],[OD (in)]]=28,0,IF(Table1[[#This Row],[Width (in)]]&gt;40,1,0))</f>
        <v>0</v>
      </c>
      <c r="W18">
        <f>IF(Table1[[#This Row],[OD (in)]]=28,1,0)</f>
        <v>0</v>
      </c>
    </row>
    <row r="19" spans="1:23" x14ac:dyDescent="0.3">
      <c r="A19" s="6" t="s">
        <v>0</v>
      </c>
      <c r="B19" s="6" t="s">
        <v>45</v>
      </c>
      <c r="C19" s="6" t="s">
        <v>46</v>
      </c>
      <c r="D19" s="6" t="s">
        <v>51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52</v>
      </c>
      <c r="L19" s="6" t="s">
        <v>11</v>
      </c>
      <c r="M19" s="2">
        <v>176.23599999999999</v>
      </c>
      <c r="N19" s="1" t="s">
        <v>12</v>
      </c>
      <c r="O19" s="3">
        <v>43324</v>
      </c>
      <c r="P19" s="2">
        <f>ROUNDDOWN(Table1[[#This Row],[Quantity in UnE]],0)</f>
        <v>176</v>
      </c>
      <c r="Q19" t="s">
        <v>8849</v>
      </c>
      <c r="R19">
        <v>21.25</v>
      </c>
      <c r="S19">
        <v>44</v>
      </c>
      <c r="T19">
        <f>IF(Table1[[#This Row],[OD (in)]]=28,0,IF(Table1[[#This Row],[Width (in)]]&lt;=25,1,0))</f>
        <v>1</v>
      </c>
      <c r="U19">
        <f>IF(Table1[[#This Row],[OD (in)]]=28,0,IF(AND(Table1[[#This Row],[Width (in)]]&gt;25,Table1[[#This Row],[Width (in)]]&lt;=40),1,0))</f>
        <v>0</v>
      </c>
      <c r="V19">
        <f>IF(Table1[[#This Row],[OD (in)]]=28,0,IF(Table1[[#This Row],[Width (in)]]&gt;40,1,0))</f>
        <v>0</v>
      </c>
      <c r="W19">
        <f>IF(Table1[[#This Row],[OD (in)]]=28,1,0)</f>
        <v>0</v>
      </c>
    </row>
    <row r="20" spans="1:23" x14ac:dyDescent="0.3">
      <c r="A20" s="6" t="s">
        <v>0</v>
      </c>
      <c r="B20" s="6" t="s">
        <v>45</v>
      </c>
      <c r="C20" s="6" t="s">
        <v>46</v>
      </c>
      <c r="D20" s="6" t="s">
        <v>53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8</v>
      </c>
      <c r="J20" s="6" t="s">
        <v>9</v>
      </c>
      <c r="K20" s="6" t="s">
        <v>54</v>
      </c>
      <c r="L20" s="6" t="s">
        <v>11</v>
      </c>
      <c r="M20" s="2">
        <v>176.911</v>
      </c>
      <c r="N20" s="1" t="s">
        <v>12</v>
      </c>
      <c r="O20" s="3">
        <v>43324</v>
      </c>
      <c r="P20" s="2">
        <f>ROUNDDOWN(Table1[[#This Row],[Quantity in UnE]],0)</f>
        <v>176</v>
      </c>
      <c r="Q20" t="s">
        <v>8849</v>
      </c>
      <c r="R20">
        <v>21.25</v>
      </c>
      <c r="S20">
        <v>44</v>
      </c>
      <c r="T20">
        <f>IF(Table1[[#This Row],[OD (in)]]=28,0,IF(Table1[[#This Row],[Width (in)]]&lt;=25,1,0))</f>
        <v>1</v>
      </c>
      <c r="U20">
        <f>IF(Table1[[#This Row],[OD (in)]]=28,0,IF(AND(Table1[[#This Row],[Width (in)]]&gt;25,Table1[[#This Row],[Width (in)]]&lt;=40),1,0))</f>
        <v>0</v>
      </c>
      <c r="V20">
        <f>IF(Table1[[#This Row],[OD (in)]]=28,0,IF(Table1[[#This Row],[Width (in)]]&gt;40,1,0))</f>
        <v>0</v>
      </c>
      <c r="W20">
        <f>IF(Table1[[#This Row],[OD (in)]]=28,1,0)</f>
        <v>0</v>
      </c>
    </row>
    <row r="21" spans="1:23" x14ac:dyDescent="0.3">
      <c r="A21" s="6" t="s">
        <v>0</v>
      </c>
      <c r="B21" s="6" t="s">
        <v>45</v>
      </c>
      <c r="C21" s="6" t="s">
        <v>46</v>
      </c>
      <c r="D21" s="6" t="s">
        <v>55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6" t="s">
        <v>56</v>
      </c>
      <c r="L21" s="6" t="s">
        <v>11</v>
      </c>
      <c r="M21" s="2">
        <v>176.911</v>
      </c>
      <c r="N21" s="1" t="s">
        <v>12</v>
      </c>
      <c r="O21" s="3">
        <v>43324</v>
      </c>
      <c r="P21" s="2">
        <f>ROUNDDOWN(Table1[[#This Row],[Quantity in UnE]],0)</f>
        <v>176</v>
      </c>
      <c r="Q21" t="s">
        <v>8849</v>
      </c>
      <c r="R21">
        <v>21.25</v>
      </c>
      <c r="S21">
        <v>44</v>
      </c>
      <c r="T21">
        <f>IF(Table1[[#This Row],[OD (in)]]=28,0,IF(Table1[[#This Row],[Width (in)]]&lt;=25,1,0))</f>
        <v>1</v>
      </c>
      <c r="U21">
        <f>IF(Table1[[#This Row],[OD (in)]]=28,0,IF(AND(Table1[[#This Row],[Width (in)]]&gt;25,Table1[[#This Row],[Width (in)]]&lt;=40),1,0))</f>
        <v>0</v>
      </c>
      <c r="V21">
        <f>IF(Table1[[#This Row],[OD (in)]]=28,0,IF(Table1[[#This Row],[Width (in)]]&gt;40,1,0))</f>
        <v>0</v>
      </c>
      <c r="W21">
        <f>IF(Table1[[#This Row],[OD (in)]]=28,1,0)</f>
        <v>0</v>
      </c>
    </row>
    <row r="22" spans="1:23" x14ac:dyDescent="0.3">
      <c r="A22" s="6" t="s">
        <v>0</v>
      </c>
      <c r="B22" s="6" t="s">
        <v>45</v>
      </c>
      <c r="C22" s="6" t="s">
        <v>46</v>
      </c>
      <c r="D22" s="6" t="s">
        <v>57</v>
      </c>
      <c r="E22" s="6" t="s">
        <v>4</v>
      </c>
      <c r="F22" s="6" t="s">
        <v>5</v>
      </c>
      <c r="G22" s="6" t="s">
        <v>6</v>
      </c>
      <c r="H22" s="6" t="s">
        <v>7</v>
      </c>
      <c r="I22" s="6" t="s">
        <v>8</v>
      </c>
      <c r="J22" s="6" t="s">
        <v>9</v>
      </c>
      <c r="K22" s="6" t="s">
        <v>58</v>
      </c>
      <c r="L22" s="6" t="s">
        <v>11</v>
      </c>
      <c r="M22" s="2">
        <v>176.911</v>
      </c>
      <c r="N22" s="1" t="s">
        <v>12</v>
      </c>
      <c r="O22" s="3">
        <v>43324</v>
      </c>
      <c r="P22" s="2">
        <f>ROUNDDOWN(Table1[[#This Row],[Quantity in UnE]],0)</f>
        <v>176</v>
      </c>
      <c r="Q22" t="s">
        <v>8849</v>
      </c>
      <c r="R22">
        <v>21.25</v>
      </c>
      <c r="S22">
        <v>44</v>
      </c>
      <c r="T22">
        <f>IF(Table1[[#This Row],[OD (in)]]=28,0,IF(Table1[[#This Row],[Width (in)]]&lt;=25,1,0))</f>
        <v>1</v>
      </c>
      <c r="U22">
        <f>IF(Table1[[#This Row],[OD (in)]]=28,0,IF(AND(Table1[[#This Row],[Width (in)]]&gt;25,Table1[[#This Row],[Width (in)]]&lt;=40),1,0))</f>
        <v>0</v>
      </c>
      <c r="V22">
        <f>IF(Table1[[#This Row],[OD (in)]]=28,0,IF(Table1[[#This Row],[Width (in)]]&gt;40,1,0))</f>
        <v>0</v>
      </c>
      <c r="W22">
        <f>IF(Table1[[#This Row],[OD (in)]]=28,1,0)</f>
        <v>0</v>
      </c>
    </row>
    <row r="23" spans="1:23" x14ac:dyDescent="0.3">
      <c r="A23" s="6" t="s">
        <v>0</v>
      </c>
      <c r="B23" s="6" t="s">
        <v>45</v>
      </c>
      <c r="C23" s="6" t="s">
        <v>46</v>
      </c>
      <c r="D23" s="6" t="s">
        <v>59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60</v>
      </c>
      <c r="L23" s="6" t="s">
        <v>11</v>
      </c>
      <c r="M23" s="2">
        <v>176.52500000000001</v>
      </c>
      <c r="N23" s="1" t="s">
        <v>12</v>
      </c>
      <c r="O23" s="3">
        <v>43324</v>
      </c>
      <c r="P23" s="2">
        <f>ROUNDDOWN(Table1[[#This Row],[Quantity in UnE]],0)</f>
        <v>176</v>
      </c>
      <c r="Q23" t="s">
        <v>8849</v>
      </c>
      <c r="R23">
        <v>21.25</v>
      </c>
      <c r="S23">
        <v>44</v>
      </c>
      <c r="T23">
        <f>IF(Table1[[#This Row],[OD (in)]]=28,0,IF(Table1[[#This Row],[Width (in)]]&lt;=25,1,0))</f>
        <v>1</v>
      </c>
      <c r="U23">
        <f>IF(Table1[[#This Row],[OD (in)]]=28,0,IF(AND(Table1[[#This Row],[Width (in)]]&gt;25,Table1[[#This Row],[Width (in)]]&lt;=40),1,0))</f>
        <v>0</v>
      </c>
      <c r="V23">
        <f>IF(Table1[[#This Row],[OD (in)]]=28,0,IF(Table1[[#This Row],[Width (in)]]&gt;40,1,0))</f>
        <v>0</v>
      </c>
      <c r="W23">
        <f>IF(Table1[[#This Row],[OD (in)]]=28,1,0)</f>
        <v>0</v>
      </c>
    </row>
    <row r="24" spans="1:23" x14ac:dyDescent="0.3">
      <c r="A24" s="6" t="s">
        <v>0</v>
      </c>
      <c r="B24" s="6" t="s">
        <v>45</v>
      </c>
      <c r="C24" s="6" t="s">
        <v>46</v>
      </c>
      <c r="D24" s="6" t="s">
        <v>61</v>
      </c>
      <c r="E24" s="6" t="s">
        <v>4</v>
      </c>
      <c r="F24" s="6" t="s">
        <v>5</v>
      </c>
      <c r="G24" s="6" t="s">
        <v>6</v>
      </c>
      <c r="H24" s="6" t="s">
        <v>7</v>
      </c>
      <c r="I24" s="6" t="s">
        <v>8</v>
      </c>
      <c r="J24" s="6" t="s">
        <v>9</v>
      </c>
      <c r="K24" s="6" t="s">
        <v>62</v>
      </c>
      <c r="L24" s="6" t="s">
        <v>11</v>
      </c>
      <c r="M24" s="2">
        <v>176.52500000000001</v>
      </c>
      <c r="N24" s="1" t="s">
        <v>12</v>
      </c>
      <c r="O24" s="3">
        <v>43324</v>
      </c>
      <c r="P24" s="2">
        <f>ROUNDDOWN(Table1[[#This Row],[Quantity in UnE]],0)</f>
        <v>176</v>
      </c>
      <c r="Q24" t="s">
        <v>8849</v>
      </c>
      <c r="R24">
        <v>21.25</v>
      </c>
      <c r="S24">
        <v>44</v>
      </c>
      <c r="T24">
        <f>IF(Table1[[#This Row],[OD (in)]]=28,0,IF(Table1[[#This Row],[Width (in)]]&lt;=25,1,0))</f>
        <v>1</v>
      </c>
      <c r="U24">
        <f>IF(Table1[[#This Row],[OD (in)]]=28,0,IF(AND(Table1[[#This Row],[Width (in)]]&gt;25,Table1[[#This Row],[Width (in)]]&lt;=40),1,0))</f>
        <v>0</v>
      </c>
      <c r="V24">
        <f>IF(Table1[[#This Row],[OD (in)]]=28,0,IF(Table1[[#This Row],[Width (in)]]&gt;40,1,0))</f>
        <v>0</v>
      </c>
      <c r="W24">
        <f>IF(Table1[[#This Row],[OD (in)]]=28,1,0)</f>
        <v>0</v>
      </c>
    </row>
    <row r="25" spans="1:23" x14ac:dyDescent="0.3">
      <c r="A25" s="6" t="s">
        <v>0</v>
      </c>
      <c r="B25" s="6" t="s">
        <v>45</v>
      </c>
      <c r="C25" s="6" t="s">
        <v>46</v>
      </c>
      <c r="D25" s="6" t="s">
        <v>63</v>
      </c>
      <c r="E25" s="6" t="s">
        <v>4</v>
      </c>
      <c r="F25" s="6" t="s">
        <v>5</v>
      </c>
      <c r="G25" s="6" t="s">
        <v>6</v>
      </c>
      <c r="H25" s="6" t="s">
        <v>7</v>
      </c>
      <c r="I25" s="6" t="s">
        <v>8</v>
      </c>
      <c r="J25" s="6" t="s">
        <v>9</v>
      </c>
      <c r="K25" s="6" t="s">
        <v>64</v>
      </c>
      <c r="L25" s="6" t="s">
        <v>11</v>
      </c>
      <c r="M25" s="2">
        <v>176.52500000000001</v>
      </c>
      <c r="N25" s="1" t="s">
        <v>12</v>
      </c>
      <c r="O25" s="3">
        <v>43324</v>
      </c>
      <c r="P25" s="2">
        <f>ROUNDDOWN(Table1[[#This Row],[Quantity in UnE]],0)</f>
        <v>176</v>
      </c>
      <c r="Q25" t="s">
        <v>8849</v>
      </c>
      <c r="R25">
        <v>21.25</v>
      </c>
      <c r="S25">
        <v>44</v>
      </c>
      <c r="T25">
        <f>IF(Table1[[#This Row],[OD (in)]]=28,0,IF(Table1[[#This Row],[Width (in)]]&lt;=25,1,0))</f>
        <v>1</v>
      </c>
      <c r="U25">
        <f>IF(Table1[[#This Row],[OD (in)]]=28,0,IF(AND(Table1[[#This Row],[Width (in)]]&gt;25,Table1[[#This Row],[Width (in)]]&lt;=40),1,0))</f>
        <v>0</v>
      </c>
      <c r="V25">
        <f>IF(Table1[[#This Row],[OD (in)]]=28,0,IF(Table1[[#This Row],[Width (in)]]&gt;40,1,0))</f>
        <v>0</v>
      </c>
      <c r="W25">
        <f>IF(Table1[[#This Row],[OD (in)]]=28,1,0)</f>
        <v>0</v>
      </c>
    </row>
    <row r="26" spans="1:23" x14ac:dyDescent="0.3">
      <c r="A26" s="6" t="s">
        <v>0</v>
      </c>
      <c r="B26" s="6" t="s">
        <v>45</v>
      </c>
      <c r="C26" s="6" t="s">
        <v>46</v>
      </c>
      <c r="D26" s="6" t="s">
        <v>65</v>
      </c>
      <c r="E26" s="6" t="s">
        <v>4</v>
      </c>
      <c r="F26" s="6" t="s">
        <v>5</v>
      </c>
      <c r="G26" s="6" t="s">
        <v>6</v>
      </c>
      <c r="H26" s="6" t="s">
        <v>7</v>
      </c>
      <c r="I26" s="6" t="s">
        <v>8</v>
      </c>
      <c r="J26" s="6" t="s">
        <v>9</v>
      </c>
      <c r="K26" s="6" t="s">
        <v>66</v>
      </c>
      <c r="L26" s="6" t="s">
        <v>11</v>
      </c>
      <c r="M26" s="2">
        <v>176.911</v>
      </c>
      <c r="N26" s="1" t="s">
        <v>12</v>
      </c>
      <c r="O26" s="3">
        <v>43324</v>
      </c>
      <c r="P26" s="2">
        <f>ROUNDDOWN(Table1[[#This Row],[Quantity in UnE]],0)</f>
        <v>176</v>
      </c>
      <c r="Q26" t="s">
        <v>8849</v>
      </c>
      <c r="R26">
        <v>21.25</v>
      </c>
      <c r="S26">
        <v>44</v>
      </c>
      <c r="T26">
        <f>IF(Table1[[#This Row],[OD (in)]]=28,0,IF(Table1[[#This Row],[Width (in)]]&lt;=25,1,0))</f>
        <v>1</v>
      </c>
      <c r="U26">
        <f>IF(Table1[[#This Row],[OD (in)]]=28,0,IF(AND(Table1[[#This Row],[Width (in)]]&gt;25,Table1[[#This Row],[Width (in)]]&lt;=40),1,0))</f>
        <v>0</v>
      </c>
      <c r="V26">
        <f>IF(Table1[[#This Row],[OD (in)]]=28,0,IF(Table1[[#This Row],[Width (in)]]&gt;40,1,0))</f>
        <v>0</v>
      </c>
      <c r="W26">
        <f>IF(Table1[[#This Row],[OD (in)]]=28,1,0)</f>
        <v>0</v>
      </c>
    </row>
    <row r="27" spans="1:23" x14ac:dyDescent="0.3">
      <c r="A27" s="6" t="s">
        <v>0</v>
      </c>
      <c r="B27" s="6" t="s">
        <v>45</v>
      </c>
      <c r="C27" s="6" t="s">
        <v>46</v>
      </c>
      <c r="D27" s="6" t="s">
        <v>67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  <c r="J27" s="6" t="s">
        <v>9</v>
      </c>
      <c r="K27" s="6" t="s">
        <v>68</v>
      </c>
      <c r="L27" s="6" t="s">
        <v>11</v>
      </c>
      <c r="M27" s="2">
        <v>176.911</v>
      </c>
      <c r="N27" s="1" t="s">
        <v>12</v>
      </c>
      <c r="O27" s="3">
        <v>43324</v>
      </c>
      <c r="P27" s="2">
        <f>ROUNDDOWN(Table1[[#This Row],[Quantity in UnE]],0)</f>
        <v>176</v>
      </c>
      <c r="Q27" t="s">
        <v>8849</v>
      </c>
      <c r="R27">
        <v>21.25</v>
      </c>
      <c r="S27">
        <v>44</v>
      </c>
      <c r="T27">
        <f>IF(Table1[[#This Row],[OD (in)]]=28,0,IF(Table1[[#This Row],[Width (in)]]&lt;=25,1,0))</f>
        <v>1</v>
      </c>
      <c r="U27">
        <f>IF(Table1[[#This Row],[OD (in)]]=28,0,IF(AND(Table1[[#This Row],[Width (in)]]&gt;25,Table1[[#This Row],[Width (in)]]&lt;=40),1,0))</f>
        <v>0</v>
      </c>
      <c r="V27">
        <f>IF(Table1[[#This Row],[OD (in)]]=28,0,IF(Table1[[#This Row],[Width (in)]]&gt;40,1,0))</f>
        <v>0</v>
      </c>
      <c r="W27">
        <f>IF(Table1[[#This Row],[OD (in)]]=28,1,0)</f>
        <v>0</v>
      </c>
    </row>
    <row r="28" spans="1:23" x14ac:dyDescent="0.3">
      <c r="A28" s="6" t="s">
        <v>0</v>
      </c>
      <c r="B28" s="6" t="s">
        <v>45</v>
      </c>
      <c r="C28" s="6" t="s">
        <v>46</v>
      </c>
      <c r="D28" s="6" t="s">
        <v>69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70</v>
      </c>
      <c r="L28" s="6" t="s">
        <v>11</v>
      </c>
      <c r="M28" s="2">
        <v>176.911</v>
      </c>
      <c r="N28" s="1" t="s">
        <v>12</v>
      </c>
      <c r="O28" s="3">
        <v>43324</v>
      </c>
      <c r="P28" s="2">
        <f>ROUNDDOWN(Table1[[#This Row],[Quantity in UnE]],0)</f>
        <v>176</v>
      </c>
      <c r="Q28" t="s">
        <v>8849</v>
      </c>
      <c r="R28">
        <v>21.25</v>
      </c>
      <c r="S28">
        <v>44</v>
      </c>
      <c r="T28">
        <f>IF(Table1[[#This Row],[OD (in)]]=28,0,IF(Table1[[#This Row],[Width (in)]]&lt;=25,1,0))</f>
        <v>1</v>
      </c>
      <c r="U28">
        <f>IF(Table1[[#This Row],[OD (in)]]=28,0,IF(AND(Table1[[#This Row],[Width (in)]]&gt;25,Table1[[#This Row],[Width (in)]]&lt;=40),1,0))</f>
        <v>0</v>
      </c>
      <c r="V28">
        <f>IF(Table1[[#This Row],[OD (in)]]=28,0,IF(Table1[[#This Row],[Width (in)]]&gt;40,1,0))</f>
        <v>0</v>
      </c>
      <c r="W28">
        <f>IF(Table1[[#This Row],[OD (in)]]=28,1,0)</f>
        <v>0</v>
      </c>
    </row>
    <row r="29" spans="1:23" x14ac:dyDescent="0.3">
      <c r="A29" s="6" t="s">
        <v>0</v>
      </c>
      <c r="B29" s="6" t="s">
        <v>71</v>
      </c>
      <c r="C29" s="6" t="s">
        <v>72</v>
      </c>
      <c r="D29" s="6" t="s">
        <v>73</v>
      </c>
      <c r="E29" s="6" t="s">
        <v>4</v>
      </c>
      <c r="F29" s="6" t="s">
        <v>5</v>
      </c>
      <c r="G29" s="6" t="s">
        <v>74</v>
      </c>
      <c r="H29" s="6" t="s">
        <v>7</v>
      </c>
      <c r="I29" s="6" t="s">
        <v>75</v>
      </c>
      <c r="J29" s="6" t="s">
        <v>9</v>
      </c>
      <c r="K29" s="6" t="s">
        <v>76</v>
      </c>
      <c r="L29" s="6" t="s">
        <v>11</v>
      </c>
      <c r="M29" s="2">
        <v>228.268</v>
      </c>
      <c r="N29" s="1" t="s">
        <v>12</v>
      </c>
      <c r="O29" s="3">
        <v>43314</v>
      </c>
      <c r="P29" s="2">
        <f>ROUNDDOWN(Table1[[#This Row],[Quantity in UnE]],0)</f>
        <v>228</v>
      </c>
      <c r="Q29" t="s">
        <v>8850</v>
      </c>
      <c r="R29">
        <v>60</v>
      </c>
      <c r="S29">
        <v>28</v>
      </c>
      <c r="T29">
        <f>IF(Table1[[#This Row],[OD (in)]]=28,0,IF(Table1[[#This Row],[Width (in)]]&lt;=25,1,0))</f>
        <v>0</v>
      </c>
      <c r="U29">
        <f>IF(Table1[[#This Row],[OD (in)]]=28,0,IF(AND(Table1[[#This Row],[Width (in)]]&gt;25,Table1[[#This Row],[Width (in)]]&lt;=40),1,0))</f>
        <v>0</v>
      </c>
      <c r="V29">
        <f>IF(Table1[[#This Row],[OD (in)]]=28,0,IF(Table1[[#This Row],[Width (in)]]&gt;40,1,0))</f>
        <v>0</v>
      </c>
      <c r="W29">
        <f>IF(Table1[[#This Row],[OD (in)]]=28,1,0)</f>
        <v>1</v>
      </c>
    </row>
    <row r="30" spans="1:23" x14ac:dyDescent="0.3">
      <c r="A30" s="6" t="s">
        <v>0</v>
      </c>
      <c r="B30" s="6" t="s">
        <v>71</v>
      </c>
      <c r="C30" s="6" t="s">
        <v>72</v>
      </c>
      <c r="D30" s="6" t="s">
        <v>77</v>
      </c>
      <c r="E30" s="6" t="s">
        <v>4</v>
      </c>
      <c r="F30" s="6" t="s">
        <v>5</v>
      </c>
      <c r="G30" s="6" t="s">
        <v>74</v>
      </c>
      <c r="H30" s="6" t="s">
        <v>7</v>
      </c>
      <c r="I30" s="6" t="s">
        <v>75</v>
      </c>
      <c r="J30" s="6" t="s">
        <v>9</v>
      </c>
      <c r="K30" s="6" t="s">
        <v>78</v>
      </c>
      <c r="L30" s="6" t="s">
        <v>11</v>
      </c>
      <c r="M30" s="2">
        <v>220.048</v>
      </c>
      <c r="N30" s="1" t="s">
        <v>12</v>
      </c>
      <c r="O30" s="3">
        <v>43314</v>
      </c>
      <c r="P30" s="2">
        <f>ROUNDDOWN(Table1[[#This Row],[Quantity in UnE]],0)</f>
        <v>220</v>
      </c>
      <c r="Q30" t="s">
        <v>8850</v>
      </c>
      <c r="R30">
        <v>60</v>
      </c>
      <c r="S30">
        <v>28</v>
      </c>
      <c r="T30">
        <f>IF(Table1[[#This Row],[OD (in)]]=28,0,IF(Table1[[#This Row],[Width (in)]]&lt;=25,1,0))</f>
        <v>0</v>
      </c>
      <c r="U30">
        <f>IF(Table1[[#This Row],[OD (in)]]=28,0,IF(AND(Table1[[#This Row],[Width (in)]]&gt;25,Table1[[#This Row],[Width (in)]]&lt;=40),1,0))</f>
        <v>0</v>
      </c>
      <c r="V30">
        <f>IF(Table1[[#This Row],[OD (in)]]=28,0,IF(Table1[[#This Row],[Width (in)]]&gt;40,1,0))</f>
        <v>0</v>
      </c>
      <c r="W30">
        <f>IF(Table1[[#This Row],[OD (in)]]=28,1,0)</f>
        <v>1</v>
      </c>
    </row>
    <row r="31" spans="1:23" x14ac:dyDescent="0.3">
      <c r="A31" s="6" t="s">
        <v>0</v>
      </c>
      <c r="B31" s="6" t="s">
        <v>79</v>
      </c>
      <c r="C31" s="6" t="s">
        <v>80</v>
      </c>
      <c r="D31" s="6" t="s">
        <v>81</v>
      </c>
      <c r="E31" s="6" t="s">
        <v>4</v>
      </c>
      <c r="F31" s="6" t="s">
        <v>5</v>
      </c>
      <c r="G31" s="6" t="s">
        <v>6</v>
      </c>
      <c r="H31" s="6" t="s">
        <v>7</v>
      </c>
      <c r="I31" s="6" t="s">
        <v>8</v>
      </c>
      <c r="J31" s="6" t="s">
        <v>9</v>
      </c>
      <c r="K31" s="6" t="s">
        <v>82</v>
      </c>
      <c r="L31" s="6" t="s">
        <v>11</v>
      </c>
      <c r="M31" s="2">
        <v>77.706999999999994</v>
      </c>
      <c r="N31" s="1" t="s">
        <v>12</v>
      </c>
      <c r="O31" s="3">
        <v>43324</v>
      </c>
      <c r="P31" s="2">
        <f>ROUNDDOWN(Table1[[#This Row],[Quantity in UnE]],0)</f>
        <v>77</v>
      </c>
      <c r="Q31" t="s">
        <v>8850</v>
      </c>
      <c r="R31">
        <v>20.5</v>
      </c>
      <c r="S31">
        <v>28</v>
      </c>
      <c r="T31">
        <f>IF(Table1[[#This Row],[OD (in)]]=28,0,IF(Table1[[#This Row],[Width (in)]]&lt;=25,1,0))</f>
        <v>0</v>
      </c>
      <c r="U31">
        <f>IF(Table1[[#This Row],[OD (in)]]=28,0,IF(AND(Table1[[#This Row],[Width (in)]]&gt;25,Table1[[#This Row],[Width (in)]]&lt;=40),1,0))</f>
        <v>0</v>
      </c>
      <c r="V31">
        <f>IF(Table1[[#This Row],[OD (in)]]=28,0,IF(Table1[[#This Row],[Width (in)]]&gt;40,1,0))</f>
        <v>0</v>
      </c>
      <c r="W31">
        <f>IF(Table1[[#This Row],[OD (in)]]=28,1,0)</f>
        <v>1</v>
      </c>
    </row>
    <row r="32" spans="1:23" x14ac:dyDescent="0.3">
      <c r="A32" s="6" t="s">
        <v>0</v>
      </c>
      <c r="B32" s="6" t="s">
        <v>83</v>
      </c>
      <c r="C32" s="6" t="s">
        <v>84</v>
      </c>
      <c r="D32" s="6" t="s">
        <v>85</v>
      </c>
      <c r="E32" s="6" t="s">
        <v>4</v>
      </c>
      <c r="F32" s="6" t="s">
        <v>5</v>
      </c>
      <c r="G32" s="6" t="s">
        <v>6</v>
      </c>
      <c r="H32" s="6" t="s">
        <v>7</v>
      </c>
      <c r="I32" s="6" t="s">
        <v>8</v>
      </c>
      <c r="J32" s="6" t="s">
        <v>9</v>
      </c>
      <c r="K32" s="6" t="s">
        <v>86</v>
      </c>
      <c r="L32" s="6" t="s">
        <v>11</v>
      </c>
      <c r="M32" s="2">
        <v>106.622</v>
      </c>
      <c r="N32" s="1" t="s">
        <v>12</v>
      </c>
      <c r="O32" s="3">
        <v>43324</v>
      </c>
      <c r="P32" s="2">
        <f>ROUNDDOWN(Table1[[#This Row],[Quantity in UnE]],0)</f>
        <v>106</v>
      </c>
      <c r="Q32" t="s">
        <v>8850</v>
      </c>
      <c r="R32">
        <v>28</v>
      </c>
      <c r="S32">
        <v>28</v>
      </c>
      <c r="T32">
        <f>IF(Table1[[#This Row],[OD (in)]]=28,0,IF(Table1[[#This Row],[Width (in)]]&lt;=25,1,0))</f>
        <v>0</v>
      </c>
      <c r="U32">
        <f>IF(Table1[[#This Row],[OD (in)]]=28,0,IF(AND(Table1[[#This Row],[Width (in)]]&gt;25,Table1[[#This Row],[Width (in)]]&lt;=40),1,0))</f>
        <v>0</v>
      </c>
      <c r="V32">
        <f>IF(Table1[[#This Row],[OD (in)]]=28,0,IF(Table1[[#This Row],[Width (in)]]&gt;40,1,0))</f>
        <v>0</v>
      </c>
      <c r="W32">
        <f>IF(Table1[[#This Row],[OD (in)]]=28,1,0)</f>
        <v>1</v>
      </c>
    </row>
    <row r="33" spans="1:23" x14ac:dyDescent="0.3">
      <c r="A33" s="6" t="s">
        <v>0</v>
      </c>
      <c r="B33" s="6" t="s">
        <v>87</v>
      </c>
      <c r="C33" s="6" t="s">
        <v>88</v>
      </c>
      <c r="D33" s="6" t="s">
        <v>89</v>
      </c>
      <c r="E33" s="6" t="s">
        <v>4</v>
      </c>
      <c r="F33" s="6" t="s">
        <v>5</v>
      </c>
      <c r="G33" s="6" t="s">
        <v>74</v>
      </c>
      <c r="H33" s="6" t="s">
        <v>7</v>
      </c>
      <c r="I33" s="6" t="s">
        <v>75</v>
      </c>
      <c r="J33" s="6" t="s">
        <v>9</v>
      </c>
      <c r="K33" s="6" t="s">
        <v>90</v>
      </c>
      <c r="L33" s="6" t="s">
        <v>11</v>
      </c>
      <c r="M33" s="2">
        <v>106.357</v>
      </c>
      <c r="N33" s="1" t="s">
        <v>12</v>
      </c>
      <c r="O33" s="3">
        <v>43314</v>
      </c>
      <c r="P33" s="2">
        <f>ROUNDDOWN(Table1[[#This Row],[Quantity in UnE]],0)</f>
        <v>106</v>
      </c>
      <c r="Q33" t="s">
        <v>8850</v>
      </c>
      <c r="R33">
        <v>29</v>
      </c>
      <c r="S33">
        <v>28</v>
      </c>
      <c r="T33">
        <f>IF(Table1[[#This Row],[OD (in)]]=28,0,IF(Table1[[#This Row],[Width (in)]]&lt;=25,1,0))</f>
        <v>0</v>
      </c>
      <c r="U33">
        <f>IF(Table1[[#This Row],[OD (in)]]=28,0,IF(AND(Table1[[#This Row],[Width (in)]]&gt;25,Table1[[#This Row],[Width (in)]]&lt;=40),1,0))</f>
        <v>0</v>
      </c>
      <c r="V33">
        <f>IF(Table1[[#This Row],[OD (in)]]=28,0,IF(Table1[[#This Row],[Width (in)]]&gt;40,1,0))</f>
        <v>0</v>
      </c>
      <c r="W33">
        <f>IF(Table1[[#This Row],[OD (in)]]=28,1,0)</f>
        <v>1</v>
      </c>
    </row>
    <row r="34" spans="1:23" x14ac:dyDescent="0.3">
      <c r="A34" s="6" t="s">
        <v>0</v>
      </c>
      <c r="B34" s="6" t="s">
        <v>91</v>
      </c>
      <c r="C34" s="6" t="s">
        <v>92</v>
      </c>
      <c r="D34" s="6" t="s">
        <v>93</v>
      </c>
      <c r="E34" s="6" t="s">
        <v>4</v>
      </c>
      <c r="F34" s="6" t="s">
        <v>5</v>
      </c>
      <c r="G34" s="6" t="s">
        <v>74</v>
      </c>
      <c r="H34" s="6" t="s">
        <v>7</v>
      </c>
      <c r="I34" s="6" t="s">
        <v>75</v>
      </c>
      <c r="J34" s="6" t="s">
        <v>9</v>
      </c>
      <c r="K34" s="6" t="s">
        <v>94</v>
      </c>
      <c r="L34" s="6" t="s">
        <v>11</v>
      </c>
      <c r="M34" s="2">
        <v>89.852999999999994</v>
      </c>
      <c r="N34" s="1" t="s">
        <v>12</v>
      </c>
      <c r="O34" s="3">
        <v>43314</v>
      </c>
      <c r="P34" s="2">
        <f>ROUNDDOWN(Table1[[#This Row],[Quantity in UnE]],0)</f>
        <v>89</v>
      </c>
      <c r="Q34" t="s">
        <v>8850</v>
      </c>
      <c r="R34">
        <v>24.5</v>
      </c>
      <c r="S34">
        <v>28</v>
      </c>
      <c r="T34">
        <f>IF(Table1[[#This Row],[OD (in)]]=28,0,IF(Table1[[#This Row],[Width (in)]]&lt;=25,1,0))</f>
        <v>0</v>
      </c>
      <c r="U34">
        <f>IF(Table1[[#This Row],[OD (in)]]=28,0,IF(AND(Table1[[#This Row],[Width (in)]]&gt;25,Table1[[#This Row],[Width (in)]]&lt;=40),1,0))</f>
        <v>0</v>
      </c>
      <c r="V34">
        <f>IF(Table1[[#This Row],[OD (in)]]=28,0,IF(Table1[[#This Row],[Width (in)]]&gt;40,1,0))</f>
        <v>0</v>
      </c>
      <c r="W34">
        <f>IF(Table1[[#This Row],[OD (in)]]=28,1,0)</f>
        <v>1</v>
      </c>
    </row>
    <row r="35" spans="1:23" x14ac:dyDescent="0.3">
      <c r="A35" s="6" t="s">
        <v>0</v>
      </c>
      <c r="B35" s="6" t="s">
        <v>83</v>
      </c>
      <c r="C35" s="6" t="s">
        <v>84</v>
      </c>
      <c r="D35" s="6" t="s">
        <v>95</v>
      </c>
      <c r="E35" s="6" t="s">
        <v>4</v>
      </c>
      <c r="F35" s="6" t="s">
        <v>5</v>
      </c>
      <c r="G35" s="6" t="s">
        <v>6</v>
      </c>
      <c r="H35" s="6" t="s">
        <v>7</v>
      </c>
      <c r="I35" s="6" t="s">
        <v>8</v>
      </c>
      <c r="J35" s="6" t="s">
        <v>9</v>
      </c>
      <c r="K35" s="6" t="s">
        <v>96</v>
      </c>
      <c r="L35" s="6" t="s">
        <v>11</v>
      </c>
      <c r="M35" s="2">
        <v>103.515</v>
      </c>
      <c r="N35" s="1" t="s">
        <v>12</v>
      </c>
      <c r="O35" s="3">
        <v>43324</v>
      </c>
      <c r="P35" s="2">
        <f>ROUNDDOWN(Table1[[#This Row],[Quantity in UnE]],0)</f>
        <v>103</v>
      </c>
      <c r="Q35" t="s">
        <v>8850</v>
      </c>
      <c r="R35">
        <v>28</v>
      </c>
      <c r="S35">
        <v>28</v>
      </c>
      <c r="T35">
        <f>IF(Table1[[#This Row],[OD (in)]]=28,0,IF(Table1[[#This Row],[Width (in)]]&lt;=25,1,0))</f>
        <v>0</v>
      </c>
      <c r="U35">
        <f>IF(Table1[[#This Row],[OD (in)]]=28,0,IF(AND(Table1[[#This Row],[Width (in)]]&gt;25,Table1[[#This Row],[Width (in)]]&lt;=40),1,0))</f>
        <v>0</v>
      </c>
      <c r="V35">
        <f>IF(Table1[[#This Row],[OD (in)]]=28,0,IF(Table1[[#This Row],[Width (in)]]&gt;40,1,0))</f>
        <v>0</v>
      </c>
      <c r="W35">
        <f>IF(Table1[[#This Row],[OD (in)]]=28,1,0)</f>
        <v>1</v>
      </c>
    </row>
    <row r="36" spans="1:23" x14ac:dyDescent="0.3">
      <c r="A36" s="6" t="s">
        <v>0</v>
      </c>
      <c r="B36" s="6" t="s">
        <v>97</v>
      </c>
      <c r="C36" s="6" t="s">
        <v>98</v>
      </c>
      <c r="D36" s="6" t="s">
        <v>99</v>
      </c>
      <c r="E36" s="6" t="s">
        <v>4</v>
      </c>
      <c r="F36" s="6" t="s">
        <v>5</v>
      </c>
      <c r="G36" s="6" t="s">
        <v>74</v>
      </c>
      <c r="H36" s="6" t="s">
        <v>7</v>
      </c>
      <c r="I36" s="6" t="s">
        <v>75</v>
      </c>
      <c r="J36" s="6" t="s">
        <v>9</v>
      </c>
      <c r="K36" s="6" t="s">
        <v>100</v>
      </c>
      <c r="L36" s="6" t="s">
        <v>11</v>
      </c>
      <c r="M36" s="2">
        <v>113.24299999999999</v>
      </c>
      <c r="N36" s="1" t="s">
        <v>12</v>
      </c>
      <c r="O36" s="3">
        <v>43314</v>
      </c>
      <c r="P36" s="2">
        <f>ROUNDDOWN(Table1[[#This Row],[Quantity in UnE]],0)</f>
        <v>113</v>
      </c>
      <c r="Q36" t="s">
        <v>8851</v>
      </c>
      <c r="R36">
        <v>28</v>
      </c>
      <c r="S36">
        <v>28</v>
      </c>
      <c r="T36">
        <f>IF(Table1[[#This Row],[OD (in)]]=28,0,IF(Table1[[#This Row],[Width (in)]]&lt;=25,1,0))</f>
        <v>0</v>
      </c>
      <c r="U36">
        <f>IF(Table1[[#This Row],[OD (in)]]=28,0,IF(AND(Table1[[#This Row],[Width (in)]]&gt;25,Table1[[#This Row],[Width (in)]]&lt;=40),1,0))</f>
        <v>0</v>
      </c>
      <c r="V36">
        <f>IF(Table1[[#This Row],[OD (in)]]=28,0,IF(Table1[[#This Row],[Width (in)]]&gt;40,1,0))</f>
        <v>0</v>
      </c>
      <c r="W36">
        <f>IF(Table1[[#This Row],[OD (in)]]=28,1,0)</f>
        <v>1</v>
      </c>
    </row>
    <row r="37" spans="1:23" x14ac:dyDescent="0.3">
      <c r="A37" s="6" t="s">
        <v>0</v>
      </c>
      <c r="B37" s="6" t="s">
        <v>97</v>
      </c>
      <c r="C37" s="6" t="s">
        <v>98</v>
      </c>
      <c r="D37" s="6" t="s">
        <v>101</v>
      </c>
      <c r="E37" s="6" t="s">
        <v>4</v>
      </c>
      <c r="F37" s="6" t="s">
        <v>5</v>
      </c>
      <c r="G37" s="6" t="s">
        <v>74</v>
      </c>
      <c r="H37" s="6" t="s">
        <v>7</v>
      </c>
      <c r="I37" s="6" t="s">
        <v>75</v>
      </c>
      <c r="J37" s="6" t="s">
        <v>9</v>
      </c>
      <c r="K37" s="6" t="s">
        <v>102</v>
      </c>
      <c r="L37" s="6" t="s">
        <v>11</v>
      </c>
      <c r="M37" s="2">
        <v>108.087</v>
      </c>
      <c r="N37" s="1" t="s">
        <v>12</v>
      </c>
      <c r="O37" s="3">
        <v>43314</v>
      </c>
      <c r="P37" s="2">
        <f>ROUNDDOWN(Table1[[#This Row],[Quantity in UnE]],0)</f>
        <v>108</v>
      </c>
      <c r="Q37" t="s">
        <v>8851</v>
      </c>
      <c r="R37">
        <v>28</v>
      </c>
      <c r="S37">
        <v>28</v>
      </c>
      <c r="T37">
        <f>IF(Table1[[#This Row],[OD (in)]]=28,0,IF(Table1[[#This Row],[Width (in)]]&lt;=25,1,0))</f>
        <v>0</v>
      </c>
      <c r="U37">
        <f>IF(Table1[[#This Row],[OD (in)]]=28,0,IF(AND(Table1[[#This Row],[Width (in)]]&gt;25,Table1[[#This Row],[Width (in)]]&lt;=40),1,0))</f>
        <v>0</v>
      </c>
      <c r="V37">
        <f>IF(Table1[[#This Row],[OD (in)]]=28,0,IF(Table1[[#This Row],[Width (in)]]&gt;40,1,0))</f>
        <v>0</v>
      </c>
      <c r="W37">
        <f>IF(Table1[[#This Row],[OD (in)]]=28,1,0)</f>
        <v>1</v>
      </c>
    </row>
    <row r="38" spans="1:23" x14ac:dyDescent="0.3">
      <c r="A38" s="6" t="s">
        <v>0</v>
      </c>
      <c r="B38" s="6" t="s">
        <v>87</v>
      </c>
      <c r="C38" s="6" t="s">
        <v>88</v>
      </c>
      <c r="D38" s="6" t="s">
        <v>103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104</v>
      </c>
      <c r="L38" s="6" t="s">
        <v>11</v>
      </c>
      <c r="M38" s="2">
        <v>106.306</v>
      </c>
      <c r="N38" s="1" t="s">
        <v>12</v>
      </c>
      <c r="O38" s="3">
        <v>43324</v>
      </c>
      <c r="P38" s="2">
        <f>ROUNDDOWN(Table1[[#This Row],[Quantity in UnE]],0)</f>
        <v>106</v>
      </c>
      <c r="Q38" t="s">
        <v>8850</v>
      </c>
      <c r="R38">
        <v>29</v>
      </c>
      <c r="S38">
        <v>28</v>
      </c>
      <c r="T38">
        <f>IF(Table1[[#This Row],[OD (in)]]=28,0,IF(Table1[[#This Row],[Width (in)]]&lt;=25,1,0))</f>
        <v>0</v>
      </c>
      <c r="U38">
        <f>IF(Table1[[#This Row],[OD (in)]]=28,0,IF(AND(Table1[[#This Row],[Width (in)]]&gt;25,Table1[[#This Row],[Width (in)]]&lt;=40),1,0))</f>
        <v>0</v>
      </c>
      <c r="V38">
        <f>IF(Table1[[#This Row],[OD (in)]]=28,0,IF(Table1[[#This Row],[Width (in)]]&gt;40,1,0))</f>
        <v>0</v>
      </c>
      <c r="W38">
        <f>IF(Table1[[#This Row],[OD (in)]]=28,1,0)</f>
        <v>1</v>
      </c>
    </row>
    <row r="39" spans="1:23" x14ac:dyDescent="0.3">
      <c r="A39" s="6" t="s">
        <v>0</v>
      </c>
      <c r="B39" s="6" t="s">
        <v>87</v>
      </c>
      <c r="C39" s="6" t="s">
        <v>88</v>
      </c>
      <c r="D39" s="6" t="s">
        <v>105</v>
      </c>
      <c r="E39" s="6" t="s">
        <v>4</v>
      </c>
      <c r="F39" s="6" t="s">
        <v>5</v>
      </c>
      <c r="G39" s="6" t="s">
        <v>6</v>
      </c>
      <c r="H39" s="6" t="s">
        <v>7</v>
      </c>
      <c r="I39" s="6" t="s">
        <v>8</v>
      </c>
      <c r="J39" s="6" t="s">
        <v>9</v>
      </c>
      <c r="K39" s="6" t="s">
        <v>106</v>
      </c>
      <c r="L39" s="6" t="s">
        <v>11</v>
      </c>
      <c r="M39" s="2">
        <v>106.306</v>
      </c>
      <c r="N39" s="1" t="s">
        <v>12</v>
      </c>
      <c r="O39" s="3">
        <v>43324</v>
      </c>
      <c r="P39" s="2">
        <f>ROUNDDOWN(Table1[[#This Row],[Quantity in UnE]],0)</f>
        <v>106</v>
      </c>
      <c r="Q39" t="s">
        <v>8850</v>
      </c>
      <c r="R39">
        <v>29</v>
      </c>
      <c r="S39">
        <v>28</v>
      </c>
      <c r="T39">
        <f>IF(Table1[[#This Row],[OD (in)]]=28,0,IF(Table1[[#This Row],[Width (in)]]&lt;=25,1,0))</f>
        <v>0</v>
      </c>
      <c r="U39">
        <f>IF(Table1[[#This Row],[OD (in)]]=28,0,IF(AND(Table1[[#This Row],[Width (in)]]&gt;25,Table1[[#This Row],[Width (in)]]&lt;=40),1,0))</f>
        <v>0</v>
      </c>
      <c r="V39">
        <f>IF(Table1[[#This Row],[OD (in)]]=28,0,IF(Table1[[#This Row],[Width (in)]]&gt;40,1,0))</f>
        <v>0</v>
      </c>
      <c r="W39">
        <f>IF(Table1[[#This Row],[OD (in)]]=28,1,0)</f>
        <v>1</v>
      </c>
    </row>
    <row r="40" spans="1:23" x14ac:dyDescent="0.3">
      <c r="A40" s="6" t="s">
        <v>0</v>
      </c>
      <c r="B40" s="6" t="s">
        <v>107</v>
      </c>
      <c r="C40" s="6" t="s">
        <v>108</v>
      </c>
      <c r="D40" s="6" t="s">
        <v>109</v>
      </c>
      <c r="E40" s="6" t="s">
        <v>4</v>
      </c>
      <c r="F40" s="6" t="s">
        <v>5</v>
      </c>
      <c r="G40" s="6" t="s">
        <v>6</v>
      </c>
      <c r="H40" s="6" t="s">
        <v>7</v>
      </c>
      <c r="I40" s="6" t="s">
        <v>8</v>
      </c>
      <c r="J40" s="6" t="s">
        <v>9</v>
      </c>
      <c r="K40" s="6" t="s">
        <v>110</v>
      </c>
      <c r="L40" s="6" t="s">
        <v>11</v>
      </c>
      <c r="M40" s="2">
        <v>112.45399999999999</v>
      </c>
      <c r="N40" s="1" t="s">
        <v>12</v>
      </c>
      <c r="O40" s="3">
        <v>43324</v>
      </c>
      <c r="P40" s="2">
        <f>ROUNDDOWN(Table1[[#This Row],[Quantity in UnE]],0)</f>
        <v>112</v>
      </c>
      <c r="Q40" t="s">
        <v>8848</v>
      </c>
      <c r="R40">
        <v>30.5</v>
      </c>
      <c r="S40">
        <v>28</v>
      </c>
      <c r="T40">
        <f>IF(Table1[[#This Row],[OD (in)]]=28,0,IF(Table1[[#This Row],[Width (in)]]&lt;=25,1,0))</f>
        <v>0</v>
      </c>
      <c r="U40">
        <f>IF(Table1[[#This Row],[OD (in)]]=28,0,IF(AND(Table1[[#This Row],[Width (in)]]&gt;25,Table1[[#This Row],[Width (in)]]&lt;=40),1,0))</f>
        <v>0</v>
      </c>
      <c r="V40">
        <f>IF(Table1[[#This Row],[OD (in)]]=28,0,IF(Table1[[#This Row],[Width (in)]]&gt;40,1,0))</f>
        <v>0</v>
      </c>
      <c r="W40">
        <f>IF(Table1[[#This Row],[OD (in)]]=28,1,0)</f>
        <v>1</v>
      </c>
    </row>
    <row r="41" spans="1:23" x14ac:dyDescent="0.3">
      <c r="A41" s="6" t="s">
        <v>0</v>
      </c>
      <c r="B41" s="6" t="s">
        <v>111</v>
      </c>
      <c r="C41" s="6" t="s">
        <v>112</v>
      </c>
      <c r="D41" s="6" t="s">
        <v>113</v>
      </c>
      <c r="E41" s="6" t="s">
        <v>4</v>
      </c>
      <c r="F41" s="6" t="s">
        <v>5</v>
      </c>
      <c r="G41" s="6" t="s">
        <v>74</v>
      </c>
      <c r="H41" s="6" t="s">
        <v>7</v>
      </c>
      <c r="I41" s="6" t="s">
        <v>75</v>
      </c>
      <c r="J41" s="6" t="s">
        <v>9</v>
      </c>
      <c r="K41" s="6" t="s">
        <v>114</v>
      </c>
      <c r="L41" s="6" t="s">
        <v>11</v>
      </c>
      <c r="M41" s="2">
        <v>68.328999999999994</v>
      </c>
      <c r="N41" s="1" t="s">
        <v>12</v>
      </c>
      <c r="O41" s="3">
        <v>43314</v>
      </c>
      <c r="P41" s="2">
        <f>ROUNDDOWN(Table1[[#This Row],[Quantity in UnE]],0)</f>
        <v>68</v>
      </c>
      <c r="Q41" t="s">
        <v>8850</v>
      </c>
      <c r="R41">
        <v>18.5</v>
      </c>
      <c r="S41">
        <v>28</v>
      </c>
      <c r="T41">
        <f>IF(Table1[[#This Row],[OD (in)]]=28,0,IF(Table1[[#This Row],[Width (in)]]&lt;=25,1,0))</f>
        <v>0</v>
      </c>
      <c r="U41">
        <f>IF(Table1[[#This Row],[OD (in)]]=28,0,IF(AND(Table1[[#This Row],[Width (in)]]&gt;25,Table1[[#This Row],[Width (in)]]&lt;=40),1,0))</f>
        <v>0</v>
      </c>
      <c r="V41">
        <f>IF(Table1[[#This Row],[OD (in)]]=28,0,IF(Table1[[#This Row],[Width (in)]]&gt;40,1,0))</f>
        <v>0</v>
      </c>
      <c r="W41">
        <f>IF(Table1[[#This Row],[OD (in)]]=28,1,0)</f>
        <v>1</v>
      </c>
    </row>
    <row r="42" spans="1:23" x14ac:dyDescent="0.3">
      <c r="A42" s="6" t="s">
        <v>0</v>
      </c>
      <c r="B42" s="6" t="s">
        <v>107</v>
      </c>
      <c r="C42" s="6" t="s">
        <v>108</v>
      </c>
      <c r="D42" s="6" t="s">
        <v>115</v>
      </c>
      <c r="E42" s="6" t="s">
        <v>4</v>
      </c>
      <c r="F42" s="6" t="s">
        <v>5</v>
      </c>
      <c r="G42" s="6" t="s">
        <v>6</v>
      </c>
      <c r="H42" s="6" t="s">
        <v>7</v>
      </c>
      <c r="I42" s="6" t="s">
        <v>8</v>
      </c>
      <c r="J42" s="6" t="s">
        <v>9</v>
      </c>
      <c r="K42" s="6" t="s">
        <v>116</v>
      </c>
      <c r="L42" s="6" t="s">
        <v>11</v>
      </c>
      <c r="M42" s="2">
        <v>115.652</v>
      </c>
      <c r="N42" s="1" t="s">
        <v>12</v>
      </c>
      <c r="O42" s="3">
        <v>43324</v>
      </c>
      <c r="P42" s="2">
        <f>ROUNDDOWN(Table1[[#This Row],[Quantity in UnE]],0)</f>
        <v>115</v>
      </c>
      <c r="Q42" t="s">
        <v>8848</v>
      </c>
      <c r="R42">
        <v>30.5</v>
      </c>
      <c r="S42">
        <v>28</v>
      </c>
      <c r="T42">
        <f>IF(Table1[[#This Row],[OD (in)]]=28,0,IF(Table1[[#This Row],[Width (in)]]&lt;=25,1,0))</f>
        <v>0</v>
      </c>
      <c r="U42">
        <f>IF(Table1[[#This Row],[OD (in)]]=28,0,IF(AND(Table1[[#This Row],[Width (in)]]&gt;25,Table1[[#This Row],[Width (in)]]&lt;=40),1,0))</f>
        <v>0</v>
      </c>
      <c r="V42">
        <f>IF(Table1[[#This Row],[OD (in)]]=28,0,IF(Table1[[#This Row],[Width (in)]]&gt;40,1,0))</f>
        <v>0</v>
      </c>
      <c r="W42">
        <f>IF(Table1[[#This Row],[OD (in)]]=28,1,0)</f>
        <v>1</v>
      </c>
    </row>
    <row r="43" spans="1:23" x14ac:dyDescent="0.3">
      <c r="A43" s="6" t="s">
        <v>0</v>
      </c>
      <c r="B43" s="6" t="s">
        <v>117</v>
      </c>
      <c r="C43" s="6" t="s">
        <v>118</v>
      </c>
      <c r="D43" s="6" t="s">
        <v>119</v>
      </c>
      <c r="E43" s="6" t="s">
        <v>4</v>
      </c>
      <c r="F43" s="6" t="s">
        <v>5</v>
      </c>
      <c r="G43" s="6" t="s">
        <v>74</v>
      </c>
      <c r="H43" s="6" t="s">
        <v>7</v>
      </c>
      <c r="I43" s="6" t="s">
        <v>75</v>
      </c>
      <c r="J43" s="6" t="s">
        <v>9</v>
      </c>
      <c r="K43" s="6" t="s">
        <v>120</v>
      </c>
      <c r="L43" s="6" t="s">
        <v>11</v>
      </c>
      <c r="M43" s="2">
        <v>273.61099999999999</v>
      </c>
      <c r="N43" s="1" t="s">
        <v>12</v>
      </c>
      <c r="O43" s="3">
        <v>43314</v>
      </c>
      <c r="P43" s="2">
        <f>ROUNDDOWN(Table1[[#This Row],[Quantity in UnE]],0)</f>
        <v>273</v>
      </c>
      <c r="Q43" t="s">
        <v>8850</v>
      </c>
      <c r="R43">
        <v>36.5</v>
      </c>
      <c r="S43">
        <v>39</v>
      </c>
      <c r="T43">
        <f>IF(Table1[[#This Row],[OD (in)]]=28,0,IF(Table1[[#This Row],[Width (in)]]&lt;=25,1,0))</f>
        <v>0</v>
      </c>
      <c r="U43">
        <f>IF(Table1[[#This Row],[OD (in)]]=28,0,IF(AND(Table1[[#This Row],[Width (in)]]&gt;25,Table1[[#This Row],[Width (in)]]&lt;=40),1,0))</f>
        <v>1</v>
      </c>
      <c r="V43">
        <f>IF(Table1[[#This Row],[OD (in)]]=28,0,IF(Table1[[#This Row],[Width (in)]]&gt;40,1,0))</f>
        <v>0</v>
      </c>
      <c r="W43">
        <f>IF(Table1[[#This Row],[OD (in)]]=28,1,0)</f>
        <v>0</v>
      </c>
    </row>
    <row r="44" spans="1:23" x14ac:dyDescent="0.3">
      <c r="A44" s="6" t="s">
        <v>0</v>
      </c>
      <c r="B44" s="6" t="s">
        <v>121</v>
      </c>
      <c r="C44" s="6" t="s">
        <v>122</v>
      </c>
      <c r="D44" s="6" t="s">
        <v>123</v>
      </c>
      <c r="E44" s="6" t="s">
        <v>4</v>
      </c>
      <c r="F44" s="6" t="s">
        <v>5</v>
      </c>
      <c r="G44" s="6" t="s">
        <v>6</v>
      </c>
      <c r="H44" s="6" t="s">
        <v>7</v>
      </c>
      <c r="I44" s="6" t="s">
        <v>8</v>
      </c>
      <c r="J44" s="6" t="s">
        <v>9</v>
      </c>
      <c r="K44" s="6" t="s">
        <v>124</v>
      </c>
      <c r="L44" s="6" t="s">
        <v>11</v>
      </c>
      <c r="M44" s="2">
        <v>150.30600000000001</v>
      </c>
      <c r="N44" s="1" t="s">
        <v>12</v>
      </c>
      <c r="O44" s="3">
        <v>43324</v>
      </c>
      <c r="P44" s="2">
        <f>ROUNDDOWN(Table1[[#This Row],[Quantity in UnE]],0)</f>
        <v>150</v>
      </c>
      <c r="Q44" t="s">
        <v>8848</v>
      </c>
      <c r="R44">
        <v>39.375</v>
      </c>
      <c r="S44">
        <v>28</v>
      </c>
      <c r="T44">
        <f>IF(Table1[[#This Row],[OD (in)]]=28,0,IF(Table1[[#This Row],[Width (in)]]&lt;=25,1,0))</f>
        <v>0</v>
      </c>
      <c r="U44">
        <f>IF(Table1[[#This Row],[OD (in)]]=28,0,IF(AND(Table1[[#This Row],[Width (in)]]&gt;25,Table1[[#This Row],[Width (in)]]&lt;=40),1,0))</f>
        <v>0</v>
      </c>
      <c r="V44">
        <f>IF(Table1[[#This Row],[OD (in)]]=28,0,IF(Table1[[#This Row],[Width (in)]]&gt;40,1,0))</f>
        <v>0</v>
      </c>
      <c r="W44">
        <f>IF(Table1[[#This Row],[OD (in)]]=28,1,0)</f>
        <v>1</v>
      </c>
    </row>
    <row r="45" spans="1:23" x14ac:dyDescent="0.3">
      <c r="A45" s="6" t="s">
        <v>0</v>
      </c>
      <c r="B45" s="6" t="s">
        <v>125</v>
      </c>
      <c r="C45" s="6" t="s">
        <v>126</v>
      </c>
      <c r="D45" s="6" t="s">
        <v>127</v>
      </c>
      <c r="E45" s="6" t="s">
        <v>4</v>
      </c>
      <c r="F45" s="6" t="s">
        <v>5</v>
      </c>
      <c r="G45" s="6" t="s">
        <v>128</v>
      </c>
      <c r="H45" s="6" t="s">
        <v>7</v>
      </c>
      <c r="I45" s="6" t="s">
        <v>129</v>
      </c>
      <c r="J45" s="6" t="s">
        <v>9</v>
      </c>
      <c r="K45" s="6" t="s">
        <v>130</v>
      </c>
      <c r="L45" s="6" t="s">
        <v>11</v>
      </c>
      <c r="M45" s="2">
        <v>439.18099999999998</v>
      </c>
      <c r="N45" s="1" t="s">
        <v>12</v>
      </c>
      <c r="O45" s="3">
        <v>43329</v>
      </c>
      <c r="P45" s="2">
        <f>ROUNDDOWN(Table1[[#This Row],[Quantity in UnE]],0)</f>
        <v>439</v>
      </c>
      <c r="Q45" t="s">
        <v>8852</v>
      </c>
      <c r="R45">
        <v>60</v>
      </c>
      <c r="S45">
        <v>39</v>
      </c>
      <c r="T45">
        <f>IF(Table1[[#This Row],[OD (in)]]=28,0,IF(Table1[[#This Row],[Width (in)]]&lt;=25,1,0))</f>
        <v>0</v>
      </c>
      <c r="U45">
        <f>IF(Table1[[#This Row],[OD (in)]]=28,0,IF(AND(Table1[[#This Row],[Width (in)]]&gt;25,Table1[[#This Row],[Width (in)]]&lt;=40),1,0))</f>
        <v>0</v>
      </c>
      <c r="V45">
        <f>IF(Table1[[#This Row],[OD (in)]]=28,0,IF(Table1[[#This Row],[Width (in)]]&gt;40,1,0))</f>
        <v>1</v>
      </c>
      <c r="W45">
        <f>IF(Table1[[#This Row],[OD (in)]]=28,1,0)</f>
        <v>0</v>
      </c>
    </row>
    <row r="46" spans="1:23" x14ac:dyDescent="0.3">
      <c r="A46" s="6" t="s">
        <v>0</v>
      </c>
      <c r="B46" s="6" t="s">
        <v>121</v>
      </c>
      <c r="C46" s="6" t="s">
        <v>122</v>
      </c>
      <c r="D46" s="6" t="s">
        <v>131</v>
      </c>
      <c r="E46" s="6" t="s">
        <v>4</v>
      </c>
      <c r="F46" s="6" t="s">
        <v>5</v>
      </c>
      <c r="G46" s="6" t="s">
        <v>6</v>
      </c>
      <c r="H46" s="6" t="s">
        <v>7</v>
      </c>
      <c r="I46" s="6" t="s">
        <v>8</v>
      </c>
      <c r="J46" s="6" t="s">
        <v>9</v>
      </c>
      <c r="K46" s="6" t="s">
        <v>132</v>
      </c>
      <c r="L46" s="6" t="s">
        <v>11</v>
      </c>
      <c r="M46" s="2">
        <v>146.94499999999999</v>
      </c>
      <c r="N46" s="1" t="s">
        <v>12</v>
      </c>
      <c r="O46" s="3">
        <v>43324</v>
      </c>
      <c r="P46" s="2">
        <f>ROUNDDOWN(Table1[[#This Row],[Quantity in UnE]],0)</f>
        <v>146</v>
      </c>
      <c r="Q46" t="s">
        <v>8848</v>
      </c>
      <c r="R46">
        <v>39.375</v>
      </c>
      <c r="S46">
        <v>28</v>
      </c>
      <c r="T46">
        <f>IF(Table1[[#This Row],[OD (in)]]=28,0,IF(Table1[[#This Row],[Width (in)]]&lt;=25,1,0))</f>
        <v>0</v>
      </c>
      <c r="U46">
        <f>IF(Table1[[#This Row],[OD (in)]]=28,0,IF(AND(Table1[[#This Row],[Width (in)]]&gt;25,Table1[[#This Row],[Width (in)]]&lt;=40),1,0))</f>
        <v>0</v>
      </c>
      <c r="V46">
        <f>IF(Table1[[#This Row],[OD (in)]]=28,0,IF(Table1[[#This Row],[Width (in)]]&gt;40,1,0))</f>
        <v>0</v>
      </c>
      <c r="W46">
        <f>IF(Table1[[#This Row],[OD (in)]]=28,1,0)</f>
        <v>1</v>
      </c>
    </row>
    <row r="47" spans="1:23" x14ac:dyDescent="0.3">
      <c r="A47" s="6" t="s">
        <v>0</v>
      </c>
      <c r="B47" s="6" t="s">
        <v>133</v>
      </c>
      <c r="C47" s="6" t="s">
        <v>134</v>
      </c>
      <c r="D47" s="6" t="s">
        <v>135</v>
      </c>
      <c r="E47" s="6" t="s">
        <v>4</v>
      </c>
      <c r="F47" s="6" t="s">
        <v>136</v>
      </c>
      <c r="G47" s="6" t="s">
        <v>137</v>
      </c>
      <c r="H47" s="6" t="s">
        <v>7</v>
      </c>
      <c r="I47" s="6" t="s">
        <v>138</v>
      </c>
      <c r="J47" s="6" t="s">
        <v>9</v>
      </c>
      <c r="K47" s="6" t="s">
        <v>139</v>
      </c>
      <c r="L47" s="6" t="s">
        <v>11</v>
      </c>
      <c r="M47" s="2">
        <v>345.30599999999998</v>
      </c>
      <c r="N47" s="1" t="s">
        <v>12</v>
      </c>
      <c r="O47" s="3">
        <v>43326</v>
      </c>
      <c r="P47" s="2">
        <f>ROUNDDOWN(Table1[[#This Row],[Quantity in UnE]],0)</f>
        <v>345</v>
      </c>
      <c r="Q47" t="s">
        <v>8853</v>
      </c>
      <c r="R47">
        <v>43.5</v>
      </c>
      <c r="S47">
        <v>39</v>
      </c>
      <c r="T47">
        <f>IF(Table1[[#This Row],[OD (in)]]=28,0,IF(Table1[[#This Row],[Width (in)]]&lt;=25,1,0))</f>
        <v>0</v>
      </c>
      <c r="U47">
        <f>IF(Table1[[#This Row],[OD (in)]]=28,0,IF(AND(Table1[[#This Row],[Width (in)]]&gt;25,Table1[[#This Row],[Width (in)]]&lt;=40),1,0))</f>
        <v>0</v>
      </c>
      <c r="V47">
        <f>IF(Table1[[#This Row],[OD (in)]]=28,0,IF(Table1[[#This Row],[Width (in)]]&gt;40,1,0))</f>
        <v>1</v>
      </c>
      <c r="W47">
        <f>IF(Table1[[#This Row],[OD (in)]]=28,1,0)</f>
        <v>0</v>
      </c>
    </row>
    <row r="48" spans="1:23" x14ac:dyDescent="0.3">
      <c r="A48" s="6" t="s">
        <v>0</v>
      </c>
      <c r="B48" s="6" t="s">
        <v>125</v>
      </c>
      <c r="C48" s="6" t="s">
        <v>126</v>
      </c>
      <c r="D48" s="6" t="s">
        <v>140</v>
      </c>
      <c r="E48" s="6" t="s">
        <v>4</v>
      </c>
      <c r="F48" s="6" t="s">
        <v>5</v>
      </c>
      <c r="G48" s="6" t="s">
        <v>128</v>
      </c>
      <c r="H48" s="6" t="s">
        <v>7</v>
      </c>
      <c r="I48" s="6" t="s">
        <v>129</v>
      </c>
      <c r="J48" s="6" t="s">
        <v>9</v>
      </c>
      <c r="K48" s="6" t="s">
        <v>141</v>
      </c>
      <c r="L48" s="6" t="s">
        <v>11</v>
      </c>
      <c r="M48" s="2">
        <v>440.91199999999998</v>
      </c>
      <c r="N48" s="1" t="s">
        <v>12</v>
      </c>
      <c r="O48" s="3">
        <v>43329</v>
      </c>
      <c r="P48" s="2">
        <f>ROUNDDOWN(Table1[[#This Row],[Quantity in UnE]],0)</f>
        <v>440</v>
      </c>
      <c r="Q48" t="s">
        <v>8852</v>
      </c>
      <c r="R48">
        <v>60</v>
      </c>
      <c r="S48">
        <v>39</v>
      </c>
      <c r="T48">
        <f>IF(Table1[[#This Row],[OD (in)]]=28,0,IF(Table1[[#This Row],[Width (in)]]&lt;=25,1,0))</f>
        <v>0</v>
      </c>
      <c r="U48">
        <f>IF(Table1[[#This Row],[OD (in)]]=28,0,IF(AND(Table1[[#This Row],[Width (in)]]&gt;25,Table1[[#This Row],[Width (in)]]&lt;=40),1,0))</f>
        <v>0</v>
      </c>
      <c r="V48">
        <f>IF(Table1[[#This Row],[OD (in)]]=28,0,IF(Table1[[#This Row],[Width (in)]]&gt;40,1,0))</f>
        <v>1</v>
      </c>
      <c r="W48">
        <f>IF(Table1[[#This Row],[OD (in)]]=28,1,0)</f>
        <v>0</v>
      </c>
    </row>
    <row r="49" spans="1:23" x14ac:dyDescent="0.3">
      <c r="A49" s="6" t="s">
        <v>0</v>
      </c>
      <c r="B49" s="6" t="s">
        <v>133</v>
      </c>
      <c r="C49" s="6" t="s">
        <v>134</v>
      </c>
      <c r="D49" s="6" t="s">
        <v>142</v>
      </c>
      <c r="E49" s="6" t="s">
        <v>4</v>
      </c>
      <c r="F49" s="6" t="s">
        <v>136</v>
      </c>
      <c r="G49" s="6" t="s">
        <v>137</v>
      </c>
      <c r="H49" s="6" t="s">
        <v>7</v>
      </c>
      <c r="I49" s="6" t="s">
        <v>138</v>
      </c>
      <c r="J49" s="6" t="s">
        <v>9</v>
      </c>
      <c r="K49" s="6" t="s">
        <v>143</v>
      </c>
      <c r="L49" s="6" t="s">
        <v>11</v>
      </c>
      <c r="M49" s="2">
        <v>360.428</v>
      </c>
      <c r="N49" s="1" t="s">
        <v>12</v>
      </c>
      <c r="O49" s="3">
        <v>43326</v>
      </c>
      <c r="P49" s="2">
        <f>ROUNDDOWN(Table1[[#This Row],[Quantity in UnE]],0)</f>
        <v>360</v>
      </c>
      <c r="Q49" t="s">
        <v>8853</v>
      </c>
      <c r="R49">
        <v>43.5</v>
      </c>
      <c r="S49">
        <v>39</v>
      </c>
      <c r="T49">
        <f>IF(Table1[[#This Row],[OD (in)]]=28,0,IF(Table1[[#This Row],[Width (in)]]&lt;=25,1,0))</f>
        <v>0</v>
      </c>
      <c r="U49">
        <f>IF(Table1[[#This Row],[OD (in)]]=28,0,IF(AND(Table1[[#This Row],[Width (in)]]&gt;25,Table1[[#This Row],[Width (in)]]&lt;=40),1,0))</f>
        <v>0</v>
      </c>
      <c r="V49">
        <f>IF(Table1[[#This Row],[OD (in)]]=28,0,IF(Table1[[#This Row],[Width (in)]]&gt;40,1,0))</f>
        <v>1</v>
      </c>
      <c r="W49">
        <f>IF(Table1[[#This Row],[OD (in)]]=28,1,0)</f>
        <v>0</v>
      </c>
    </row>
    <row r="50" spans="1:23" x14ac:dyDescent="0.3">
      <c r="A50" s="6" t="s">
        <v>0</v>
      </c>
      <c r="B50" s="6" t="s">
        <v>144</v>
      </c>
      <c r="C50" s="6" t="s">
        <v>145</v>
      </c>
      <c r="D50" s="6" t="s">
        <v>146</v>
      </c>
      <c r="E50" s="6" t="s">
        <v>4</v>
      </c>
      <c r="F50" s="6" t="s">
        <v>5</v>
      </c>
      <c r="G50" s="6" t="s">
        <v>147</v>
      </c>
      <c r="H50" s="6" t="s">
        <v>7</v>
      </c>
      <c r="I50" s="6" t="s">
        <v>148</v>
      </c>
      <c r="J50" s="6" t="s">
        <v>9</v>
      </c>
      <c r="K50" s="6" t="s">
        <v>149</v>
      </c>
      <c r="L50" s="6" t="s">
        <v>11</v>
      </c>
      <c r="M50" s="2">
        <v>420.19799999999998</v>
      </c>
      <c r="N50" s="1" t="s">
        <v>12</v>
      </c>
      <c r="O50" s="3">
        <v>43316</v>
      </c>
      <c r="P50" s="2">
        <f>ROUNDDOWN(Table1[[#This Row],[Quantity in UnE]],0)</f>
        <v>420</v>
      </c>
      <c r="Q50" t="s">
        <v>8850</v>
      </c>
      <c r="R50">
        <v>56.25</v>
      </c>
      <c r="S50">
        <v>39</v>
      </c>
      <c r="T50">
        <f>IF(Table1[[#This Row],[OD (in)]]=28,0,IF(Table1[[#This Row],[Width (in)]]&lt;=25,1,0))</f>
        <v>0</v>
      </c>
      <c r="U50">
        <f>IF(Table1[[#This Row],[OD (in)]]=28,0,IF(AND(Table1[[#This Row],[Width (in)]]&gt;25,Table1[[#This Row],[Width (in)]]&lt;=40),1,0))</f>
        <v>0</v>
      </c>
      <c r="V50">
        <f>IF(Table1[[#This Row],[OD (in)]]=28,0,IF(Table1[[#This Row],[Width (in)]]&gt;40,1,0))</f>
        <v>1</v>
      </c>
      <c r="W50">
        <f>IF(Table1[[#This Row],[OD (in)]]=28,1,0)</f>
        <v>0</v>
      </c>
    </row>
    <row r="51" spans="1:23" x14ac:dyDescent="0.3">
      <c r="A51" s="6" t="s">
        <v>0</v>
      </c>
      <c r="B51" s="6" t="s">
        <v>150</v>
      </c>
      <c r="C51" s="6" t="s">
        <v>151</v>
      </c>
      <c r="D51" s="6" t="s">
        <v>152</v>
      </c>
      <c r="E51" s="6" t="s">
        <v>4</v>
      </c>
      <c r="F51" s="6" t="s">
        <v>5</v>
      </c>
      <c r="G51" s="6" t="s">
        <v>153</v>
      </c>
      <c r="H51" s="6" t="s">
        <v>7</v>
      </c>
      <c r="I51" s="6" t="s">
        <v>154</v>
      </c>
      <c r="J51" s="6" t="s">
        <v>9</v>
      </c>
      <c r="K51" s="6" t="s">
        <v>155</v>
      </c>
      <c r="L51" s="6" t="s">
        <v>11</v>
      </c>
      <c r="M51" s="2">
        <v>83.22</v>
      </c>
      <c r="N51" s="1" t="s">
        <v>12</v>
      </c>
      <c r="O51" s="3">
        <v>43313</v>
      </c>
      <c r="P51" s="2">
        <f>ROUNDDOWN(Table1[[#This Row],[Quantity in UnE]],0)</f>
        <v>83</v>
      </c>
      <c r="Q51" t="s">
        <v>8850</v>
      </c>
      <c r="R51">
        <v>22.5</v>
      </c>
      <c r="S51">
        <v>28</v>
      </c>
      <c r="T51">
        <f>IF(Table1[[#This Row],[OD (in)]]=28,0,IF(Table1[[#This Row],[Width (in)]]&lt;=25,1,0))</f>
        <v>0</v>
      </c>
      <c r="U51">
        <f>IF(Table1[[#This Row],[OD (in)]]=28,0,IF(AND(Table1[[#This Row],[Width (in)]]&gt;25,Table1[[#This Row],[Width (in)]]&lt;=40),1,0))</f>
        <v>0</v>
      </c>
      <c r="V51">
        <f>IF(Table1[[#This Row],[OD (in)]]=28,0,IF(Table1[[#This Row],[Width (in)]]&gt;40,1,0))</f>
        <v>0</v>
      </c>
      <c r="W51">
        <f>IF(Table1[[#This Row],[OD (in)]]=28,1,0)</f>
        <v>1</v>
      </c>
    </row>
    <row r="52" spans="1:23" x14ac:dyDescent="0.3">
      <c r="A52" s="6" t="s">
        <v>0</v>
      </c>
      <c r="B52" s="6" t="s">
        <v>150</v>
      </c>
      <c r="C52" s="6" t="s">
        <v>151</v>
      </c>
      <c r="D52" s="6" t="s">
        <v>156</v>
      </c>
      <c r="E52" s="6" t="s">
        <v>4</v>
      </c>
      <c r="F52" s="6" t="s">
        <v>5</v>
      </c>
      <c r="G52" s="6" t="s">
        <v>153</v>
      </c>
      <c r="H52" s="6" t="s">
        <v>7</v>
      </c>
      <c r="I52" s="6" t="s">
        <v>154</v>
      </c>
      <c r="J52" s="6" t="s">
        <v>9</v>
      </c>
      <c r="K52" s="6" t="s">
        <v>157</v>
      </c>
      <c r="L52" s="6" t="s">
        <v>11</v>
      </c>
      <c r="M52" s="2">
        <v>85.483000000000004</v>
      </c>
      <c r="N52" s="1" t="s">
        <v>12</v>
      </c>
      <c r="O52" s="3">
        <v>43313</v>
      </c>
      <c r="P52" s="2">
        <f>ROUNDDOWN(Table1[[#This Row],[Quantity in UnE]],0)</f>
        <v>85</v>
      </c>
      <c r="Q52" t="s">
        <v>8850</v>
      </c>
      <c r="R52">
        <v>22.5</v>
      </c>
      <c r="S52">
        <v>28</v>
      </c>
      <c r="T52">
        <f>IF(Table1[[#This Row],[OD (in)]]=28,0,IF(Table1[[#This Row],[Width (in)]]&lt;=25,1,0))</f>
        <v>0</v>
      </c>
      <c r="U52">
        <f>IF(Table1[[#This Row],[OD (in)]]=28,0,IF(AND(Table1[[#This Row],[Width (in)]]&gt;25,Table1[[#This Row],[Width (in)]]&lt;=40),1,0))</f>
        <v>0</v>
      </c>
      <c r="V52">
        <f>IF(Table1[[#This Row],[OD (in)]]=28,0,IF(Table1[[#This Row],[Width (in)]]&gt;40,1,0))</f>
        <v>0</v>
      </c>
      <c r="W52">
        <f>IF(Table1[[#This Row],[OD (in)]]=28,1,0)</f>
        <v>1</v>
      </c>
    </row>
    <row r="53" spans="1:23" x14ac:dyDescent="0.3">
      <c r="A53" s="6" t="s">
        <v>0</v>
      </c>
      <c r="B53" s="6" t="s">
        <v>158</v>
      </c>
      <c r="C53" s="6" t="s">
        <v>159</v>
      </c>
      <c r="D53" s="6" t="s">
        <v>160</v>
      </c>
      <c r="E53" s="6" t="s">
        <v>4</v>
      </c>
      <c r="F53" s="6" t="s">
        <v>5</v>
      </c>
      <c r="G53" s="6" t="s">
        <v>128</v>
      </c>
      <c r="H53" s="6" t="s">
        <v>7</v>
      </c>
      <c r="I53" s="6" t="s">
        <v>129</v>
      </c>
      <c r="J53" s="6" t="s">
        <v>9</v>
      </c>
      <c r="K53" s="6" t="s">
        <v>161</v>
      </c>
      <c r="L53" s="6" t="s">
        <v>11</v>
      </c>
      <c r="M53" s="2">
        <v>382.84899999999999</v>
      </c>
      <c r="N53" s="1" t="s">
        <v>12</v>
      </c>
      <c r="O53" s="3">
        <v>43329</v>
      </c>
      <c r="P53" s="2">
        <f>ROUNDDOWN(Table1[[#This Row],[Quantity in UnE]],0)</f>
        <v>382</v>
      </c>
      <c r="Q53" t="s">
        <v>8850</v>
      </c>
      <c r="R53">
        <v>50.5</v>
      </c>
      <c r="S53">
        <v>39</v>
      </c>
      <c r="T53">
        <f>IF(Table1[[#This Row],[OD (in)]]=28,0,IF(Table1[[#This Row],[Width (in)]]&lt;=25,1,0))</f>
        <v>0</v>
      </c>
      <c r="U53">
        <f>IF(Table1[[#This Row],[OD (in)]]=28,0,IF(AND(Table1[[#This Row],[Width (in)]]&gt;25,Table1[[#This Row],[Width (in)]]&lt;=40),1,0))</f>
        <v>0</v>
      </c>
      <c r="V53">
        <f>IF(Table1[[#This Row],[OD (in)]]=28,0,IF(Table1[[#This Row],[Width (in)]]&gt;40,1,0))</f>
        <v>1</v>
      </c>
      <c r="W53">
        <f>IF(Table1[[#This Row],[OD (in)]]=28,1,0)</f>
        <v>0</v>
      </c>
    </row>
    <row r="54" spans="1:23" x14ac:dyDescent="0.3">
      <c r="A54" s="6" t="s">
        <v>0</v>
      </c>
      <c r="B54" s="6" t="s">
        <v>162</v>
      </c>
      <c r="C54" s="6" t="s">
        <v>163</v>
      </c>
      <c r="D54" s="6" t="s">
        <v>164</v>
      </c>
      <c r="E54" s="6" t="s">
        <v>4</v>
      </c>
      <c r="F54" s="6" t="s">
        <v>5</v>
      </c>
      <c r="G54" s="6" t="s">
        <v>6</v>
      </c>
      <c r="H54" s="6" t="s">
        <v>7</v>
      </c>
      <c r="I54" s="6" t="s">
        <v>8</v>
      </c>
      <c r="J54" s="6" t="s">
        <v>9</v>
      </c>
      <c r="K54" s="6" t="s">
        <v>165</v>
      </c>
      <c r="L54" s="6" t="s">
        <v>11</v>
      </c>
      <c r="M54" s="2">
        <v>133.21700000000001</v>
      </c>
      <c r="N54" s="1" t="s">
        <v>12</v>
      </c>
      <c r="O54" s="3">
        <v>43324</v>
      </c>
      <c r="P54" s="2">
        <f>ROUNDDOWN(Table1[[#This Row],[Quantity in UnE]],0)</f>
        <v>133</v>
      </c>
      <c r="Q54" t="s">
        <v>8850</v>
      </c>
      <c r="R54">
        <v>35</v>
      </c>
      <c r="S54">
        <v>28</v>
      </c>
      <c r="T54">
        <f>IF(Table1[[#This Row],[OD (in)]]=28,0,IF(Table1[[#This Row],[Width (in)]]&lt;=25,1,0))</f>
        <v>0</v>
      </c>
      <c r="U54">
        <f>IF(Table1[[#This Row],[OD (in)]]=28,0,IF(AND(Table1[[#This Row],[Width (in)]]&gt;25,Table1[[#This Row],[Width (in)]]&lt;=40),1,0))</f>
        <v>0</v>
      </c>
      <c r="V54">
        <f>IF(Table1[[#This Row],[OD (in)]]=28,0,IF(Table1[[#This Row],[Width (in)]]&gt;40,1,0))</f>
        <v>0</v>
      </c>
      <c r="W54">
        <f>IF(Table1[[#This Row],[OD (in)]]=28,1,0)</f>
        <v>1</v>
      </c>
    </row>
    <row r="55" spans="1:23" x14ac:dyDescent="0.3">
      <c r="A55" s="6" t="s">
        <v>0</v>
      </c>
      <c r="B55" s="6" t="s">
        <v>166</v>
      </c>
      <c r="C55" s="6" t="s">
        <v>167</v>
      </c>
      <c r="D55" s="6" t="s">
        <v>168</v>
      </c>
      <c r="E55" s="6" t="s">
        <v>4</v>
      </c>
      <c r="F55" s="6" t="s">
        <v>5</v>
      </c>
      <c r="G55" s="6" t="s">
        <v>153</v>
      </c>
      <c r="H55" s="6" t="s">
        <v>7</v>
      </c>
      <c r="I55" s="6" t="s">
        <v>154</v>
      </c>
      <c r="J55" s="6" t="s">
        <v>9</v>
      </c>
      <c r="K55" s="6" t="s">
        <v>169</v>
      </c>
      <c r="L55" s="6" t="s">
        <v>11</v>
      </c>
      <c r="M55" s="2">
        <v>122.057</v>
      </c>
      <c r="N55" s="1" t="s">
        <v>12</v>
      </c>
      <c r="O55" s="3">
        <v>43313</v>
      </c>
      <c r="P55" s="2">
        <f>ROUNDDOWN(Table1[[#This Row],[Quantity in UnE]],0)</f>
        <v>122</v>
      </c>
      <c r="Q55" t="s">
        <v>8850</v>
      </c>
      <c r="R55">
        <v>33</v>
      </c>
      <c r="S55">
        <v>28</v>
      </c>
      <c r="T55">
        <f>IF(Table1[[#This Row],[OD (in)]]=28,0,IF(Table1[[#This Row],[Width (in)]]&lt;=25,1,0))</f>
        <v>0</v>
      </c>
      <c r="U55">
        <f>IF(Table1[[#This Row],[OD (in)]]=28,0,IF(AND(Table1[[#This Row],[Width (in)]]&gt;25,Table1[[#This Row],[Width (in)]]&lt;=40),1,0))</f>
        <v>0</v>
      </c>
      <c r="V55">
        <f>IF(Table1[[#This Row],[OD (in)]]=28,0,IF(Table1[[#This Row],[Width (in)]]&gt;40,1,0))</f>
        <v>0</v>
      </c>
      <c r="W55">
        <f>IF(Table1[[#This Row],[OD (in)]]=28,1,0)</f>
        <v>1</v>
      </c>
    </row>
    <row r="56" spans="1:23" x14ac:dyDescent="0.3">
      <c r="A56" s="6" t="s">
        <v>0</v>
      </c>
      <c r="B56" s="6" t="s">
        <v>158</v>
      </c>
      <c r="C56" s="6" t="s">
        <v>159</v>
      </c>
      <c r="D56" s="6" t="s">
        <v>170</v>
      </c>
      <c r="E56" s="6" t="s">
        <v>4</v>
      </c>
      <c r="F56" s="6" t="s">
        <v>5</v>
      </c>
      <c r="G56" s="6" t="s">
        <v>128</v>
      </c>
      <c r="H56" s="6" t="s">
        <v>7</v>
      </c>
      <c r="I56" s="6" t="s">
        <v>129</v>
      </c>
      <c r="J56" s="6" t="s">
        <v>9</v>
      </c>
      <c r="K56" s="6" t="s">
        <v>171</v>
      </c>
      <c r="L56" s="6" t="s">
        <v>11</v>
      </c>
      <c r="M56" s="2">
        <v>382.84899999999999</v>
      </c>
      <c r="N56" s="1" t="s">
        <v>12</v>
      </c>
      <c r="O56" s="3">
        <v>43329</v>
      </c>
      <c r="P56" s="2">
        <f>ROUNDDOWN(Table1[[#This Row],[Quantity in UnE]],0)</f>
        <v>382</v>
      </c>
      <c r="Q56" t="s">
        <v>8850</v>
      </c>
      <c r="R56">
        <v>50.5</v>
      </c>
      <c r="S56">
        <v>39</v>
      </c>
      <c r="T56">
        <f>IF(Table1[[#This Row],[OD (in)]]=28,0,IF(Table1[[#This Row],[Width (in)]]&lt;=25,1,0))</f>
        <v>0</v>
      </c>
      <c r="U56">
        <f>IF(Table1[[#This Row],[OD (in)]]=28,0,IF(AND(Table1[[#This Row],[Width (in)]]&gt;25,Table1[[#This Row],[Width (in)]]&lt;=40),1,0))</f>
        <v>0</v>
      </c>
      <c r="V56">
        <f>IF(Table1[[#This Row],[OD (in)]]=28,0,IF(Table1[[#This Row],[Width (in)]]&gt;40,1,0))</f>
        <v>1</v>
      </c>
      <c r="W56">
        <f>IF(Table1[[#This Row],[OD (in)]]=28,1,0)</f>
        <v>0</v>
      </c>
    </row>
    <row r="57" spans="1:23" x14ac:dyDescent="0.3">
      <c r="A57" s="6" t="s">
        <v>0</v>
      </c>
      <c r="B57" s="6" t="s">
        <v>172</v>
      </c>
      <c r="C57" s="6" t="s">
        <v>173</v>
      </c>
      <c r="D57" s="6" t="s">
        <v>174</v>
      </c>
      <c r="E57" s="6" t="s">
        <v>4</v>
      </c>
      <c r="F57" s="6" t="s">
        <v>5</v>
      </c>
      <c r="G57" s="6" t="s">
        <v>147</v>
      </c>
      <c r="H57" s="6" t="s">
        <v>7</v>
      </c>
      <c r="I57" s="6" t="s">
        <v>148</v>
      </c>
      <c r="J57" s="6" t="s">
        <v>9</v>
      </c>
      <c r="K57" s="6" t="s">
        <v>175</v>
      </c>
      <c r="L57" s="6" t="s">
        <v>11</v>
      </c>
      <c r="M57" s="2">
        <v>332.25700000000001</v>
      </c>
      <c r="N57" s="1" t="s">
        <v>12</v>
      </c>
      <c r="O57" s="3">
        <v>43316</v>
      </c>
      <c r="P57" s="2">
        <f>ROUNDDOWN(Table1[[#This Row],[Quantity in UnE]],0)</f>
        <v>332</v>
      </c>
      <c r="Q57" t="s">
        <v>8850</v>
      </c>
      <c r="R57">
        <v>45</v>
      </c>
      <c r="S57">
        <v>39</v>
      </c>
      <c r="T57">
        <f>IF(Table1[[#This Row],[OD (in)]]=28,0,IF(Table1[[#This Row],[Width (in)]]&lt;=25,1,0))</f>
        <v>0</v>
      </c>
      <c r="U57">
        <f>IF(Table1[[#This Row],[OD (in)]]=28,0,IF(AND(Table1[[#This Row],[Width (in)]]&gt;25,Table1[[#This Row],[Width (in)]]&lt;=40),1,0))</f>
        <v>0</v>
      </c>
      <c r="V57">
        <f>IF(Table1[[#This Row],[OD (in)]]=28,0,IF(Table1[[#This Row],[Width (in)]]&gt;40,1,0))</f>
        <v>1</v>
      </c>
      <c r="W57">
        <f>IF(Table1[[#This Row],[OD (in)]]=28,1,0)</f>
        <v>0</v>
      </c>
    </row>
    <row r="58" spans="1:23" x14ac:dyDescent="0.3">
      <c r="A58" s="6" t="s">
        <v>0</v>
      </c>
      <c r="B58" s="6" t="s">
        <v>133</v>
      </c>
      <c r="C58" s="6" t="s">
        <v>134</v>
      </c>
      <c r="D58" s="6" t="s">
        <v>176</v>
      </c>
      <c r="E58" s="6" t="s">
        <v>4</v>
      </c>
      <c r="F58" s="6" t="s">
        <v>136</v>
      </c>
      <c r="G58" s="6" t="s">
        <v>137</v>
      </c>
      <c r="H58" s="6" t="s">
        <v>7</v>
      </c>
      <c r="I58" s="6" t="s">
        <v>138</v>
      </c>
      <c r="J58" s="6" t="s">
        <v>9</v>
      </c>
      <c r="K58" s="6" t="s">
        <v>177</v>
      </c>
      <c r="L58" s="6" t="s">
        <v>11</v>
      </c>
      <c r="M58" s="2">
        <v>347.73899999999998</v>
      </c>
      <c r="N58" s="1" t="s">
        <v>12</v>
      </c>
      <c r="O58" s="3">
        <v>43326</v>
      </c>
      <c r="P58" s="2">
        <f>ROUNDDOWN(Table1[[#This Row],[Quantity in UnE]],0)</f>
        <v>347</v>
      </c>
      <c r="Q58" t="s">
        <v>8853</v>
      </c>
      <c r="R58">
        <v>43.5</v>
      </c>
      <c r="S58">
        <v>39</v>
      </c>
      <c r="T58">
        <f>IF(Table1[[#This Row],[OD (in)]]=28,0,IF(Table1[[#This Row],[Width (in)]]&lt;=25,1,0))</f>
        <v>0</v>
      </c>
      <c r="U58">
        <f>IF(Table1[[#This Row],[OD (in)]]=28,0,IF(AND(Table1[[#This Row],[Width (in)]]&gt;25,Table1[[#This Row],[Width (in)]]&lt;=40),1,0))</f>
        <v>0</v>
      </c>
      <c r="V58">
        <f>IF(Table1[[#This Row],[OD (in)]]=28,0,IF(Table1[[#This Row],[Width (in)]]&gt;40,1,0))</f>
        <v>1</v>
      </c>
      <c r="W58">
        <f>IF(Table1[[#This Row],[OD (in)]]=28,1,0)</f>
        <v>0</v>
      </c>
    </row>
    <row r="59" spans="1:23" x14ac:dyDescent="0.3">
      <c r="A59" s="6" t="s">
        <v>0</v>
      </c>
      <c r="B59" s="6" t="s">
        <v>133</v>
      </c>
      <c r="C59" s="6" t="s">
        <v>134</v>
      </c>
      <c r="D59" s="6" t="s">
        <v>178</v>
      </c>
      <c r="E59" s="6" t="s">
        <v>4</v>
      </c>
      <c r="F59" s="6" t="s">
        <v>136</v>
      </c>
      <c r="G59" s="6" t="s">
        <v>137</v>
      </c>
      <c r="H59" s="6" t="s">
        <v>7</v>
      </c>
      <c r="I59" s="6" t="s">
        <v>138</v>
      </c>
      <c r="J59" s="6" t="s">
        <v>9</v>
      </c>
      <c r="K59" s="6" t="s">
        <v>179</v>
      </c>
      <c r="L59" s="6" t="s">
        <v>11</v>
      </c>
      <c r="M59" s="2">
        <v>346.55500000000001</v>
      </c>
      <c r="N59" s="1" t="s">
        <v>12</v>
      </c>
      <c r="O59" s="3">
        <v>43326</v>
      </c>
      <c r="P59" s="2">
        <f>ROUNDDOWN(Table1[[#This Row],[Quantity in UnE]],0)</f>
        <v>346</v>
      </c>
      <c r="Q59" t="s">
        <v>8853</v>
      </c>
      <c r="R59">
        <v>43.5</v>
      </c>
      <c r="S59">
        <v>39</v>
      </c>
      <c r="T59">
        <f>IF(Table1[[#This Row],[OD (in)]]=28,0,IF(Table1[[#This Row],[Width (in)]]&lt;=25,1,0))</f>
        <v>0</v>
      </c>
      <c r="U59">
        <f>IF(Table1[[#This Row],[OD (in)]]=28,0,IF(AND(Table1[[#This Row],[Width (in)]]&gt;25,Table1[[#This Row],[Width (in)]]&lt;=40),1,0))</f>
        <v>0</v>
      </c>
      <c r="V59">
        <f>IF(Table1[[#This Row],[OD (in)]]=28,0,IF(Table1[[#This Row],[Width (in)]]&gt;40,1,0))</f>
        <v>1</v>
      </c>
      <c r="W59">
        <f>IF(Table1[[#This Row],[OD (in)]]=28,1,0)</f>
        <v>0</v>
      </c>
    </row>
    <row r="60" spans="1:23" x14ac:dyDescent="0.3">
      <c r="A60" s="6" t="s">
        <v>0</v>
      </c>
      <c r="B60" s="6" t="s">
        <v>180</v>
      </c>
      <c r="C60" s="6" t="s">
        <v>181</v>
      </c>
      <c r="D60" s="6" t="s">
        <v>182</v>
      </c>
      <c r="E60" s="6" t="s">
        <v>4</v>
      </c>
      <c r="F60" s="6" t="s">
        <v>5</v>
      </c>
      <c r="G60" s="6" t="s">
        <v>128</v>
      </c>
      <c r="H60" s="6" t="s">
        <v>7</v>
      </c>
      <c r="I60" s="6" t="s">
        <v>129</v>
      </c>
      <c r="J60" s="6" t="s">
        <v>9</v>
      </c>
      <c r="K60" s="6" t="s">
        <v>183</v>
      </c>
      <c r="L60" s="6" t="s">
        <v>11</v>
      </c>
      <c r="M60" s="2">
        <v>357.45600000000002</v>
      </c>
      <c r="N60" s="1" t="s">
        <v>12</v>
      </c>
      <c r="O60" s="3">
        <v>43329</v>
      </c>
      <c r="P60" s="2">
        <f>ROUNDDOWN(Table1[[#This Row],[Quantity in UnE]],0)</f>
        <v>357</v>
      </c>
      <c r="Q60" t="s">
        <v>8850</v>
      </c>
      <c r="R60">
        <v>47</v>
      </c>
      <c r="S60">
        <v>39</v>
      </c>
      <c r="T60">
        <f>IF(Table1[[#This Row],[OD (in)]]=28,0,IF(Table1[[#This Row],[Width (in)]]&lt;=25,1,0))</f>
        <v>0</v>
      </c>
      <c r="U60">
        <f>IF(Table1[[#This Row],[OD (in)]]=28,0,IF(AND(Table1[[#This Row],[Width (in)]]&gt;25,Table1[[#This Row],[Width (in)]]&lt;=40),1,0))</f>
        <v>0</v>
      </c>
      <c r="V60">
        <f>IF(Table1[[#This Row],[OD (in)]]=28,0,IF(Table1[[#This Row],[Width (in)]]&gt;40,1,0))</f>
        <v>1</v>
      </c>
      <c r="W60">
        <f>IF(Table1[[#This Row],[OD (in)]]=28,1,0)</f>
        <v>0</v>
      </c>
    </row>
    <row r="61" spans="1:23" x14ac:dyDescent="0.3">
      <c r="A61" s="6" t="s">
        <v>0</v>
      </c>
      <c r="B61" s="6" t="s">
        <v>111</v>
      </c>
      <c r="C61" s="6" t="s">
        <v>112</v>
      </c>
      <c r="D61" s="6" t="s">
        <v>184</v>
      </c>
      <c r="E61" s="6" t="s">
        <v>4</v>
      </c>
      <c r="F61" s="6" t="s">
        <v>5</v>
      </c>
      <c r="G61" s="6" t="s">
        <v>74</v>
      </c>
      <c r="H61" s="6" t="s">
        <v>7</v>
      </c>
      <c r="I61" s="6" t="s">
        <v>75</v>
      </c>
      <c r="J61" s="6" t="s">
        <v>9</v>
      </c>
      <c r="K61" s="6" t="s">
        <v>185</v>
      </c>
      <c r="L61" s="6" t="s">
        <v>11</v>
      </c>
      <c r="M61" s="2">
        <v>70.447000000000003</v>
      </c>
      <c r="N61" s="1" t="s">
        <v>12</v>
      </c>
      <c r="O61" s="3">
        <v>43314</v>
      </c>
      <c r="P61" s="2">
        <f>ROUNDDOWN(Table1[[#This Row],[Quantity in UnE]],0)</f>
        <v>70</v>
      </c>
      <c r="Q61" t="s">
        <v>8850</v>
      </c>
      <c r="R61">
        <v>18.5</v>
      </c>
      <c r="S61">
        <v>28</v>
      </c>
      <c r="T61">
        <f>IF(Table1[[#This Row],[OD (in)]]=28,0,IF(Table1[[#This Row],[Width (in)]]&lt;=25,1,0))</f>
        <v>0</v>
      </c>
      <c r="U61">
        <f>IF(Table1[[#This Row],[OD (in)]]=28,0,IF(AND(Table1[[#This Row],[Width (in)]]&gt;25,Table1[[#This Row],[Width (in)]]&lt;=40),1,0))</f>
        <v>0</v>
      </c>
      <c r="V61">
        <f>IF(Table1[[#This Row],[OD (in)]]=28,0,IF(Table1[[#This Row],[Width (in)]]&gt;40,1,0))</f>
        <v>0</v>
      </c>
      <c r="W61">
        <f>IF(Table1[[#This Row],[OD (in)]]=28,1,0)</f>
        <v>1</v>
      </c>
    </row>
    <row r="62" spans="1:23" x14ac:dyDescent="0.3">
      <c r="A62" s="6" t="s">
        <v>0</v>
      </c>
      <c r="B62" s="6" t="s">
        <v>133</v>
      </c>
      <c r="C62" s="6" t="s">
        <v>134</v>
      </c>
      <c r="D62" s="6" t="s">
        <v>186</v>
      </c>
      <c r="E62" s="6" t="s">
        <v>4</v>
      </c>
      <c r="F62" s="6" t="s">
        <v>136</v>
      </c>
      <c r="G62" s="6" t="s">
        <v>137</v>
      </c>
      <c r="H62" s="6" t="s">
        <v>7</v>
      </c>
      <c r="I62" s="6" t="s">
        <v>138</v>
      </c>
      <c r="J62" s="6" t="s">
        <v>9</v>
      </c>
      <c r="K62" s="6" t="s">
        <v>187</v>
      </c>
      <c r="L62" s="6" t="s">
        <v>11</v>
      </c>
      <c r="M62" s="2">
        <v>346.55500000000001</v>
      </c>
      <c r="N62" s="1" t="s">
        <v>12</v>
      </c>
      <c r="O62" s="3">
        <v>43326</v>
      </c>
      <c r="P62" s="2">
        <f>ROUNDDOWN(Table1[[#This Row],[Quantity in UnE]],0)</f>
        <v>346</v>
      </c>
      <c r="Q62" t="s">
        <v>8853</v>
      </c>
      <c r="R62">
        <v>43.5</v>
      </c>
      <c r="S62">
        <v>39</v>
      </c>
      <c r="T62">
        <f>IF(Table1[[#This Row],[OD (in)]]=28,0,IF(Table1[[#This Row],[Width (in)]]&lt;=25,1,0))</f>
        <v>0</v>
      </c>
      <c r="U62">
        <f>IF(Table1[[#This Row],[OD (in)]]=28,0,IF(AND(Table1[[#This Row],[Width (in)]]&gt;25,Table1[[#This Row],[Width (in)]]&lt;=40),1,0))</f>
        <v>0</v>
      </c>
      <c r="V62">
        <f>IF(Table1[[#This Row],[OD (in)]]=28,0,IF(Table1[[#This Row],[Width (in)]]&gt;40,1,0))</f>
        <v>1</v>
      </c>
      <c r="W62">
        <f>IF(Table1[[#This Row],[OD (in)]]=28,1,0)</f>
        <v>0</v>
      </c>
    </row>
    <row r="63" spans="1:23" x14ac:dyDescent="0.3">
      <c r="A63" s="6" t="s">
        <v>0</v>
      </c>
      <c r="B63" s="6" t="s">
        <v>166</v>
      </c>
      <c r="C63" s="6" t="s">
        <v>167</v>
      </c>
      <c r="D63" s="6" t="s">
        <v>188</v>
      </c>
      <c r="E63" s="6" t="s">
        <v>4</v>
      </c>
      <c r="F63" s="6" t="s">
        <v>5</v>
      </c>
      <c r="G63" s="6" t="s">
        <v>153</v>
      </c>
      <c r="H63" s="6" t="s">
        <v>7</v>
      </c>
      <c r="I63" s="6" t="s">
        <v>154</v>
      </c>
      <c r="J63" s="6" t="s">
        <v>9</v>
      </c>
      <c r="K63" s="6" t="s">
        <v>189</v>
      </c>
      <c r="L63" s="6" t="s">
        <v>11</v>
      </c>
      <c r="M63" s="2">
        <v>125.375</v>
      </c>
      <c r="N63" s="1" t="s">
        <v>12</v>
      </c>
      <c r="O63" s="3">
        <v>43313</v>
      </c>
      <c r="P63" s="2">
        <f>ROUNDDOWN(Table1[[#This Row],[Quantity in UnE]],0)</f>
        <v>125</v>
      </c>
      <c r="Q63" t="s">
        <v>8850</v>
      </c>
      <c r="R63">
        <v>33</v>
      </c>
      <c r="S63">
        <v>28</v>
      </c>
      <c r="T63">
        <f>IF(Table1[[#This Row],[OD (in)]]=28,0,IF(Table1[[#This Row],[Width (in)]]&lt;=25,1,0))</f>
        <v>0</v>
      </c>
      <c r="U63">
        <f>IF(Table1[[#This Row],[OD (in)]]=28,0,IF(AND(Table1[[#This Row],[Width (in)]]&gt;25,Table1[[#This Row],[Width (in)]]&lt;=40),1,0))</f>
        <v>0</v>
      </c>
      <c r="V63">
        <f>IF(Table1[[#This Row],[OD (in)]]=28,0,IF(Table1[[#This Row],[Width (in)]]&gt;40,1,0))</f>
        <v>0</v>
      </c>
      <c r="W63">
        <f>IF(Table1[[#This Row],[OD (in)]]=28,1,0)</f>
        <v>1</v>
      </c>
    </row>
    <row r="64" spans="1:23" x14ac:dyDescent="0.3">
      <c r="A64" s="6" t="s">
        <v>0</v>
      </c>
      <c r="B64" s="6" t="s">
        <v>162</v>
      </c>
      <c r="C64" s="6" t="s">
        <v>163</v>
      </c>
      <c r="D64" s="6" t="s">
        <v>190</v>
      </c>
      <c r="E64" s="6" t="s">
        <v>4</v>
      </c>
      <c r="F64" s="6" t="s">
        <v>5</v>
      </c>
      <c r="G64" s="6" t="s">
        <v>6</v>
      </c>
      <c r="H64" s="6" t="s">
        <v>7</v>
      </c>
      <c r="I64" s="6" t="s">
        <v>8</v>
      </c>
      <c r="J64" s="6" t="s">
        <v>9</v>
      </c>
      <c r="K64" s="6" t="s">
        <v>191</v>
      </c>
      <c r="L64" s="6" t="s">
        <v>11</v>
      </c>
      <c r="M64" s="2">
        <v>133.21700000000001</v>
      </c>
      <c r="N64" s="1" t="s">
        <v>12</v>
      </c>
      <c r="O64" s="3">
        <v>43324</v>
      </c>
      <c r="P64" s="2">
        <f>ROUNDDOWN(Table1[[#This Row],[Quantity in UnE]],0)</f>
        <v>133</v>
      </c>
      <c r="Q64" t="s">
        <v>8850</v>
      </c>
      <c r="R64">
        <v>35</v>
      </c>
      <c r="S64">
        <v>28</v>
      </c>
      <c r="T64">
        <f>IF(Table1[[#This Row],[OD (in)]]=28,0,IF(Table1[[#This Row],[Width (in)]]&lt;=25,1,0))</f>
        <v>0</v>
      </c>
      <c r="U64">
        <f>IF(Table1[[#This Row],[OD (in)]]=28,0,IF(AND(Table1[[#This Row],[Width (in)]]&gt;25,Table1[[#This Row],[Width (in)]]&lt;=40),1,0))</f>
        <v>0</v>
      </c>
      <c r="V64">
        <f>IF(Table1[[#This Row],[OD (in)]]=28,0,IF(Table1[[#This Row],[Width (in)]]&gt;40,1,0))</f>
        <v>0</v>
      </c>
      <c r="W64">
        <f>IF(Table1[[#This Row],[OD (in)]]=28,1,0)</f>
        <v>1</v>
      </c>
    </row>
    <row r="65" spans="1:23" x14ac:dyDescent="0.3">
      <c r="A65" s="6" t="s">
        <v>0</v>
      </c>
      <c r="B65" s="6" t="s">
        <v>162</v>
      </c>
      <c r="C65" s="6" t="s">
        <v>163</v>
      </c>
      <c r="D65" s="6" t="s">
        <v>192</v>
      </c>
      <c r="E65" s="6" t="s">
        <v>4</v>
      </c>
      <c r="F65" s="6" t="s">
        <v>5</v>
      </c>
      <c r="G65" s="6" t="s">
        <v>6</v>
      </c>
      <c r="H65" s="6" t="s">
        <v>7</v>
      </c>
      <c r="I65" s="6" t="s">
        <v>8</v>
      </c>
      <c r="J65" s="6" t="s">
        <v>9</v>
      </c>
      <c r="K65" s="6" t="s">
        <v>193</v>
      </c>
      <c r="L65" s="6" t="s">
        <v>11</v>
      </c>
      <c r="M65" s="2">
        <v>129.636</v>
      </c>
      <c r="N65" s="1" t="s">
        <v>12</v>
      </c>
      <c r="O65" s="3">
        <v>43324</v>
      </c>
      <c r="P65" s="2">
        <f>ROUNDDOWN(Table1[[#This Row],[Quantity in UnE]],0)</f>
        <v>129</v>
      </c>
      <c r="Q65" t="s">
        <v>8850</v>
      </c>
      <c r="R65">
        <v>35</v>
      </c>
      <c r="S65">
        <v>28</v>
      </c>
      <c r="T65">
        <f>IF(Table1[[#This Row],[OD (in)]]=28,0,IF(Table1[[#This Row],[Width (in)]]&lt;=25,1,0))</f>
        <v>0</v>
      </c>
      <c r="U65">
        <f>IF(Table1[[#This Row],[OD (in)]]=28,0,IF(AND(Table1[[#This Row],[Width (in)]]&gt;25,Table1[[#This Row],[Width (in)]]&lt;=40),1,0))</f>
        <v>0</v>
      </c>
      <c r="V65">
        <f>IF(Table1[[#This Row],[OD (in)]]=28,0,IF(Table1[[#This Row],[Width (in)]]&gt;40,1,0))</f>
        <v>0</v>
      </c>
      <c r="W65">
        <f>IF(Table1[[#This Row],[OD (in)]]=28,1,0)</f>
        <v>1</v>
      </c>
    </row>
    <row r="66" spans="1:23" x14ac:dyDescent="0.3">
      <c r="A66" s="6" t="s">
        <v>0</v>
      </c>
      <c r="B66" s="6" t="s">
        <v>194</v>
      </c>
      <c r="C66" s="6" t="s">
        <v>195</v>
      </c>
      <c r="D66" s="6" t="s">
        <v>196</v>
      </c>
      <c r="E66" s="6" t="s">
        <v>4</v>
      </c>
      <c r="F66" s="6" t="s">
        <v>5</v>
      </c>
      <c r="G66" s="6" t="s">
        <v>153</v>
      </c>
      <c r="H66" s="6" t="s">
        <v>7</v>
      </c>
      <c r="I66" s="6" t="s">
        <v>154</v>
      </c>
      <c r="J66" s="6" t="s">
        <v>9</v>
      </c>
      <c r="K66" s="6" t="s">
        <v>197</v>
      </c>
      <c r="L66" s="6" t="s">
        <v>11</v>
      </c>
      <c r="M66" s="2">
        <v>189.96299999999999</v>
      </c>
      <c r="N66" s="1" t="s">
        <v>12</v>
      </c>
      <c r="O66" s="3">
        <v>43313</v>
      </c>
      <c r="P66" s="2">
        <f>ROUNDDOWN(Table1[[#This Row],[Quantity in UnE]],0)</f>
        <v>189</v>
      </c>
      <c r="Q66" t="s">
        <v>8850</v>
      </c>
      <c r="R66">
        <v>50</v>
      </c>
      <c r="S66">
        <v>28</v>
      </c>
      <c r="T66">
        <f>IF(Table1[[#This Row],[OD (in)]]=28,0,IF(Table1[[#This Row],[Width (in)]]&lt;=25,1,0))</f>
        <v>0</v>
      </c>
      <c r="U66">
        <f>IF(Table1[[#This Row],[OD (in)]]=28,0,IF(AND(Table1[[#This Row],[Width (in)]]&gt;25,Table1[[#This Row],[Width (in)]]&lt;=40),1,0))</f>
        <v>0</v>
      </c>
      <c r="V66">
        <f>IF(Table1[[#This Row],[OD (in)]]=28,0,IF(Table1[[#This Row],[Width (in)]]&gt;40,1,0))</f>
        <v>0</v>
      </c>
      <c r="W66">
        <f>IF(Table1[[#This Row],[OD (in)]]=28,1,0)</f>
        <v>1</v>
      </c>
    </row>
    <row r="67" spans="1:23" x14ac:dyDescent="0.3">
      <c r="A67" s="6" t="s">
        <v>0</v>
      </c>
      <c r="B67" s="6" t="s">
        <v>198</v>
      </c>
      <c r="C67" s="6" t="s">
        <v>199</v>
      </c>
      <c r="D67" s="6" t="s">
        <v>200</v>
      </c>
      <c r="E67" s="6" t="s">
        <v>4</v>
      </c>
      <c r="F67" s="6" t="s">
        <v>5</v>
      </c>
      <c r="G67" s="6" t="s">
        <v>128</v>
      </c>
      <c r="H67" s="6" t="s">
        <v>7</v>
      </c>
      <c r="I67" s="6" t="s">
        <v>129</v>
      </c>
      <c r="J67" s="6" t="s">
        <v>9</v>
      </c>
      <c r="K67" s="6" t="s">
        <v>201</v>
      </c>
      <c r="L67" s="6" t="s">
        <v>11</v>
      </c>
      <c r="M67" s="2">
        <v>435.41199999999998</v>
      </c>
      <c r="N67" s="1" t="s">
        <v>12</v>
      </c>
      <c r="O67" s="3">
        <v>43329</v>
      </c>
      <c r="P67" s="2">
        <f>ROUNDDOWN(Table1[[#This Row],[Quantity in UnE]],0)</f>
        <v>435</v>
      </c>
      <c r="Q67" t="s">
        <v>8850</v>
      </c>
      <c r="R67">
        <v>57.25</v>
      </c>
      <c r="S67">
        <v>39</v>
      </c>
      <c r="T67">
        <f>IF(Table1[[#This Row],[OD (in)]]=28,0,IF(Table1[[#This Row],[Width (in)]]&lt;=25,1,0))</f>
        <v>0</v>
      </c>
      <c r="U67">
        <f>IF(Table1[[#This Row],[OD (in)]]=28,0,IF(AND(Table1[[#This Row],[Width (in)]]&gt;25,Table1[[#This Row],[Width (in)]]&lt;=40),1,0))</f>
        <v>0</v>
      </c>
      <c r="V67">
        <f>IF(Table1[[#This Row],[OD (in)]]=28,0,IF(Table1[[#This Row],[Width (in)]]&gt;40,1,0))</f>
        <v>1</v>
      </c>
      <c r="W67">
        <f>IF(Table1[[#This Row],[OD (in)]]=28,1,0)</f>
        <v>0</v>
      </c>
    </row>
    <row r="68" spans="1:23" x14ac:dyDescent="0.3">
      <c r="A68" s="6" t="s">
        <v>0</v>
      </c>
      <c r="B68" s="6" t="s">
        <v>162</v>
      </c>
      <c r="C68" s="6" t="s">
        <v>163</v>
      </c>
      <c r="D68" s="6" t="s">
        <v>202</v>
      </c>
      <c r="E68" s="6" t="s">
        <v>4</v>
      </c>
      <c r="F68" s="6" t="s">
        <v>5</v>
      </c>
      <c r="G68" s="6" t="s">
        <v>6</v>
      </c>
      <c r="H68" s="6" t="s">
        <v>7</v>
      </c>
      <c r="I68" s="6" t="s">
        <v>8</v>
      </c>
      <c r="J68" s="6" t="s">
        <v>9</v>
      </c>
      <c r="K68" s="6" t="s">
        <v>203</v>
      </c>
      <c r="L68" s="6" t="s">
        <v>11</v>
      </c>
      <c r="M68" s="2">
        <v>129.636</v>
      </c>
      <c r="N68" s="1" t="s">
        <v>12</v>
      </c>
      <c r="O68" s="3">
        <v>43324</v>
      </c>
      <c r="P68" s="2">
        <f>ROUNDDOWN(Table1[[#This Row],[Quantity in UnE]],0)</f>
        <v>129</v>
      </c>
      <c r="Q68" t="s">
        <v>8850</v>
      </c>
      <c r="R68">
        <v>35</v>
      </c>
      <c r="S68">
        <v>28</v>
      </c>
      <c r="T68">
        <f>IF(Table1[[#This Row],[OD (in)]]=28,0,IF(Table1[[#This Row],[Width (in)]]&lt;=25,1,0))</f>
        <v>0</v>
      </c>
      <c r="U68">
        <f>IF(Table1[[#This Row],[OD (in)]]=28,0,IF(AND(Table1[[#This Row],[Width (in)]]&gt;25,Table1[[#This Row],[Width (in)]]&lt;=40),1,0))</f>
        <v>0</v>
      </c>
      <c r="V68">
        <f>IF(Table1[[#This Row],[OD (in)]]=28,0,IF(Table1[[#This Row],[Width (in)]]&gt;40,1,0))</f>
        <v>0</v>
      </c>
      <c r="W68">
        <f>IF(Table1[[#This Row],[OD (in)]]=28,1,0)</f>
        <v>1</v>
      </c>
    </row>
    <row r="69" spans="1:23" x14ac:dyDescent="0.3">
      <c r="A69" s="6" t="s">
        <v>0</v>
      </c>
      <c r="B69" s="6" t="s">
        <v>133</v>
      </c>
      <c r="C69" s="6" t="s">
        <v>134</v>
      </c>
      <c r="D69" s="6" t="s">
        <v>204</v>
      </c>
      <c r="E69" s="6" t="s">
        <v>4</v>
      </c>
      <c r="F69" s="6" t="s">
        <v>136</v>
      </c>
      <c r="G69" s="6" t="s">
        <v>137</v>
      </c>
      <c r="H69" s="6" t="s">
        <v>7</v>
      </c>
      <c r="I69" s="6" t="s">
        <v>138</v>
      </c>
      <c r="J69" s="6" t="s">
        <v>9</v>
      </c>
      <c r="K69" s="6" t="s">
        <v>205</v>
      </c>
      <c r="L69" s="6" t="s">
        <v>11</v>
      </c>
      <c r="M69" s="2">
        <v>355.82499999999999</v>
      </c>
      <c r="N69" s="1" t="s">
        <v>12</v>
      </c>
      <c r="O69" s="3">
        <v>43326</v>
      </c>
      <c r="P69" s="2">
        <f>ROUNDDOWN(Table1[[#This Row],[Quantity in UnE]],0)</f>
        <v>355</v>
      </c>
      <c r="Q69" t="s">
        <v>8853</v>
      </c>
      <c r="R69">
        <v>43.5</v>
      </c>
      <c r="S69">
        <v>39</v>
      </c>
      <c r="T69">
        <f>IF(Table1[[#This Row],[OD (in)]]=28,0,IF(Table1[[#This Row],[Width (in)]]&lt;=25,1,0))</f>
        <v>0</v>
      </c>
      <c r="U69">
        <f>IF(Table1[[#This Row],[OD (in)]]=28,0,IF(AND(Table1[[#This Row],[Width (in)]]&gt;25,Table1[[#This Row],[Width (in)]]&lt;=40),1,0))</f>
        <v>0</v>
      </c>
      <c r="V69">
        <f>IF(Table1[[#This Row],[OD (in)]]=28,0,IF(Table1[[#This Row],[Width (in)]]&gt;40,1,0))</f>
        <v>1</v>
      </c>
      <c r="W69">
        <f>IF(Table1[[#This Row],[OD (in)]]=28,1,0)</f>
        <v>0</v>
      </c>
    </row>
    <row r="70" spans="1:23" x14ac:dyDescent="0.3">
      <c r="A70" s="6" t="s">
        <v>0</v>
      </c>
      <c r="B70" s="6" t="s">
        <v>133</v>
      </c>
      <c r="C70" s="6" t="s">
        <v>134</v>
      </c>
      <c r="D70" s="6" t="s">
        <v>206</v>
      </c>
      <c r="E70" s="6" t="s">
        <v>4</v>
      </c>
      <c r="F70" s="6" t="s">
        <v>136</v>
      </c>
      <c r="G70" s="6" t="s">
        <v>137</v>
      </c>
      <c r="H70" s="6" t="s">
        <v>7</v>
      </c>
      <c r="I70" s="6" t="s">
        <v>138</v>
      </c>
      <c r="J70" s="6" t="s">
        <v>9</v>
      </c>
      <c r="K70" s="6" t="s">
        <v>207</v>
      </c>
      <c r="L70" s="6" t="s">
        <v>11</v>
      </c>
      <c r="M70" s="2">
        <v>350.63099999999997</v>
      </c>
      <c r="N70" s="1" t="s">
        <v>12</v>
      </c>
      <c r="O70" s="3">
        <v>43326</v>
      </c>
      <c r="P70" s="2">
        <f>ROUNDDOWN(Table1[[#This Row],[Quantity in UnE]],0)</f>
        <v>350</v>
      </c>
      <c r="Q70" t="s">
        <v>8853</v>
      </c>
      <c r="R70">
        <v>43.5</v>
      </c>
      <c r="S70">
        <v>39</v>
      </c>
      <c r="T70">
        <f>IF(Table1[[#This Row],[OD (in)]]=28,0,IF(Table1[[#This Row],[Width (in)]]&lt;=25,1,0))</f>
        <v>0</v>
      </c>
      <c r="U70">
        <f>IF(Table1[[#This Row],[OD (in)]]=28,0,IF(AND(Table1[[#This Row],[Width (in)]]&gt;25,Table1[[#This Row],[Width (in)]]&lt;=40),1,0))</f>
        <v>0</v>
      </c>
      <c r="V70">
        <f>IF(Table1[[#This Row],[OD (in)]]=28,0,IF(Table1[[#This Row],[Width (in)]]&gt;40,1,0))</f>
        <v>1</v>
      </c>
      <c r="W70">
        <f>IF(Table1[[#This Row],[OD (in)]]=28,1,0)</f>
        <v>0</v>
      </c>
    </row>
    <row r="71" spans="1:23" x14ac:dyDescent="0.3">
      <c r="A71" s="6" t="s">
        <v>0</v>
      </c>
      <c r="B71" s="6" t="s">
        <v>208</v>
      </c>
      <c r="C71" s="6" t="s">
        <v>209</v>
      </c>
      <c r="D71" s="6" t="s">
        <v>210</v>
      </c>
      <c r="E71" s="6" t="s">
        <v>4</v>
      </c>
      <c r="F71" s="6" t="s">
        <v>5</v>
      </c>
      <c r="G71" s="6" t="s">
        <v>147</v>
      </c>
      <c r="H71" s="6" t="s">
        <v>7</v>
      </c>
      <c r="I71" s="6" t="s">
        <v>148</v>
      </c>
      <c r="J71" s="6" t="s">
        <v>9</v>
      </c>
      <c r="K71" s="6" t="s">
        <v>211</v>
      </c>
      <c r="L71" s="6" t="s">
        <v>11</v>
      </c>
      <c r="M71" s="2">
        <v>313.67500000000001</v>
      </c>
      <c r="N71" s="1" t="s">
        <v>12</v>
      </c>
      <c r="O71" s="3">
        <v>43316</v>
      </c>
      <c r="P71" s="2">
        <f>ROUNDDOWN(Table1[[#This Row],[Quantity in UnE]],0)</f>
        <v>313</v>
      </c>
      <c r="Q71" t="s">
        <v>8850</v>
      </c>
      <c r="R71">
        <v>42</v>
      </c>
      <c r="S71">
        <v>39</v>
      </c>
      <c r="T71">
        <f>IF(Table1[[#This Row],[OD (in)]]=28,0,IF(Table1[[#This Row],[Width (in)]]&lt;=25,1,0))</f>
        <v>0</v>
      </c>
      <c r="U71">
        <f>IF(Table1[[#This Row],[OD (in)]]=28,0,IF(AND(Table1[[#This Row],[Width (in)]]&gt;25,Table1[[#This Row],[Width (in)]]&lt;=40),1,0))</f>
        <v>0</v>
      </c>
      <c r="V71">
        <f>IF(Table1[[#This Row],[OD (in)]]=28,0,IF(Table1[[#This Row],[Width (in)]]&gt;40,1,0))</f>
        <v>1</v>
      </c>
      <c r="W71">
        <f>IF(Table1[[#This Row],[OD (in)]]=28,1,0)</f>
        <v>0</v>
      </c>
    </row>
    <row r="72" spans="1:23" x14ac:dyDescent="0.3">
      <c r="A72" s="6" t="s">
        <v>0</v>
      </c>
      <c r="B72" s="6" t="s">
        <v>208</v>
      </c>
      <c r="C72" s="6" t="s">
        <v>209</v>
      </c>
      <c r="D72" s="6" t="s">
        <v>212</v>
      </c>
      <c r="E72" s="6" t="s">
        <v>4</v>
      </c>
      <c r="F72" s="6" t="s">
        <v>5</v>
      </c>
      <c r="G72" s="6" t="s">
        <v>147</v>
      </c>
      <c r="H72" s="6" t="s">
        <v>7</v>
      </c>
      <c r="I72" s="6" t="s">
        <v>148</v>
      </c>
      <c r="J72" s="6" t="s">
        <v>9</v>
      </c>
      <c r="K72" s="6" t="s">
        <v>213</v>
      </c>
      <c r="L72" s="6" t="s">
        <v>11</v>
      </c>
      <c r="M72" s="2">
        <v>313.67500000000001</v>
      </c>
      <c r="N72" s="1" t="s">
        <v>12</v>
      </c>
      <c r="O72" s="3">
        <v>43316</v>
      </c>
      <c r="P72" s="2">
        <f>ROUNDDOWN(Table1[[#This Row],[Quantity in UnE]],0)</f>
        <v>313</v>
      </c>
      <c r="Q72" t="s">
        <v>8850</v>
      </c>
      <c r="R72">
        <v>42</v>
      </c>
      <c r="S72">
        <v>39</v>
      </c>
      <c r="T72">
        <f>IF(Table1[[#This Row],[OD (in)]]=28,0,IF(Table1[[#This Row],[Width (in)]]&lt;=25,1,0))</f>
        <v>0</v>
      </c>
      <c r="U72">
        <f>IF(Table1[[#This Row],[OD (in)]]=28,0,IF(AND(Table1[[#This Row],[Width (in)]]&gt;25,Table1[[#This Row],[Width (in)]]&lt;=40),1,0))</f>
        <v>0</v>
      </c>
      <c r="V72">
        <f>IF(Table1[[#This Row],[OD (in)]]=28,0,IF(Table1[[#This Row],[Width (in)]]&gt;40,1,0))</f>
        <v>1</v>
      </c>
      <c r="W72">
        <f>IF(Table1[[#This Row],[OD (in)]]=28,1,0)</f>
        <v>0</v>
      </c>
    </row>
    <row r="73" spans="1:23" x14ac:dyDescent="0.3">
      <c r="A73" s="6" t="s">
        <v>0</v>
      </c>
      <c r="B73" s="6" t="s">
        <v>214</v>
      </c>
      <c r="C73" s="6" t="s">
        <v>215</v>
      </c>
      <c r="D73" s="6" t="s">
        <v>216</v>
      </c>
      <c r="E73" s="6" t="s">
        <v>4</v>
      </c>
      <c r="F73" s="6" t="s">
        <v>5</v>
      </c>
      <c r="G73" s="6" t="s">
        <v>6</v>
      </c>
      <c r="H73" s="6" t="s">
        <v>7</v>
      </c>
      <c r="I73" s="6" t="s">
        <v>8</v>
      </c>
      <c r="J73" s="6" t="s">
        <v>9</v>
      </c>
      <c r="K73" s="6" t="s">
        <v>217</v>
      </c>
      <c r="L73" s="6" t="s">
        <v>11</v>
      </c>
      <c r="M73" s="2">
        <v>169.59299999999999</v>
      </c>
      <c r="N73" s="1" t="s">
        <v>12</v>
      </c>
      <c r="O73" s="3">
        <v>43324</v>
      </c>
      <c r="P73" s="2">
        <f>ROUNDDOWN(Table1[[#This Row],[Quantity in UnE]],0)</f>
        <v>169</v>
      </c>
      <c r="Q73" t="s">
        <v>8854</v>
      </c>
      <c r="R73">
        <v>44.5</v>
      </c>
      <c r="S73">
        <v>28</v>
      </c>
      <c r="T73">
        <f>IF(Table1[[#This Row],[OD (in)]]=28,0,IF(Table1[[#This Row],[Width (in)]]&lt;=25,1,0))</f>
        <v>0</v>
      </c>
      <c r="U73">
        <f>IF(Table1[[#This Row],[OD (in)]]=28,0,IF(AND(Table1[[#This Row],[Width (in)]]&gt;25,Table1[[#This Row],[Width (in)]]&lt;=40),1,0))</f>
        <v>0</v>
      </c>
      <c r="V73">
        <f>IF(Table1[[#This Row],[OD (in)]]=28,0,IF(Table1[[#This Row],[Width (in)]]&gt;40,1,0))</f>
        <v>0</v>
      </c>
      <c r="W73">
        <f>IF(Table1[[#This Row],[OD (in)]]=28,1,0)</f>
        <v>1</v>
      </c>
    </row>
    <row r="74" spans="1:23" x14ac:dyDescent="0.3">
      <c r="A74" s="6" t="s">
        <v>0</v>
      </c>
      <c r="B74" s="6" t="s">
        <v>218</v>
      </c>
      <c r="C74" s="6" t="s">
        <v>219</v>
      </c>
      <c r="D74" s="6" t="s">
        <v>220</v>
      </c>
      <c r="E74" s="6" t="s">
        <v>4</v>
      </c>
      <c r="F74" s="6" t="s">
        <v>5</v>
      </c>
      <c r="G74" s="6" t="s">
        <v>128</v>
      </c>
      <c r="H74" s="6" t="s">
        <v>7</v>
      </c>
      <c r="I74" s="6" t="s">
        <v>129</v>
      </c>
      <c r="J74" s="6" t="s">
        <v>9</v>
      </c>
      <c r="K74" s="6" t="s">
        <v>221</v>
      </c>
      <c r="L74" s="6" t="s">
        <v>11</v>
      </c>
      <c r="M74" s="2">
        <v>182.52099999999999</v>
      </c>
      <c r="N74" s="1" t="s">
        <v>12</v>
      </c>
      <c r="O74" s="3">
        <v>43329</v>
      </c>
      <c r="P74" s="2">
        <f>ROUNDDOWN(Table1[[#This Row],[Quantity in UnE]],0)</f>
        <v>182</v>
      </c>
      <c r="Q74" t="s">
        <v>8848</v>
      </c>
      <c r="R74">
        <v>27</v>
      </c>
      <c r="S74">
        <v>39</v>
      </c>
      <c r="T74">
        <f>IF(Table1[[#This Row],[OD (in)]]=28,0,IF(Table1[[#This Row],[Width (in)]]&lt;=25,1,0))</f>
        <v>0</v>
      </c>
      <c r="U74">
        <f>IF(Table1[[#This Row],[OD (in)]]=28,0,IF(AND(Table1[[#This Row],[Width (in)]]&gt;25,Table1[[#This Row],[Width (in)]]&lt;=40),1,0))</f>
        <v>1</v>
      </c>
      <c r="V74">
        <f>IF(Table1[[#This Row],[OD (in)]]=28,0,IF(Table1[[#This Row],[Width (in)]]&gt;40,1,0))</f>
        <v>0</v>
      </c>
      <c r="W74">
        <f>IF(Table1[[#This Row],[OD (in)]]=28,1,0)</f>
        <v>0</v>
      </c>
    </row>
    <row r="75" spans="1:23" x14ac:dyDescent="0.3">
      <c r="A75" s="6" t="s">
        <v>0</v>
      </c>
      <c r="B75" s="6" t="s">
        <v>218</v>
      </c>
      <c r="C75" s="6" t="s">
        <v>219</v>
      </c>
      <c r="D75" s="6" t="s">
        <v>222</v>
      </c>
      <c r="E75" s="6" t="s">
        <v>4</v>
      </c>
      <c r="F75" s="6" t="s">
        <v>5</v>
      </c>
      <c r="G75" s="6" t="s">
        <v>128</v>
      </c>
      <c r="H75" s="6" t="s">
        <v>7</v>
      </c>
      <c r="I75" s="6" t="s">
        <v>129</v>
      </c>
      <c r="J75" s="6" t="s">
        <v>9</v>
      </c>
      <c r="K75" s="6" t="s">
        <v>223</v>
      </c>
      <c r="L75" s="6" t="s">
        <v>11</v>
      </c>
      <c r="M75" s="2">
        <v>191.45699999999999</v>
      </c>
      <c r="N75" s="1" t="s">
        <v>12</v>
      </c>
      <c r="O75" s="3">
        <v>43329</v>
      </c>
      <c r="P75" s="2">
        <f>ROUNDDOWN(Table1[[#This Row],[Quantity in UnE]],0)</f>
        <v>191</v>
      </c>
      <c r="Q75" t="s">
        <v>8848</v>
      </c>
      <c r="R75">
        <v>27</v>
      </c>
      <c r="S75">
        <v>39</v>
      </c>
      <c r="T75">
        <f>IF(Table1[[#This Row],[OD (in)]]=28,0,IF(Table1[[#This Row],[Width (in)]]&lt;=25,1,0))</f>
        <v>0</v>
      </c>
      <c r="U75">
        <f>IF(Table1[[#This Row],[OD (in)]]=28,0,IF(AND(Table1[[#This Row],[Width (in)]]&gt;25,Table1[[#This Row],[Width (in)]]&lt;=40),1,0))</f>
        <v>1</v>
      </c>
      <c r="V75">
        <f>IF(Table1[[#This Row],[OD (in)]]=28,0,IF(Table1[[#This Row],[Width (in)]]&gt;40,1,0))</f>
        <v>0</v>
      </c>
      <c r="W75">
        <f>IF(Table1[[#This Row],[OD (in)]]=28,1,0)</f>
        <v>0</v>
      </c>
    </row>
    <row r="76" spans="1:23" x14ac:dyDescent="0.3">
      <c r="A76" s="6" t="s">
        <v>0</v>
      </c>
      <c r="B76" s="6" t="s">
        <v>194</v>
      </c>
      <c r="C76" s="6" t="s">
        <v>195</v>
      </c>
      <c r="D76" s="6" t="s">
        <v>224</v>
      </c>
      <c r="E76" s="6" t="s">
        <v>4</v>
      </c>
      <c r="F76" s="6" t="s">
        <v>5</v>
      </c>
      <c r="G76" s="6" t="s">
        <v>153</v>
      </c>
      <c r="H76" s="6" t="s">
        <v>7</v>
      </c>
      <c r="I76" s="6" t="s">
        <v>154</v>
      </c>
      <c r="J76" s="6" t="s">
        <v>9</v>
      </c>
      <c r="K76" s="6" t="s">
        <v>225</v>
      </c>
      <c r="L76" s="6" t="s">
        <v>11</v>
      </c>
      <c r="M76" s="2">
        <v>184.934</v>
      </c>
      <c r="N76" s="1" t="s">
        <v>12</v>
      </c>
      <c r="O76" s="3">
        <v>43313</v>
      </c>
      <c r="P76" s="2">
        <f>ROUNDDOWN(Table1[[#This Row],[Quantity in UnE]],0)</f>
        <v>184</v>
      </c>
      <c r="Q76" t="s">
        <v>8850</v>
      </c>
      <c r="R76">
        <v>50</v>
      </c>
      <c r="S76">
        <v>28</v>
      </c>
      <c r="T76">
        <f>IF(Table1[[#This Row],[OD (in)]]=28,0,IF(Table1[[#This Row],[Width (in)]]&lt;=25,1,0))</f>
        <v>0</v>
      </c>
      <c r="U76">
        <f>IF(Table1[[#This Row],[OD (in)]]=28,0,IF(AND(Table1[[#This Row],[Width (in)]]&gt;25,Table1[[#This Row],[Width (in)]]&lt;=40),1,0))</f>
        <v>0</v>
      </c>
      <c r="V76">
        <f>IF(Table1[[#This Row],[OD (in)]]=28,0,IF(Table1[[#This Row],[Width (in)]]&gt;40,1,0))</f>
        <v>0</v>
      </c>
      <c r="W76">
        <f>IF(Table1[[#This Row],[OD (in)]]=28,1,0)</f>
        <v>1</v>
      </c>
    </row>
    <row r="77" spans="1:23" x14ac:dyDescent="0.3">
      <c r="A77" s="6" t="s">
        <v>0</v>
      </c>
      <c r="B77" s="6" t="s">
        <v>172</v>
      </c>
      <c r="C77" s="6" t="s">
        <v>173</v>
      </c>
      <c r="D77" s="6" t="s">
        <v>226</v>
      </c>
      <c r="E77" s="6" t="s">
        <v>4</v>
      </c>
      <c r="F77" s="6" t="s">
        <v>5</v>
      </c>
      <c r="G77" s="6" t="s">
        <v>147</v>
      </c>
      <c r="H77" s="6" t="s">
        <v>7</v>
      </c>
      <c r="I77" s="6" t="s">
        <v>148</v>
      </c>
      <c r="J77" s="6" t="s">
        <v>9</v>
      </c>
      <c r="K77" s="6" t="s">
        <v>227</v>
      </c>
      <c r="L77" s="6" t="s">
        <v>11</v>
      </c>
      <c r="M77" s="2">
        <v>337.95400000000001</v>
      </c>
      <c r="N77" s="1" t="s">
        <v>12</v>
      </c>
      <c r="O77" s="3">
        <v>43316</v>
      </c>
      <c r="P77" s="2">
        <f>ROUNDDOWN(Table1[[#This Row],[Quantity in UnE]],0)</f>
        <v>337</v>
      </c>
      <c r="Q77" t="s">
        <v>8850</v>
      </c>
      <c r="R77">
        <v>45</v>
      </c>
      <c r="S77">
        <v>39</v>
      </c>
      <c r="T77">
        <f>IF(Table1[[#This Row],[OD (in)]]=28,0,IF(Table1[[#This Row],[Width (in)]]&lt;=25,1,0))</f>
        <v>0</v>
      </c>
      <c r="U77">
        <f>IF(Table1[[#This Row],[OD (in)]]=28,0,IF(AND(Table1[[#This Row],[Width (in)]]&gt;25,Table1[[#This Row],[Width (in)]]&lt;=40),1,0))</f>
        <v>0</v>
      </c>
      <c r="V77">
        <f>IF(Table1[[#This Row],[OD (in)]]=28,0,IF(Table1[[#This Row],[Width (in)]]&gt;40,1,0))</f>
        <v>1</v>
      </c>
      <c r="W77">
        <f>IF(Table1[[#This Row],[OD (in)]]=28,1,0)</f>
        <v>0</v>
      </c>
    </row>
    <row r="78" spans="1:23" x14ac:dyDescent="0.3">
      <c r="A78" s="6" t="s">
        <v>0</v>
      </c>
      <c r="B78" s="6" t="s">
        <v>218</v>
      </c>
      <c r="C78" s="6" t="s">
        <v>219</v>
      </c>
      <c r="D78" s="6" t="s">
        <v>228</v>
      </c>
      <c r="E78" s="6" t="s">
        <v>4</v>
      </c>
      <c r="F78" s="6" t="s">
        <v>5</v>
      </c>
      <c r="G78" s="6" t="s">
        <v>128</v>
      </c>
      <c r="H78" s="6" t="s">
        <v>7</v>
      </c>
      <c r="I78" s="6" t="s">
        <v>129</v>
      </c>
      <c r="J78" s="6" t="s">
        <v>9</v>
      </c>
      <c r="K78" s="6" t="s">
        <v>229</v>
      </c>
      <c r="L78" s="6" t="s">
        <v>11</v>
      </c>
      <c r="M78" s="2">
        <v>190.68899999999999</v>
      </c>
      <c r="N78" s="1" t="s">
        <v>12</v>
      </c>
      <c r="O78" s="3">
        <v>43329</v>
      </c>
      <c r="P78" s="2">
        <f>ROUNDDOWN(Table1[[#This Row],[Quantity in UnE]],0)</f>
        <v>190</v>
      </c>
      <c r="Q78" t="s">
        <v>8848</v>
      </c>
      <c r="R78">
        <v>27</v>
      </c>
      <c r="S78">
        <v>39</v>
      </c>
      <c r="T78">
        <f>IF(Table1[[#This Row],[OD (in)]]=28,0,IF(Table1[[#This Row],[Width (in)]]&lt;=25,1,0))</f>
        <v>0</v>
      </c>
      <c r="U78">
        <f>IF(Table1[[#This Row],[OD (in)]]=28,0,IF(AND(Table1[[#This Row],[Width (in)]]&gt;25,Table1[[#This Row],[Width (in)]]&lt;=40),1,0))</f>
        <v>1</v>
      </c>
      <c r="V78">
        <f>IF(Table1[[#This Row],[OD (in)]]=28,0,IF(Table1[[#This Row],[Width (in)]]&gt;40,1,0))</f>
        <v>0</v>
      </c>
      <c r="W78">
        <f>IF(Table1[[#This Row],[OD (in)]]=28,1,0)</f>
        <v>0</v>
      </c>
    </row>
    <row r="79" spans="1:23" x14ac:dyDescent="0.3">
      <c r="A79" s="6" t="s">
        <v>0</v>
      </c>
      <c r="B79" s="6" t="s">
        <v>172</v>
      </c>
      <c r="C79" s="6" t="s">
        <v>173</v>
      </c>
      <c r="D79" s="6" t="s">
        <v>230</v>
      </c>
      <c r="E79" s="6" t="s">
        <v>4</v>
      </c>
      <c r="F79" s="6" t="s">
        <v>5</v>
      </c>
      <c r="G79" s="6" t="s">
        <v>147</v>
      </c>
      <c r="H79" s="6" t="s">
        <v>7</v>
      </c>
      <c r="I79" s="6" t="s">
        <v>148</v>
      </c>
      <c r="J79" s="6" t="s">
        <v>9</v>
      </c>
      <c r="K79" s="6" t="s">
        <v>231</v>
      </c>
      <c r="L79" s="6" t="s">
        <v>11</v>
      </c>
      <c r="M79" s="2">
        <v>335.53500000000003</v>
      </c>
      <c r="N79" s="1" t="s">
        <v>12</v>
      </c>
      <c r="O79" s="3">
        <v>43316</v>
      </c>
      <c r="P79" s="2">
        <f>ROUNDDOWN(Table1[[#This Row],[Quantity in UnE]],0)</f>
        <v>335</v>
      </c>
      <c r="Q79" t="s">
        <v>8850</v>
      </c>
      <c r="R79">
        <v>45</v>
      </c>
      <c r="S79">
        <v>39</v>
      </c>
      <c r="T79">
        <f>IF(Table1[[#This Row],[OD (in)]]=28,0,IF(Table1[[#This Row],[Width (in)]]&lt;=25,1,0))</f>
        <v>0</v>
      </c>
      <c r="U79">
        <f>IF(Table1[[#This Row],[OD (in)]]=28,0,IF(AND(Table1[[#This Row],[Width (in)]]&gt;25,Table1[[#This Row],[Width (in)]]&lt;=40),1,0))</f>
        <v>0</v>
      </c>
      <c r="V79">
        <f>IF(Table1[[#This Row],[OD (in)]]=28,0,IF(Table1[[#This Row],[Width (in)]]&gt;40,1,0))</f>
        <v>1</v>
      </c>
      <c r="W79">
        <f>IF(Table1[[#This Row],[OD (in)]]=28,1,0)</f>
        <v>0</v>
      </c>
    </row>
    <row r="80" spans="1:23" x14ac:dyDescent="0.3">
      <c r="A80" s="6" t="s">
        <v>0</v>
      </c>
      <c r="B80" s="6" t="s">
        <v>133</v>
      </c>
      <c r="C80" s="6" t="s">
        <v>134</v>
      </c>
      <c r="D80" s="6" t="s">
        <v>232</v>
      </c>
      <c r="E80" s="6" t="s">
        <v>4</v>
      </c>
      <c r="F80" s="6" t="s">
        <v>136</v>
      </c>
      <c r="G80" s="6" t="s">
        <v>137</v>
      </c>
      <c r="H80" s="6" t="s">
        <v>7</v>
      </c>
      <c r="I80" s="6" t="s">
        <v>138</v>
      </c>
      <c r="J80" s="6" t="s">
        <v>9</v>
      </c>
      <c r="K80" s="6" t="s">
        <v>233</v>
      </c>
      <c r="L80" s="6" t="s">
        <v>11</v>
      </c>
      <c r="M80" s="2">
        <v>341.82100000000003</v>
      </c>
      <c r="N80" s="1" t="s">
        <v>12</v>
      </c>
      <c r="O80" s="3">
        <v>43326</v>
      </c>
      <c r="P80" s="2">
        <f>ROUNDDOWN(Table1[[#This Row],[Quantity in UnE]],0)</f>
        <v>341</v>
      </c>
      <c r="Q80" t="s">
        <v>8853</v>
      </c>
      <c r="R80">
        <v>43.5</v>
      </c>
      <c r="S80">
        <v>39</v>
      </c>
      <c r="T80">
        <f>IF(Table1[[#This Row],[OD (in)]]=28,0,IF(Table1[[#This Row],[Width (in)]]&lt;=25,1,0))</f>
        <v>0</v>
      </c>
      <c r="U80">
        <f>IF(Table1[[#This Row],[OD (in)]]=28,0,IF(AND(Table1[[#This Row],[Width (in)]]&gt;25,Table1[[#This Row],[Width (in)]]&lt;=40),1,0))</f>
        <v>0</v>
      </c>
      <c r="V80">
        <f>IF(Table1[[#This Row],[OD (in)]]=28,0,IF(Table1[[#This Row],[Width (in)]]&gt;40,1,0))</f>
        <v>1</v>
      </c>
      <c r="W80">
        <f>IF(Table1[[#This Row],[OD (in)]]=28,1,0)</f>
        <v>0</v>
      </c>
    </row>
    <row r="81" spans="1:23" x14ac:dyDescent="0.3">
      <c r="A81" s="6" t="s">
        <v>0</v>
      </c>
      <c r="B81" s="6" t="s">
        <v>162</v>
      </c>
      <c r="C81" s="6" t="s">
        <v>163</v>
      </c>
      <c r="D81" s="6" t="s">
        <v>234</v>
      </c>
      <c r="E81" s="6" t="s">
        <v>4</v>
      </c>
      <c r="F81" s="6" t="s">
        <v>5</v>
      </c>
      <c r="G81" s="6" t="s">
        <v>74</v>
      </c>
      <c r="H81" s="6" t="s">
        <v>7</v>
      </c>
      <c r="I81" s="6" t="s">
        <v>75</v>
      </c>
      <c r="J81" s="6" t="s">
        <v>9</v>
      </c>
      <c r="K81" s="6" t="s">
        <v>235</v>
      </c>
      <c r="L81" s="6" t="s">
        <v>11</v>
      </c>
      <c r="M81" s="2">
        <v>128.36099999999999</v>
      </c>
      <c r="N81" s="1" t="s">
        <v>12</v>
      </c>
      <c r="O81" s="3">
        <v>43314</v>
      </c>
      <c r="P81" s="2">
        <f>ROUNDDOWN(Table1[[#This Row],[Quantity in UnE]],0)</f>
        <v>128</v>
      </c>
      <c r="Q81" t="s">
        <v>8850</v>
      </c>
      <c r="R81">
        <v>35</v>
      </c>
      <c r="S81">
        <v>28</v>
      </c>
      <c r="T81">
        <f>IF(Table1[[#This Row],[OD (in)]]=28,0,IF(Table1[[#This Row],[Width (in)]]&lt;=25,1,0))</f>
        <v>0</v>
      </c>
      <c r="U81">
        <f>IF(Table1[[#This Row],[OD (in)]]=28,0,IF(AND(Table1[[#This Row],[Width (in)]]&gt;25,Table1[[#This Row],[Width (in)]]&lt;=40),1,0))</f>
        <v>0</v>
      </c>
      <c r="V81">
        <f>IF(Table1[[#This Row],[OD (in)]]=28,0,IF(Table1[[#This Row],[Width (in)]]&gt;40,1,0))</f>
        <v>0</v>
      </c>
      <c r="W81">
        <f>IF(Table1[[#This Row],[OD (in)]]=28,1,0)</f>
        <v>1</v>
      </c>
    </row>
    <row r="82" spans="1:23" x14ac:dyDescent="0.3">
      <c r="A82" s="6" t="s">
        <v>0</v>
      </c>
      <c r="B82" s="6" t="s">
        <v>214</v>
      </c>
      <c r="C82" s="6" t="s">
        <v>215</v>
      </c>
      <c r="D82" s="6" t="s">
        <v>236</v>
      </c>
      <c r="E82" s="6" t="s">
        <v>4</v>
      </c>
      <c r="F82" s="6" t="s">
        <v>5</v>
      </c>
      <c r="G82" s="6" t="s">
        <v>6</v>
      </c>
      <c r="H82" s="6" t="s">
        <v>7</v>
      </c>
      <c r="I82" s="6" t="s">
        <v>8</v>
      </c>
      <c r="J82" s="6" t="s">
        <v>9</v>
      </c>
      <c r="K82" s="6" t="s">
        <v>237</v>
      </c>
      <c r="L82" s="6" t="s">
        <v>11</v>
      </c>
      <c r="M82" s="2">
        <v>157.63999999999999</v>
      </c>
      <c r="N82" s="1" t="s">
        <v>12</v>
      </c>
      <c r="O82" s="3">
        <v>43324</v>
      </c>
      <c r="P82" s="2">
        <f>ROUNDDOWN(Table1[[#This Row],[Quantity in UnE]],0)</f>
        <v>157</v>
      </c>
      <c r="Q82" t="s">
        <v>8854</v>
      </c>
      <c r="R82">
        <v>44.5</v>
      </c>
      <c r="S82">
        <v>28</v>
      </c>
      <c r="T82">
        <f>IF(Table1[[#This Row],[OD (in)]]=28,0,IF(Table1[[#This Row],[Width (in)]]&lt;=25,1,0))</f>
        <v>0</v>
      </c>
      <c r="U82">
        <f>IF(Table1[[#This Row],[OD (in)]]=28,0,IF(AND(Table1[[#This Row],[Width (in)]]&gt;25,Table1[[#This Row],[Width (in)]]&lt;=40),1,0))</f>
        <v>0</v>
      </c>
      <c r="V82">
        <f>IF(Table1[[#This Row],[OD (in)]]=28,0,IF(Table1[[#This Row],[Width (in)]]&gt;40,1,0))</f>
        <v>0</v>
      </c>
      <c r="W82">
        <f>IF(Table1[[#This Row],[OD (in)]]=28,1,0)</f>
        <v>1</v>
      </c>
    </row>
    <row r="83" spans="1:23" x14ac:dyDescent="0.3">
      <c r="A83" s="6" t="s">
        <v>0</v>
      </c>
      <c r="B83" s="6" t="s">
        <v>133</v>
      </c>
      <c r="C83" s="6" t="s">
        <v>134</v>
      </c>
      <c r="D83" s="6" t="s">
        <v>238</v>
      </c>
      <c r="E83" s="6" t="s">
        <v>4</v>
      </c>
      <c r="F83" s="6" t="s">
        <v>136</v>
      </c>
      <c r="G83" s="6" t="s">
        <v>137</v>
      </c>
      <c r="H83" s="6" t="s">
        <v>7</v>
      </c>
      <c r="I83" s="6" t="s">
        <v>138</v>
      </c>
      <c r="J83" s="6" t="s">
        <v>9</v>
      </c>
      <c r="K83" s="6" t="s">
        <v>239</v>
      </c>
      <c r="L83" s="6" t="s">
        <v>11</v>
      </c>
      <c r="M83" s="2">
        <v>348.52699999999999</v>
      </c>
      <c r="N83" s="1" t="s">
        <v>12</v>
      </c>
      <c r="O83" s="3">
        <v>43326</v>
      </c>
      <c r="P83" s="2">
        <f>ROUNDDOWN(Table1[[#This Row],[Quantity in UnE]],0)</f>
        <v>348</v>
      </c>
      <c r="Q83" t="s">
        <v>8853</v>
      </c>
      <c r="R83">
        <v>43.5</v>
      </c>
      <c r="S83">
        <v>39</v>
      </c>
      <c r="T83">
        <f>IF(Table1[[#This Row],[OD (in)]]=28,0,IF(Table1[[#This Row],[Width (in)]]&lt;=25,1,0))</f>
        <v>0</v>
      </c>
      <c r="U83">
        <f>IF(Table1[[#This Row],[OD (in)]]=28,0,IF(AND(Table1[[#This Row],[Width (in)]]&gt;25,Table1[[#This Row],[Width (in)]]&lt;=40),1,0))</f>
        <v>0</v>
      </c>
      <c r="V83">
        <f>IF(Table1[[#This Row],[OD (in)]]=28,0,IF(Table1[[#This Row],[Width (in)]]&gt;40,1,0))</f>
        <v>1</v>
      </c>
      <c r="W83">
        <f>IF(Table1[[#This Row],[OD (in)]]=28,1,0)</f>
        <v>0</v>
      </c>
    </row>
    <row r="84" spans="1:23" x14ac:dyDescent="0.3">
      <c r="A84" s="6" t="s">
        <v>0</v>
      </c>
      <c r="B84" s="6" t="s">
        <v>214</v>
      </c>
      <c r="C84" s="6" t="s">
        <v>215</v>
      </c>
      <c r="D84" s="6" t="s">
        <v>240</v>
      </c>
      <c r="E84" s="6" t="s">
        <v>4</v>
      </c>
      <c r="F84" s="6" t="s">
        <v>5</v>
      </c>
      <c r="G84" s="6" t="s">
        <v>6</v>
      </c>
      <c r="H84" s="6" t="s">
        <v>7</v>
      </c>
      <c r="I84" s="6" t="s">
        <v>8</v>
      </c>
      <c r="J84" s="6" t="s">
        <v>9</v>
      </c>
      <c r="K84" s="6" t="s">
        <v>241</v>
      </c>
      <c r="L84" s="6" t="s">
        <v>11</v>
      </c>
      <c r="M84" s="2">
        <v>164.935</v>
      </c>
      <c r="N84" s="1" t="s">
        <v>12</v>
      </c>
      <c r="O84" s="3">
        <v>43324</v>
      </c>
      <c r="P84" s="2">
        <f>ROUNDDOWN(Table1[[#This Row],[Quantity in UnE]],0)</f>
        <v>164</v>
      </c>
      <c r="Q84" t="s">
        <v>8854</v>
      </c>
      <c r="R84">
        <v>44.5</v>
      </c>
      <c r="S84">
        <v>28</v>
      </c>
      <c r="T84">
        <f>IF(Table1[[#This Row],[OD (in)]]=28,0,IF(Table1[[#This Row],[Width (in)]]&lt;=25,1,0))</f>
        <v>0</v>
      </c>
      <c r="U84">
        <f>IF(Table1[[#This Row],[OD (in)]]=28,0,IF(AND(Table1[[#This Row],[Width (in)]]&gt;25,Table1[[#This Row],[Width (in)]]&lt;=40),1,0))</f>
        <v>0</v>
      </c>
      <c r="V84">
        <f>IF(Table1[[#This Row],[OD (in)]]=28,0,IF(Table1[[#This Row],[Width (in)]]&gt;40,1,0))</f>
        <v>0</v>
      </c>
      <c r="W84">
        <f>IF(Table1[[#This Row],[OD (in)]]=28,1,0)</f>
        <v>1</v>
      </c>
    </row>
    <row r="85" spans="1:23" x14ac:dyDescent="0.3">
      <c r="A85" s="6" t="s">
        <v>0</v>
      </c>
      <c r="B85" s="6" t="s">
        <v>242</v>
      </c>
      <c r="C85" s="6" t="s">
        <v>243</v>
      </c>
      <c r="D85" s="6" t="s">
        <v>244</v>
      </c>
      <c r="E85" s="6" t="s">
        <v>4</v>
      </c>
      <c r="F85" s="6" t="s">
        <v>5</v>
      </c>
      <c r="G85" s="6" t="s">
        <v>6</v>
      </c>
      <c r="H85" s="6" t="s">
        <v>7</v>
      </c>
      <c r="I85" s="6" t="s">
        <v>8</v>
      </c>
      <c r="J85" s="6" t="s">
        <v>9</v>
      </c>
      <c r="K85" s="6" t="s">
        <v>245</v>
      </c>
      <c r="L85" s="6" t="s">
        <v>11</v>
      </c>
      <c r="M85" s="2">
        <v>173.68700000000001</v>
      </c>
      <c r="N85" s="1" t="s">
        <v>12</v>
      </c>
      <c r="O85" s="3">
        <v>43324</v>
      </c>
      <c r="P85" s="2">
        <f>ROUNDDOWN(Table1[[#This Row],[Quantity in UnE]],0)</f>
        <v>173</v>
      </c>
      <c r="Q85" t="s">
        <v>8848</v>
      </c>
      <c r="R85">
        <v>45.5</v>
      </c>
      <c r="S85">
        <v>28</v>
      </c>
      <c r="T85">
        <f>IF(Table1[[#This Row],[OD (in)]]=28,0,IF(Table1[[#This Row],[Width (in)]]&lt;=25,1,0))</f>
        <v>0</v>
      </c>
      <c r="U85">
        <f>IF(Table1[[#This Row],[OD (in)]]=28,0,IF(AND(Table1[[#This Row],[Width (in)]]&gt;25,Table1[[#This Row],[Width (in)]]&lt;=40),1,0))</f>
        <v>0</v>
      </c>
      <c r="V85">
        <f>IF(Table1[[#This Row],[OD (in)]]=28,0,IF(Table1[[#This Row],[Width (in)]]&gt;40,1,0))</f>
        <v>0</v>
      </c>
      <c r="W85">
        <f>IF(Table1[[#This Row],[OD (in)]]=28,1,0)</f>
        <v>1</v>
      </c>
    </row>
    <row r="86" spans="1:23" x14ac:dyDescent="0.3">
      <c r="A86" s="6" t="s">
        <v>0</v>
      </c>
      <c r="B86" s="6" t="s">
        <v>242</v>
      </c>
      <c r="C86" s="6" t="s">
        <v>243</v>
      </c>
      <c r="D86" s="6" t="s">
        <v>246</v>
      </c>
      <c r="E86" s="6" t="s">
        <v>4</v>
      </c>
      <c r="F86" s="6" t="s">
        <v>5</v>
      </c>
      <c r="G86" s="6" t="s">
        <v>6</v>
      </c>
      <c r="H86" s="6" t="s">
        <v>7</v>
      </c>
      <c r="I86" s="6" t="s">
        <v>8</v>
      </c>
      <c r="J86" s="6" t="s">
        <v>9</v>
      </c>
      <c r="K86" s="6" t="s">
        <v>247</v>
      </c>
      <c r="L86" s="6" t="s">
        <v>11</v>
      </c>
      <c r="M86" s="2">
        <v>169.803</v>
      </c>
      <c r="N86" s="1" t="s">
        <v>12</v>
      </c>
      <c r="O86" s="3">
        <v>43324</v>
      </c>
      <c r="P86" s="2">
        <f>ROUNDDOWN(Table1[[#This Row],[Quantity in UnE]],0)</f>
        <v>169</v>
      </c>
      <c r="Q86" t="s">
        <v>8848</v>
      </c>
      <c r="R86">
        <v>45.5</v>
      </c>
      <c r="S86">
        <v>28</v>
      </c>
      <c r="T86">
        <f>IF(Table1[[#This Row],[OD (in)]]=28,0,IF(Table1[[#This Row],[Width (in)]]&lt;=25,1,0))</f>
        <v>0</v>
      </c>
      <c r="U86">
        <f>IF(Table1[[#This Row],[OD (in)]]=28,0,IF(AND(Table1[[#This Row],[Width (in)]]&gt;25,Table1[[#This Row],[Width (in)]]&lt;=40),1,0))</f>
        <v>0</v>
      </c>
      <c r="V86">
        <f>IF(Table1[[#This Row],[OD (in)]]=28,0,IF(Table1[[#This Row],[Width (in)]]&gt;40,1,0))</f>
        <v>0</v>
      </c>
      <c r="W86">
        <f>IF(Table1[[#This Row],[OD (in)]]=28,1,0)</f>
        <v>1</v>
      </c>
    </row>
    <row r="87" spans="1:23" x14ac:dyDescent="0.3">
      <c r="A87" s="6" t="s">
        <v>0</v>
      </c>
      <c r="B87" s="6" t="s">
        <v>162</v>
      </c>
      <c r="C87" s="6" t="s">
        <v>163</v>
      </c>
      <c r="D87" s="6" t="s">
        <v>248</v>
      </c>
      <c r="E87" s="6" t="s">
        <v>4</v>
      </c>
      <c r="F87" s="6" t="s">
        <v>5</v>
      </c>
      <c r="G87" s="6" t="s">
        <v>74</v>
      </c>
      <c r="H87" s="6" t="s">
        <v>7</v>
      </c>
      <c r="I87" s="6" t="s">
        <v>75</v>
      </c>
      <c r="J87" s="6" t="s">
        <v>9</v>
      </c>
      <c r="K87" s="6" t="s">
        <v>249</v>
      </c>
      <c r="L87" s="6" t="s">
        <v>11</v>
      </c>
      <c r="M87" s="2">
        <v>133.15600000000001</v>
      </c>
      <c r="N87" s="1" t="s">
        <v>12</v>
      </c>
      <c r="O87" s="3">
        <v>43314</v>
      </c>
      <c r="P87" s="2">
        <f>ROUNDDOWN(Table1[[#This Row],[Quantity in UnE]],0)</f>
        <v>133</v>
      </c>
      <c r="Q87" t="s">
        <v>8850</v>
      </c>
      <c r="R87">
        <v>35</v>
      </c>
      <c r="S87">
        <v>28</v>
      </c>
      <c r="T87">
        <f>IF(Table1[[#This Row],[OD (in)]]=28,0,IF(Table1[[#This Row],[Width (in)]]&lt;=25,1,0))</f>
        <v>0</v>
      </c>
      <c r="U87">
        <f>IF(Table1[[#This Row],[OD (in)]]=28,0,IF(AND(Table1[[#This Row],[Width (in)]]&gt;25,Table1[[#This Row],[Width (in)]]&lt;=40),1,0))</f>
        <v>0</v>
      </c>
      <c r="V87">
        <f>IF(Table1[[#This Row],[OD (in)]]=28,0,IF(Table1[[#This Row],[Width (in)]]&gt;40,1,0))</f>
        <v>0</v>
      </c>
      <c r="W87">
        <f>IF(Table1[[#This Row],[OD (in)]]=28,1,0)</f>
        <v>1</v>
      </c>
    </row>
    <row r="88" spans="1:23" x14ac:dyDescent="0.3">
      <c r="A88" s="6" t="s">
        <v>0</v>
      </c>
      <c r="B88" s="6" t="s">
        <v>79</v>
      </c>
      <c r="C88" s="6" t="s">
        <v>80</v>
      </c>
      <c r="D88" s="6" t="s">
        <v>250</v>
      </c>
      <c r="E88" s="6" t="s">
        <v>4</v>
      </c>
      <c r="F88" s="6" t="s">
        <v>5</v>
      </c>
      <c r="G88" s="6" t="s">
        <v>153</v>
      </c>
      <c r="H88" s="6" t="s">
        <v>7</v>
      </c>
      <c r="I88" s="6" t="s">
        <v>154</v>
      </c>
      <c r="J88" s="6" t="s">
        <v>9</v>
      </c>
      <c r="K88" s="6" t="s">
        <v>251</v>
      </c>
      <c r="L88" s="6" t="s">
        <v>11</v>
      </c>
      <c r="M88" s="2">
        <v>75.822999999999993</v>
      </c>
      <c r="N88" s="1" t="s">
        <v>12</v>
      </c>
      <c r="O88" s="3">
        <v>43313</v>
      </c>
      <c r="P88" s="2">
        <f>ROUNDDOWN(Table1[[#This Row],[Quantity in UnE]],0)</f>
        <v>75</v>
      </c>
      <c r="Q88" t="s">
        <v>8850</v>
      </c>
      <c r="R88">
        <v>20.5</v>
      </c>
      <c r="S88">
        <v>28</v>
      </c>
      <c r="T88">
        <f>IF(Table1[[#This Row],[OD (in)]]=28,0,IF(Table1[[#This Row],[Width (in)]]&lt;=25,1,0))</f>
        <v>0</v>
      </c>
      <c r="U88">
        <f>IF(Table1[[#This Row],[OD (in)]]=28,0,IF(AND(Table1[[#This Row],[Width (in)]]&gt;25,Table1[[#This Row],[Width (in)]]&lt;=40),1,0))</f>
        <v>0</v>
      </c>
      <c r="V88">
        <f>IF(Table1[[#This Row],[OD (in)]]=28,0,IF(Table1[[#This Row],[Width (in)]]&gt;40,1,0))</f>
        <v>0</v>
      </c>
      <c r="W88">
        <f>IF(Table1[[#This Row],[OD (in)]]=28,1,0)</f>
        <v>1</v>
      </c>
    </row>
    <row r="89" spans="1:23" x14ac:dyDescent="0.3">
      <c r="A89" s="6" t="s">
        <v>0</v>
      </c>
      <c r="B89" s="6" t="s">
        <v>79</v>
      </c>
      <c r="C89" s="6" t="s">
        <v>80</v>
      </c>
      <c r="D89" s="6" t="s">
        <v>252</v>
      </c>
      <c r="E89" s="6" t="s">
        <v>4</v>
      </c>
      <c r="F89" s="6" t="s">
        <v>5</v>
      </c>
      <c r="G89" s="6" t="s">
        <v>153</v>
      </c>
      <c r="H89" s="6" t="s">
        <v>7</v>
      </c>
      <c r="I89" s="6" t="s">
        <v>154</v>
      </c>
      <c r="J89" s="6" t="s">
        <v>9</v>
      </c>
      <c r="K89" s="6" t="s">
        <v>253</v>
      </c>
      <c r="L89" s="6" t="s">
        <v>11</v>
      </c>
      <c r="M89" s="2">
        <v>78.701999999999998</v>
      </c>
      <c r="N89" s="1" t="s">
        <v>12</v>
      </c>
      <c r="O89" s="3">
        <v>43313</v>
      </c>
      <c r="P89" s="2">
        <f>ROUNDDOWN(Table1[[#This Row],[Quantity in UnE]],0)</f>
        <v>78</v>
      </c>
      <c r="Q89" t="s">
        <v>8850</v>
      </c>
      <c r="R89">
        <v>20.5</v>
      </c>
      <c r="S89">
        <v>28</v>
      </c>
      <c r="T89">
        <f>IF(Table1[[#This Row],[OD (in)]]=28,0,IF(Table1[[#This Row],[Width (in)]]&lt;=25,1,0))</f>
        <v>0</v>
      </c>
      <c r="U89">
        <f>IF(Table1[[#This Row],[OD (in)]]=28,0,IF(AND(Table1[[#This Row],[Width (in)]]&gt;25,Table1[[#This Row],[Width (in)]]&lt;=40),1,0))</f>
        <v>0</v>
      </c>
      <c r="V89">
        <f>IF(Table1[[#This Row],[OD (in)]]=28,0,IF(Table1[[#This Row],[Width (in)]]&gt;40,1,0))</f>
        <v>0</v>
      </c>
      <c r="W89">
        <f>IF(Table1[[#This Row],[OD (in)]]=28,1,0)</f>
        <v>1</v>
      </c>
    </row>
    <row r="90" spans="1:23" x14ac:dyDescent="0.3">
      <c r="A90" s="6" t="s">
        <v>0</v>
      </c>
      <c r="B90" s="6" t="s">
        <v>254</v>
      </c>
      <c r="C90" s="6" t="s">
        <v>255</v>
      </c>
      <c r="D90" s="6" t="s">
        <v>256</v>
      </c>
      <c r="E90" s="6" t="s">
        <v>4</v>
      </c>
      <c r="F90" s="6" t="s">
        <v>5</v>
      </c>
      <c r="G90" s="6" t="s">
        <v>147</v>
      </c>
      <c r="H90" s="6" t="s">
        <v>7</v>
      </c>
      <c r="I90" s="6" t="s">
        <v>148</v>
      </c>
      <c r="J90" s="6" t="s">
        <v>9</v>
      </c>
      <c r="K90" s="6" t="s">
        <v>257</v>
      </c>
      <c r="L90" s="6" t="s">
        <v>11</v>
      </c>
      <c r="M90" s="2">
        <v>356.55900000000003</v>
      </c>
      <c r="N90" s="1" t="s">
        <v>12</v>
      </c>
      <c r="O90" s="3">
        <v>43316</v>
      </c>
      <c r="P90" s="2">
        <f>ROUNDDOWN(Table1[[#This Row],[Quantity in UnE]],0)</f>
        <v>356</v>
      </c>
      <c r="Q90" t="s">
        <v>8850</v>
      </c>
      <c r="R90">
        <v>47</v>
      </c>
      <c r="S90">
        <v>39</v>
      </c>
      <c r="T90">
        <f>IF(Table1[[#This Row],[OD (in)]]=28,0,IF(Table1[[#This Row],[Width (in)]]&lt;=25,1,0))</f>
        <v>0</v>
      </c>
      <c r="U90">
        <f>IF(Table1[[#This Row],[OD (in)]]=28,0,IF(AND(Table1[[#This Row],[Width (in)]]&gt;25,Table1[[#This Row],[Width (in)]]&lt;=40),1,0))</f>
        <v>0</v>
      </c>
      <c r="V90">
        <f>IF(Table1[[#This Row],[OD (in)]]=28,0,IF(Table1[[#This Row],[Width (in)]]&gt;40,1,0))</f>
        <v>1</v>
      </c>
      <c r="W90">
        <f>IF(Table1[[#This Row],[OD (in)]]=28,1,0)</f>
        <v>0</v>
      </c>
    </row>
    <row r="91" spans="1:23" x14ac:dyDescent="0.3">
      <c r="A91" s="6" t="s">
        <v>0</v>
      </c>
      <c r="B91" s="6" t="s">
        <v>242</v>
      </c>
      <c r="C91" s="6" t="s">
        <v>243</v>
      </c>
      <c r="D91" s="6" t="s">
        <v>258</v>
      </c>
      <c r="E91" s="6" t="s">
        <v>4</v>
      </c>
      <c r="F91" s="6" t="s">
        <v>5</v>
      </c>
      <c r="G91" s="6" t="s">
        <v>6</v>
      </c>
      <c r="H91" s="6" t="s">
        <v>7</v>
      </c>
      <c r="I91" s="6" t="s">
        <v>8</v>
      </c>
      <c r="J91" s="6" t="s">
        <v>9</v>
      </c>
      <c r="K91" s="6" t="s">
        <v>259</v>
      </c>
      <c r="L91" s="6" t="s">
        <v>11</v>
      </c>
      <c r="M91" s="2">
        <v>167.75899999999999</v>
      </c>
      <c r="N91" s="1" t="s">
        <v>12</v>
      </c>
      <c r="O91" s="3">
        <v>43324</v>
      </c>
      <c r="P91" s="2">
        <f>ROUNDDOWN(Table1[[#This Row],[Quantity in UnE]],0)</f>
        <v>167</v>
      </c>
      <c r="Q91" t="s">
        <v>8848</v>
      </c>
      <c r="R91">
        <v>45.5</v>
      </c>
      <c r="S91">
        <v>28</v>
      </c>
      <c r="T91">
        <f>IF(Table1[[#This Row],[OD (in)]]=28,0,IF(Table1[[#This Row],[Width (in)]]&lt;=25,1,0))</f>
        <v>0</v>
      </c>
      <c r="U91">
        <f>IF(Table1[[#This Row],[OD (in)]]=28,0,IF(AND(Table1[[#This Row],[Width (in)]]&gt;25,Table1[[#This Row],[Width (in)]]&lt;=40),1,0))</f>
        <v>0</v>
      </c>
      <c r="V91">
        <f>IF(Table1[[#This Row],[OD (in)]]=28,0,IF(Table1[[#This Row],[Width (in)]]&gt;40,1,0))</f>
        <v>0</v>
      </c>
      <c r="W91">
        <f>IF(Table1[[#This Row],[OD (in)]]=28,1,0)</f>
        <v>1</v>
      </c>
    </row>
    <row r="92" spans="1:23" x14ac:dyDescent="0.3">
      <c r="A92" s="6" t="s">
        <v>0</v>
      </c>
      <c r="B92" s="6" t="s">
        <v>260</v>
      </c>
      <c r="C92" s="6" t="s">
        <v>261</v>
      </c>
      <c r="D92" s="6" t="s">
        <v>262</v>
      </c>
      <c r="E92" s="6" t="s">
        <v>4</v>
      </c>
      <c r="F92" s="6" t="s">
        <v>5</v>
      </c>
      <c r="G92" s="6" t="s">
        <v>128</v>
      </c>
      <c r="H92" s="6" t="s">
        <v>7</v>
      </c>
      <c r="I92" s="6" t="s">
        <v>129</v>
      </c>
      <c r="J92" s="6" t="s">
        <v>9</v>
      </c>
      <c r="K92" s="6" t="s">
        <v>263</v>
      </c>
      <c r="L92" s="6" t="s">
        <v>11</v>
      </c>
      <c r="M92" s="2">
        <v>265.27999999999997</v>
      </c>
      <c r="N92" s="1" t="s">
        <v>12</v>
      </c>
      <c r="O92" s="3">
        <v>43329</v>
      </c>
      <c r="P92" s="2">
        <f>ROUNDDOWN(Table1[[#This Row],[Quantity in UnE]],0)</f>
        <v>265</v>
      </c>
      <c r="Q92" t="s">
        <v>8850</v>
      </c>
      <c r="R92">
        <v>35</v>
      </c>
      <c r="S92">
        <v>39</v>
      </c>
      <c r="T92">
        <f>IF(Table1[[#This Row],[OD (in)]]=28,0,IF(Table1[[#This Row],[Width (in)]]&lt;=25,1,0))</f>
        <v>0</v>
      </c>
      <c r="U92">
        <f>IF(Table1[[#This Row],[OD (in)]]=28,0,IF(AND(Table1[[#This Row],[Width (in)]]&gt;25,Table1[[#This Row],[Width (in)]]&lt;=40),1,0))</f>
        <v>1</v>
      </c>
      <c r="V92">
        <f>IF(Table1[[#This Row],[OD (in)]]=28,0,IF(Table1[[#This Row],[Width (in)]]&gt;40,1,0))</f>
        <v>0</v>
      </c>
      <c r="W92">
        <f>IF(Table1[[#This Row],[OD (in)]]=28,1,0)</f>
        <v>0</v>
      </c>
    </row>
    <row r="93" spans="1:23" x14ac:dyDescent="0.3">
      <c r="A93" s="6" t="s">
        <v>0</v>
      </c>
      <c r="B93" s="6" t="s">
        <v>133</v>
      </c>
      <c r="C93" s="6" t="s">
        <v>134</v>
      </c>
      <c r="D93" s="6" t="s">
        <v>264</v>
      </c>
      <c r="E93" s="6" t="s">
        <v>4</v>
      </c>
      <c r="F93" s="6" t="s">
        <v>136</v>
      </c>
      <c r="G93" s="6" t="s">
        <v>137</v>
      </c>
      <c r="H93" s="6" t="s">
        <v>7</v>
      </c>
      <c r="I93" s="6" t="s">
        <v>138</v>
      </c>
      <c r="J93" s="6" t="s">
        <v>9</v>
      </c>
      <c r="K93" s="6" t="s">
        <v>265</v>
      </c>
      <c r="L93" s="6" t="s">
        <v>11</v>
      </c>
      <c r="M93" s="2">
        <v>347.01499999999999</v>
      </c>
      <c r="N93" s="1" t="s">
        <v>12</v>
      </c>
      <c r="O93" s="3">
        <v>43326</v>
      </c>
      <c r="P93" s="2">
        <f>ROUNDDOWN(Table1[[#This Row],[Quantity in UnE]],0)</f>
        <v>347</v>
      </c>
      <c r="Q93" t="s">
        <v>8853</v>
      </c>
      <c r="R93">
        <v>43.5</v>
      </c>
      <c r="S93">
        <v>39</v>
      </c>
      <c r="T93">
        <f>IF(Table1[[#This Row],[OD (in)]]=28,0,IF(Table1[[#This Row],[Width (in)]]&lt;=25,1,0))</f>
        <v>0</v>
      </c>
      <c r="U93">
        <f>IF(Table1[[#This Row],[OD (in)]]=28,0,IF(AND(Table1[[#This Row],[Width (in)]]&gt;25,Table1[[#This Row],[Width (in)]]&lt;=40),1,0))</f>
        <v>0</v>
      </c>
      <c r="V93">
        <f>IF(Table1[[#This Row],[OD (in)]]=28,0,IF(Table1[[#This Row],[Width (in)]]&gt;40,1,0))</f>
        <v>1</v>
      </c>
      <c r="W93">
        <f>IF(Table1[[#This Row],[OD (in)]]=28,1,0)</f>
        <v>0</v>
      </c>
    </row>
    <row r="94" spans="1:23" x14ac:dyDescent="0.3">
      <c r="A94" s="6" t="s">
        <v>0</v>
      </c>
      <c r="B94" s="6" t="s">
        <v>242</v>
      </c>
      <c r="C94" s="6" t="s">
        <v>243</v>
      </c>
      <c r="D94" s="6" t="s">
        <v>266</v>
      </c>
      <c r="E94" s="6" t="s">
        <v>4</v>
      </c>
      <c r="F94" s="6" t="s">
        <v>5</v>
      </c>
      <c r="G94" s="6" t="s">
        <v>6</v>
      </c>
      <c r="H94" s="6" t="s">
        <v>7</v>
      </c>
      <c r="I94" s="6" t="s">
        <v>8</v>
      </c>
      <c r="J94" s="6" t="s">
        <v>9</v>
      </c>
      <c r="K94" s="6" t="s">
        <v>267</v>
      </c>
      <c r="L94" s="6" t="s">
        <v>11</v>
      </c>
      <c r="M94" s="2">
        <v>172.529</v>
      </c>
      <c r="N94" s="1" t="s">
        <v>12</v>
      </c>
      <c r="O94" s="3">
        <v>43324</v>
      </c>
      <c r="P94" s="2">
        <f>ROUNDDOWN(Table1[[#This Row],[Quantity in UnE]],0)</f>
        <v>172</v>
      </c>
      <c r="Q94" t="s">
        <v>8848</v>
      </c>
      <c r="R94">
        <v>45.5</v>
      </c>
      <c r="S94">
        <v>28</v>
      </c>
      <c r="T94">
        <f>IF(Table1[[#This Row],[OD (in)]]=28,0,IF(Table1[[#This Row],[Width (in)]]&lt;=25,1,0))</f>
        <v>0</v>
      </c>
      <c r="U94">
        <f>IF(Table1[[#This Row],[OD (in)]]=28,0,IF(AND(Table1[[#This Row],[Width (in)]]&gt;25,Table1[[#This Row],[Width (in)]]&lt;=40),1,0))</f>
        <v>0</v>
      </c>
      <c r="V94">
        <f>IF(Table1[[#This Row],[OD (in)]]=28,0,IF(Table1[[#This Row],[Width (in)]]&gt;40,1,0))</f>
        <v>0</v>
      </c>
      <c r="W94">
        <f>IF(Table1[[#This Row],[OD (in)]]=28,1,0)</f>
        <v>1</v>
      </c>
    </row>
    <row r="95" spans="1:23" x14ac:dyDescent="0.3">
      <c r="A95" s="6" t="s">
        <v>0</v>
      </c>
      <c r="B95" s="6" t="s">
        <v>254</v>
      </c>
      <c r="C95" s="6" t="s">
        <v>255</v>
      </c>
      <c r="D95" s="6" t="s">
        <v>268</v>
      </c>
      <c r="E95" s="6" t="s">
        <v>4</v>
      </c>
      <c r="F95" s="6" t="s">
        <v>5</v>
      </c>
      <c r="G95" s="6" t="s">
        <v>147</v>
      </c>
      <c r="H95" s="6" t="s">
        <v>7</v>
      </c>
      <c r="I95" s="6" t="s">
        <v>148</v>
      </c>
      <c r="J95" s="6" t="s">
        <v>9</v>
      </c>
      <c r="K95" s="6" t="s">
        <v>269</v>
      </c>
      <c r="L95" s="6" t="s">
        <v>11</v>
      </c>
      <c r="M95" s="2">
        <v>351.09899999999999</v>
      </c>
      <c r="N95" s="1" t="s">
        <v>12</v>
      </c>
      <c r="O95" s="3">
        <v>43316</v>
      </c>
      <c r="P95" s="2">
        <f>ROUNDDOWN(Table1[[#This Row],[Quantity in UnE]],0)</f>
        <v>351</v>
      </c>
      <c r="Q95" t="s">
        <v>8850</v>
      </c>
      <c r="R95">
        <v>47</v>
      </c>
      <c r="S95">
        <v>39</v>
      </c>
      <c r="T95">
        <f>IF(Table1[[#This Row],[OD (in)]]=28,0,IF(Table1[[#This Row],[Width (in)]]&lt;=25,1,0))</f>
        <v>0</v>
      </c>
      <c r="U95">
        <f>IF(Table1[[#This Row],[OD (in)]]=28,0,IF(AND(Table1[[#This Row],[Width (in)]]&gt;25,Table1[[#This Row],[Width (in)]]&lt;=40),1,0))</f>
        <v>0</v>
      </c>
      <c r="V95">
        <f>IF(Table1[[#This Row],[OD (in)]]=28,0,IF(Table1[[#This Row],[Width (in)]]&gt;40,1,0))</f>
        <v>1</v>
      </c>
      <c r="W95">
        <f>IF(Table1[[#This Row],[OD (in)]]=28,1,0)</f>
        <v>0</v>
      </c>
    </row>
    <row r="96" spans="1:23" x14ac:dyDescent="0.3">
      <c r="A96" s="6" t="s">
        <v>0</v>
      </c>
      <c r="B96" s="6" t="s">
        <v>260</v>
      </c>
      <c r="C96" s="6" t="s">
        <v>261</v>
      </c>
      <c r="D96" s="6" t="s">
        <v>270</v>
      </c>
      <c r="E96" s="6" t="s">
        <v>4</v>
      </c>
      <c r="F96" s="6" t="s">
        <v>5</v>
      </c>
      <c r="G96" s="6" t="s">
        <v>128</v>
      </c>
      <c r="H96" s="6" t="s">
        <v>7</v>
      </c>
      <c r="I96" s="6" t="s">
        <v>129</v>
      </c>
      <c r="J96" s="6" t="s">
        <v>9</v>
      </c>
      <c r="K96" s="6" t="s">
        <v>271</v>
      </c>
      <c r="L96" s="6" t="s">
        <v>11</v>
      </c>
      <c r="M96" s="2">
        <v>263.76299999999998</v>
      </c>
      <c r="N96" s="1" t="s">
        <v>12</v>
      </c>
      <c r="O96" s="3">
        <v>43329</v>
      </c>
      <c r="P96" s="2">
        <f>ROUNDDOWN(Table1[[#This Row],[Quantity in UnE]],0)</f>
        <v>263</v>
      </c>
      <c r="Q96" t="s">
        <v>8850</v>
      </c>
      <c r="R96">
        <v>35</v>
      </c>
      <c r="S96">
        <v>39</v>
      </c>
      <c r="T96">
        <f>IF(Table1[[#This Row],[OD (in)]]=28,0,IF(Table1[[#This Row],[Width (in)]]&lt;=25,1,0))</f>
        <v>0</v>
      </c>
      <c r="U96">
        <f>IF(Table1[[#This Row],[OD (in)]]=28,0,IF(AND(Table1[[#This Row],[Width (in)]]&gt;25,Table1[[#This Row],[Width (in)]]&lt;=40),1,0))</f>
        <v>1</v>
      </c>
      <c r="V96">
        <f>IF(Table1[[#This Row],[OD (in)]]=28,0,IF(Table1[[#This Row],[Width (in)]]&gt;40,1,0))</f>
        <v>0</v>
      </c>
      <c r="W96">
        <f>IF(Table1[[#This Row],[OD (in)]]=28,1,0)</f>
        <v>0</v>
      </c>
    </row>
    <row r="97" spans="1:23" x14ac:dyDescent="0.3">
      <c r="A97" s="6" t="s">
        <v>0</v>
      </c>
      <c r="B97" s="6" t="s">
        <v>133</v>
      </c>
      <c r="C97" s="6" t="s">
        <v>134</v>
      </c>
      <c r="D97" s="6" t="s">
        <v>272</v>
      </c>
      <c r="E97" s="6" t="s">
        <v>4</v>
      </c>
      <c r="F97" s="6" t="s">
        <v>136</v>
      </c>
      <c r="G97" s="6" t="s">
        <v>137</v>
      </c>
      <c r="H97" s="6" t="s">
        <v>7</v>
      </c>
      <c r="I97" s="6" t="s">
        <v>138</v>
      </c>
      <c r="J97" s="6" t="s">
        <v>9</v>
      </c>
      <c r="K97" s="6" t="s">
        <v>273</v>
      </c>
      <c r="L97" s="6" t="s">
        <v>11</v>
      </c>
      <c r="M97" s="2">
        <v>345.24</v>
      </c>
      <c r="N97" s="1" t="s">
        <v>12</v>
      </c>
      <c r="O97" s="3">
        <v>43326</v>
      </c>
      <c r="P97" s="2">
        <f>ROUNDDOWN(Table1[[#This Row],[Quantity in UnE]],0)</f>
        <v>345</v>
      </c>
      <c r="Q97" t="s">
        <v>8853</v>
      </c>
      <c r="R97">
        <v>43.5</v>
      </c>
      <c r="S97">
        <v>39</v>
      </c>
      <c r="T97">
        <f>IF(Table1[[#This Row],[OD (in)]]=28,0,IF(Table1[[#This Row],[Width (in)]]&lt;=25,1,0))</f>
        <v>0</v>
      </c>
      <c r="U97">
        <f>IF(Table1[[#This Row],[OD (in)]]=28,0,IF(AND(Table1[[#This Row],[Width (in)]]&gt;25,Table1[[#This Row],[Width (in)]]&lt;=40),1,0))</f>
        <v>0</v>
      </c>
      <c r="V97">
        <f>IF(Table1[[#This Row],[OD (in)]]=28,0,IF(Table1[[#This Row],[Width (in)]]&gt;40,1,0))</f>
        <v>1</v>
      </c>
      <c r="W97">
        <f>IF(Table1[[#This Row],[OD (in)]]=28,1,0)</f>
        <v>0</v>
      </c>
    </row>
    <row r="98" spans="1:23" x14ac:dyDescent="0.3">
      <c r="A98" s="6" t="s">
        <v>0</v>
      </c>
      <c r="B98" s="6" t="s">
        <v>274</v>
      </c>
      <c r="C98" s="6" t="s">
        <v>275</v>
      </c>
      <c r="D98" s="6" t="s">
        <v>276</v>
      </c>
      <c r="E98" s="6" t="s">
        <v>4</v>
      </c>
      <c r="F98" s="6" t="s">
        <v>5</v>
      </c>
      <c r="G98" s="6" t="s">
        <v>277</v>
      </c>
      <c r="H98" s="6" t="s">
        <v>7</v>
      </c>
      <c r="I98" s="6" t="s">
        <v>278</v>
      </c>
      <c r="J98" s="6" t="s">
        <v>9</v>
      </c>
      <c r="K98" s="6" t="s">
        <v>279</v>
      </c>
      <c r="L98" s="6" t="s">
        <v>11</v>
      </c>
      <c r="M98" s="2">
        <v>220.07900000000001</v>
      </c>
      <c r="N98" s="1" t="s">
        <v>12</v>
      </c>
      <c r="O98" s="3">
        <v>43317</v>
      </c>
      <c r="P98" s="2">
        <f>ROUNDDOWN(Table1[[#This Row],[Quantity in UnE]],0)</f>
        <v>220</v>
      </c>
      <c r="Q98" t="s">
        <v>8850</v>
      </c>
      <c r="R98">
        <v>33</v>
      </c>
      <c r="S98">
        <v>39</v>
      </c>
      <c r="T98">
        <f>IF(Table1[[#This Row],[OD (in)]]=28,0,IF(Table1[[#This Row],[Width (in)]]&lt;=25,1,0))</f>
        <v>0</v>
      </c>
      <c r="U98">
        <f>IF(Table1[[#This Row],[OD (in)]]=28,0,IF(AND(Table1[[#This Row],[Width (in)]]&gt;25,Table1[[#This Row],[Width (in)]]&lt;=40),1,0))</f>
        <v>1</v>
      </c>
      <c r="V98">
        <f>IF(Table1[[#This Row],[OD (in)]]=28,0,IF(Table1[[#This Row],[Width (in)]]&gt;40,1,0))</f>
        <v>0</v>
      </c>
      <c r="W98">
        <f>IF(Table1[[#This Row],[OD (in)]]=28,1,0)</f>
        <v>0</v>
      </c>
    </row>
    <row r="99" spans="1:23" x14ac:dyDescent="0.3">
      <c r="A99" s="6" t="s">
        <v>0</v>
      </c>
      <c r="B99" s="6" t="s">
        <v>280</v>
      </c>
      <c r="C99" s="6" t="s">
        <v>281</v>
      </c>
      <c r="D99" s="6" t="s">
        <v>282</v>
      </c>
      <c r="E99" s="6" t="s">
        <v>4</v>
      </c>
      <c r="F99" s="6" t="s">
        <v>5</v>
      </c>
      <c r="G99" s="6" t="s">
        <v>6</v>
      </c>
      <c r="H99" s="6" t="s">
        <v>7</v>
      </c>
      <c r="I99" s="6" t="s">
        <v>8</v>
      </c>
      <c r="J99" s="6" t="s">
        <v>9</v>
      </c>
      <c r="K99" s="6" t="s">
        <v>283</v>
      </c>
      <c r="L99" s="6" t="s">
        <v>11</v>
      </c>
      <c r="M99" s="2">
        <v>175.33799999999999</v>
      </c>
      <c r="N99" s="1" t="s">
        <v>12</v>
      </c>
      <c r="O99" s="3">
        <v>43324</v>
      </c>
      <c r="P99" s="2">
        <f>ROUNDDOWN(Table1[[#This Row],[Quantity in UnE]],0)</f>
        <v>175</v>
      </c>
      <c r="Q99" t="s">
        <v>8854</v>
      </c>
      <c r="R99">
        <v>46.5</v>
      </c>
      <c r="S99">
        <v>28</v>
      </c>
      <c r="T99">
        <f>IF(Table1[[#This Row],[OD (in)]]=28,0,IF(Table1[[#This Row],[Width (in)]]&lt;=25,1,0))</f>
        <v>0</v>
      </c>
      <c r="U99">
        <f>IF(Table1[[#This Row],[OD (in)]]=28,0,IF(AND(Table1[[#This Row],[Width (in)]]&gt;25,Table1[[#This Row],[Width (in)]]&lt;=40),1,0))</f>
        <v>0</v>
      </c>
      <c r="V99">
        <f>IF(Table1[[#This Row],[OD (in)]]=28,0,IF(Table1[[#This Row],[Width (in)]]&gt;40,1,0))</f>
        <v>0</v>
      </c>
      <c r="W99">
        <f>IF(Table1[[#This Row],[OD (in)]]=28,1,0)</f>
        <v>1</v>
      </c>
    </row>
    <row r="100" spans="1:23" x14ac:dyDescent="0.3">
      <c r="A100" s="6" t="s">
        <v>0</v>
      </c>
      <c r="B100" s="6" t="s">
        <v>274</v>
      </c>
      <c r="C100" s="6" t="s">
        <v>275</v>
      </c>
      <c r="D100" s="6" t="s">
        <v>284</v>
      </c>
      <c r="E100" s="6" t="s">
        <v>4</v>
      </c>
      <c r="F100" s="6" t="s">
        <v>5</v>
      </c>
      <c r="G100" s="6" t="s">
        <v>147</v>
      </c>
      <c r="H100" s="6" t="s">
        <v>7</v>
      </c>
      <c r="I100" s="6" t="s">
        <v>148</v>
      </c>
      <c r="J100" s="6" t="s">
        <v>9</v>
      </c>
      <c r="K100" s="6" t="s">
        <v>285</v>
      </c>
      <c r="L100" s="6" t="s">
        <v>11</v>
      </c>
      <c r="M100" s="2">
        <v>246.05799999999999</v>
      </c>
      <c r="N100" s="1" t="s">
        <v>12</v>
      </c>
      <c r="O100" s="3">
        <v>43316</v>
      </c>
      <c r="P100" s="2">
        <f>ROUNDDOWN(Table1[[#This Row],[Quantity in UnE]],0)</f>
        <v>246</v>
      </c>
      <c r="Q100" t="s">
        <v>8850</v>
      </c>
      <c r="R100">
        <v>33</v>
      </c>
      <c r="S100">
        <v>39</v>
      </c>
      <c r="T100">
        <f>IF(Table1[[#This Row],[OD (in)]]=28,0,IF(Table1[[#This Row],[Width (in)]]&lt;=25,1,0))</f>
        <v>0</v>
      </c>
      <c r="U100">
        <f>IF(Table1[[#This Row],[OD (in)]]=28,0,IF(AND(Table1[[#This Row],[Width (in)]]&gt;25,Table1[[#This Row],[Width (in)]]&lt;=40),1,0))</f>
        <v>1</v>
      </c>
      <c r="V100">
        <f>IF(Table1[[#This Row],[OD (in)]]=28,0,IF(Table1[[#This Row],[Width (in)]]&gt;40,1,0))</f>
        <v>0</v>
      </c>
      <c r="W100">
        <f>IF(Table1[[#This Row],[OD (in)]]=28,1,0)</f>
        <v>0</v>
      </c>
    </row>
    <row r="101" spans="1:23" x14ac:dyDescent="0.3">
      <c r="A101" s="6" t="s">
        <v>0</v>
      </c>
      <c r="B101" s="6" t="s">
        <v>286</v>
      </c>
      <c r="C101" s="6" t="s">
        <v>287</v>
      </c>
      <c r="D101" s="6" t="s">
        <v>288</v>
      </c>
      <c r="E101" s="6" t="s">
        <v>4</v>
      </c>
      <c r="F101" s="6" t="s">
        <v>136</v>
      </c>
      <c r="G101" s="6" t="s">
        <v>137</v>
      </c>
      <c r="H101" s="6" t="s">
        <v>7</v>
      </c>
      <c r="I101" s="6" t="s">
        <v>138</v>
      </c>
      <c r="J101" s="6" t="s">
        <v>9</v>
      </c>
      <c r="K101" s="6" t="s">
        <v>289</v>
      </c>
      <c r="L101" s="6" t="s">
        <v>11</v>
      </c>
      <c r="M101" s="2">
        <v>325.666</v>
      </c>
      <c r="N101" s="1" t="s">
        <v>12</v>
      </c>
      <c r="O101" s="3">
        <v>43326</v>
      </c>
      <c r="P101" s="2">
        <f>ROUNDDOWN(Table1[[#This Row],[Quantity in UnE]],0)</f>
        <v>325</v>
      </c>
      <c r="Q101" t="s">
        <v>8853</v>
      </c>
      <c r="R101">
        <v>39.5</v>
      </c>
      <c r="S101">
        <v>39</v>
      </c>
      <c r="T101">
        <f>IF(Table1[[#This Row],[OD (in)]]=28,0,IF(Table1[[#This Row],[Width (in)]]&lt;=25,1,0))</f>
        <v>0</v>
      </c>
      <c r="U101">
        <f>IF(Table1[[#This Row],[OD (in)]]=28,0,IF(AND(Table1[[#This Row],[Width (in)]]&gt;25,Table1[[#This Row],[Width (in)]]&lt;=40),1,0))</f>
        <v>1</v>
      </c>
      <c r="V101">
        <f>IF(Table1[[#This Row],[OD (in)]]=28,0,IF(Table1[[#This Row],[Width (in)]]&gt;40,1,0))</f>
        <v>0</v>
      </c>
      <c r="W101">
        <f>IF(Table1[[#This Row],[OD (in)]]=28,1,0)</f>
        <v>0</v>
      </c>
    </row>
    <row r="102" spans="1:23" x14ac:dyDescent="0.3">
      <c r="A102" s="6" t="s">
        <v>0</v>
      </c>
      <c r="B102" s="6" t="s">
        <v>274</v>
      </c>
      <c r="C102" s="6" t="s">
        <v>275</v>
      </c>
      <c r="D102" s="6" t="s">
        <v>290</v>
      </c>
      <c r="E102" s="6" t="s">
        <v>4</v>
      </c>
      <c r="F102" s="6" t="s">
        <v>5</v>
      </c>
      <c r="G102" s="6" t="s">
        <v>147</v>
      </c>
      <c r="H102" s="6" t="s">
        <v>7</v>
      </c>
      <c r="I102" s="6" t="s">
        <v>148</v>
      </c>
      <c r="J102" s="6" t="s">
        <v>9</v>
      </c>
      <c r="K102" s="6" t="s">
        <v>291</v>
      </c>
      <c r="L102" s="6" t="s">
        <v>11</v>
      </c>
      <c r="M102" s="2">
        <v>246.05799999999999</v>
      </c>
      <c r="N102" s="1" t="s">
        <v>12</v>
      </c>
      <c r="O102" s="3">
        <v>43316</v>
      </c>
      <c r="P102" s="2">
        <f>ROUNDDOWN(Table1[[#This Row],[Quantity in UnE]],0)</f>
        <v>246</v>
      </c>
      <c r="Q102" t="s">
        <v>8850</v>
      </c>
      <c r="R102">
        <v>33</v>
      </c>
      <c r="S102">
        <v>39</v>
      </c>
      <c r="T102">
        <f>IF(Table1[[#This Row],[OD (in)]]=28,0,IF(Table1[[#This Row],[Width (in)]]&lt;=25,1,0))</f>
        <v>0</v>
      </c>
      <c r="U102">
        <f>IF(Table1[[#This Row],[OD (in)]]=28,0,IF(AND(Table1[[#This Row],[Width (in)]]&gt;25,Table1[[#This Row],[Width (in)]]&lt;=40),1,0))</f>
        <v>1</v>
      </c>
      <c r="V102">
        <f>IF(Table1[[#This Row],[OD (in)]]=28,0,IF(Table1[[#This Row],[Width (in)]]&gt;40,1,0))</f>
        <v>0</v>
      </c>
      <c r="W102">
        <f>IF(Table1[[#This Row],[OD (in)]]=28,1,0)</f>
        <v>0</v>
      </c>
    </row>
    <row r="103" spans="1:23" x14ac:dyDescent="0.3">
      <c r="A103" s="6" t="s">
        <v>0</v>
      </c>
      <c r="B103" s="6" t="s">
        <v>286</v>
      </c>
      <c r="C103" s="6" t="s">
        <v>287</v>
      </c>
      <c r="D103" s="6" t="s">
        <v>292</v>
      </c>
      <c r="E103" s="6" t="s">
        <v>4</v>
      </c>
      <c r="F103" s="6" t="s">
        <v>136</v>
      </c>
      <c r="G103" s="6" t="s">
        <v>137</v>
      </c>
      <c r="H103" s="6" t="s">
        <v>7</v>
      </c>
      <c r="I103" s="6" t="s">
        <v>138</v>
      </c>
      <c r="J103" s="6" t="s">
        <v>9</v>
      </c>
      <c r="K103" s="6" t="s">
        <v>293</v>
      </c>
      <c r="L103" s="6" t="s">
        <v>11</v>
      </c>
      <c r="M103" s="2">
        <v>325.666</v>
      </c>
      <c r="N103" s="1" t="s">
        <v>12</v>
      </c>
      <c r="O103" s="3">
        <v>43326</v>
      </c>
      <c r="P103" s="2">
        <f>ROUNDDOWN(Table1[[#This Row],[Quantity in UnE]],0)</f>
        <v>325</v>
      </c>
      <c r="Q103" t="s">
        <v>8853</v>
      </c>
      <c r="R103">
        <v>39.5</v>
      </c>
      <c r="S103">
        <v>39</v>
      </c>
      <c r="T103">
        <f>IF(Table1[[#This Row],[OD (in)]]=28,0,IF(Table1[[#This Row],[Width (in)]]&lt;=25,1,0))</f>
        <v>0</v>
      </c>
      <c r="U103">
        <f>IF(Table1[[#This Row],[OD (in)]]=28,0,IF(AND(Table1[[#This Row],[Width (in)]]&gt;25,Table1[[#This Row],[Width (in)]]&lt;=40),1,0))</f>
        <v>1</v>
      </c>
      <c r="V103">
        <f>IF(Table1[[#This Row],[OD (in)]]=28,0,IF(Table1[[#This Row],[Width (in)]]&gt;40,1,0))</f>
        <v>0</v>
      </c>
      <c r="W103">
        <f>IF(Table1[[#This Row],[OD (in)]]=28,1,0)</f>
        <v>0</v>
      </c>
    </row>
    <row r="104" spans="1:23" x14ac:dyDescent="0.3">
      <c r="A104" s="6" t="s">
        <v>0</v>
      </c>
      <c r="B104" s="6" t="s">
        <v>274</v>
      </c>
      <c r="C104" s="6" t="s">
        <v>275</v>
      </c>
      <c r="D104" s="6" t="s">
        <v>294</v>
      </c>
      <c r="E104" s="6" t="s">
        <v>4</v>
      </c>
      <c r="F104" s="6" t="s">
        <v>5</v>
      </c>
      <c r="G104" s="6" t="s">
        <v>147</v>
      </c>
      <c r="H104" s="6" t="s">
        <v>7</v>
      </c>
      <c r="I104" s="6" t="s">
        <v>148</v>
      </c>
      <c r="J104" s="6" t="s">
        <v>9</v>
      </c>
      <c r="K104" s="6" t="s">
        <v>295</v>
      </c>
      <c r="L104" s="6" t="s">
        <v>11</v>
      </c>
      <c r="M104" s="2">
        <v>243.655</v>
      </c>
      <c r="N104" s="1" t="s">
        <v>12</v>
      </c>
      <c r="O104" s="3">
        <v>43316</v>
      </c>
      <c r="P104" s="2">
        <f>ROUNDDOWN(Table1[[#This Row],[Quantity in UnE]],0)</f>
        <v>243</v>
      </c>
      <c r="Q104" t="s">
        <v>8850</v>
      </c>
      <c r="R104">
        <v>33</v>
      </c>
      <c r="S104">
        <v>39</v>
      </c>
      <c r="T104">
        <f>IF(Table1[[#This Row],[OD (in)]]=28,0,IF(Table1[[#This Row],[Width (in)]]&lt;=25,1,0))</f>
        <v>0</v>
      </c>
      <c r="U104">
        <f>IF(Table1[[#This Row],[OD (in)]]=28,0,IF(AND(Table1[[#This Row],[Width (in)]]&gt;25,Table1[[#This Row],[Width (in)]]&lt;=40),1,0))</f>
        <v>1</v>
      </c>
      <c r="V104">
        <f>IF(Table1[[#This Row],[OD (in)]]=28,0,IF(Table1[[#This Row],[Width (in)]]&gt;40,1,0))</f>
        <v>0</v>
      </c>
      <c r="W104">
        <f>IF(Table1[[#This Row],[OD (in)]]=28,1,0)</f>
        <v>0</v>
      </c>
    </row>
    <row r="105" spans="1:23" x14ac:dyDescent="0.3">
      <c r="A105" s="6" t="s">
        <v>0</v>
      </c>
      <c r="B105" s="6" t="s">
        <v>296</v>
      </c>
      <c r="C105" s="6" t="s">
        <v>297</v>
      </c>
      <c r="D105" s="6" t="s">
        <v>298</v>
      </c>
      <c r="E105" s="6" t="s">
        <v>4</v>
      </c>
      <c r="F105" s="6" t="s">
        <v>5</v>
      </c>
      <c r="G105" s="6" t="s">
        <v>74</v>
      </c>
      <c r="H105" s="6" t="s">
        <v>7</v>
      </c>
      <c r="I105" s="6" t="s">
        <v>75</v>
      </c>
      <c r="J105" s="6" t="s">
        <v>9</v>
      </c>
      <c r="K105" s="6" t="s">
        <v>299</v>
      </c>
      <c r="L105" s="6" t="s">
        <v>11</v>
      </c>
      <c r="M105" s="2">
        <v>136.78700000000001</v>
      </c>
      <c r="N105" s="1" t="s">
        <v>12</v>
      </c>
      <c r="O105" s="3">
        <v>43314</v>
      </c>
      <c r="P105" s="2">
        <f>ROUNDDOWN(Table1[[#This Row],[Quantity in UnE]],0)</f>
        <v>136</v>
      </c>
      <c r="Q105" t="s">
        <v>8850</v>
      </c>
      <c r="R105">
        <v>37</v>
      </c>
      <c r="S105">
        <v>28</v>
      </c>
      <c r="T105">
        <f>IF(Table1[[#This Row],[OD (in)]]=28,0,IF(Table1[[#This Row],[Width (in)]]&lt;=25,1,0))</f>
        <v>0</v>
      </c>
      <c r="U105">
        <f>IF(Table1[[#This Row],[OD (in)]]=28,0,IF(AND(Table1[[#This Row],[Width (in)]]&gt;25,Table1[[#This Row],[Width (in)]]&lt;=40),1,0))</f>
        <v>0</v>
      </c>
      <c r="V105">
        <f>IF(Table1[[#This Row],[OD (in)]]=28,0,IF(Table1[[#This Row],[Width (in)]]&gt;40,1,0))</f>
        <v>0</v>
      </c>
      <c r="W105">
        <f>IF(Table1[[#This Row],[OD (in)]]=28,1,0)</f>
        <v>1</v>
      </c>
    </row>
    <row r="106" spans="1:23" x14ac:dyDescent="0.3">
      <c r="A106" s="6" t="s">
        <v>0</v>
      </c>
      <c r="B106" s="6" t="s">
        <v>300</v>
      </c>
      <c r="C106" s="6" t="s">
        <v>301</v>
      </c>
      <c r="D106" s="6" t="s">
        <v>302</v>
      </c>
      <c r="E106" s="6" t="s">
        <v>4</v>
      </c>
      <c r="F106" s="6" t="s">
        <v>5</v>
      </c>
      <c r="G106" s="6" t="s">
        <v>277</v>
      </c>
      <c r="H106" s="6" t="s">
        <v>7</v>
      </c>
      <c r="I106" s="6" t="s">
        <v>278</v>
      </c>
      <c r="J106" s="6" t="s">
        <v>9</v>
      </c>
      <c r="K106" s="6" t="s">
        <v>303</v>
      </c>
      <c r="L106" s="6" t="s">
        <v>11</v>
      </c>
      <c r="M106" s="2">
        <v>203.40700000000001</v>
      </c>
      <c r="N106" s="1" t="s">
        <v>12</v>
      </c>
      <c r="O106" s="3">
        <v>43317</v>
      </c>
      <c r="P106" s="2">
        <f>ROUNDDOWN(Table1[[#This Row],[Quantity in UnE]],0)</f>
        <v>203</v>
      </c>
      <c r="Q106" t="s">
        <v>8850</v>
      </c>
      <c r="R106">
        <v>30.5</v>
      </c>
      <c r="S106">
        <v>39</v>
      </c>
      <c r="T106">
        <f>IF(Table1[[#This Row],[OD (in)]]=28,0,IF(Table1[[#This Row],[Width (in)]]&lt;=25,1,0))</f>
        <v>0</v>
      </c>
      <c r="U106">
        <f>IF(Table1[[#This Row],[OD (in)]]=28,0,IF(AND(Table1[[#This Row],[Width (in)]]&gt;25,Table1[[#This Row],[Width (in)]]&lt;=40),1,0))</f>
        <v>1</v>
      </c>
      <c r="V106">
        <f>IF(Table1[[#This Row],[OD (in)]]=28,0,IF(Table1[[#This Row],[Width (in)]]&gt;40,1,0))</f>
        <v>0</v>
      </c>
      <c r="W106">
        <f>IF(Table1[[#This Row],[OD (in)]]=28,1,0)</f>
        <v>0</v>
      </c>
    </row>
    <row r="107" spans="1:23" x14ac:dyDescent="0.3">
      <c r="A107" s="6" t="s">
        <v>0</v>
      </c>
      <c r="B107" s="6" t="s">
        <v>125</v>
      </c>
      <c r="C107" s="6" t="s">
        <v>126</v>
      </c>
      <c r="D107" s="6" t="s">
        <v>304</v>
      </c>
      <c r="E107" s="6" t="s">
        <v>4</v>
      </c>
      <c r="F107" s="6" t="s">
        <v>5</v>
      </c>
      <c r="G107" s="6" t="s">
        <v>128</v>
      </c>
      <c r="H107" s="6" t="s">
        <v>7</v>
      </c>
      <c r="I107" s="6" t="s">
        <v>129</v>
      </c>
      <c r="J107" s="6" t="s">
        <v>9</v>
      </c>
      <c r="K107" s="6" t="s">
        <v>305</v>
      </c>
      <c r="L107" s="6" t="s">
        <v>11</v>
      </c>
      <c r="M107" s="2">
        <v>439.18099999999998</v>
      </c>
      <c r="N107" s="1" t="s">
        <v>12</v>
      </c>
      <c r="O107" s="3">
        <v>43329</v>
      </c>
      <c r="P107" s="2">
        <f>ROUNDDOWN(Table1[[#This Row],[Quantity in UnE]],0)</f>
        <v>439</v>
      </c>
      <c r="Q107" t="s">
        <v>8852</v>
      </c>
      <c r="R107">
        <v>60</v>
      </c>
      <c r="S107">
        <v>39</v>
      </c>
      <c r="T107">
        <f>IF(Table1[[#This Row],[OD (in)]]=28,0,IF(Table1[[#This Row],[Width (in)]]&lt;=25,1,0))</f>
        <v>0</v>
      </c>
      <c r="U107">
        <f>IF(Table1[[#This Row],[OD (in)]]=28,0,IF(AND(Table1[[#This Row],[Width (in)]]&gt;25,Table1[[#This Row],[Width (in)]]&lt;=40),1,0))</f>
        <v>0</v>
      </c>
      <c r="V107">
        <f>IF(Table1[[#This Row],[OD (in)]]=28,0,IF(Table1[[#This Row],[Width (in)]]&gt;40,1,0))</f>
        <v>1</v>
      </c>
      <c r="W107">
        <f>IF(Table1[[#This Row],[OD (in)]]=28,1,0)</f>
        <v>0</v>
      </c>
    </row>
    <row r="108" spans="1:23" x14ac:dyDescent="0.3">
      <c r="A108" s="6" t="s">
        <v>0</v>
      </c>
      <c r="B108" s="6" t="s">
        <v>79</v>
      </c>
      <c r="C108" s="6" t="s">
        <v>80</v>
      </c>
      <c r="D108" s="6" t="s">
        <v>306</v>
      </c>
      <c r="E108" s="6" t="s">
        <v>4</v>
      </c>
      <c r="F108" s="6" t="s">
        <v>5</v>
      </c>
      <c r="G108" s="6" t="s">
        <v>153</v>
      </c>
      <c r="H108" s="6" t="s">
        <v>7</v>
      </c>
      <c r="I108" s="6" t="s">
        <v>154</v>
      </c>
      <c r="J108" s="6" t="s">
        <v>9</v>
      </c>
      <c r="K108" s="6" t="s">
        <v>307</v>
      </c>
      <c r="L108" s="6" t="s">
        <v>11</v>
      </c>
      <c r="M108" s="2">
        <v>74.792000000000002</v>
      </c>
      <c r="N108" s="1" t="s">
        <v>12</v>
      </c>
      <c r="O108" s="3">
        <v>43313</v>
      </c>
      <c r="P108" s="2">
        <f>ROUNDDOWN(Table1[[#This Row],[Quantity in UnE]],0)</f>
        <v>74</v>
      </c>
      <c r="Q108" t="s">
        <v>8850</v>
      </c>
      <c r="R108">
        <v>20.5</v>
      </c>
      <c r="S108">
        <v>28</v>
      </c>
      <c r="T108">
        <f>IF(Table1[[#This Row],[OD (in)]]=28,0,IF(Table1[[#This Row],[Width (in)]]&lt;=25,1,0))</f>
        <v>0</v>
      </c>
      <c r="U108">
        <f>IF(Table1[[#This Row],[OD (in)]]=28,0,IF(AND(Table1[[#This Row],[Width (in)]]&gt;25,Table1[[#This Row],[Width (in)]]&lt;=40),1,0))</f>
        <v>0</v>
      </c>
      <c r="V108">
        <f>IF(Table1[[#This Row],[OD (in)]]=28,0,IF(Table1[[#This Row],[Width (in)]]&gt;40,1,0))</f>
        <v>0</v>
      </c>
      <c r="W108">
        <f>IF(Table1[[#This Row],[OD (in)]]=28,1,0)</f>
        <v>1</v>
      </c>
    </row>
    <row r="109" spans="1:23" x14ac:dyDescent="0.3">
      <c r="A109" s="6" t="s">
        <v>0</v>
      </c>
      <c r="B109" s="6" t="s">
        <v>280</v>
      </c>
      <c r="C109" s="6" t="s">
        <v>281</v>
      </c>
      <c r="D109" s="6" t="s">
        <v>308</v>
      </c>
      <c r="E109" s="6" t="s">
        <v>4</v>
      </c>
      <c r="F109" s="6" t="s">
        <v>5</v>
      </c>
      <c r="G109" s="6" t="s">
        <v>6</v>
      </c>
      <c r="H109" s="6" t="s">
        <v>7</v>
      </c>
      <c r="I109" s="6" t="s">
        <v>8</v>
      </c>
      <c r="J109" s="6" t="s">
        <v>9</v>
      </c>
      <c r="K109" s="6" t="s">
        <v>309</v>
      </c>
      <c r="L109" s="6" t="s">
        <v>11</v>
      </c>
      <c r="M109" s="2">
        <v>169.416</v>
      </c>
      <c r="N109" s="1" t="s">
        <v>12</v>
      </c>
      <c r="O109" s="3">
        <v>43324</v>
      </c>
      <c r="P109" s="2">
        <f>ROUNDDOWN(Table1[[#This Row],[Quantity in UnE]],0)</f>
        <v>169</v>
      </c>
      <c r="Q109" t="s">
        <v>8854</v>
      </c>
      <c r="R109">
        <v>46.5</v>
      </c>
      <c r="S109">
        <v>28</v>
      </c>
      <c r="T109">
        <f>IF(Table1[[#This Row],[OD (in)]]=28,0,IF(Table1[[#This Row],[Width (in)]]&lt;=25,1,0))</f>
        <v>0</v>
      </c>
      <c r="U109">
        <f>IF(Table1[[#This Row],[OD (in)]]=28,0,IF(AND(Table1[[#This Row],[Width (in)]]&gt;25,Table1[[#This Row],[Width (in)]]&lt;=40),1,0))</f>
        <v>0</v>
      </c>
      <c r="V109">
        <f>IF(Table1[[#This Row],[OD (in)]]=28,0,IF(Table1[[#This Row],[Width (in)]]&gt;40,1,0))</f>
        <v>0</v>
      </c>
      <c r="W109">
        <f>IF(Table1[[#This Row],[OD (in)]]=28,1,0)</f>
        <v>1</v>
      </c>
    </row>
    <row r="110" spans="1:23" x14ac:dyDescent="0.3">
      <c r="A110" s="6" t="s">
        <v>0</v>
      </c>
      <c r="B110" s="6" t="s">
        <v>280</v>
      </c>
      <c r="C110" s="6" t="s">
        <v>281</v>
      </c>
      <c r="D110" s="6" t="s">
        <v>310</v>
      </c>
      <c r="E110" s="6" t="s">
        <v>4</v>
      </c>
      <c r="F110" s="6" t="s">
        <v>5</v>
      </c>
      <c r="G110" s="6" t="s">
        <v>6</v>
      </c>
      <c r="H110" s="6" t="s">
        <v>7</v>
      </c>
      <c r="I110" s="6" t="s">
        <v>8</v>
      </c>
      <c r="J110" s="6" t="s">
        <v>9</v>
      </c>
      <c r="K110" s="6" t="s">
        <v>311</v>
      </c>
      <c r="L110" s="6" t="s">
        <v>11</v>
      </c>
      <c r="M110" s="2">
        <v>172.34800000000001</v>
      </c>
      <c r="N110" s="1" t="s">
        <v>12</v>
      </c>
      <c r="O110" s="3">
        <v>43324</v>
      </c>
      <c r="P110" s="2">
        <f>ROUNDDOWN(Table1[[#This Row],[Quantity in UnE]],0)</f>
        <v>172</v>
      </c>
      <c r="Q110" t="s">
        <v>8854</v>
      </c>
      <c r="R110">
        <v>46.5</v>
      </c>
      <c r="S110">
        <v>28</v>
      </c>
      <c r="T110">
        <f>IF(Table1[[#This Row],[OD (in)]]=28,0,IF(Table1[[#This Row],[Width (in)]]&lt;=25,1,0))</f>
        <v>0</v>
      </c>
      <c r="U110">
        <f>IF(Table1[[#This Row],[OD (in)]]=28,0,IF(AND(Table1[[#This Row],[Width (in)]]&gt;25,Table1[[#This Row],[Width (in)]]&lt;=40),1,0))</f>
        <v>0</v>
      </c>
      <c r="V110">
        <f>IF(Table1[[#This Row],[OD (in)]]=28,0,IF(Table1[[#This Row],[Width (in)]]&gt;40,1,0))</f>
        <v>0</v>
      </c>
      <c r="W110">
        <f>IF(Table1[[#This Row],[OD (in)]]=28,1,0)</f>
        <v>1</v>
      </c>
    </row>
    <row r="111" spans="1:23" x14ac:dyDescent="0.3">
      <c r="A111" s="6" t="s">
        <v>0</v>
      </c>
      <c r="B111" s="6" t="s">
        <v>296</v>
      </c>
      <c r="C111" s="6" t="s">
        <v>297</v>
      </c>
      <c r="D111" s="6" t="s">
        <v>312</v>
      </c>
      <c r="E111" s="6" t="s">
        <v>4</v>
      </c>
      <c r="F111" s="6" t="s">
        <v>5</v>
      </c>
      <c r="G111" s="6" t="s">
        <v>74</v>
      </c>
      <c r="H111" s="6" t="s">
        <v>7</v>
      </c>
      <c r="I111" s="6" t="s">
        <v>75</v>
      </c>
      <c r="J111" s="6" t="s">
        <v>9</v>
      </c>
      <c r="K111" s="6" t="s">
        <v>313</v>
      </c>
      <c r="L111" s="6" t="s">
        <v>11</v>
      </c>
      <c r="M111" s="2">
        <v>136.78700000000001</v>
      </c>
      <c r="N111" s="1" t="s">
        <v>12</v>
      </c>
      <c r="O111" s="3">
        <v>43314</v>
      </c>
      <c r="P111" s="2">
        <f>ROUNDDOWN(Table1[[#This Row],[Quantity in UnE]],0)</f>
        <v>136</v>
      </c>
      <c r="Q111" t="s">
        <v>8850</v>
      </c>
      <c r="R111">
        <v>37</v>
      </c>
      <c r="S111">
        <v>28</v>
      </c>
      <c r="T111">
        <f>IF(Table1[[#This Row],[OD (in)]]=28,0,IF(Table1[[#This Row],[Width (in)]]&lt;=25,1,0))</f>
        <v>0</v>
      </c>
      <c r="U111">
        <f>IF(Table1[[#This Row],[OD (in)]]=28,0,IF(AND(Table1[[#This Row],[Width (in)]]&gt;25,Table1[[#This Row],[Width (in)]]&lt;=40),1,0))</f>
        <v>0</v>
      </c>
      <c r="V111">
        <f>IF(Table1[[#This Row],[OD (in)]]=28,0,IF(Table1[[#This Row],[Width (in)]]&gt;40,1,0))</f>
        <v>0</v>
      </c>
      <c r="W111">
        <f>IF(Table1[[#This Row],[OD (in)]]=28,1,0)</f>
        <v>1</v>
      </c>
    </row>
    <row r="112" spans="1:23" x14ac:dyDescent="0.3">
      <c r="A112" s="6" t="s">
        <v>0</v>
      </c>
      <c r="B112" s="6" t="s">
        <v>125</v>
      </c>
      <c r="C112" s="6" t="s">
        <v>126</v>
      </c>
      <c r="D112" s="6" t="s">
        <v>314</v>
      </c>
      <c r="E112" s="6" t="s">
        <v>4</v>
      </c>
      <c r="F112" s="6" t="s">
        <v>5</v>
      </c>
      <c r="G112" s="6" t="s">
        <v>128</v>
      </c>
      <c r="H112" s="6" t="s">
        <v>7</v>
      </c>
      <c r="I112" s="6" t="s">
        <v>129</v>
      </c>
      <c r="J112" s="6" t="s">
        <v>9</v>
      </c>
      <c r="K112" s="6" t="s">
        <v>315</v>
      </c>
      <c r="L112" s="6" t="s">
        <v>11</v>
      </c>
      <c r="M112" s="2">
        <v>440.91199999999998</v>
      </c>
      <c r="N112" s="1" t="s">
        <v>12</v>
      </c>
      <c r="O112" s="3">
        <v>43329</v>
      </c>
      <c r="P112" s="2">
        <f>ROUNDDOWN(Table1[[#This Row],[Quantity in UnE]],0)</f>
        <v>440</v>
      </c>
      <c r="Q112" t="s">
        <v>8852</v>
      </c>
      <c r="R112">
        <v>60</v>
      </c>
      <c r="S112">
        <v>39</v>
      </c>
      <c r="T112">
        <f>IF(Table1[[#This Row],[OD (in)]]=28,0,IF(Table1[[#This Row],[Width (in)]]&lt;=25,1,0))</f>
        <v>0</v>
      </c>
      <c r="U112">
        <f>IF(Table1[[#This Row],[OD (in)]]=28,0,IF(AND(Table1[[#This Row],[Width (in)]]&gt;25,Table1[[#This Row],[Width (in)]]&lt;=40),1,0))</f>
        <v>0</v>
      </c>
      <c r="V112">
        <f>IF(Table1[[#This Row],[OD (in)]]=28,0,IF(Table1[[#This Row],[Width (in)]]&gt;40,1,0))</f>
        <v>1</v>
      </c>
      <c r="W112">
        <f>IF(Table1[[#This Row],[OD (in)]]=28,1,0)</f>
        <v>0</v>
      </c>
    </row>
    <row r="113" spans="1:23" x14ac:dyDescent="0.3">
      <c r="A113" s="6" t="s">
        <v>0</v>
      </c>
      <c r="B113" s="6" t="s">
        <v>286</v>
      </c>
      <c r="C113" s="6" t="s">
        <v>287</v>
      </c>
      <c r="D113" s="6" t="s">
        <v>316</v>
      </c>
      <c r="E113" s="6" t="s">
        <v>4</v>
      </c>
      <c r="F113" s="6" t="s">
        <v>136</v>
      </c>
      <c r="G113" s="6" t="s">
        <v>137</v>
      </c>
      <c r="H113" s="6" t="s">
        <v>7</v>
      </c>
      <c r="I113" s="6" t="s">
        <v>138</v>
      </c>
      <c r="J113" s="6" t="s">
        <v>9</v>
      </c>
      <c r="K113" s="6" t="s">
        <v>317</v>
      </c>
      <c r="L113" s="6" t="s">
        <v>11</v>
      </c>
      <c r="M113" s="2">
        <v>311.52199999999999</v>
      </c>
      <c r="N113" s="1" t="s">
        <v>12</v>
      </c>
      <c r="O113" s="3">
        <v>43326</v>
      </c>
      <c r="P113" s="2">
        <f>ROUNDDOWN(Table1[[#This Row],[Quantity in UnE]],0)</f>
        <v>311</v>
      </c>
      <c r="Q113" t="s">
        <v>8853</v>
      </c>
      <c r="R113">
        <v>39.5</v>
      </c>
      <c r="S113">
        <v>39</v>
      </c>
      <c r="T113">
        <f>IF(Table1[[#This Row],[OD (in)]]=28,0,IF(Table1[[#This Row],[Width (in)]]&lt;=25,1,0))</f>
        <v>0</v>
      </c>
      <c r="U113">
        <f>IF(Table1[[#This Row],[OD (in)]]=28,0,IF(AND(Table1[[#This Row],[Width (in)]]&gt;25,Table1[[#This Row],[Width (in)]]&lt;=40),1,0))</f>
        <v>1</v>
      </c>
      <c r="V113">
        <f>IF(Table1[[#This Row],[OD (in)]]=28,0,IF(Table1[[#This Row],[Width (in)]]&gt;40,1,0))</f>
        <v>0</v>
      </c>
      <c r="W113">
        <f>IF(Table1[[#This Row],[OD (in)]]=28,1,0)</f>
        <v>0</v>
      </c>
    </row>
    <row r="114" spans="1:23" x14ac:dyDescent="0.3">
      <c r="A114" s="6" t="s">
        <v>0</v>
      </c>
      <c r="B114" s="6" t="s">
        <v>296</v>
      </c>
      <c r="C114" s="6" t="s">
        <v>297</v>
      </c>
      <c r="D114" s="6" t="s">
        <v>318</v>
      </c>
      <c r="E114" s="6" t="s">
        <v>4</v>
      </c>
      <c r="F114" s="6" t="s">
        <v>5</v>
      </c>
      <c r="G114" s="6" t="s">
        <v>74</v>
      </c>
      <c r="H114" s="6" t="s">
        <v>7</v>
      </c>
      <c r="I114" s="6" t="s">
        <v>75</v>
      </c>
      <c r="J114" s="6" t="s">
        <v>9</v>
      </c>
      <c r="K114" s="6" t="s">
        <v>319</v>
      </c>
      <c r="L114" s="6" t="s">
        <v>11</v>
      </c>
      <c r="M114" s="2">
        <v>135.31200000000001</v>
      </c>
      <c r="N114" s="1" t="s">
        <v>12</v>
      </c>
      <c r="O114" s="3">
        <v>43314</v>
      </c>
      <c r="P114" s="2">
        <f>ROUNDDOWN(Table1[[#This Row],[Quantity in UnE]],0)</f>
        <v>135</v>
      </c>
      <c r="Q114" t="s">
        <v>8850</v>
      </c>
      <c r="R114">
        <v>37</v>
      </c>
      <c r="S114">
        <v>28</v>
      </c>
      <c r="T114">
        <f>IF(Table1[[#This Row],[OD (in)]]=28,0,IF(Table1[[#This Row],[Width (in)]]&lt;=25,1,0))</f>
        <v>0</v>
      </c>
      <c r="U114">
        <f>IF(Table1[[#This Row],[OD (in)]]=28,0,IF(AND(Table1[[#This Row],[Width (in)]]&gt;25,Table1[[#This Row],[Width (in)]]&lt;=40),1,0))</f>
        <v>0</v>
      </c>
      <c r="V114">
        <f>IF(Table1[[#This Row],[OD (in)]]=28,0,IF(Table1[[#This Row],[Width (in)]]&gt;40,1,0))</f>
        <v>0</v>
      </c>
      <c r="W114">
        <f>IF(Table1[[#This Row],[OD (in)]]=28,1,0)</f>
        <v>1</v>
      </c>
    </row>
    <row r="115" spans="1:23" x14ac:dyDescent="0.3">
      <c r="A115" s="6" t="s">
        <v>0</v>
      </c>
      <c r="B115" s="6" t="s">
        <v>286</v>
      </c>
      <c r="C115" s="6" t="s">
        <v>287</v>
      </c>
      <c r="D115" s="6" t="s">
        <v>320</v>
      </c>
      <c r="E115" s="6" t="s">
        <v>4</v>
      </c>
      <c r="F115" s="6" t="s">
        <v>136</v>
      </c>
      <c r="G115" s="6" t="s">
        <v>137</v>
      </c>
      <c r="H115" s="6" t="s">
        <v>7</v>
      </c>
      <c r="I115" s="6" t="s">
        <v>138</v>
      </c>
      <c r="J115" s="6" t="s">
        <v>9</v>
      </c>
      <c r="K115" s="6" t="s">
        <v>321</v>
      </c>
      <c r="L115" s="6" t="s">
        <v>11</v>
      </c>
      <c r="M115" s="2">
        <v>314.625</v>
      </c>
      <c r="N115" s="1" t="s">
        <v>12</v>
      </c>
      <c r="O115" s="3">
        <v>43326</v>
      </c>
      <c r="P115" s="2">
        <f>ROUNDDOWN(Table1[[#This Row],[Quantity in UnE]],0)</f>
        <v>314</v>
      </c>
      <c r="Q115" t="s">
        <v>8853</v>
      </c>
      <c r="R115">
        <v>39.5</v>
      </c>
      <c r="S115">
        <v>39</v>
      </c>
      <c r="T115">
        <f>IF(Table1[[#This Row],[OD (in)]]=28,0,IF(Table1[[#This Row],[Width (in)]]&lt;=25,1,0))</f>
        <v>0</v>
      </c>
      <c r="U115">
        <f>IF(Table1[[#This Row],[OD (in)]]=28,0,IF(AND(Table1[[#This Row],[Width (in)]]&gt;25,Table1[[#This Row],[Width (in)]]&lt;=40),1,0))</f>
        <v>1</v>
      </c>
      <c r="V115">
        <f>IF(Table1[[#This Row],[OD (in)]]=28,0,IF(Table1[[#This Row],[Width (in)]]&gt;40,1,0))</f>
        <v>0</v>
      </c>
      <c r="W115">
        <f>IF(Table1[[#This Row],[OD (in)]]=28,1,0)</f>
        <v>0</v>
      </c>
    </row>
    <row r="116" spans="1:23" x14ac:dyDescent="0.3">
      <c r="A116" s="6" t="s">
        <v>0</v>
      </c>
      <c r="B116" s="6" t="s">
        <v>296</v>
      </c>
      <c r="C116" s="6" t="s">
        <v>297</v>
      </c>
      <c r="D116" s="6" t="s">
        <v>322</v>
      </c>
      <c r="E116" s="6" t="s">
        <v>4</v>
      </c>
      <c r="F116" s="6" t="s">
        <v>5</v>
      </c>
      <c r="G116" s="6" t="s">
        <v>74</v>
      </c>
      <c r="H116" s="6" t="s">
        <v>7</v>
      </c>
      <c r="I116" s="6" t="s">
        <v>75</v>
      </c>
      <c r="J116" s="6" t="s">
        <v>9</v>
      </c>
      <c r="K116" s="6" t="s">
        <v>323</v>
      </c>
      <c r="L116" s="6" t="s">
        <v>11</v>
      </c>
      <c r="M116" s="2">
        <v>135.31200000000001</v>
      </c>
      <c r="N116" s="1" t="s">
        <v>12</v>
      </c>
      <c r="O116" s="3">
        <v>43314</v>
      </c>
      <c r="P116" s="2">
        <f>ROUNDDOWN(Table1[[#This Row],[Quantity in UnE]],0)</f>
        <v>135</v>
      </c>
      <c r="Q116" t="s">
        <v>8850</v>
      </c>
      <c r="R116">
        <v>37</v>
      </c>
      <c r="S116">
        <v>28</v>
      </c>
      <c r="T116">
        <f>IF(Table1[[#This Row],[OD (in)]]=28,0,IF(Table1[[#This Row],[Width (in)]]&lt;=25,1,0))</f>
        <v>0</v>
      </c>
      <c r="U116">
        <f>IF(Table1[[#This Row],[OD (in)]]=28,0,IF(AND(Table1[[#This Row],[Width (in)]]&gt;25,Table1[[#This Row],[Width (in)]]&lt;=40),1,0))</f>
        <v>0</v>
      </c>
      <c r="V116">
        <f>IF(Table1[[#This Row],[OD (in)]]=28,0,IF(Table1[[#This Row],[Width (in)]]&gt;40,1,0))</f>
        <v>0</v>
      </c>
      <c r="W116">
        <f>IF(Table1[[#This Row],[OD (in)]]=28,1,0)</f>
        <v>1</v>
      </c>
    </row>
    <row r="117" spans="1:23" x14ac:dyDescent="0.3">
      <c r="A117" s="6" t="s">
        <v>0</v>
      </c>
      <c r="B117" s="6" t="s">
        <v>280</v>
      </c>
      <c r="C117" s="6" t="s">
        <v>281</v>
      </c>
      <c r="D117" s="6" t="s">
        <v>324</v>
      </c>
      <c r="E117" s="6" t="s">
        <v>4</v>
      </c>
      <c r="F117" s="6" t="s">
        <v>5</v>
      </c>
      <c r="G117" s="6" t="s">
        <v>6</v>
      </c>
      <c r="H117" s="6" t="s">
        <v>7</v>
      </c>
      <c r="I117" s="6" t="s">
        <v>8</v>
      </c>
      <c r="J117" s="6" t="s">
        <v>9</v>
      </c>
      <c r="K117" s="6" t="s">
        <v>325</v>
      </c>
      <c r="L117" s="6" t="s">
        <v>11</v>
      </c>
      <c r="M117" s="2">
        <v>164.72399999999999</v>
      </c>
      <c r="N117" s="1" t="s">
        <v>12</v>
      </c>
      <c r="O117" s="3">
        <v>43324</v>
      </c>
      <c r="P117" s="2">
        <f>ROUNDDOWN(Table1[[#This Row],[Quantity in UnE]],0)</f>
        <v>164</v>
      </c>
      <c r="Q117" t="s">
        <v>8854</v>
      </c>
      <c r="R117">
        <v>46.5</v>
      </c>
      <c r="S117">
        <v>28</v>
      </c>
      <c r="T117">
        <f>IF(Table1[[#This Row],[OD (in)]]=28,0,IF(Table1[[#This Row],[Width (in)]]&lt;=25,1,0))</f>
        <v>0</v>
      </c>
      <c r="U117">
        <f>IF(Table1[[#This Row],[OD (in)]]=28,0,IF(AND(Table1[[#This Row],[Width (in)]]&gt;25,Table1[[#This Row],[Width (in)]]&lt;=40),1,0))</f>
        <v>0</v>
      </c>
      <c r="V117">
        <f>IF(Table1[[#This Row],[OD (in)]]=28,0,IF(Table1[[#This Row],[Width (in)]]&gt;40,1,0))</f>
        <v>0</v>
      </c>
      <c r="W117">
        <f>IF(Table1[[#This Row],[OD (in)]]=28,1,0)</f>
        <v>1</v>
      </c>
    </row>
    <row r="118" spans="1:23" x14ac:dyDescent="0.3">
      <c r="A118" s="6" t="s">
        <v>0</v>
      </c>
      <c r="B118" s="6" t="s">
        <v>296</v>
      </c>
      <c r="C118" s="6" t="s">
        <v>297</v>
      </c>
      <c r="D118" s="6" t="s">
        <v>326</v>
      </c>
      <c r="E118" s="6" t="s">
        <v>4</v>
      </c>
      <c r="F118" s="6" t="s">
        <v>5</v>
      </c>
      <c r="G118" s="6" t="s">
        <v>74</v>
      </c>
      <c r="H118" s="6" t="s">
        <v>7</v>
      </c>
      <c r="I118" s="6" t="s">
        <v>75</v>
      </c>
      <c r="J118" s="6" t="s">
        <v>9</v>
      </c>
      <c r="K118" s="6" t="s">
        <v>327</v>
      </c>
      <c r="L118" s="6" t="s">
        <v>11</v>
      </c>
      <c r="M118" s="2">
        <v>136.78700000000001</v>
      </c>
      <c r="N118" s="1" t="s">
        <v>12</v>
      </c>
      <c r="O118" s="3">
        <v>43314</v>
      </c>
      <c r="P118" s="2">
        <f>ROUNDDOWN(Table1[[#This Row],[Quantity in UnE]],0)</f>
        <v>136</v>
      </c>
      <c r="Q118" t="s">
        <v>8850</v>
      </c>
      <c r="R118">
        <v>37</v>
      </c>
      <c r="S118">
        <v>28</v>
      </c>
      <c r="T118">
        <f>IF(Table1[[#This Row],[OD (in)]]=28,0,IF(Table1[[#This Row],[Width (in)]]&lt;=25,1,0))</f>
        <v>0</v>
      </c>
      <c r="U118">
        <f>IF(Table1[[#This Row],[OD (in)]]=28,0,IF(AND(Table1[[#This Row],[Width (in)]]&gt;25,Table1[[#This Row],[Width (in)]]&lt;=40),1,0))</f>
        <v>0</v>
      </c>
      <c r="V118">
        <f>IF(Table1[[#This Row],[OD (in)]]=28,0,IF(Table1[[#This Row],[Width (in)]]&gt;40,1,0))</f>
        <v>0</v>
      </c>
      <c r="W118">
        <f>IF(Table1[[#This Row],[OD (in)]]=28,1,0)</f>
        <v>1</v>
      </c>
    </row>
    <row r="119" spans="1:23" x14ac:dyDescent="0.3">
      <c r="A119" s="6" t="s">
        <v>0</v>
      </c>
      <c r="B119" s="6" t="s">
        <v>328</v>
      </c>
      <c r="C119" s="6" t="s">
        <v>329</v>
      </c>
      <c r="D119" s="6" t="s">
        <v>330</v>
      </c>
      <c r="E119" s="6" t="s">
        <v>4</v>
      </c>
      <c r="F119" s="6" t="s">
        <v>5</v>
      </c>
      <c r="G119" s="6" t="s">
        <v>277</v>
      </c>
      <c r="H119" s="6" t="s">
        <v>7</v>
      </c>
      <c r="I119" s="6" t="s">
        <v>278</v>
      </c>
      <c r="J119" s="6" t="s">
        <v>9</v>
      </c>
      <c r="K119" s="6" t="s">
        <v>331</v>
      </c>
      <c r="L119" s="6" t="s">
        <v>11</v>
      </c>
      <c r="M119" s="2">
        <v>187.29</v>
      </c>
      <c r="N119" s="1" t="s">
        <v>12</v>
      </c>
      <c r="O119" s="3">
        <v>43317</v>
      </c>
      <c r="P119" s="2">
        <f>ROUNDDOWN(Table1[[#This Row],[Quantity in UnE]],0)</f>
        <v>187</v>
      </c>
      <c r="Q119">
        <v>1021</v>
      </c>
      <c r="T119">
        <f>IF(Table1[[#This Row],[OD (in)]]=28,0,IF(Table1[[#This Row],[Width (in)]]&lt;=25,1,0))</f>
        <v>1</v>
      </c>
      <c r="U119">
        <f>IF(Table1[[#This Row],[OD (in)]]=28,0,IF(AND(Table1[[#This Row],[Width (in)]]&gt;25,Table1[[#This Row],[Width (in)]]&lt;=40),1,0))</f>
        <v>0</v>
      </c>
      <c r="V119">
        <f>IF(Table1[[#This Row],[OD (in)]]=28,0,IF(Table1[[#This Row],[Width (in)]]&gt;40,1,0))</f>
        <v>0</v>
      </c>
      <c r="W119">
        <f>IF(Table1[[#This Row],[OD (in)]]=28,1,0)</f>
        <v>0</v>
      </c>
    </row>
    <row r="120" spans="1:23" x14ac:dyDescent="0.3">
      <c r="A120" s="6" t="s">
        <v>0</v>
      </c>
      <c r="B120" s="6" t="s">
        <v>296</v>
      </c>
      <c r="C120" s="6" t="s">
        <v>297</v>
      </c>
      <c r="D120" s="6" t="s">
        <v>332</v>
      </c>
      <c r="E120" s="6" t="s">
        <v>4</v>
      </c>
      <c r="F120" s="6" t="s">
        <v>5</v>
      </c>
      <c r="G120" s="6" t="s">
        <v>74</v>
      </c>
      <c r="H120" s="6" t="s">
        <v>7</v>
      </c>
      <c r="I120" s="6" t="s">
        <v>75</v>
      </c>
      <c r="J120" s="6" t="s">
        <v>9</v>
      </c>
      <c r="K120" s="6" t="s">
        <v>333</v>
      </c>
      <c r="L120" s="6" t="s">
        <v>11</v>
      </c>
      <c r="M120" s="2">
        <v>140.893</v>
      </c>
      <c r="N120" s="1" t="s">
        <v>12</v>
      </c>
      <c r="O120" s="3">
        <v>43314</v>
      </c>
      <c r="P120" s="2">
        <f>ROUNDDOWN(Table1[[#This Row],[Quantity in UnE]],0)</f>
        <v>140</v>
      </c>
      <c r="Q120" t="s">
        <v>8850</v>
      </c>
      <c r="R120">
        <v>37</v>
      </c>
      <c r="S120">
        <v>28</v>
      </c>
      <c r="T120">
        <f>IF(Table1[[#This Row],[OD (in)]]=28,0,IF(Table1[[#This Row],[Width (in)]]&lt;=25,1,0))</f>
        <v>0</v>
      </c>
      <c r="U120">
        <f>IF(Table1[[#This Row],[OD (in)]]=28,0,IF(AND(Table1[[#This Row],[Width (in)]]&gt;25,Table1[[#This Row],[Width (in)]]&lt;=40),1,0))</f>
        <v>0</v>
      </c>
      <c r="V120">
        <f>IF(Table1[[#This Row],[OD (in)]]=28,0,IF(Table1[[#This Row],[Width (in)]]&gt;40,1,0))</f>
        <v>0</v>
      </c>
      <c r="W120">
        <f>IF(Table1[[#This Row],[OD (in)]]=28,1,0)</f>
        <v>1</v>
      </c>
    </row>
    <row r="121" spans="1:23" x14ac:dyDescent="0.3">
      <c r="A121" s="6" t="s">
        <v>0</v>
      </c>
      <c r="B121" s="6" t="s">
        <v>334</v>
      </c>
      <c r="C121" s="6" t="s">
        <v>335</v>
      </c>
      <c r="D121" s="6" t="s">
        <v>336</v>
      </c>
      <c r="E121" s="6" t="s">
        <v>4</v>
      </c>
      <c r="F121" s="6" t="s">
        <v>5</v>
      </c>
      <c r="G121" s="6" t="s">
        <v>153</v>
      </c>
      <c r="H121" s="6" t="s">
        <v>7</v>
      </c>
      <c r="I121" s="6" t="s">
        <v>154</v>
      </c>
      <c r="J121" s="6" t="s">
        <v>9</v>
      </c>
      <c r="K121" s="6" t="s">
        <v>337</v>
      </c>
      <c r="L121" s="6" t="s">
        <v>11</v>
      </c>
      <c r="M121" s="2">
        <v>114.65900000000001</v>
      </c>
      <c r="N121" s="1" t="s">
        <v>12</v>
      </c>
      <c r="O121" s="3">
        <v>43313</v>
      </c>
      <c r="P121" s="2">
        <f>ROUNDDOWN(Table1[[#This Row],[Quantity in UnE]],0)</f>
        <v>114</v>
      </c>
      <c r="Q121" t="s">
        <v>8850</v>
      </c>
      <c r="R121">
        <v>31</v>
      </c>
      <c r="S121">
        <v>28</v>
      </c>
      <c r="T121">
        <f>IF(Table1[[#This Row],[OD (in)]]=28,0,IF(Table1[[#This Row],[Width (in)]]&lt;=25,1,0))</f>
        <v>0</v>
      </c>
      <c r="U121">
        <f>IF(Table1[[#This Row],[OD (in)]]=28,0,IF(AND(Table1[[#This Row],[Width (in)]]&gt;25,Table1[[#This Row],[Width (in)]]&lt;=40),1,0))</f>
        <v>0</v>
      </c>
      <c r="V121">
        <f>IF(Table1[[#This Row],[OD (in)]]=28,0,IF(Table1[[#This Row],[Width (in)]]&gt;40,1,0))</f>
        <v>0</v>
      </c>
      <c r="W121">
        <f>IF(Table1[[#This Row],[OD (in)]]=28,1,0)</f>
        <v>1</v>
      </c>
    </row>
    <row r="122" spans="1:23" x14ac:dyDescent="0.3">
      <c r="A122" s="6" t="s">
        <v>0</v>
      </c>
      <c r="B122" s="6" t="s">
        <v>296</v>
      </c>
      <c r="C122" s="6" t="s">
        <v>297</v>
      </c>
      <c r="D122" s="6" t="s">
        <v>338</v>
      </c>
      <c r="E122" s="6" t="s">
        <v>4</v>
      </c>
      <c r="F122" s="6" t="s">
        <v>5</v>
      </c>
      <c r="G122" s="6" t="s">
        <v>74</v>
      </c>
      <c r="H122" s="6" t="s">
        <v>7</v>
      </c>
      <c r="I122" s="6" t="s">
        <v>75</v>
      </c>
      <c r="J122" s="6" t="s">
        <v>9</v>
      </c>
      <c r="K122" s="6" t="s">
        <v>339</v>
      </c>
      <c r="L122" s="6" t="s">
        <v>11</v>
      </c>
      <c r="M122" s="2">
        <v>140.76499999999999</v>
      </c>
      <c r="N122" s="1" t="s">
        <v>12</v>
      </c>
      <c r="O122" s="3">
        <v>43314</v>
      </c>
      <c r="P122" s="2">
        <f>ROUNDDOWN(Table1[[#This Row],[Quantity in UnE]],0)</f>
        <v>140</v>
      </c>
      <c r="Q122" t="s">
        <v>8850</v>
      </c>
      <c r="R122">
        <v>37</v>
      </c>
      <c r="S122">
        <v>28</v>
      </c>
      <c r="T122">
        <f>IF(Table1[[#This Row],[OD (in)]]=28,0,IF(Table1[[#This Row],[Width (in)]]&lt;=25,1,0))</f>
        <v>0</v>
      </c>
      <c r="U122">
        <f>IF(Table1[[#This Row],[OD (in)]]=28,0,IF(AND(Table1[[#This Row],[Width (in)]]&gt;25,Table1[[#This Row],[Width (in)]]&lt;=40),1,0))</f>
        <v>0</v>
      </c>
      <c r="V122">
        <f>IF(Table1[[#This Row],[OD (in)]]=28,0,IF(Table1[[#This Row],[Width (in)]]&gt;40,1,0))</f>
        <v>0</v>
      </c>
      <c r="W122">
        <f>IF(Table1[[#This Row],[OD (in)]]=28,1,0)</f>
        <v>1</v>
      </c>
    </row>
    <row r="123" spans="1:23" x14ac:dyDescent="0.3">
      <c r="A123" s="6" t="s">
        <v>0</v>
      </c>
      <c r="B123" s="6" t="s">
        <v>172</v>
      </c>
      <c r="C123" s="6" t="s">
        <v>173</v>
      </c>
      <c r="D123" s="6" t="s">
        <v>340</v>
      </c>
      <c r="E123" s="6" t="s">
        <v>4</v>
      </c>
      <c r="F123" s="6" t="s">
        <v>5</v>
      </c>
      <c r="G123" s="6" t="s">
        <v>147</v>
      </c>
      <c r="H123" s="6" t="s">
        <v>7</v>
      </c>
      <c r="I123" s="6" t="s">
        <v>148</v>
      </c>
      <c r="J123" s="6" t="s">
        <v>9</v>
      </c>
      <c r="K123" s="6" t="s">
        <v>341</v>
      </c>
      <c r="L123" s="6" t="s">
        <v>11</v>
      </c>
      <c r="M123" s="2">
        <v>336.39299999999997</v>
      </c>
      <c r="N123" s="1" t="s">
        <v>12</v>
      </c>
      <c r="O123" s="3">
        <v>43316</v>
      </c>
      <c r="P123" s="2">
        <f>ROUNDDOWN(Table1[[#This Row],[Quantity in UnE]],0)</f>
        <v>336</v>
      </c>
      <c r="Q123" t="s">
        <v>8850</v>
      </c>
      <c r="R123">
        <v>45</v>
      </c>
      <c r="S123">
        <v>39</v>
      </c>
      <c r="T123">
        <f>IF(Table1[[#This Row],[OD (in)]]=28,0,IF(Table1[[#This Row],[Width (in)]]&lt;=25,1,0))</f>
        <v>0</v>
      </c>
      <c r="U123">
        <f>IF(Table1[[#This Row],[OD (in)]]=28,0,IF(AND(Table1[[#This Row],[Width (in)]]&gt;25,Table1[[#This Row],[Width (in)]]&lt;=40),1,0))</f>
        <v>0</v>
      </c>
      <c r="V123">
        <f>IF(Table1[[#This Row],[OD (in)]]=28,0,IF(Table1[[#This Row],[Width (in)]]&gt;40,1,0))</f>
        <v>1</v>
      </c>
      <c r="W123">
        <f>IF(Table1[[#This Row],[OD (in)]]=28,1,0)</f>
        <v>0</v>
      </c>
    </row>
    <row r="124" spans="1:23" x14ac:dyDescent="0.3">
      <c r="A124" s="6" t="s">
        <v>0</v>
      </c>
      <c r="B124" s="6" t="s">
        <v>1</v>
      </c>
      <c r="C124" s="6" t="s">
        <v>2</v>
      </c>
      <c r="D124" s="6" t="s">
        <v>342</v>
      </c>
      <c r="E124" s="6" t="s">
        <v>4</v>
      </c>
      <c r="F124" s="6" t="s">
        <v>5</v>
      </c>
      <c r="G124" s="6" t="s">
        <v>128</v>
      </c>
      <c r="H124" s="6" t="s">
        <v>7</v>
      </c>
      <c r="I124" s="6" t="s">
        <v>129</v>
      </c>
      <c r="J124" s="6" t="s">
        <v>9</v>
      </c>
      <c r="K124" s="6" t="s">
        <v>341</v>
      </c>
      <c r="L124" s="6" t="s">
        <v>11</v>
      </c>
      <c r="M124" s="2">
        <v>88.724999999999994</v>
      </c>
      <c r="N124" s="1" t="s">
        <v>12</v>
      </c>
      <c r="O124" s="3">
        <v>43329</v>
      </c>
      <c r="P124" s="2">
        <f>ROUNDDOWN(Table1[[#This Row],[Quantity in UnE]],0)</f>
        <v>88</v>
      </c>
      <c r="Q124" t="s">
        <v>8848</v>
      </c>
      <c r="R124">
        <v>13.125</v>
      </c>
      <c r="S124">
        <v>39</v>
      </c>
      <c r="T124">
        <f>IF(Table1[[#This Row],[OD (in)]]=28,0,IF(Table1[[#This Row],[Width (in)]]&lt;=25,1,0))</f>
        <v>1</v>
      </c>
      <c r="U124">
        <f>IF(Table1[[#This Row],[OD (in)]]=28,0,IF(AND(Table1[[#This Row],[Width (in)]]&gt;25,Table1[[#This Row],[Width (in)]]&lt;=40),1,0))</f>
        <v>0</v>
      </c>
      <c r="V124">
        <f>IF(Table1[[#This Row],[OD (in)]]=28,0,IF(Table1[[#This Row],[Width (in)]]&gt;40,1,0))</f>
        <v>0</v>
      </c>
      <c r="W124">
        <f>IF(Table1[[#This Row],[OD (in)]]=28,1,0)</f>
        <v>0</v>
      </c>
    </row>
    <row r="125" spans="1:23" x14ac:dyDescent="0.3">
      <c r="A125" s="6" t="s">
        <v>0</v>
      </c>
      <c r="B125" s="6" t="s">
        <v>1</v>
      </c>
      <c r="C125" s="6" t="s">
        <v>2</v>
      </c>
      <c r="D125" s="6" t="s">
        <v>343</v>
      </c>
      <c r="E125" s="6" t="s">
        <v>4</v>
      </c>
      <c r="F125" s="6" t="s">
        <v>5</v>
      </c>
      <c r="G125" s="6" t="s">
        <v>128</v>
      </c>
      <c r="H125" s="6" t="s">
        <v>7</v>
      </c>
      <c r="I125" s="6" t="s">
        <v>129</v>
      </c>
      <c r="J125" s="6" t="s">
        <v>9</v>
      </c>
      <c r="K125" s="6" t="s">
        <v>344</v>
      </c>
      <c r="L125" s="6" t="s">
        <v>11</v>
      </c>
      <c r="M125" s="2">
        <v>88.724999999999994</v>
      </c>
      <c r="N125" s="1" t="s">
        <v>12</v>
      </c>
      <c r="O125" s="3">
        <v>43329</v>
      </c>
      <c r="P125" s="2">
        <f>ROUNDDOWN(Table1[[#This Row],[Quantity in UnE]],0)</f>
        <v>88</v>
      </c>
      <c r="Q125" t="s">
        <v>8848</v>
      </c>
      <c r="R125">
        <v>13.125</v>
      </c>
      <c r="S125">
        <v>39</v>
      </c>
      <c r="T125">
        <f>IF(Table1[[#This Row],[OD (in)]]=28,0,IF(Table1[[#This Row],[Width (in)]]&lt;=25,1,0))</f>
        <v>1</v>
      </c>
      <c r="U125">
        <f>IF(Table1[[#This Row],[OD (in)]]=28,0,IF(AND(Table1[[#This Row],[Width (in)]]&gt;25,Table1[[#This Row],[Width (in)]]&lt;=40),1,0))</f>
        <v>0</v>
      </c>
      <c r="V125">
        <f>IF(Table1[[#This Row],[OD (in)]]=28,0,IF(Table1[[#This Row],[Width (in)]]&gt;40,1,0))</f>
        <v>0</v>
      </c>
      <c r="W125">
        <f>IF(Table1[[#This Row],[OD (in)]]=28,1,0)</f>
        <v>0</v>
      </c>
    </row>
    <row r="126" spans="1:23" x14ac:dyDescent="0.3">
      <c r="A126" s="6" t="s">
        <v>0</v>
      </c>
      <c r="B126" s="6" t="s">
        <v>172</v>
      </c>
      <c r="C126" s="6" t="s">
        <v>173</v>
      </c>
      <c r="D126" s="6" t="s">
        <v>345</v>
      </c>
      <c r="E126" s="6" t="s">
        <v>4</v>
      </c>
      <c r="F126" s="6" t="s">
        <v>5</v>
      </c>
      <c r="G126" s="6" t="s">
        <v>147</v>
      </c>
      <c r="H126" s="6" t="s">
        <v>7</v>
      </c>
      <c r="I126" s="6" t="s">
        <v>148</v>
      </c>
      <c r="J126" s="6" t="s">
        <v>9</v>
      </c>
      <c r="K126" s="6" t="s">
        <v>346</v>
      </c>
      <c r="L126" s="6" t="s">
        <v>11</v>
      </c>
      <c r="M126" s="2">
        <v>337.173</v>
      </c>
      <c r="N126" s="1" t="s">
        <v>12</v>
      </c>
      <c r="O126" s="3">
        <v>43316</v>
      </c>
      <c r="P126" s="2">
        <f>ROUNDDOWN(Table1[[#This Row],[Quantity in UnE]],0)</f>
        <v>337</v>
      </c>
      <c r="Q126" t="s">
        <v>8850</v>
      </c>
      <c r="R126">
        <v>45</v>
      </c>
      <c r="S126">
        <v>39</v>
      </c>
      <c r="T126">
        <f>IF(Table1[[#This Row],[OD (in)]]=28,0,IF(Table1[[#This Row],[Width (in)]]&lt;=25,1,0))</f>
        <v>0</v>
      </c>
      <c r="U126">
        <f>IF(Table1[[#This Row],[OD (in)]]=28,0,IF(AND(Table1[[#This Row],[Width (in)]]&gt;25,Table1[[#This Row],[Width (in)]]&lt;=40),1,0))</f>
        <v>0</v>
      </c>
      <c r="V126">
        <f>IF(Table1[[#This Row],[OD (in)]]=28,0,IF(Table1[[#This Row],[Width (in)]]&gt;40,1,0))</f>
        <v>1</v>
      </c>
      <c r="W126">
        <f>IF(Table1[[#This Row],[OD (in)]]=28,1,0)</f>
        <v>0</v>
      </c>
    </row>
    <row r="127" spans="1:23" x14ac:dyDescent="0.3">
      <c r="A127" s="6" t="s">
        <v>0</v>
      </c>
      <c r="B127" s="6" t="s">
        <v>286</v>
      </c>
      <c r="C127" s="6" t="s">
        <v>287</v>
      </c>
      <c r="D127" s="6" t="s">
        <v>347</v>
      </c>
      <c r="E127" s="6" t="s">
        <v>4</v>
      </c>
      <c r="F127" s="6" t="s">
        <v>136</v>
      </c>
      <c r="G127" s="6" t="s">
        <v>137</v>
      </c>
      <c r="H127" s="6" t="s">
        <v>7</v>
      </c>
      <c r="I127" s="6" t="s">
        <v>138</v>
      </c>
      <c r="J127" s="6" t="s">
        <v>9</v>
      </c>
      <c r="K127" s="6" t="s">
        <v>348</v>
      </c>
      <c r="L127" s="6" t="s">
        <v>11</v>
      </c>
      <c r="M127" s="2">
        <v>306.80700000000002</v>
      </c>
      <c r="N127" s="1" t="s">
        <v>12</v>
      </c>
      <c r="O127" s="3">
        <v>43326</v>
      </c>
      <c r="P127" s="2">
        <f>ROUNDDOWN(Table1[[#This Row],[Quantity in UnE]],0)</f>
        <v>306</v>
      </c>
      <c r="Q127" t="s">
        <v>8853</v>
      </c>
      <c r="R127">
        <v>39.5</v>
      </c>
      <c r="S127">
        <v>39</v>
      </c>
      <c r="T127">
        <f>IF(Table1[[#This Row],[OD (in)]]=28,0,IF(Table1[[#This Row],[Width (in)]]&lt;=25,1,0))</f>
        <v>0</v>
      </c>
      <c r="U127">
        <f>IF(Table1[[#This Row],[OD (in)]]=28,0,IF(AND(Table1[[#This Row],[Width (in)]]&gt;25,Table1[[#This Row],[Width (in)]]&lt;=40),1,0))</f>
        <v>1</v>
      </c>
      <c r="V127">
        <f>IF(Table1[[#This Row],[OD (in)]]=28,0,IF(Table1[[#This Row],[Width (in)]]&gt;40,1,0))</f>
        <v>0</v>
      </c>
      <c r="W127">
        <f>IF(Table1[[#This Row],[OD (in)]]=28,1,0)</f>
        <v>0</v>
      </c>
    </row>
    <row r="128" spans="1:23" x14ac:dyDescent="0.3">
      <c r="A128" s="6" t="s">
        <v>0</v>
      </c>
      <c r="B128" s="6" t="s">
        <v>286</v>
      </c>
      <c r="C128" s="6" t="s">
        <v>287</v>
      </c>
      <c r="D128" s="6" t="s">
        <v>349</v>
      </c>
      <c r="E128" s="6" t="s">
        <v>4</v>
      </c>
      <c r="F128" s="6" t="s">
        <v>136</v>
      </c>
      <c r="G128" s="6" t="s">
        <v>137</v>
      </c>
      <c r="H128" s="6" t="s">
        <v>7</v>
      </c>
      <c r="I128" s="6" t="s">
        <v>138</v>
      </c>
      <c r="J128" s="6" t="s">
        <v>9</v>
      </c>
      <c r="K128" s="6" t="s">
        <v>350</v>
      </c>
      <c r="L128" s="6" t="s">
        <v>11</v>
      </c>
      <c r="M128" s="2">
        <v>317.54899999999998</v>
      </c>
      <c r="N128" s="1" t="s">
        <v>12</v>
      </c>
      <c r="O128" s="3">
        <v>43326</v>
      </c>
      <c r="P128" s="2">
        <f>ROUNDDOWN(Table1[[#This Row],[Quantity in UnE]],0)</f>
        <v>317</v>
      </c>
      <c r="Q128" t="s">
        <v>8853</v>
      </c>
      <c r="R128">
        <v>39.5</v>
      </c>
      <c r="S128">
        <v>39</v>
      </c>
      <c r="T128">
        <f>IF(Table1[[#This Row],[OD (in)]]=28,0,IF(Table1[[#This Row],[Width (in)]]&lt;=25,1,0))</f>
        <v>0</v>
      </c>
      <c r="U128">
        <f>IF(Table1[[#This Row],[OD (in)]]=28,0,IF(AND(Table1[[#This Row],[Width (in)]]&gt;25,Table1[[#This Row],[Width (in)]]&lt;=40),1,0))</f>
        <v>1</v>
      </c>
      <c r="V128">
        <f>IF(Table1[[#This Row],[OD (in)]]=28,0,IF(Table1[[#This Row],[Width (in)]]&gt;40,1,0))</f>
        <v>0</v>
      </c>
      <c r="W128">
        <f>IF(Table1[[#This Row],[OD (in)]]=28,1,0)</f>
        <v>0</v>
      </c>
    </row>
    <row r="129" spans="1:23" x14ac:dyDescent="0.3">
      <c r="A129" s="6" t="s">
        <v>0</v>
      </c>
      <c r="B129" s="6" t="s">
        <v>208</v>
      </c>
      <c r="C129" s="6" t="s">
        <v>209</v>
      </c>
      <c r="D129" s="6" t="s">
        <v>351</v>
      </c>
      <c r="E129" s="6" t="s">
        <v>4</v>
      </c>
      <c r="F129" s="6" t="s">
        <v>5</v>
      </c>
      <c r="G129" s="6" t="s">
        <v>277</v>
      </c>
      <c r="H129" s="6" t="s">
        <v>7</v>
      </c>
      <c r="I129" s="6" t="s">
        <v>278</v>
      </c>
      <c r="J129" s="6" t="s">
        <v>9</v>
      </c>
      <c r="K129" s="6" t="s">
        <v>352</v>
      </c>
      <c r="L129" s="6" t="s">
        <v>11</v>
      </c>
      <c r="M129" s="2">
        <v>317.82600000000002</v>
      </c>
      <c r="N129" s="1" t="s">
        <v>12</v>
      </c>
      <c r="O129" s="3">
        <v>43317</v>
      </c>
      <c r="P129" s="2">
        <f>ROUNDDOWN(Table1[[#This Row],[Quantity in UnE]],0)</f>
        <v>317</v>
      </c>
      <c r="Q129" t="s">
        <v>8850</v>
      </c>
      <c r="R129">
        <v>42</v>
      </c>
      <c r="S129">
        <v>39</v>
      </c>
      <c r="T129">
        <f>IF(Table1[[#This Row],[OD (in)]]=28,0,IF(Table1[[#This Row],[Width (in)]]&lt;=25,1,0))</f>
        <v>0</v>
      </c>
      <c r="U129">
        <f>IF(Table1[[#This Row],[OD (in)]]=28,0,IF(AND(Table1[[#This Row],[Width (in)]]&gt;25,Table1[[#This Row],[Width (in)]]&lt;=40),1,0))</f>
        <v>0</v>
      </c>
      <c r="V129">
        <f>IF(Table1[[#This Row],[OD (in)]]=28,0,IF(Table1[[#This Row],[Width (in)]]&gt;40,1,0))</f>
        <v>1</v>
      </c>
      <c r="W129">
        <f>IF(Table1[[#This Row],[OD (in)]]=28,1,0)</f>
        <v>0</v>
      </c>
    </row>
    <row r="130" spans="1:23" x14ac:dyDescent="0.3">
      <c r="A130" s="6" t="s">
        <v>0</v>
      </c>
      <c r="B130" s="6" t="s">
        <v>296</v>
      </c>
      <c r="C130" s="6" t="s">
        <v>297</v>
      </c>
      <c r="D130" s="6" t="s">
        <v>353</v>
      </c>
      <c r="E130" s="6" t="s">
        <v>4</v>
      </c>
      <c r="F130" s="6" t="s">
        <v>5</v>
      </c>
      <c r="G130" s="6" t="s">
        <v>74</v>
      </c>
      <c r="H130" s="6" t="s">
        <v>7</v>
      </c>
      <c r="I130" s="6" t="s">
        <v>75</v>
      </c>
      <c r="J130" s="6" t="s">
        <v>9</v>
      </c>
      <c r="K130" s="6" t="s">
        <v>354</v>
      </c>
      <c r="L130" s="6" t="s">
        <v>11</v>
      </c>
      <c r="M130" s="2">
        <v>135.697</v>
      </c>
      <c r="N130" s="1" t="s">
        <v>12</v>
      </c>
      <c r="O130" s="3">
        <v>43314</v>
      </c>
      <c r="P130" s="2">
        <f>ROUNDDOWN(Table1[[#This Row],[Quantity in UnE]],0)</f>
        <v>135</v>
      </c>
      <c r="Q130" t="s">
        <v>8850</v>
      </c>
      <c r="R130">
        <v>37</v>
      </c>
      <c r="S130">
        <v>28</v>
      </c>
      <c r="T130">
        <f>IF(Table1[[#This Row],[OD (in)]]=28,0,IF(Table1[[#This Row],[Width (in)]]&lt;=25,1,0))</f>
        <v>0</v>
      </c>
      <c r="U130">
        <f>IF(Table1[[#This Row],[OD (in)]]=28,0,IF(AND(Table1[[#This Row],[Width (in)]]&gt;25,Table1[[#This Row],[Width (in)]]&lt;=40),1,0))</f>
        <v>0</v>
      </c>
      <c r="V130">
        <f>IF(Table1[[#This Row],[OD (in)]]=28,0,IF(Table1[[#This Row],[Width (in)]]&gt;40,1,0))</f>
        <v>0</v>
      </c>
      <c r="W130">
        <f>IF(Table1[[#This Row],[OD (in)]]=28,1,0)</f>
        <v>1</v>
      </c>
    </row>
    <row r="131" spans="1:23" x14ac:dyDescent="0.3">
      <c r="A131" s="6" t="s">
        <v>0</v>
      </c>
      <c r="B131" s="6" t="s">
        <v>125</v>
      </c>
      <c r="C131" s="6" t="s">
        <v>126</v>
      </c>
      <c r="D131" s="6" t="s">
        <v>355</v>
      </c>
      <c r="E131" s="6" t="s">
        <v>4</v>
      </c>
      <c r="F131" s="6" t="s">
        <v>5</v>
      </c>
      <c r="G131" s="6" t="s">
        <v>356</v>
      </c>
      <c r="H131" s="6" t="s">
        <v>7</v>
      </c>
      <c r="I131" s="6" t="s">
        <v>357</v>
      </c>
      <c r="J131" s="6" t="s">
        <v>9</v>
      </c>
      <c r="K131" s="6" t="s">
        <v>358</v>
      </c>
      <c r="L131" s="6" t="s">
        <v>11</v>
      </c>
      <c r="M131" s="2">
        <v>441.37299999999999</v>
      </c>
      <c r="N131" s="1" t="s">
        <v>12</v>
      </c>
      <c r="O131" s="3">
        <v>43321</v>
      </c>
      <c r="P131" s="2">
        <f>ROUNDDOWN(Table1[[#This Row],[Quantity in UnE]],0)</f>
        <v>441</v>
      </c>
      <c r="Q131" t="s">
        <v>8852</v>
      </c>
      <c r="R131">
        <v>60</v>
      </c>
      <c r="S131">
        <v>39</v>
      </c>
      <c r="T131">
        <f>IF(Table1[[#This Row],[OD (in)]]=28,0,IF(Table1[[#This Row],[Width (in)]]&lt;=25,1,0))</f>
        <v>0</v>
      </c>
      <c r="U131">
        <f>IF(Table1[[#This Row],[OD (in)]]=28,0,IF(AND(Table1[[#This Row],[Width (in)]]&gt;25,Table1[[#This Row],[Width (in)]]&lt;=40),1,0))</f>
        <v>0</v>
      </c>
      <c r="V131">
        <f>IF(Table1[[#This Row],[OD (in)]]=28,0,IF(Table1[[#This Row],[Width (in)]]&gt;40,1,0))</f>
        <v>1</v>
      </c>
      <c r="W131">
        <f>IF(Table1[[#This Row],[OD (in)]]=28,1,0)</f>
        <v>0</v>
      </c>
    </row>
    <row r="132" spans="1:23" x14ac:dyDescent="0.3">
      <c r="A132" s="6" t="s">
        <v>0</v>
      </c>
      <c r="B132" s="6" t="s">
        <v>125</v>
      </c>
      <c r="C132" s="6" t="s">
        <v>126</v>
      </c>
      <c r="D132" s="6" t="s">
        <v>359</v>
      </c>
      <c r="E132" s="6" t="s">
        <v>4</v>
      </c>
      <c r="F132" s="6" t="s">
        <v>5</v>
      </c>
      <c r="G132" s="6" t="s">
        <v>356</v>
      </c>
      <c r="H132" s="6" t="s">
        <v>7</v>
      </c>
      <c r="I132" s="6" t="s">
        <v>357</v>
      </c>
      <c r="J132" s="6" t="s">
        <v>9</v>
      </c>
      <c r="K132" s="6" t="s">
        <v>360</v>
      </c>
      <c r="L132" s="6" t="s">
        <v>11</v>
      </c>
      <c r="M132" s="2">
        <v>441.37299999999999</v>
      </c>
      <c r="N132" s="1" t="s">
        <v>12</v>
      </c>
      <c r="O132" s="3">
        <v>43321</v>
      </c>
      <c r="P132" s="2">
        <f>ROUNDDOWN(Table1[[#This Row],[Quantity in UnE]],0)</f>
        <v>441</v>
      </c>
      <c r="Q132" t="s">
        <v>8852</v>
      </c>
      <c r="R132">
        <v>60</v>
      </c>
      <c r="S132">
        <v>39</v>
      </c>
      <c r="T132">
        <f>IF(Table1[[#This Row],[OD (in)]]=28,0,IF(Table1[[#This Row],[Width (in)]]&lt;=25,1,0))</f>
        <v>0</v>
      </c>
      <c r="U132">
        <f>IF(Table1[[#This Row],[OD (in)]]=28,0,IF(AND(Table1[[#This Row],[Width (in)]]&gt;25,Table1[[#This Row],[Width (in)]]&lt;=40),1,0))</f>
        <v>0</v>
      </c>
      <c r="V132">
        <f>IF(Table1[[#This Row],[OD (in)]]=28,0,IF(Table1[[#This Row],[Width (in)]]&gt;40,1,0))</f>
        <v>1</v>
      </c>
      <c r="W132">
        <f>IF(Table1[[#This Row],[OD (in)]]=28,1,0)</f>
        <v>0</v>
      </c>
    </row>
    <row r="133" spans="1:23" x14ac:dyDescent="0.3">
      <c r="A133" s="6" t="s">
        <v>0</v>
      </c>
      <c r="B133" s="6" t="s">
        <v>334</v>
      </c>
      <c r="C133" s="6" t="s">
        <v>335</v>
      </c>
      <c r="D133" s="6" t="s">
        <v>361</v>
      </c>
      <c r="E133" s="6" t="s">
        <v>4</v>
      </c>
      <c r="F133" s="6" t="s">
        <v>5</v>
      </c>
      <c r="G133" s="6" t="s">
        <v>153</v>
      </c>
      <c r="H133" s="6" t="s">
        <v>7</v>
      </c>
      <c r="I133" s="6" t="s">
        <v>154</v>
      </c>
      <c r="J133" s="6" t="s">
        <v>9</v>
      </c>
      <c r="K133" s="6" t="s">
        <v>362</v>
      </c>
      <c r="L133" s="6" t="s">
        <v>11</v>
      </c>
      <c r="M133" s="2">
        <v>113.1</v>
      </c>
      <c r="N133" s="1" t="s">
        <v>12</v>
      </c>
      <c r="O133" s="3">
        <v>43313</v>
      </c>
      <c r="P133" s="2">
        <f>ROUNDDOWN(Table1[[#This Row],[Quantity in UnE]],0)</f>
        <v>113</v>
      </c>
      <c r="Q133" t="s">
        <v>8850</v>
      </c>
      <c r="R133">
        <v>31</v>
      </c>
      <c r="S133">
        <v>28</v>
      </c>
      <c r="T133">
        <f>IF(Table1[[#This Row],[OD (in)]]=28,0,IF(Table1[[#This Row],[Width (in)]]&lt;=25,1,0))</f>
        <v>0</v>
      </c>
      <c r="U133">
        <f>IF(Table1[[#This Row],[OD (in)]]=28,0,IF(AND(Table1[[#This Row],[Width (in)]]&gt;25,Table1[[#This Row],[Width (in)]]&lt;=40),1,0))</f>
        <v>0</v>
      </c>
      <c r="V133">
        <f>IF(Table1[[#This Row],[OD (in)]]=28,0,IF(Table1[[#This Row],[Width (in)]]&gt;40,1,0))</f>
        <v>0</v>
      </c>
      <c r="W133">
        <f>IF(Table1[[#This Row],[OD (in)]]=28,1,0)</f>
        <v>1</v>
      </c>
    </row>
    <row r="134" spans="1:23" x14ac:dyDescent="0.3">
      <c r="A134" s="6" t="s">
        <v>0</v>
      </c>
      <c r="B134" s="6" t="s">
        <v>334</v>
      </c>
      <c r="C134" s="6" t="s">
        <v>335</v>
      </c>
      <c r="D134" s="6" t="s">
        <v>363</v>
      </c>
      <c r="E134" s="6" t="s">
        <v>4</v>
      </c>
      <c r="F134" s="6" t="s">
        <v>5</v>
      </c>
      <c r="G134" s="6" t="s">
        <v>153</v>
      </c>
      <c r="H134" s="6" t="s">
        <v>7</v>
      </c>
      <c r="I134" s="6" t="s">
        <v>154</v>
      </c>
      <c r="J134" s="6" t="s">
        <v>9</v>
      </c>
      <c r="K134" s="6" t="s">
        <v>364</v>
      </c>
      <c r="L134" s="6" t="s">
        <v>11</v>
      </c>
      <c r="M134" s="2">
        <v>119.01300000000001</v>
      </c>
      <c r="N134" s="1" t="s">
        <v>12</v>
      </c>
      <c r="O134" s="3">
        <v>43313</v>
      </c>
      <c r="P134" s="2">
        <f>ROUNDDOWN(Table1[[#This Row],[Quantity in UnE]],0)</f>
        <v>119</v>
      </c>
      <c r="Q134" t="s">
        <v>8850</v>
      </c>
      <c r="R134">
        <v>31</v>
      </c>
      <c r="S134">
        <v>28</v>
      </c>
      <c r="T134">
        <f>IF(Table1[[#This Row],[OD (in)]]=28,0,IF(Table1[[#This Row],[Width (in)]]&lt;=25,1,0))</f>
        <v>0</v>
      </c>
      <c r="U134">
        <f>IF(Table1[[#This Row],[OD (in)]]=28,0,IF(AND(Table1[[#This Row],[Width (in)]]&gt;25,Table1[[#This Row],[Width (in)]]&lt;=40),1,0))</f>
        <v>0</v>
      </c>
      <c r="V134">
        <f>IF(Table1[[#This Row],[OD (in)]]=28,0,IF(Table1[[#This Row],[Width (in)]]&gt;40,1,0))</f>
        <v>0</v>
      </c>
      <c r="W134">
        <f>IF(Table1[[#This Row],[OD (in)]]=28,1,0)</f>
        <v>1</v>
      </c>
    </row>
    <row r="135" spans="1:23" x14ac:dyDescent="0.3">
      <c r="A135" s="6" t="s">
        <v>0</v>
      </c>
      <c r="B135" s="6" t="s">
        <v>172</v>
      </c>
      <c r="C135" s="6" t="s">
        <v>173</v>
      </c>
      <c r="D135" s="6" t="s">
        <v>365</v>
      </c>
      <c r="E135" s="6" t="s">
        <v>4</v>
      </c>
      <c r="F135" s="6" t="s">
        <v>5</v>
      </c>
      <c r="G135" s="6" t="s">
        <v>147</v>
      </c>
      <c r="H135" s="6" t="s">
        <v>7</v>
      </c>
      <c r="I135" s="6" t="s">
        <v>148</v>
      </c>
      <c r="J135" s="6" t="s">
        <v>9</v>
      </c>
      <c r="K135" s="6" t="s">
        <v>366</v>
      </c>
      <c r="L135" s="6" t="s">
        <v>11</v>
      </c>
      <c r="M135" s="2">
        <v>339.04599999999999</v>
      </c>
      <c r="N135" s="1" t="s">
        <v>12</v>
      </c>
      <c r="O135" s="3">
        <v>43316</v>
      </c>
      <c r="P135" s="2">
        <f>ROUNDDOWN(Table1[[#This Row],[Quantity in UnE]],0)</f>
        <v>339</v>
      </c>
      <c r="Q135" t="s">
        <v>8850</v>
      </c>
      <c r="R135">
        <v>45</v>
      </c>
      <c r="S135">
        <v>39</v>
      </c>
      <c r="T135">
        <f>IF(Table1[[#This Row],[OD (in)]]=28,0,IF(Table1[[#This Row],[Width (in)]]&lt;=25,1,0))</f>
        <v>0</v>
      </c>
      <c r="U135">
        <f>IF(Table1[[#This Row],[OD (in)]]=28,0,IF(AND(Table1[[#This Row],[Width (in)]]&gt;25,Table1[[#This Row],[Width (in)]]&lt;=40),1,0))</f>
        <v>0</v>
      </c>
      <c r="V135">
        <f>IF(Table1[[#This Row],[OD (in)]]=28,0,IF(Table1[[#This Row],[Width (in)]]&gt;40,1,0))</f>
        <v>1</v>
      </c>
      <c r="W135">
        <f>IF(Table1[[#This Row],[OD (in)]]=28,1,0)</f>
        <v>0</v>
      </c>
    </row>
    <row r="136" spans="1:23" x14ac:dyDescent="0.3">
      <c r="A136" s="6" t="s">
        <v>0</v>
      </c>
      <c r="B136" s="6" t="s">
        <v>286</v>
      </c>
      <c r="C136" s="6" t="s">
        <v>287</v>
      </c>
      <c r="D136" s="6" t="s">
        <v>367</v>
      </c>
      <c r="E136" s="6" t="s">
        <v>4</v>
      </c>
      <c r="F136" s="6" t="s">
        <v>136</v>
      </c>
      <c r="G136" s="6" t="s">
        <v>137</v>
      </c>
      <c r="H136" s="6" t="s">
        <v>7</v>
      </c>
      <c r="I136" s="6" t="s">
        <v>138</v>
      </c>
      <c r="J136" s="6" t="s">
        <v>9</v>
      </c>
      <c r="K136" s="6" t="s">
        <v>368</v>
      </c>
      <c r="L136" s="6" t="s">
        <v>11</v>
      </c>
      <c r="M136" s="2">
        <v>314.625</v>
      </c>
      <c r="N136" s="1" t="s">
        <v>12</v>
      </c>
      <c r="O136" s="3">
        <v>43326</v>
      </c>
      <c r="P136" s="2">
        <f>ROUNDDOWN(Table1[[#This Row],[Quantity in UnE]],0)</f>
        <v>314</v>
      </c>
      <c r="Q136" t="s">
        <v>8853</v>
      </c>
      <c r="R136">
        <v>39.5</v>
      </c>
      <c r="S136">
        <v>39</v>
      </c>
      <c r="T136">
        <f>IF(Table1[[#This Row],[OD (in)]]=28,0,IF(Table1[[#This Row],[Width (in)]]&lt;=25,1,0))</f>
        <v>0</v>
      </c>
      <c r="U136">
        <f>IF(Table1[[#This Row],[OD (in)]]=28,0,IF(AND(Table1[[#This Row],[Width (in)]]&gt;25,Table1[[#This Row],[Width (in)]]&lt;=40),1,0))</f>
        <v>1</v>
      </c>
      <c r="V136">
        <f>IF(Table1[[#This Row],[OD (in)]]=28,0,IF(Table1[[#This Row],[Width (in)]]&gt;40,1,0))</f>
        <v>0</v>
      </c>
      <c r="W136">
        <f>IF(Table1[[#This Row],[OD (in)]]=28,1,0)</f>
        <v>0</v>
      </c>
    </row>
    <row r="137" spans="1:23" x14ac:dyDescent="0.3">
      <c r="A137" s="6" t="s">
        <v>0</v>
      </c>
      <c r="B137" s="6" t="s">
        <v>369</v>
      </c>
      <c r="C137" s="6" t="s">
        <v>370</v>
      </c>
      <c r="D137" s="6" t="s">
        <v>371</v>
      </c>
      <c r="E137" s="6" t="s">
        <v>4</v>
      </c>
      <c r="F137" s="6" t="s">
        <v>5</v>
      </c>
      <c r="G137" s="6" t="s">
        <v>74</v>
      </c>
      <c r="H137" s="6" t="s">
        <v>7</v>
      </c>
      <c r="I137" s="6" t="s">
        <v>75</v>
      </c>
      <c r="J137" s="6" t="s">
        <v>9</v>
      </c>
      <c r="K137" s="6" t="s">
        <v>372</v>
      </c>
      <c r="L137" s="6" t="s">
        <v>11</v>
      </c>
      <c r="M137" s="2">
        <v>66.259</v>
      </c>
      <c r="N137" s="1" t="s">
        <v>12</v>
      </c>
      <c r="O137" s="3">
        <v>43314</v>
      </c>
      <c r="P137" s="2">
        <f>ROUNDDOWN(Table1[[#This Row],[Quantity in UnE]],0)</f>
        <v>66</v>
      </c>
      <c r="Q137" t="s">
        <v>8848</v>
      </c>
      <c r="R137">
        <v>18</v>
      </c>
      <c r="S137">
        <v>28</v>
      </c>
      <c r="T137">
        <f>IF(Table1[[#This Row],[OD (in)]]=28,0,IF(Table1[[#This Row],[Width (in)]]&lt;=25,1,0))</f>
        <v>0</v>
      </c>
      <c r="U137">
        <f>IF(Table1[[#This Row],[OD (in)]]=28,0,IF(AND(Table1[[#This Row],[Width (in)]]&gt;25,Table1[[#This Row],[Width (in)]]&lt;=40),1,0))</f>
        <v>0</v>
      </c>
      <c r="V137">
        <f>IF(Table1[[#This Row],[OD (in)]]=28,0,IF(Table1[[#This Row],[Width (in)]]&gt;40,1,0))</f>
        <v>0</v>
      </c>
      <c r="W137">
        <f>IF(Table1[[#This Row],[OD (in)]]=28,1,0)</f>
        <v>1</v>
      </c>
    </row>
    <row r="138" spans="1:23" x14ac:dyDescent="0.3">
      <c r="A138" s="6" t="s">
        <v>0</v>
      </c>
      <c r="B138" s="6" t="s">
        <v>172</v>
      </c>
      <c r="C138" s="6" t="s">
        <v>173</v>
      </c>
      <c r="D138" s="6" t="s">
        <v>373</v>
      </c>
      <c r="E138" s="6" t="s">
        <v>4</v>
      </c>
      <c r="F138" s="6" t="s">
        <v>5</v>
      </c>
      <c r="G138" s="6" t="s">
        <v>147</v>
      </c>
      <c r="H138" s="6" t="s">
        <v>7</v>
      </c>
      <c r="I138" s="6" t="s">
        <v>148</v>
      </c>
      <c r="J138" s="6" t="s">
        <v>9</v>
      </c>
      <c r="K138" s="6" t="s">
        <v>372</v>
      </c>
      <c r="L138" s="6" t="s">
        <v>11</v>
      </c>
      <c r="M138" s="2">
        <v>338.5</v>
      </c>
      <c r="N138" s="1" t="s">
        <v>12</v>
      </c>
      <c r="O138" s="3">
        <v>43316</v>
      </c>
      <c r="P138" s="2">
        <f>ROUNDDOWN(Table1[[#This Row],[Quantity in UnE]],0)</f>
        <v>338</v>
      </c>
      <c r="Q138" t="s">
        <v>8850</v>
      </c>
      <c r="R138">
        <v>45</v>
      </c>
      <c r="S138">
        <v>39</v>
      </c>
      <c r="T138">
        <f>IF(Table1[[#This Row],[OD (in)]]=28,0,IF(Table1[[#This Row],[Width (in)]]&lt;=25,1,0))</f>
        <v>0</v>
      </c>
      <c r="U138">
        <f>IF(Table1[[#This Row],[OD (in)]]=28,0,IF(AND(Table1[[#This Row],[Width (in)]]&gt;25,Table1[[#This Row],[Width (in)]]&lt;=40),1,0))</f>
        <v>0</v>
      </c>
      <c r="V138">
        <f>IF(Table1[[#This Row],[OD (in)]]=28,0,IF(Table1[[#This Row],[Width (in)]]&gt;40,1,0))</f>
        <v>1</v>
      </c>
      <c r="W138">
        <f>IF(Table1[[#This Row],[OD (in)]]=28,1,0)</f>
        <v>0</v>
      </c>
    </row>
    <row r="139" spans="1:23" x14ac:dyDescent="0.3">
      <c r="A139" s="6" t="s">
        <v>0</v>
      </c>
      <c r="B139" s="6" t="s">
        <v>1</v>
      </c>
      <c r="C139" s="6" t="s">
        <v>2</v>
      </c>
      <c r="D139" s="6" t="s">
        <v>374</v>
      </c>
      <c r="E139" s="6" t="s">
        <v>4</v>
      </c>
      <c r="F139" s="6" t="s">
        <v>5</v>
      </c>
      <c r="G139" s="6" t="s">
        <v>128</v>
      </c>
      <c r="H139" s="6" t="s">
        <v>7</v>
      </c>
      <c r="I139" s="6" t="s">
        <v>129</v>
      </c>
      <c r="J139" s="6" t="s">
        <v>9</v>
      </c>
      <c r="K139" s="6" t="s">
        <v>375</v>
      </c>
      <c r="L139" s="6" t="s">
        <v>11</v>
      </c>
      <c r="M139" s="2">
        <v>88.724999999999994</v>
      </c>
      <c r="N139" s="1" t="s">
        <v>12</v>
      </c>
      <c r="O139" s="3">
        <v>43329</v>
      </c>
      <c r="P139" s="2">
        <f>ROUNDDOWN(Table1[[#This Row],[Quantity in UnE]],0)</f>
        <v>88</v>
      </c>
      <c r="Q139" t="s">
        <v>8848</v>
      </c>
      <c r="R139">
        <v>13.125</v>
      </c>
      <c r="S139">
        <v>39</v>
      </c>
      <c r="T139">
        <f>IF(Table1[[#This Row],[OD (in)]]=28,0,IF(Table1[[#This Row],[Width (in)]]&lt;=25,1,0))</f>
        <v>1</v>
      </c>
      <c r="U139">
        <f>IF(Table1[[#This Row],[OD (in)]]=28,0,IF(AND(Table1[[#This Row],[Width (in)]]&gt;25,Table1[[#This Row],[Width (in)]]&lt;=40),1,0))</f>
        <v>0</v>
      </c>
      <c r="V139">
        <f>IF(Table1[[#This Row],[OD (in)]]=28,0,IF(Table1[[#This Row],[Width (in)]]&gt;40,1,0))</f>
        <v>0</v>
      </c>
      <c r="W139">
        <f>IF(Table1[[#This Row],[OD (in)]]=28,1,0)</f>
        <v>0</v>
      </c>
    </row>
    <row r="140" spans="1:23" x14ac:dyDescent="0.3">
      <c r="A140" s="6" t="s">
        <v>0</v>
      </c>
      <c r="B140" s="6" t="s">
        <v>286</v>
      </c>
      <c r="C140" s="6" t="s">
        <v>287</v>
      </c>
      <c r="D140" s="6" t="s">
        <v>376</v>
      </c>
      <c r="E140" s="6" t="s">
        <v>4</v>
      </c>
      <c r="F140" s="6" t="s">
        <v>136</v>
      </c>
      <c r="G140" s="6" t="s">
        <v>137</v>
      </c>
      <c r="H140" s="6" t="s">
        <v>7</v>
      </c>
      <c r="I140" s="6" t="s">
        <v>138</v>
      </c>
      <c r="J140" s="6" t="s">
        <v>9</v>
      </c>
      <c r="K140" s="6" t="s">
        <v>377</v>
      </c>
      <c r="L140" s="6" t="s">
        <v>11</v>
      </c>
      <c r="M140" s="2">
        <v>313.37200000000001</v>
      </c>
      <c r="N140" s="1" t="s">
        <v>12</v>
      </c>
      <c r="O140" s="3">
        <v>43326</v>
      </c>
      <c r="P140" s="2">
        <f>ROUNDDOWN(Table1[[#This Row],[Quantity in UnE]],0)</f>
        <v>313</v>
      </c>
      <c r="Q140" t="s">
        <v>8853</v>
      </c>
      <c r="R140">
        <v>39.5</v>
      </c>
      <c r="S140">
        <v>39</v>
      </c>
      <c r="T140">
        <f>IF(Table1[[#This Row],[OD (in)]]=28,0,IF(Table1[[#This Row],[Width (in)]]&lt;=25,1,0))</f>
        <v>0</v>
      </c>
      <c r="U140">
        <f>IF(Table1[[#This Row],[OD (in)]]=28,0,IF(AND(Table1[[#This Row],[Width (in)]]&gt;25,Table1[[#This Row],[Width (in)]]&lt;=40),1,0))</f>
        <v>1</v>
      </c>
      <c r="V140">
        <f>IF(Table1[[#This Row],[OD (in)]]=28,0,IF(Table1[[#This Row],[Width (in)]]&gt;40,1,0))</f>
        <v>0</v>
      </c>
      <c r="W140">
        <f>IF(Table1[[#This Row],[OD (in)]]=28,1,0)</f>
        <v>0</v>
      </c>
    </row>
    <row r="141" spans="1:23" x14ac:dyDescent="0.3">
      <c r="A141" s="6" t="s">
        <v>0</v>
      </c>
      <c r="B141" s="6" t="s">
        <v>378</v>
      </c>
      <c r="C141" s="6" t="s">
        <v>379</v>
      </c>
      <c r="D141" s="6" t="s">
        <v>380</v>
      </c>
      <c r="E141" s="6" t="s">
        <v>4</v>
      </c>
      <c r="F141" s="6" t="s">
        <v>5</v>
      </c>
      <c r="G141" s="6" t="s">
        <v>147</v>
      </c>
      <c r="H141" s="6" t="s">
        <v>7</v>
      </c>
      <c r="I141" s="6" t="s">
        <v>148</v>
      </c>
      <c r="J141" s="6" t="s">
        <v>9</v>
      </c>
      <c r="K141" s="6" t="s">
        <v>381</v>
      </c>
      <c r="L141" s="6" t="s">
        <v>11</v>
      </c>
      <c r="M141" s="2">
        <v>464.63499999999999</v>
      </c>
      <c r="N141" s="1" t="s">
        <v>12</v>
      </c>
      <c r="O141" s="3">
        <v>43316</v>
      </c>
      <c r="P141" s="2">
        <f>ROUNDDOWN(Table1[[#This Row],[Quantity in UnE]],0)</f>
        <v>464</v>
      </c>
      <c r="Q141" t="s">
        <v>8855</v>
      </c>
      <c r="R141">
        <v>60</v>
      </c>
      <c r="S141">
        <v>39</v>
      </c>
      <c r="T141">
        <f>IF(Table1[[#This Row],[OD (in)]]=28,0,IF(Table1[[#This Row],[Width (in)]]&lt;=25,1,0))</f>
        <v>0</v>
      </c>
      <c r="U141">
        <f>IF(Table1[[#This Row],[OD (in)]]=28,0,IF(AND(Table1[[#This Row],[Width (in)]]&gt;25,Table1[[#This Row],[Width (in)]]&lt;=40),1,0))</f>
        <v>0</v>
      </c>
      <c r="V141">
        <f>IF(Table1[[#This Row],[OD (in)]]=28,0,IF(Table1[[#This Row],[Width (in)]]&gt;40,1,0))</f>
        <v>1</v>
      </c>
      <c r="W141">
        <f>IF(Table1[[#This Row],[OD (in)]]=28,1,0)</f>
        <v>0</v>
      </c>
    </row>
    <row r="142" spans="1:23" x14ac:dyDescent="0.3">
      <c r="A142" s="6" t="s">
        <v>0</v>
      </c>
      <c r="B142" s="6" t="s">
        <v>382</v>
      </c>
      <c r="C142" s="6" t="s">
        <v>383</v>
      </c>
      <c r="D142" s="6" t="s">
        <v>384</v>
      </c>
      <c r="E142" s="6" t="s">
        <v>4</v>
      </c>
      <c r="F142" s="6" t="s">
        <v>5</v>
      </c>
      <c r="G142" s="6" t="s">
        <v>277</v>
      </c>
      <c r="H142" s="6" t="s">
        <v>7</v>
      </c>
      <c r="I142" s="6" t="s">
        <v>278</v>
      </c>
      <c r="J142" s="6" t="s">
        <v>9</v>
      </c>
      <c r="K142" s="6" t="s">
        <v>385</v>
      </c>
      <c r="L142" s="6" t="s">
        <v>11</v>
      </c>
      <c r="M142" s="2">
        <v>359.56799999999998</v>
      </c>
      <c r="N142" s="1" t="s">
        <v>12</v>
      </c>
      <c r="O142" s="3">
        <v>43317</v>
      </c>
      <c r="P142" s="2">
        <f>ROUNDDOWN(Table1[[#This Row],[Quantity in UnE]],0)</f>
        <v>359</v>
      </c>
      <c r="Q142" t="s">
        <v>8850</v>
      </c>
      <c r="R142">
        <v>48</v>
      </c>
      <c r="S142">
        <v>39</v>
      </c>
      <c r="T142">
        <f>IF(Table1[[#This Row],[OD (in)]]=28,0,IF(Table1[[#This Row],[Width (in)]]&lt;=25,1,0))</f>
        <v>0</v>
      </c>
      <c r="U142">
        <f>IF(Table1[[#This Row],[OD (in)]]=28,0,IF(AND(Table1[[#This Row],[Width (in)]]&gt;25,Table1[[#This Row],[Width (in)]]&lt;=40),1,0))</f>
        <v>0</v>
      </c>
      <c r="V142">
        <f>IF(Table1[[#This Row],[OD (in)]]=28,0,IF(Table1[[#This Row],[Width (in)]]&gt;40,1,0))</f>
        <v>1</v>
      </c>
      <c r="W142">
        <f>IF(Table1[[#This Row],[OD (in)]]=28,1,0)</f>
        <v>0</v>
      </c>
    </row>
    <row r="143" spans="1:23" x14ac:dyDescent="0.3">
      <c r="A143" s="6" t="s">
        <v>0</v>
      </c>
      <c r="B143" s="6" t="s">
        <v>382</v>
      </c>
      <c r="C143" s="6" t="s">
        <v>383</v>
      </c>
      <c r="D143" s="6" t="s">
        <v>386</v>
      </c>
      <c r="E143" s="6" t="s">
        <v>4</v>
      </c>
      <c r="F143" s="6" t="s">
        <v>5</v>
      </c>
      <c r="G143" s="6" t="s">
        <v>277</v>
      </c>
      <c r="H143" s="6" t="s">
        <v>7</v>
      </c>
      <c r="I143" s="6" t="s">
        <v>278</v>
      </c>
      <c r="J143" s="6" t="s">
        <v>9</v>
      </c>
      <c r="K143" s="6" t="s">
        <v>387</v>
      </c>
      <c r="L143" s="6" t="s">
        <v>11</v>
      </c>
      <c r="M143" s="2">
        <v>363.23</v>
      </c>
      <c r="N143" s="1" t="s">
        <v>12</v>
      </c>
      <c r="O143" s="3">
        <v>43317</v>
      </c>
      <c r="P143" s="2">
        <f>ROUNDDOWN(Table1[[#This Row],[Quantity in UnE]],0)</f>
        <v>363</v>
      </c>
      <c r="Q143" t="s">
        <v>8850</v>
      </c>
      <c r="R143">
        <v>48</v>
      </c>
      <c r="S143">
        <v>39</v>
      </c>
      <c r="T143">
        <f>IF(Table1[[#This Row],[OD (in)]]=28,0,IF(Table1[[#This Row],[Width (in)]]&lt;=25,1,0))</f>
        <v>0</v>
      </c>
      <c r="U143">
        <f>IF(Table1[[#This Row],[OD (in)]]=28,0,IF(AND(Table1[[#This Row],[Width (in)]]&gt;25,Table1[[#This Row],[Width (in)]]&lt;=40),1,0))</f>
        <v>0</v>
      </c>
      <c r="V143">
        <f>IF(Table1[[#This Row],[OD (in)]]=28,0,IF(Table1[[#This Row],[Width (in)]]&gt;40,1,0))</f>
        <v>1</v>
      </c>
      <c r="W143">
        <f>IF(Table1[[#This Row],[OD (in)]]=28,1,0)</f>
        <v>0</v>
      </c>
    </row>
    <row r="144" spans="1:23" x14ac:dyDescent="0.3">
      <c r="A144" s="6" t="s">
        <v>0</v>
      </c>
      <c r="B144" s="6" t="s">
        <v>71</v>
      </c>
      <c r="C144" s="6" t="s">
        <v>72</v>
      </c>
      <c r="D144" s="6" t="s">
        <v>388</v>
      </c>
      <c r="E144" s="6" t="s">
        <v>4</v>
      </c>
      <c r="F144" s="6" t="s">
        <v>5</v>
      </c>
      <c r="G144" s="6" t="s">
        <v>153</v>
      </c>
      <c r="H144" s="6" t="s">
        <v>7</v>
      </c>
      <c r="I144" s="6" t="s">
        <v>154</v>
      </c>
      <c r="J144" s="6" t="s">
        <v>9</v>
      </c>
      <c r="K144" s="6" t="s">
        <v>389</v>
      </c>
      <c r="L144" s="6" t="s">
        <v>11</v>
      </c>
      <c r="M144" s="2">
        <v>221.40100000000001</v>
      </c>
      <c r="N144" s="1" t="s">
        <v>12</v>
      </c>
      <c r="O144" s="3">
        <v>43313</v>
      </c>
      <c r="P144" s="2">
        <f>ROUNDDOWN(Table1[[#This Row],[Quantity in UnE]],0)</f>
        <v>221</v>
      </c>
      <c r="Q144" t="s">
        <v>8850</v>
      </c>
      <c r="R144">
        <v>60</v>
      </c>
      <c r="S144">
        <v>28</v>
      </c>
      <c r="T144">
        <f>IF(Table1[[#This Row],[OD (in)]]=28,0,IF(Table1[[#This Row],[Width (in)]]&lt;=25,1,0))</f>
        <v>0</v>
      </c>
      <c r="U144">
        <f>IF(Table1[[#This Row],[OD (in)]]=28,0,IF(AND(Table1[[#This Row],[Width (in)]]&gt;25,Table1[[#This Row],[Width (in)]]&lt;=40),1,0))</f>
        <v>0</v>
      </c>
      <c r="V144">
        <f>IF(Table1[[#This Row],[OD (in)]]=28,0,IF(Table1[[#This Row],[Width (in)]]&gt;40,1,0))</f>
        <v>0</v>
      </c>
      <c r="W144">
        <f>IF(Table1[[#This Row],[OD (in)]]=28,1,0)</f>
        <v>1</v>
      </c>
    </row>
    <row r="145" spans="1:23" x14ac:dyDescent="0.3">
      <c r="A145" s="6" t="s">
        <v>0</v>
      </c>
      <c r="B145" s="6" t="s">
        <v>390</v>
      </c>
      <c r="C145" s="6" t="s">
        <v>391</v>
      </c>
      <c r="D145" s="6" t="s">
        <v>392</v>
      </c>
      <c r="E145" s="6" t="s">
        <v>4</v>
      </c>
      <c r="F145" s="6" t="s">
        <v>5</v>
      </c>
      <c r="G145" s="6" t="s">
        <v>128</v>
      </c>
      <c r="H145" s="6" t="s">
        <v>7</v>
      </c>
      <c r="I145" s="6" t="s">
        <v>129</v>
      </c>
      <c r="J145" s="6" t="s">
        <v>9</v>
      </c>
      <c r="K145" s="6" t="s">
        <v>393</v>
      </c>
      <c r="L145" s="6" t="s">
        <v>11</v>
      </c>
      <c r="M145" s="2">
        <v>82.691999999999993</v>
      </c>
      <c r="N145" s="1" t="s">
        <v>12</v>
      </c>
      <c r="O145" s="3">
        <v>43329</v>
      </c>
      <c r="P145" s="2">
        <f>ROUNDDOWN(Table1[[#This Row],[Quantity in UnE]],0)</f>
        <v>82</v>
      </c>
      <c r="Q145" t="s">
        <v>8850</v>
      </c>
      <c r="R145">
        <v>24</v>
      </c>
      <c r="S145">
        <v>28</v>
      </c>
      <c r="T145">
        <f>IF(Table1[[#This Row],[OD (in)]]=28,0,IF(Table1[[#This Row],[Width (in)]]&lt;=25,1,0))</f>
        <v>0</v>
      </c>
      <c r="U145">
        <f>IF(Table1[[#This Row],[OD (in)]]=28,0,IF(AND(Table1[[#This Row],[Width (in)]]&gt;25,Table1[[#This Row],[Width (in)]]&lt;=40),1,0))</f>
        <v>0</v>
      </c>
      <c r="V145">
        <f>IF(Table1[[#This Row],[OD (in)]]=28,0,IF(Table1[[#This Row],[Width (in)]]&gt;40,1,0))</f>
        <v>0</v>
      </c>
      <c r="W145">
        <f>IF(Table1[[#This Row],[OD (in)]]=28,1,0)</f>
        <v>1</v>
      </c>
    </row>
    <row r="146" spans="1:23" x14ac:dyDescent="0.3">
      <c r="A146" s="6" t="s">
        <v>0</v>
      </c>
      <c r="B146" s="6" t="s">
        <v>390</v>
      </c>
      <c r="C146" s="6" t="s">
        <v>391</v>
      </c>
      <c r="D146" s="6" t="s">
        <v>394</v>
      </c>
      <c r="E146" s="6" t="s">
        <v>4</v>
      </c>
      <c r="F146" s="6" t="s">
        <v>5</v>
      </c>
      <c r="G146" s="6" t="s">
        <v>128</v>
      </c>
      <c r="H146" s="6" t="s">
        <v>7</v>
      </c>
      <c r="I146" s="6" t="s">
        <v>129</v>
      </c>
      <c r="J146" s="6" t="s">
        <v>9</v>
      </c>
      <c r="K146" s="6" t="s">
        <v>395</v>
      </c>
      <c r="L146" s="6" t="s">
        <v>11</v>
      </c>
      <c r="M146" s="2">
        <v>85.73</v>
      </c>
      <c r="N146" s="1" t="s">
        <v>12</v>
      </c>
      <c r="O146" s="3">
        <v>43329</v>
      </c>
      <c r="P146" s="2">
        <f>ROUNDDOWN(Table1[[#This Row],[Quantity in UnE]],0)</f>
        <v>85</v>
      </c>
      <c r="Q146" t="s">
        <v>8850</v>
      </c>
      <c r="R146">
        <v>24</v>
      </c>
      <c r="S146">
        <v>28</v>
      </c>
      <c r="T146">
        <f>IF(Table1[[#This Row],[OD (in)]]=28,0,IF(Table1[[#This Row],[Width (in)]]&lt;=25,1,0))</f>
        <v>0</v>
      </c>
      <c r="U146">
        <f>IF(Table1[[#This Row],[OD (in)]]=28,0,IF(AND(Table1[[#This Row],[Width (in)]]&gt;25,Table1[[#This Row],[Width (in)]]&lt;=40),1,0))</f>
        <v>0</v>
      </c>
      <c r="V146">
        <f>IF(Table1[[#This Row],[OD (in)]]=28,0,IF(Table1[[#This Row],[Width (in)]]&gt;40,1,0))</f>
        <v>0</v>
      </c>
      <c r="W146">
        <f>IF(Table1[[#This Row],[OD (in)]]=28,1,0)</f>
        <v>1</v>
      </c>
    </row>
    <row r="147" spans="1:23" x14ac:dyDescent="0.3">
      <c r="A147" s="6" t="s">
        <v>0</v>
      </c>
      <c r="B147" s="6" t="s">
        <v>286</v>
      </c>
      <c r="C147" s="6" t="s">
        <v>287</v>
      </c>
      <c r="D147" s="6" t="s">
        <v>396</v>
      </c>
      <c r="E147" s="6" t="s">
        <v>4</v>
      </c>
      <c r="F147" s="6" t="s">
        <v>136</v>
      </c>
      <c r="G147" s="6" t="s">
        <v>137</v>
      </c>
      <c r="H147" s="6" t="s">
        <v>7</v>
      </c>
      <c r="I147" s="6" t="s">
        <v>138</v>
      </c>
      <c r="J147" s="6" t="s">
        <v>9</v>
      </c>
      <c r="K147" s="6" t="s">
        <v>397</v>
      </c>
      <c r="L147" s="6" t="s">
        <v>11</v>
      </c>
      <c r="M147" s="2">
        <v>315.75900000000001</v>
      </c>
      <c r="N147" s="1" t="s">
        <v>12</v>
      </c>
      <c r="O147" s="3">
        <v>43326</v>
      </c>
      <c r="P147" s="2">
        <f>ROUNDDOWN(Table1[[#This Row],[Quantity in UnE]],0)</f>
        <v>315</v>
      </c>
      <c r="Q147" t="s">
        <v>8853</v>
      </c>
      <c r="R147">
        <v>39.5</v>
      </c>
      <c r="S147">
        <v>39</v>
      </c>
      <c r="T147">
        <f>IF(Table1[[#This Row],[OD (in)]]=28,0,IF(Table1[[#This Row],[Width (in)]]&lt;=25,1,0))</f>
        <v>0</v>
      </c>
      <c r="U147">
        <f>IF(Table1[[#This Row],[OD (in)]]=28,0,IF(AND(Table1[[#This Row],[Width (in)]]&gt;25,Table1[[#This Row],[Width (in)]]&lt;=40),1,0))</f>
        <v>1</v>
      </c>
      <c r="V147">
        <f>IF(Table1[[#This Row],[OD (in)]]=28,0,IF(Table1[[#This Row],[Width (in)]]&gt;40,1,0))</f>
        <v>0</v>
      </c>
      <c r="W147">
        <f>IF(Table1[[#This Row],[OD (in)]]=28,1,0)</f>
        <v>0</v>
      </c>
    </row>
    <row r="148" spans="1:23" x14ac:dyDescent="0.3">
      <c r="A148" s="6" t="s">
        <v>0</v>
      </c>
      <c r="B148" s="6" t="s">
        <v>286</v>
      </c>
      <c r="C148" s="6" t="s">
        <v>287</v>
      </c>
      <c r="D148" s="6" t="s">
        <v>398</v>
      </c>
      <c r="E148" s="6" t="s">
        <v>4</v>
      </c>
      <c r="F148" s="6" t="s">
        <v>136</v>
      </c>
      <c r="G148" s="6" t="s">
        <v>137</v>
      </c>
      <c r="H148" s="6" t="s">
        <v>7</v>
      </c>
      <c r="I148" s="6" t="s">
        <v>138</v>
      </c>
      <c r="J148" s="6" t="s">
        <v>9</v>
      </c>
      <c r="K148" s="6" t="s">
        <v>399</v>
      </c>
      <c r="L148" s="6" t="s">
        <v>11</v>
      </c>
      <c r="M148" s="2">
        <v>313.37200000000001</v>
      </c>
      <c r="N148" s="1" t="s">
        <v>12</v>
      </c>
      <c r="O148" s="3">
        <v>43326</v>
      </c>
      <c r="P148" s="2">
        <f>ROUNDDOWN(Table1[[#This Row],[Quantity in UnE]],0)</f>
        <v>313</v>
      </c>
      <c r="Q148" t="s">
        <v>8853</v>
      </c>
      <c r="R148">
        <v>39.5</v>
      </c>
      <c r="S148">
        <v>39</v>
      </c>
      <c r="T148">
        <f>IF(Table1[[#This Row],[OD (in)]]=28,0,IF(Table1[[#This Row],[Width (in)]]&lt;=25,1,0))</f>
        <v>0</v>
      </c>
      <c r="U148">
        <f>IF(Table1[[#This Row],[OD (in)]]=28,0,IF(AND(Table1[[#This Row],[Width (in)]]&gt;25,Table1[[#This Row],[Width (in)]]&lt;=40),1,0))</f>
        <v>1</v>
      </c>
      <c r="V148">
        <f>IF(Table1[[#This Row],[OD (in)]]=28,0,IF(Table1[[#This Row],[Width (in)]]&gt;40,1,0))</f>
        <v>0</v>
      </c>
      <c r="W148">
        <f>IF(Table1[[#This Row],[OD (in)]]=28,1,0)</f>
        <v>0</v>
      </c>
    </row>
    <row r="149" spans="1:23" x14ac:dyDescent="0.3">
      <c r="A149" s="6" t="s">
        <v>0</v>
      </c>
      <c r="B149" s="6" t="s">
        <v>390</v>
      </c>
      <c r="C149" s="6" t="s">
        <v>391</v>
      </c>
      <c r="D149" s="6" t="s">
        <v>400</v>
      </c>
      <c r="E149" s="6" t="s">
        <v>4</v>
      </c>
      <c r="F149" s="6" t="s">
        <v>5</v>
      </c>
      <c r="G149" s="6" t="s">
        <v>128</v>
      </c>
      <c r="H149" s="6" t="s">
        <v>7</v>
      </c>
      <c r="I149" s="6" t="s">
        <v>129</v>
      </c>
      <c r="J149" s="6" t="s">
        <v>9</v>
      </c>
      <c r="K149" s="6" t="s">
        <v>399</v>
      </c>
      <c r="L149" s="6" t="s">
        <v>11</v>
      </c>
      <c r="M149" s="2">
        <v>85.73</v>
      </c>
      <c r="N149" s="1" t="s">
        <v>12</v>
      </c>
      <c r="O149" s="3">
        <v>43329</v>
      </c>
      <c r="P149" s="2">
        <f>ROUNDDOWN(Table1[[#This Row],[Quantity in UnE]],0)</f>
        <v>85</v>
      </c>
      <c r="Q149" t="s">
        <v>8850</v>
      </c>
      <c r="R149">
        <v>24</v>
      </c>
      <c r="S149">
        <v>28</v>
      </c>
      <c r="T149">
        <f>IF(Table1[[#This Row],[OD (in)]]=28,0,IF(Table1[[#This Row],[Width (in)]]&lt;=25,1,0))</f>
        <v>0</v>
      </c>
      <c r="U149">
        <f>IF(Table1[[#This Row],[OD (in)]]=28,0,IF(AND(Table1[[#This Row],[Width (in)]]&gt;25,Table1[[#This Row],[Width (in)]]&lt;=40),1,0))</f>
        <v>0</v>
      </c>
      <c r="V149">
        <f>IF(Table1[[#This Row],[OD (in)]]=28,0,IF(Table1[[#This Row],[Width (in)]]&gt;40,1,0))</f>
        <v>0</v>
      </c>
      <c r="W149">
        <f>IF(Table1[[#This Row],[OD (in)]]=28,1,0)</f>
        <v>1</v>
      </c>
    </row>
    <row r="150" spans="1:23" x14ac:dyDescent="0.3">
      <c r="A150" s="6" t="s">
        <v>0</v>
      </c>
      <c r="B150" s="6" t="s">
        <v>125</v>
      </c>
      <c r="C150" s="6" t="s">
        <v>126</v>
      </c>
      <c r="D150" s="6" t="s">
        <v>401</v>
      </c>
      <c r="E150" s="6" t="s">
        <v>4</v>
      </c>
      <c r="F150" s="6" t="s">
        <v>5</v>
      </c>
      <c r="G150" s="6" t="s">
        <v>356</v>
      </c>
      <c r="H150" s="6" t="s">
        <v>7</v>
      </c>
      <c r="I150" s="6" t="s">
        <v>357</v>
      </c>
      <c r="J150" s="6" t="s">
        <v>9</v>
      </c>
      <c r="K150" s="6" t="s">
        <v>402</v>
      </c>
      <c r="L150" s="6" t="s">
        <v>11</v>
      </c>
      <c r="M150" s="2">
        <v>361.00299999999999</v>
      </c>
      <c r="N150" s="1" t="s">
        <v>12</v>
      </c>
      <c r="O150" s="3">
        <v>43321</v>
      </c>
      <c r="P150" s="2">
        <f>ROUNDDOWN(Table1[[#This Row],[Quantity in UnE]],0)</f>
        <v>361</v>
      </c>
      <c r="Q150" t="s">
        <v>8852</v>
      </c>
      <c r="R150">
        <v>60</v>
      </c>
      <c r="S150">
        <v>39</v>
      </c>
      <c r="T150">
        <f>IF(Table1[[#This Row],[OD (in)]]=28,0,IF(Table1[[#This Row],[Width (in)]]&lt;=25,1,0))</f>
        <v>0</v>
      </c>
      <c r="U150">
        <f>IF(Table1[[#This Row],[OD (in)]]=28,0,IF(AND(Table1[[#This Row],[Width (in)]]&gt;25,Table1[[#This Row],[Width (in)]]&lt;=40),1,0))</f>
        <v>0</v>
      </c>
      <c r="V150">
        <f>IF(Table1[[#This Row],[OD (in)]]=28,0,IF(Table1[[#This Row],[Width (in)]]&gt;40,1,0))</f>
        <v>1</v>
      </c>
      <c r="W150">
        <f>IF(Table1[[#This Row],[OD (in)]]=28,1,0)</f>
        <v>0</v>
      </c>
    </row>
    <row r="151" spans="1:23" x14ac:dyDescent="0.3">
      <c r="A151" s="6" t="s">
        <v>0</v>
      </c>
      <c r="B151" s="6" t="s">
        <v>390</v>
      </c>
      <c r="C151" s="6" t="s">
        <v>391</v>
      </c>
      <c r="D151" s="6" t="s">
        <v>403</v>
      </c>
      <c r="E151" s="6" t="s">
        <v>4</v>
      </c>
      <c r="F151" s="6" t="s">
        <v>5</v>
      </c>
      <c r="G151" s="6" t="s">
        <v>128</v>
      </c>
      <c r="H151" s="6" t="s">
        <v>7</v>
      </c>
      <c r="I151" s="6" t="s">
        <v>129</v>
      </c>
      <c r="J151" s="6" t="s">
        <v>9</v>
      </c>
      <c r="K151" s="6" t="s">
        <v>404</v>
      </c>
      <c r="L151" s="6" t="s">
        <v>11</v>
      </c>
      <c r="M151" s="2">
        <v>82.691999999999993</v>
      </c>
      <c r="N151" s="1" t="s">
        <v>12</v>
      </c>
      <c r="O151" s="3">
        <v>43329</v>
      </c>
      <c r="P151" s="2">
        <f>ROUNDDOWN(Table1[[#This Row],[Quantity in UnE]],0)</f>
        <v>82</v>
      </c>
      <c r="Q151" t="s">
        <v>8850</v>
      </c>
      <c r="R151">
        <v>24</v>
      </c>
      <c r="S151">
        <v>28</v>
      </c>
      <c r="T151">
        <f>IF(Table1[[#This Row],[OD (in)]]=28,0,IF(Table1[[#This Row],[Width (in)]]&lt;=25,1,0))</f>
        <v>0</v>
      </c>
      <c r="U151">
        <f>IF(Table1[[#This Row],[OD (in)]]=28,0,IF(AND(Table1[[#This Row],[Width (in)]]&gt;25,Table1[[#This Row],[Width (in)]]&lt;=40),1,0))</f>
        <v>0</v>
      </c>
      <c r="V151">
        <f>IF(Table1[[#This Row],[OD (in)]]=28,0,IF(Table1[[#This Row],[Width (in)]]&gt;40,1,0))</f>
        <v>0</v>
      </c>
      <c r="W151">
        <f>IF(Table1[[#This Row],[OD (in)]]=28,1,0)</f>
        <v>1</v>
      </c>
    </row>
    <row r="152" spans="1:23" x14ac:dyDescent="0.3">
      <c r="A152" s="6" t="s">
        <v>0</v>
      </c>
      <c r="B152" s="6" t="s">
        <v>125</v>
      </c>
      <c r="C152" s="6" t="s">
        <v>126</v>
      </c>
      <c r="D152" s="6" t="s">
        <v>405</v>
      </c>
      <c r="E152" s="6" t="s">
        <v>4</v>
      </c>
      <c r="F152" s="6" t="s">
        <v>5</v>
      </c>
      <c r="G152" s="6" t="s">
        <v>356</v>
      </c>
      <c r="H152" s="6" t="s">
        <v>7</v>
      </c>
      <c r="I152" s="6" t="s">
        <v>357</v>
      </c>
      <c r="J152" s="6" t="s">
        <v>9</v>
      </c>
      <c r="K152" s="6" t="s">
        <v>406</v>
      </c>
      <c r="L152" s="6" t="s">
        <v>11</v>
      </c>
      <c r="M152" s="2">
        <v>361.00299999999999</v>
      </c>
      <c r="N152" s="1" t="s">
        <v>12</v>
      </c>
      <c r="O152" s="3">
        <v>43321</v>
      </c>
      <c r="P152" s="2">
        <f>ROUNDDOWN(Table1[[#This Row],[Quantity in UnE]],0)</f>
        <v>361</v>
      </c>
      <c r="Q152" t="s">
        <v>8852</v>
      </c>
      <c r="R152">
        <v>60</v>
      </c>
      <c r="S152">
        <v>39</v>
      </c>
      <c r="T152">
        <f>IF(Table1[[#This Row],[OD (in)]]=28,0,IF(Table1[[#This Row],[Width (in)]]&lt;=25,1,0))</f>
        <v>0</v>
      </c>
      <c r="U152">
        <f>IF(Table1[[#This Row],[OD (in)]]=28,0,IF(AND(Table1[[#This Row],[Width (in)]]&gt;25,Table1[[#This Row],[Width (in)]]&lt;=40),1,0))</f>
        <v>0</v>
      </c>
      <c r="V152">
        <f>IF(Table1[[#This Row],[OD (in)]]=28,0,IF(Table1[[#This Row],[Width (in)]]&gt;40,1,0))</f>
        <v>1</v>
      </c>
      <c r="W152">
        <f>IF(Table1[[#This Row],[OD (in)]]=28,1,0)</f>
        <v>0</v>
      </c>
    </row>
    <row r="153" spans="1:23" x14ac:dyDescent="0.3">
      <c r="A153" s="6" t="s">
        <v>0</v>
      </c>
      <c r="B153" s="6" t="s">
        <v>390</v>
      </c>
      <c r="C153" s="6" t="s">
        <v>391</v>
      </c>
      <c r="D153" s="6" t="s">
        <v>407</v>
      </c>
      <c r="E153" s="6" t="s">
        <v>4</v>
      </c>
      <c r="F153" s="6" t="s">
        <v>5</v>
      </c>
      <c r="G153" s="6" t="s">
        <v>128</v>
      </c>
      <c r="H153" s="6" t="s">
        <v>7</v>
      </c>
      <c r="I153" s="6" t="s">
        <v>129</v>
      </c>
      <c r="J153" s="6" t="s">
        <v>9</v>
      </c>
      <c r="K153" s="6" t="s">
        <v>408</v>
      </c>
      <c r="L153" s="6" t="s">
        <v>11</v>
      </c>
      <c r="M153" s="2">
        <v>82.691999999999993</v>
      </c>
      <c r="N153" s="1" t="s">
        <v>12</v>
      </c>
      <c r="O153" s="3">
        <v>43329</v>
      </c>
      <c r="P153" s="2">
        <f>ROUNDDOWN(Table1[[#This Row],[Quantity in UnE]],0)</f>
        <v>82</v>
      </c>
      <c r="Q153" t="s">
        <v>8850</v>
      </c>
      <c r="R153">
        <v>24</v>
      </c>
      <c r="S153">
        <v>28</v>
      </c>
      <c r="T153">
        <f>IF(Table1[[#This Row],[OD (in)]]=28,0,IF(Table1[[#This Row],[Width (in)]]&lt;=25,1,0))</f>
        <v>0</v>
      </c>
      <c r="U153">
        <f>IF(Table1[[#This Row],[OD (in)]]=28,0,IF(AND(Table1[[#This Row],[Width (in)]]&gt;25,Table1[[#This Row],[Width (in)]]&lt;=40),1,0))</f>
        <v>0</v>
      </c>
      <c r="V153">
        <f>IF(Table1[[#This Row],[OD (in)]]=28,0,IF(Table1[[#This Row],[Width (in)]]&gt;40,1,0))</f>
        <v>0</v>
      </c>
      <c r="W153">
        <f>IF(Table1[[#This Row],[OD (in)]]=28,1,0)</f>
        <v>1</v>
      </c>
    </row>
    <row r="154" spans="1:23" x14ac:dyDescent="0.3">
      <c r="A154" s="6" t="s">
        <v>0</v>
      </c>
      <c r="B154" s="6" t="s">
        <v>378</v>
      </c>
      <c r="C154" s="6" t="s">
        <v>379</v>
      </c>
      <c r="D154" s="6" t="s">
        <v>409</v>
      </c>
      <c r="E154" s="6" t="s">
        <v>4</v>
      </c>
      <c r="F154" s="6" t="s">
        <v>5</v>
      </c>
      <c r="G154" s="6" t="s">
        <v>147</v>
      </c>
      <c r="H154" s="6" t="s">
        <v>7</v>
      </c>
      <c r="I154" s="6" t="s">
        <v>148</v>
      </c>
      <c r="J154" s="6" t="s">
        <v>9</v>
      </c>
      <c r="K154" s="6" t="s">
        <v>410</v>
      </c>
      <c r="L154" s="6" t="s">
        <v>11</v>
      </c>
      <c r="M154" s="2">
        <v>468.76600000000002</v>
      </c>
      <c r="N154" s="1" t="s">
        <v>12</v>
      </c>
      <c r="O154" s="3">
        <v>43316</v>
      </c>
      <c r="P154" s="2">
        <f>ROUNDDOWN(Table1[[#This Row],[Quantity in UnE]],0)</f>
        <v>468</v>
      </c>
      <c r="Q154" t="s">
        <v>8855</v>
      </c>
      <c r="R154">
        <v>60</v>
      </c>
      <c r="S154">
        <v>39</v>
      </c>
      <c r="T154">
        <f>IF(Table1[[#This Row],[OD (in)]]=28,0,IF(Table1[[#This Row],[Width (in)]]&lt;=25,1,0))</f>
        <v>0</v>
      </c>
      <c r="U154">
        <f>IF(Table1[[#This Row],[OD (in)]]=28,0,IF(AND(Table1[[#This Row],[Width (in)]]&gt;25,Table1[[#This Row],[Width (in)]]&lt;=40),1,0))</f>
        <v>0</v>
      </c>
      <c r="V154">
        <f>IF(Table1[[#This Row],[OD (in)]]=28,0,IF(Table1[[#This Row],[Width (in)]]&gt;40,1,0))</f>
        <v>1</v>
      </c>
      <c r="W154">
        <f>IF(Table1[[#This Row],[OD (in)]]=28,1,0)</f>
        <v>0</v>
      </c>
    </row>
    <row r="155" spans="1:23" x14ac:dyDescent="0.3">
      <c r="A155" s="6" t="s">
        <v>0</v>
      </c>
      <c r="B155" s="6" t="s">
        <v>390</v>
      </c>
      <c r="C155" s="6" t="s">
        <v>391</v>
      </c>
      <c r="D155" s="6" t="s">
        <v>411</v>
      </c>
      <c r="E155" s="6" t="s">
        <v>4</v>
      </c>
      <c r="F155" s="6" t="s">
        <v>5</v>
      </c>
      <c r="G155" s="6" t="s">
        <v>128</v>
      </c>
      <c r="H155" s="6" t="s">
        <v>7</v>
      </c>
      <c r="I155" s="6" t="s">
        <v>129</v>
      </c>
      <c r="J155" s="6" t="s">
        <v>9</v>
      </c>
      <c r="K155" s="6" t="s">
        <v>412</v>
      </c>
      <c r="L155" s="6" t="s">
        <v>11</v>
      </c>
      <c r="M155" s="2">
        <v>85.73</v>
      </c>
      <c r="N155" s="1" t="s">
        <v>12</v>
      </c>
      <c r="O155" s="3">
        <v>43329</v>
      </c>
      <c r="P155" s="2">
        <f>ROUNDDOWN(Table1[[#This Row],[Quantity in UnE]],0)</f>
        <v>85</v>
      </c>
      <c r="Q155" t="s">
        <v>8850</v>
      </c>
      <c r="R155">
        <v>24</v>
      </c>
      <c r="S155">
        <v>28</v>
      </c>
      <c r="T155">
        <f>IF(Table1[[#This Row],[OD (in)]]=28,0,IF(Table1[[#This Row],[Width (in)]]&lt;=25,1,0))</f>
        <v>0</v>
      </c>
      <c r="U155">
        <f>IF(Table1[[#This Row],[OD (in)]]=28,0,IF(AND(Table1[[#This Row],[Width (in)]]&gt;25,Table1[[#This Row],[Width (in)]]&lt;=40),1,0))</f>
        <v>0</v>
      </c>
      <c r="V155">
        <f>IF(Table1[[#This Row],[OD (in)]]=28,0,IF(Table1[[#This Row],[Width (in)]]&gt;40,1,0))</f>
        <v>0</v>
      </c>
      <c r="W155">
        <f>IF(Table1[[#This Row],[OD (in)]]=28,1,0)</f>
        <v>1</v>
      </c>
    </row>
    <row r="156" spans="1:23" x14ac:dyDescent="0.3">
      <c r="A156" s="6" t="s">
        <v>0</v>
      </c>
      <c r="B156" s="6" t="s">
        <v>369</v>
      </c>
      <c r="C156" s="6" t="s">
        <v>370</v>
      </c>
      <c r="D156" s="6" t="s">
        <v>413</v>
      </c>
      <c r="E156" s="6" t="s">
        <v>4</v>
      </c>
      <c r="F156" s="6" t="s">
        <v>5</v>
      </c>
      <c r="G156" s="6" t="s">
        <v>74</v>
      </c>
      <c r="H156" s="6" t="s">
        <v>7</v>
      </c>
      <c r="I156" s="6" t="s">
        <v>75</v>
      </c>
      <c r="J156" s="6" t="s">
        <v>9</v>
      </c>
      <c r="K156" s="6" t="s">
        <v>414</v>
      </c>
      <c r="L156" s="6" t="s">
        <v>11</v>
      </c>
      <c r="M156" s="2">
        <v>66.259</v>
      </c>
      <c r="N156" s="1" t="s">
        <v>12</v>
      </c>
      <c r="O156" s="3">
        <v>43314</v>
      </c>
      <c r="P156" s="2">
        <f>ROUNDDOWN(Table1[[#This Row],[Quantity in UnE]],0)</f>
        <v>66</v>
      </c>
      <c r="Q156" t="s">
        <v>8848</v>
      </c>
      <c r="R156">
        <v>18</v>
      </c>
      <c r="S156">
        <v>28</v>
      </c>
      <c r="T156">
        <f>IF(Table1[[#This Row],[OD (in)]]=28,0,IF(Table1[[#This Row],[Width (in)]]&lt;=25,1,0))</f>
        <v>0</v>
      </c>
      <c r="U156">
        <f>IF(Table1[[#This Row],[OD (in)]]=28,0,IF(AND(Table1[[#This Row],[Width (in)]]&gt;25,Table1[[#This Row],[Width (in)]]&lt;=40),1,0))</f>
        <v>0</v>
      </c>
      <c r="V156">
        <f>IF(Table1[[#This Row],[OD (in)]]=28,0,IF(Table1[[#This Row],[Width (in)]]&gt;40,1,0))</f>
        <v>0</v>
      </c>
      <c r="W156">
        <f>IF(Table1[[#This Row],[OD (in)]]=28,1,0)</f>
        <v>1</v>
      </c>
    </row>
    <row r="157" spans="1:23" x14ac:dyDescent="0.3">
      <c r="A157" s="6" t="s">
        <v>0</v>
      </c>
      <c r="B157" s="6" t="s">
        <v>79</v>
      </c>
      <c r="C157" s="6" t="s">
        <v>80</v>
      </c>
      <c r="D157" s="6" t="s">
        <v>415</v>
      </c>
      <c r="E157" s="6" t="s">
        <v>4</v>
      </c>
      <c r="F157" s="6" t="s">
        <v>5</v>
      </c>
      <c r="G157" s="6" t="s">
        <v>128</v>
      </c>
      <c r="H157" s="6" t="s">
        <v>7</v>
      </c>
      <c r="I157" s="6" t="s">
        <v>129</v>
      </c>
      <c r="J157" s="6" t="s">
        <v>9</v>
      </c>
      <c r="K157" s="6" t="s">
        <v>416</v>
      </c>
      <c r="L157" s="6" t="s">
        <v>11</v>
      </c>
      <c r="M157" s="2">
        <v>70.632999999999996</v>
      </c>
      <c r="N157" s="1" t="s">
        <v>12</v>
      </c>
      <c r="O157" s="3">
        <v>43329</v>
      </c>
      <c r="P157" s="2">
        <f>ROUNDDOWN(Table1[[#This Row],[Quantity in UnE]],0)</f>
        <v>70</v>
      </c>
      <c r="Q157" t="s">
        <v>8850</v>
      </c>
      <c r="R157">
        <v>20.5</v>
      </c>
      <c r="S157">
        <v>28</v>
      </c>
      <c r="T157">
        <f>IF(Table1[[#This Row],[OD (in)]]=28,0,IF(Table1[[#This Row],[Width (in)]]&lt;=25,1,0))</f>
        <v>0</v>
      </c>
      <c r="U157">
        <f>IF(Table1[[#This Row],[OD (in)]]=28,0,IF(AND(Table1[[#This Row],[Width (in)]]&gt;25,Table1[[#This Row],[Width (in)]]&lt;=40),1,0))</f>
        <v>0</v>
      </c>
      <c r="V157">
        <f>IF(Table1[[#This Row],[OD (in)]]=28,0,IF(Table1[[#This Row],[Width (in)]]&gt;40,1,0))</f>
        <v>0</v>
      </c>
      <c r="W157">
        <f>IF(Table1[[#This Row],[OD (in)]]=28,1,0)</f>
        <v>1</v>
      </c>
    </row>
    <row r="158" spans="1:23" x14ac:dyDescent="0.3">
      <c r="A158" s="6" t="s">
        <v>0</v>
      </c>
      <c r="B158" s="6" t="s">
        <v>369</v>
      </c>
      <c r="C158" s="6" t="s">
        <v>370</v>
      </c>
      <c r="D158" s="6" t="s">
        <v>417</v>
      </c>
      <c r="E158" s="6" t="s">
        <v>4</v>
      </c>
      <c r="F158" s="6" t="s">
        <v>5</v>
      </c>
      <c r="G158" s="6" t="s">
        <v>74</v>
      </c>
      <c r="H158" s="6" t="s">
        <v>7</v>
      </c>
      <c r="I158" s="6" t="s">
        <v>75</v>
      </c>
      <c r="J158" s="6" t="s">
        <v>9</v>
      </c>
      <c r="K158" s="6" t="s">
        <v>418</v>
      </c>
      <c r="L158" s="6" t="s">
        <v>11</v>
      </c>
      <c r="M158" s="2">
        <v>66.259</v>
      </c>
      <c r="N158" s="1" t="s">
        <v>12</v>
      </c>
      <c r="O158" s="3">
        <v>43314</v>
      </c>
      <c r="P158" s="2">
        <f>ROUNDDOWN(Table1[[#This Row],[Quantity in UnE]],0)</f>
        <v>66</v>
      </c>
      <c r="Q158" t="s">
        <v>8848</v>
      </c>
      <c r="R158">
        <v>18</v>
      </c>
      <c r="S158">
        <v>28</v>
      </c>
      <c r="T158">
        <f>IF(Table1[[#This Row],[OD (in)]]=28,0,IF(Table1[[#This Row],[Width (in)]]&lt;=25,1,0))</f>
        <v>0</v>
      </c>
      <c r="U158">
        <f>IF(Table1[[#This Row],[OD (in)]]=28,0,IF(AND(Table1[[#This Row],[Width (in)]]&gt;25,Table1[[#This Row],[Width (in)]]&lt;=40),1,0))</f>
        <v>0</v>
      </c>
      <c r="V158">
        <f>IF(Table1[[#This Row],[OD (in)]]=28,0,IF(Table1[[#This Row],[Width (in)]]&gt;40,1,0))</f>
        <v>0</v>
      </c>
      <c r="W158">
        <f>IF(Table1[[#This Row],[OD (in)]]=28,1,0)</f>
        <v>1</v>
      </c>
    </row>
    <row r="159" spans="1:23" x14ac:dyDescent="0.3">
      <c r="A159" s="6" t="s">
        <v>0</v>
      </c>
      <c r="B159" s="6" t="s">
        <v>419</v>
      </c>
      <c r="C159" s="6" t="s">
        <v>420</v>
      </c>
      <c r="D159" s="6" t="s">
        <v>421</v>
      </c>
      <c r="E159" s="6" t="s">
        <v>4</v>
      </c>
      <c r="F159" s="6" t="s">
        <v>5</v>
      </c>
      <c r="G159" s="6" t="s">
        <v>277</v>
      </c>
      <c r="H159" s="6" t="s">
        <v>7</v>
      </c>
      <c r="I159" s="6" t="s">
        <v>278</v>
      </c>
      <c r="J159" s="6" t="s">
        <v>9</v>
      </c>
      <c r="K159" s="6" t="s">
        <v>422</v>
      </c>
      <c r="L159" s="6" t="s">
        <v>11</v>
      </c>
      <c r="M159" s="2">
        <v>375.59100000000001</v>
      </c>
      <c r="N159" s="1" t="s">
        <v>12</v>
      </c>
      <c r="O159" s="3">
        <v>43317</v>
      </c>
      <c r="P159" s="2">
        <f>ROUNDDOWN(Table1[[#This Row],[Quantity in UnE]],0)</f>
        <v>375</v>
      </c>
      <c r="Q159" t="s">
        <v>8850</v>
      </c>
      <c r="R159">
        <v>50</v>
      </c>
      <c r="S159">
        <v>39</v>
      </c>
      <c r="T159">
        <f>IF(Table1[[#This Row],[OD (in)]]=28,0,IF(Table1[[#This Row],[Width (in)]]&lt;=25,1,0))</f>
        <v>0</v>
      </c>
      <c r="U159">
        <f>IF(Table1[[#This Row],[OD (in)]]=28,0,IF(AND(Table1[[#This Row],[Width (in)]]&gt;25,Table1[[#This Row],[Width (in)]]&lt;=40),1,0))</f>
        <v>0</v>
      </c>
      <c r="V159">
        <f>IF(Table1[[#This Row],[OD (in)]]=28,0,IF(Table1[[#This Row],[Width (in)]]&gt;40,1,0))</f>
        <v>1</v>
      </c>
      <c r="W159">
        <f>IF(Table1[[#This Row],[OD (in)]]=28,1,0)</f>
        <v>0</v>
      </c>
    </row>
    <row r="160" spans="1:23" x14ac:dyDescent="0.3">
      <c r="A160" s="6" t="s">
        <v>0</v>
      </c>
      <c r="B160" s="6" t="s">
        <v>79</v>
      </c>
      <c r="C160" s="6" t="s">
        <v>80</v>
      </c>
      <c r="D160" s="6" t="s">
        <v>423</v>
      </c>
      <c r="E160" s="6" t="s">
        <v>4</v>
      </c>
      <c r="F160" s="6" t="s">
        <v>5</v>
      </c>
      <c r="G160" s="6" t="s">
        <v>128</v>
      </c>
      <c r="H160" s="6" t="s">
        <v>7</v>
      </c>
      <c r="I160" s="6" t="s">
        <v>129</v>
      </c>
      <c r="J160" s="6" t="s">
        <v>9</v>
      </c>
      <c r="K160" s="6" t="s">
        <v>424</v>
      </c>
      <c r="L160" s="6" t="s">
        <v>11</v>
      </c>
      <c r="M160" s="2">
        <v>73.227999999999994</v>
      </c>
      <c r="N160" s="1" t="s">
        <v>12</v>
      </c>
      <c r="O160" s="3">
        <v>43329</v>
      </c>
      <c r="P160" s="2">
        <f>ROUNDDOWN(Table1[[#This Row],[Quantity in UnE]],0)</f>
        <v>73</v>
      </c>
      <c r="Q160" t="s">
        <v>8850</v>
      </c>
      <c r="R160">
        <v>20.5</v>
      </c>
      <c r="S160">
        <v>28</v>
      </c>
      <c r="T160">
        <f>IF(Table1[[#This Row],[OD (in)]]=28,0,IF(Table1[[#This Row],[Width (in)]]&lt;=25,1,0))</f>
        <v>0</v>
      </c>
      <c r="U160">
        <f>IF(Table1[[#This Row],[OD (in)]]=28,0,IF(AND(Table1[[#This Row],[Width (in)]]&gt;25,Table1[[#This Row],[Width (in)]]&lt;=40),1,0))</f>
        <v>0</v>
      </c>
      <c r="V160">
        <f>IF(Table1[[#This Row],[OD (in)]]=28,0,IF(Table1[[#This Row],[Width (in)]]&gt;40,1,0))</f>
        <v>0</v>
      </c>
      <c r="W160">
        <f>IF(Table1[[#This Row],[OD (in)]]=28,1,0)</f>
        <v>1</v>
      </c>
    </row>
    <row r="161" spans="1:23" x14ac:dyDescent="0.3">
      <c r="A161" s="6" t="s">
        <v>0</v>
      </c>
      <c r="B161" s="6" t="s">
        <v>369</v>
      </c>
      <c r="C161" s="6" t="s">
        <v>370</v>
      </c>
      <c r="D161" s="6" t="s">
        <v>425</v>
      </c>
      <c r="E161" s="6" t="s">
        <v>4</v>
      </c>
      <c r="F161" s="6" t="s">
        <v>5</v>
      </c>
      <c r="G161" s="6" t="s">
        <v>74</v>
      </c>
      <c r="H161" s="6" t="s">
        <v>7</v>
      </c>
      <c r="I161" s="6" t="s">
        <v>75</v>
      </c>
      <c r="J161" s="6" t="s">
        <v>9</v>
      </c>
      <c r="K161" s="6" t="s">
        <v>426</v>
      </c>
      <c r="L161" s="6" t="s">
        <v>11</v>
      </c>
      <c r="M161" s="2">
        <v>64.183000000000007</v>
      </c>
      <c r="N161" s="1" t="s">
        <v>12</v>
      </c>
      <c r="O161" s="3">
        <v>43314</v>
      </c>
      <c r="P161" s="2">
        <f>ROUNDDOWN(Table1[[#This Row],[Quantity in UnE]],0)</f>
        <v>64</v>
      </c>
      <c r="Q161" t="s">
        <v>8848</v>
      </c>
      <c r="R161">
        <v>18</v>
      </c>
      <c r="S161">
        <v>28</v>
      </c>
      <c r="T161">
        <f>IF(Table1[[#This Row],[OD (in)]]=28,0,IF(Table1[[#This Row],[Width (in)]]&lt;=25,1,0))</f>
        <v>0</v>
      </c>
      <c r="U161">
        <f>IF(Table1[[#This Row],[OD (in)]]=28,0,IF(AND(Table1[[#This Row],[Width (in)]]&gt;25,Table1[[#This Row],[Width (in)]]&lt;=40),1,0))</f>
        <v>0</v>
      </c>
      <c r="V161">
        <f>IF(Table1[[#This Row],[OD (in)]]=28,0,IF(Table1[[#This Row],[Width (in)]]&gt;40,1,0))</f>
        <v>0</v>
      </c>
      <c r="W161">
        <f>IF(Table1[[#This Row],[OD (in)]]=28,1,0)</f>
        <v>1</v>
      </c>
    </row>
    <row r="162" spans="1:23" x14ac:dyDescent="0.3">
      <c r="A162" s="6" t="s">
        <v>0</v>
      </c>
      <c r="B162" s="6" t="s">
        <v>419</v>
      </c>
      <c r="C162" s="6" t="s">
        <v>420</v>
      </c>
      <c r="D162" s="6" t="s">
        <v>427</v>
      </c>
      <c r="E162" s="6" t="s">
        <v>4</v>
      </c>
      <c r="F162" s="6" t="s">
        <v>5</v>
      </c>
      <c r="G162" s="6" t="s">
        <v>277</v>
      </c>
      <c r="H162" s="6" t="s">
        <v>7</v>
      </c>
      <c r="I162" s="6" t="s">
        <v>278</v>
      </c>
      <c r="J162" s="6" t="s">
        <v>9</v>
      </c>
      <c r="K162" s="6" t="s">
        <v>428</v>
      </c>
      <c r="L162" s="6" t="s">
        <v>11</v>
      </c>
      <c r="M162" s="2">
        <v>333.45299999999997</v>
      </c>
      <c r="N162" s="1" t="s">
        <v>12</v>
      </c>
      <c r="O162" s="3">
        <v>43317</v>
      </c>
      <c r="P162" s="2">
        <f>ROUNDDOWN(Table1[[#This Row],[Quantity in UnE]],0)</f>
        <v>333</v>
      </c>
      <c r="Q162" t="s">
        <v>8850</v>
      </c>
      <c r="R162">
        <v>50</v>
      </c>
      <c r="S162">
        <v>39</v>
      </c>
      <c r="T162">
        <f>IF(Table1[[#This Row],[OD (in)]]=28,0,IF(Table1[[#This Row],[Width (in)]]&lt;=25,1,0))</f>
        <v>0</v>
      </c>
      <c r="U162">
        <f>IF(Table1[[#This Row],[OD (in)]]=28,0,IF(AND(Table1[[#This Row],[Width (in)]]&gt;25,Table1[[#This Row],[Width (in)]]&lt;=40),1,0))</f>
        <v>0</v>
      </c>
      <c r="V162">
        <f>IF(Table1[[#This Row],[OD (in)]]=28,0,IF(Table1[[#This Row],[Width (in)]]&gt;40,1,0))</f>
        <v>1</v>
      </c>
      <c r="W162">
        <f>IF(Table1[[#This Row],[OD (in)]]=28,1,0)</f>
        <v>0</v>
      </c>
    </row>
    <row r="163" spans="1:23" x14ac:dyDescent="0.3">
      <c r="A163" s="6" t="s">
        <v>0</v>
      </c>
      <c r="B163" s="6" t="s">
        <v>369</v>
      </c>
      <c r="C163" s="6" t="s">
        <v>370</v>
      </c>
      <c r="D163" s="6" t="s">
        <v>429</v>
      </c>
      <c r="E163" s="6" t="s">
        <v>4</v>
      </c>
      <c r="F163" s="6" t="s">
        <v>5</v>
      </c>
      <c r="G163" s="6" t="s">
        <v>74</v>
      </c>
      <c r="H163" s="6" t="s">
        <v>7</v>
      </c>
      <c r="I163" s="6" t="s">
        <v>75</v>
      </c>
      <c r="J163" s="6" t="s">
        <v>9</v>
      </c>
      <c r="K163" s="6" t="s">
        <v>430</v>
      </c>
      <c r="L163" s="6" t="s">
        <v>11</v>
      </c>
      <c r="M163" s="2">
        <v>67.093999999999994</v>
      </c>
      <c r="N163" s="1" t="s">
        <v>12</v>
      </c>
      <c r="O163" s="3">
        <v>43314</v>
      </c>
      <c r="P163" s="2">
        <f>ROUNDDOWN(Table1[[#This Row],[Quantity in UnE]],0)</f>
        <v>67</v>
      </c>
      <c r="Q163" t="s">
        <v>8848</v>
      </c>
      <c r="R163">
        <v>18</v>
      </c>
      <c r="S163">
        <v>28</v>
      </c>
      <c r="T163">
        <f>IF(Table1[[#This Row],[OD (in)]]=28,0,IF(Table1[[#This Row],[Width (in)]]&lt;=25,1,0))</f>
        <v>0</v>
      </c>
      <c r="U163">
        <f>IF(Table1[[#This Row],[OD (in)]]=28,0,IF(AND(Table1[[#This Row],[Width (in)]]&gt;25,Table1[[#This Row],[Width (in)]]&lt;=40),1,0))</f>
        <v>0</v>
      </c>
      <c r="V163">
        <f>IF(Table1[[#This Row],[OD (in)]]=28,0,IF(Table1[[#This Row],[Width (in)]]&gt;40,1,0))</f>
        <v>0</v>
      </c>
      <c r="W163">
        <f>IF(Table1[[#This Row],[OD (in)]]=28,1,0)</f>
        <v>1</v>
      </c>
    </row>
    <row r="164" spans="1:23" x14ac:dyDescent="0.3">
      <c r="A164" s="6" t="s">
        <v>0</v>
      </c>
      <c r="B164" s="6" t="s">
        <v>369</v>
      </c>
      <c r="C164" s="6" t="s">
        <v>370</v>
      </c>
      <c r="D164" s="6" t="s">
        <v>431</v>
      </c>
      <c r="E164" s="6" t="s">
        <v>4</v>
      </c>
      <c r="F164" s="6" t="s">
        <v>5</v>
      </c>
      <c r="G164" s="6" t="s">
        <v>74</v>
      </c>
      <c r="H164" s="6" t="s">
        <v>7</v>
      </c>
      <c r="I164" s="6" t="s">
        <v>75</v>
      </c>
      <c r="J164" s="6" t="s">
        <v>9</v>
      </c>
      <c r="K164" s="6" t="s">
        <v>432</v>
      </c>
      <c r="L164" s="6" t="s">
        <v>11</v>
      </c>
      <c r="M164" s="2">
        <v>62.942999999999998</v>
      </c>
      <c r="N164" s="1" t="s">
        <v>12</v>
      </c>
      <c r="O164" s="3">
        <v>43314</v>
      </c>
      <c r="P164" s="2">
        <f>ROUNDDOWN(Table1[[#This Row],[Quantity in UnE]],0)</f>
        <v>62</v>
      </c>
      <c r="Q164" t="s">
        <v>8848</v>
      </c>
      <c r="R164">
        <v>18</v>
      </c>
      <c r="S164">
        <v>28</v>
      </c>
      <c r="T164">
        <f>IF(Table1[[#This Row],[OD (in)]]=28,0,IF(Table1[[#This Row],[Width (in)]]&lt;=25,1,0))</f>
        <v>0</v>
      </c>
      <c r="U164">
        <f>IF(Table1[[#This Row],[OD (in)]]=28,0,IF(AND(Table1[[#This Row],[Width (in)]]&gt;25,Table1[[#This Row],[Width (in)]]&lt;=40),1,0))</f>
        <v>0</v>
      </c>
      <c r="V164">
        <f>IF(Table1[[#This Row],[OD (in)]]=28,0,IF(Table1[[#This Row],[Width (in)]]&gt;40,1,0))</f>
        <v>0</v>
      </c>
      <c r="W164">
        <f>IF(Table1[[#This Row],[OD (in)]]=28,1,0)</f>
        <v>1</v>
      </c>
    </row>
    <row r="165" spans="1:23" x14ac:dyDescent="0.3">
      <c r="A165" s="6" t="s">
        <v>0</v>
      </c>
      <c r="B165" s="6" t="s">
        <v>369</v>
      </c>
      <c r="C165" s="6" t="s">
        <v>370</v>
      </c>
      <c r="D165" s="6" t="s">
        <v>433</v>
      </c>
      <c r="E165" s="6" t="s">
        <v>4</v>
      </c>
      <c r="F165" s="6" t="s">
        <v>5</v>
      </c>
      <c r="G165" s="6" t="s">
        <v>74</v>
      </c>
      <c r="H165" s="6" t="s">
        <v>7</v>
      </c>
      <c r="I165" s="6" t="s">
        <v>75</v>
      </c>
      <c r="J165" s="6" t="s">
        <v>9</v>
      </c>
      <c r="K165" s="6" t="s">
        <v>434</v>
      </c>
      <c r="L165" s="6" t="s">
        <v>11</v>
      </c>
      <c r="M165" s="2">
        <v>62.942999999999998</v>
      </c>
      <c r="N165" s="1" t="s">
        <v>12</v>
      </c>
      <c r="O165" s="3">
        <v>43314</v>
      </c>
      <c r="P165" s="2">
        <f>ROUNDDOWN(Table1[[#This Row],[Quantity in UnE]],0)</f>
        <v>62</v>
      </c>
      <c r="Q165" t="s">
        <v>8848</v>
      </c>
      <c r="R165">
        <v>18</v>
      </c>
      <c r="S165">
        <v>28</v>
      </c>
      <c r="T165">
        <f>IF(Table1[[#This Row],[OD (in)]]=28,0,IF(Table1[[#This Row],[Width (in)]]&lt;=25,1,0))</f>
        <v>0</v>
      </c>
      <c r="U165">
        <f>IF(Table1[[#This Row],[OD (in)]]=28,0,IF(AND(Table1[[#This Row],[Width (in)]]&gt;25,Table1[[#This Row],[Width (in)]]&lt;=40),1,0))</f>
        <v>0</v>
      </c>
      <c r="V165">
        <f>IF(Table1[[#This Row],[OD (in)]]=28,0,IF(Table1[[#This Row],[Width (in)]]&gt;40,1,0))</f>
        <v>0</v>
      </c>
      <c r="W165">
        <f>IF(Table1[[#This Row],[OD (in)]]=28,1,0)</f>
        <v>1</v>
      </c>
    </row>
    <row r="166" spans="1:23" x14ac:dyDescent="0.3">
      <c r="A166" s="6" t="s">
        <v>0</v>
      </c>
      <c r="B166" s="6" t="s">
        <v>286</v>
      </c>
      <c r="C166" s="6" t="s">
        <v>287</v>
      </c>
      <c r="D166" s="6" t="s">
        <v>435</v>
      </c>
      <c r="E166" s="6" t="s">
        <v>4</v>
      </c>
      <c r="F166" s="6" t="s">
        <v>136</v>
      </c>
      <c r="G166" s="6" t="s">
        <v>137</v>
      </c>
      <c r="H166" s="6" t="s">
        <v>7</v>
      </c>
      <c r="I166" s="6" t="s">
        <v>138</v>
      </c>
      <c r="J166" s="6" t="s">
        <v>9</v>
      </c>
      <c r="K166" s="6" t="s">
        <v>434</v>
      </c>
      <c r="L166" s="6" t="s">
        <v>11</v>
      </c>
      <c r="M166" s="2">
        <v>313.43099999999998</v>
      </c>
      <c r="N166" s="1" t="s">
        <v>12</v>
      </c>
      <c r="O166" s="3">
        <v>43326</v>
      </c>
      <c r="P166" s="2">
        <f>ROUNDDOWN(Table1[[#This Row],[Quantity in UnE]],0)</f>
        <v>313</v>
      </c>
      <c r="Q166" t="s">
        <v>8853</v>
      </c>
      <c r="R166">
        <v>39.5</v>
      </c>
      <c r="S166">
        <v>39</v>
      </c>
      <c r="T166">
        <f>IF(Table1[[#This Row],[OD (in)]]=28,0,IF(Table1[[#This Row],[Width (in)]]&lt;=25,1,0))</f>
        <v>0</v>
      </c>
      <c r="U166">
        <f>IF(Table1[[#This Row],[OD (in)]]=28,0,IF(AND(Table1[[#This Row],[Width (in)]]&gt;25,Table1[[#This Row],[Width (in)]]&lt;=40),1,0))</f>
        <v>1</v>
      </c>
      <c r="V166">
        <f>IF(Table1[[#This Row],[OD (in)]]=28,0,IF(Table1[[#This Row],[Width (in)]]&gt;40,1,0))</f>
        <v>0</v>
      </c>
      <c r="W166">
        <f>IF(Table1[[#This Row],[OD (in)]]=28,1,0)</f>
        <v>0</v>
      </c>
    </row>
    <row r="167" spans="1:23" x14ac:dyDescent="0.3">
      <c r="A167" s="6" t="s">
        <v>0</v>
      </c>
      <c r="B167" s="6" t="s">
        <v>45</v>
      </c>
      <c r="C167" s="6" t="s">
        <v>46</v>
      </c>
      <c r="D167" s="6" t="s">
        <v>436</v>
      </c>
      <c r="E167" s="6" t="s">
        <v>4</v>
      </c>
      <c r="F167" s="6" t="s">
        <v>5</v>
      </c>
      <c r="G167" s="6" t="s">
        <v>356</v>
      </c>
      <c r="H167" s="6" t="s">
        <v>7</v>
      </c>
      <c r="I167" s="6" t="s">
        <v>357</v>
      </c>
      <c r="J167" s="6" t="s">
        <v>9</v>
      </c>
      <c r="K167" s="6" t="s">
        <v>437</v>
      </c>
      <c r="L167" s="6" t="s">
        <v>11</v>
      </c>
      <c r="M167" s="2">
        <v>176.13900000000001</v>
      </c>
      <c r="N167" s="1" t="s">
        <v>12</v>
      </c>
      <c r="O167" s="3">
        <v>43321</v>
      </c>
      <c r="P167" s="2">
        <f>ROUNDDOWN(Table1[[#This Row],[Quantity in UnE]],0)</f>
        <v>176</v>
      </c>
      <c r="Q167" t="s">
        <v>8849</v>
      </c>
      <c r="R167">
        <v>21.25</v>
      </c>
      <c r="S167">
        <v>44</v>
      </c>
      <c r="T167">
        <f>IF(Table1[[#This Row],[OD (in)]]=28,0,IF(Table1[[#This Row],[Width (in)]]&lt;=25,1,0))</f>
        <v>1</v>
      </c>
      <c r="U167">
        <f>IF(Table1[[#This Row],[OD (in)]]=28,0,IF(AND(Table1[[#This Row],[Width (in)]]&gt;25,Table1[[#This Row],[Width (in)]]&lt;=40),1,0))</f>
        <v>0</v>
      </c>
      <c r="V167">
        <f>IF(Table1[[#This Row],[OD (in)]]=28,0,IF(Table1[[#This Row],[Width (in)]]&gt;40,1,0))</f>
        <v>0</v>
      </c>
      <c r="W167">
        <f>IF(Table1[[#This Row],[OD (in)]]=28,1,0)</f>
        <v>0</v>
      </c>
    </row>
    <row r="168" spans="1:23" x14ac:dyDescent="0.3">
      <c r="A168" s="6" t="s">
        <v>0</v>
      </c>
      <c r="B168" s="6" t="s">
        <v>369</v>
      </c>
      <c r="C168" s="6" t="s">
        <v>370</v>
      </c>
      <c r="D168" s="6" t="s">
        <v>438</v>
      </c>
      <c r="E168" s="6" t="s">
        <v>4</v>
      </c>
      <c r="F168" s="6" t="s">
        <v>5</v>
      </c>
      <c r="G168" s="6" t="s">
        <v>74</v>
      </c>
      <c r="H168" s="6" t="s">
        <v>7</v>
      </c>
      <c r="I168" s="6" t="s">
        <v>75</v>
      </c>
      <c r="J168" s="6" t="s">
        <v>9</v>
      </c>
      <c r="K168" s="6" t="s">
        <v>439</v>
      </c>
      <c r="L168" s="6" t="s">
        <v>11</v>
      </c>
      <c r="M168" s="2">
        <v>64.183000000000007</v>
      </c>
      <c r="N168" s="1" t="s">
        <v>12</v>
      </c>
      <c r="O168" s="3">
        <v>43314</v>
      </c>
      <c r="P168" s="2">
        <f>ROUNDDOWN(Table1[[#This Row],[Quantity in UnE]],0)</f>
        <v>64</v>
      </c>
      <c r="Q168" t="s">
        <v>8848</v>
      </c>
      <c r="R168">
        <v>18</v>
      </c>
      <c r="S168">
        <v>28</v>
      </c>
      <c r="T168">
        <f>IF(Table1[[#This Row],[OD (in)]]=28,0,IF(Table1[[#This Row],[Width (in)]]&lt;=25,1,0))</f>
        <v>0</v>
      </c>
      <c r="U168">
        <f>IF(Table1[[#This Row],[OD (in)]]=28,0,IF(AND(Table1[[#This Row],[Width (in)]]&gt;25,Table1[[#This Row],[Width (in)]]&lt;=40),1,0))</f>
        <v>0</v>
      </c>
      <c r="V168">
        <f>IF(Table1[[#This Row],[OD (in)]]=28,0,IF(Table1[[#This Row],[Width (in)]]&gt;40,1,0))</f>
        <v>0</v>
      </c>
      <c r="W168">
        <f>IF(Table1[[#This Row],[OD (in)]]=28,1,0)</f>
        <v>1</v>
      </c>
    </row>
    <row r="169" spans="1:23" x14ac:dyDescent="0.3">
      <c r="A169" s="6" t="s">
        <v>0</v>
      </c>
      <c r="B169" s="6" t="s">
        <v>286</v>
      </c>
      <c r="C169" s="6" t="s">
        <v>287</v>
      </c>
      <c r="D169" s="6" t="s">
        <v>440</v>
      </c>
      <c r="E169" s="6" t="s">
        <v>4</v>
      </c>
      <c r="F169" s="6" t="s">
        <v>136</v>
      </c>
      <c r="G169" s="6" t="s">
        <v>137</v>
      </c>
      <c r="H169" s="6" t="s">
        <v>7</v>
      </c>
      <c r="I169" s="6" t="s">
        <v>138</v>
      </c>
      <c r="J169" s="6" t="s">
        <v>9</v>
      </c>
      <c r="K169" s="6" t="s">
        <v>441</v>
      </c>
      <c r="L169" s="6" t="s">
        <v>11</v>
      </c>
      <c r="M169" s="2">
        <v>328.411</v>
      </c>
      <c r="N169" s="1" t="s">
        <v>12</v>
      </c>
      <c r="O169" s="3">
        <v>43326</v>
      </c>
      <c r="P169" s="2">
        <f>ROUNDDOWN(Table1[[#This Row],[Quantity in UnE]],0)</f>
        <v>328</v>
      </c>
      <c r="Q169" t="s">
        <v>8853</v>
      </c>
      <c r="R169">
        <v>39.5</v>
      </c>
      <c r="S169">
        <v>39</v>
      </c>
      <c r="T169">
        <f>IF(Table1[[#This Row],[OD (in)]]=28,0,IF(Table1[[#This Row],[Width (in)]]&lt;=25,1,0))</f>
        <v>0</v>
      </c>
      <c r="U169">
        <f>IF(Table1[[#This Row],[OD (in)]]=28,0,IF(AND(Table1[[#This Row],[Width (in)]]&gt;25,Table1[[#This Row],[Width (in)]]&lt;=40),1,0))</f>
        <v>1</v>
      </c>
      <c r="V169">
        <f>IF(Table1[[#This Row],[OD (in)]]=28,0,IF(Table1[[#This Row],[Width (in)]]&gt;40,1,0))</f>
        <v>0</v>
      </c>
      <c r="W169">
        <f>IF(Table1[[#This Row],[OD (in)]]=28,1,0)</f>
        <v>0</v>
      </c>
    </row>
    <row r="170" spans="1:23" x14ac:dyDescent="0.3">
      <c r="A170" s="6" t="s">
        <v>0</v>
      </c>
      <c r="B170" s="6" t="s">
        <v>71</v>
      </c>
      <c r="C170" s="6" t="s">
        <v>72</v>
      </c>
      <c r="D170" s="6" t="s">
        <v>442</v>
      </c>
      <c r="E170" s="6" t="s">
        <v>4</v>
      </c>
      <c r="F170" s="6" t="s">
        <v>5</v>
      </c>
      <c r="G170" s="6" t="s">
        <v>153</v>
      </c>
      <c r="H170" s="6" t="s">
        <v>7</v>
      </c>
      <c r="I170" s="6" t="s">
        <v>154</v>
      </c>
      <c r="J170" s="6" t="s">
        <v>9</v>
      </c>
      <c r="K170" s="6" t="s">
        <v>443</v>
      </c>
      <c r="L170" s="6" t="s">
        <v>11</v>
      </c>
      <c r="M170" s="2">
        <v>228.059</v>
      </c>
      <c r="N170" s="1" t="s">
        <v>12</v>
      </c>
      <c r="O170" s="3">
        <v>43313</v>
      </c>
      <c r="P170" s="2">
        <f>ROUNDDOWN(Table1[[#This Row],[Quantity in UnE]],0)</f>
        <v>228</v>
      </c>
      <c r="Q170" t="s">
        <v>8850</v>
      </c>
      <c r="R170">
        <v>60</v>
      </c>
      <c r="S170">
        <v>28</v>
      </c>
      <c r="T170">
        <f>IF(Table1[[#This Row],[OD (in)]]=28,0,IF(Table1[[#This Row],[Width (in)]]&lt;=25,1,0))</f>
        <v>0</v>
      </c>
      <c r="U170">
        <f>IF(Table1[[#This Row],[OD (in)]]=28,0,IF(AND(Table1[[#This Row],[Width (in)]]&gt;25,Table1[[#This Row],[Width (in)]]&lt;=40),1,0))</f>
        <v>0</v>
      </c>
      <c r="V170">
        <f>IF(Table1[[#This Row],[OD (in)]]=28,0,IF(Table1[[#This Row],[Width (in)]]&gt;40,1,0))</f>
        <v>0</v>
      </c>
      <c r="W170">
        <f>IF(Table1[[#This Row],[OD (in)]]=28,1,0)</f>
        <v>1</v>
      </c>
    </row>
    <row r="171" spans="1:23" x14ac:dyDescent="0.3">
      <c r="A171" s="6" t="s">
        <v>0</v>
      </c>
      <c r="B171" s="6" t="s">
        <v>280</v>
      </c>
      <c r="C171" s="6" t="s">
        <v>281</v>
      </c>
      <c r="D171" s="6" t="s">
        <v>444</v>
      </c>
      <c r="E171" s="6" t="s">
        <v>4</v>
      </c>
      <c r="F171" s="6" t="s">
        <v>5</v>
      </c>
      <c r="G171" s="6" t="s">
        <v>6</v>
      </c>
      <c r="H171" s="6" t="s">
        <v>7</v>
      </c>
      <c r="I171" s="6" t="s">
        <v>8</v>
      </c>
      <c r="J171" s="6" t="s">
        <v>9</v>
      </c>
      <c r="K171" s="6" t="s">
        <v>445</v>
      </c>
      <c r="L171" s="6" t="s">
        <v>11</v>
      </c>
      <c r="M171" s="2">
        <v>170.589</v>
      </c>
      <c r="N171" s="1" t="s">
        <v>12</v>
      </c>
      <c r="O171" s="3">
        <v>43324</v>
      </c>
      <c r="P171" s="2">
        <f>ROUNDDOWN(Table1[[#This Row],[Quantity in UnE]],0)</f>
        <v>170</v>
      </c>
      <c r="Q171" t="s">
        <v>8854</v>
      </c>
      <c r="R171">
        <v>46.5</v>
      </c>
      <c r="S171">
        <v>28</v>
      </c>
      <c r="T171">
        <f>IF(Table1[[#This Row],[OD (in)]]=28,0,IF(Table1[[#This Row],[Width (in)]]&lt;=25,1,0))</f>
        <v>0</v>
      </c>
      <c r="U171">
        <f>IF(Table1[[#This Row],[OD (in)]]=28,0,IF(AND(Table1[[#This Row],[Width (in)]]&gt;25,Table1[[#This Row],[Width (in)]]&lt;=40),1,0))</f>
        <v>0</v>
      </c>
      <c r="V171">
        <f>IF(Table1[[#This Row],[OD (in)]]=28,0,IF(Table1[[#This Row],[Width (in)]]&gt;40,1,0))</f>
        <v>0</v>
      </c>
      <c r="W171">
        <f>IF(Table1[[#This Row],[OD (in)]]=28,1,0)</f>
        <v>1</v>
      </c>
    </row>
    <row r="172" spans="1:23" x14ac:dyDescent="0.3">
      <c r="A172" s="6" t="s">
        <v>0</v>
      </c>
      <c r="B172" s="6" t="s">
        <v>378</v>
      </c>
      <c r="C172" s="6" t="s">
        <v>379</v>
      </c>
      <c r="D172" s="6" t="s">
        <v>446</v>
      </c>
      <c r="E172" s="6" t="s">
        <v>4</v>
      </c>
      <c r="F172" s="6" t="s">
        <v>5</v>
      </c>
      <c r="G172" s="6" t="s">
        <v>147</v>
      </c>
      <c r="H172" s="6" t="s">
        <v>7</v>
      </c>
      <c r="I172" s="6" t="s">
        <v>148</v>
      </c>
      <c r="J172" s="6" t="s">
        <v>9</v>
      </c>
      <c r="K172" s="6" t="s">
        <v>447</v>
      </c>
      <c r="L172" s="6" t="s">
        <v>11</v>
      </c>
      <c r="M172" s="2">
        <v>468.76600000000002</v>
      </c>
      <c r="N172" s="1" t="s">
        <v>12</v>
      </c>
      <c r="O172" s="3">
        <v>43316</v>
      </c>
      <c r="P172" s="2">
        <f>ROUNDDOWN(Table1[[#This Row],[Quantity in UnE]],0)</f>
        <v>468</v>
      </c>
      <c r="Q172" t="s">
        <v>8855</v>
      </c>
      <c r="R172">
        <v>60</v>
      </c>
      <c r="S172">
        <v>39</v>
      </c>
      <c r="T172">
        <f>IF(Table1[[#This Row],[OD (in)]]=28,0,IF(Table1[[#This Row],[Width (in)]]&lt;=25,1,0))</f>
        <v>0</v>
      </c>
      <c r="U172">
        <f>IF(Table1[[#This Row],[OD (in)]]=28,0,IF(AND(Table1[[#This Row],[Width (in)]]&gt;25,Table1[[#This Row],[Width (in)]]&lt;=40),1,0))</f>
        <v>0</v>
      </c>
      <c r="V172">
        <f>IF(Table1[[#This Row],[OD (in)]]=28,0,IF(Table1[[#This Row],[Width (in)]]&gt;40,1,0))</f>
        <v>1</v>
      </c>
      <c r="W172">
        <f>IF(Table1[[#This Row],[OD (in)]]=28,1,0)</f>
        <v>0</v>
      </c>
    </row>
    <row r="173" spans="1:23" x14ac:dyDescent="0.3">
      <c r="A173" s="6" t="s">
        <v>0</v>
      </c>
      <c r="B173" s="6" t="s">
        <v>369</v>
      </c>
      <c r="C173" s="6" t="s">
        <v>370</v>
      </c>
      <c r="D173" s="6" t="s">
        <v>448</v>
      </c>
      <c r="E173" s="6" t="s">
        <v>4</v>
      </c>
      <c r="F173" s="6" t="s">
        <v>5</v>
      </c>
      <c r="G173" s="6" t="s">
        <v>74</v>
      </c>
      <c r="H173" s="6" t="s">
        <v>7</v>
      </c>
      <c r="I173" s="6" t="s">
        <v>75</v>
      </c>
      <c r="J173" s="6" t="s">
        <v>9</v>
      </c>
      <c r="K173" s="6" t="s">
        <v>449</v>
      </c>
      <c r="L173" s="6" t="s">
        <v>11</v>
      </c>
      <c r="M173" s="2">
        <v>67.093999999999994</v>
      </c>
      <c r="N173" s="1" t="s">
        <v>12</v>
      </c>
      <c r="O173" s="3">
        <v>43314</v>
      </c>
      <c r="P173" s="2">
        <f>ROUNDDOWN(Table1[[#This Row],[Quantity in UnE]],0)</f>
        <v>67</v>
      </c>
      <c r="Q173" t="s">
        <v>8848</v>
      </c>
      <c r="R173">
        <v>18</v>
      </c>
      <c r="S173">
        <v>28</v>
      </c>
      <c r="T173">
        <f>IF(Table1[[#This Row],[OD (in)]]=28,0,IF(Table1[[#This Row],[Width (in)]]&lt;=25,1,0))</f>
        <v>0</v>
      </c>
      <c r="U173">
        <f>IF(Table1[[#This Row],[OD (in)]]=28,0,IF(AND(Table1[[#This Row],[Width (in)]]&gt;25,Table1[[#This Row],[Width (in)]]&lt;=40),1,0))</f>
        <v>0</v>
      </c>
      <c r="V173">
        <f>IF(Table1[[#This Row],[OD (in)]]=28,0,IF(Table1[[#This Row],[Width (in)]]&gt;40,1,0))</f>
        <v>0</v>
      </c>
      <c r="W173">
        <f>IF(Table1[[#This Row],[OD (in)]]=28,1,0)</f>
        <v>1</v>
      </c>
    </row>
    <row r="174" spans="1:23" x14ac:dyDescent="0.3">
      <c r="A174" s="6" t="s">
        <v>0</v>
      </c>
      <c r="B174" s="6" t="s">
        <v>450</v>
      </c>
      <c r="C174" s="6" t="s">
        <v>451</v>
      </c>
      <c r="D174" s="6" t="s">
        <v>452</v>
      </c>
      <c r="E174" s="6" t="s">
        <v>4</v>
      </c>
      <c r="F174" s="6" t="s">
        <v>5</v>
      </c>
      <c r="G174" s="6" t="s">
        <v>453</v>
      </c>
      <c r="H174" s="6" t="s">
        <v>7</v>
      </c>
      <c r="I174" s="6" t="s">
        <v>454</v>
      </c>
      <c r="J174" s="6" t="s">
        <v>9</v>
      </c>
      <c r="K174" s="6" t="s">
        <v>455</v>
      </c>
      <c r="L174" s="6" t="s">
        <v>11</v>
      </c>
      <c r="M174" s="2">
        <v>168.94499999999999</v>
      </c>
      <c r="N174" s="1" t="s">
        <v>12</v>
      </c>
      <c r="O174" s="3">
        <v>43325</v>
      </c>
      <c r="P174" s="2">
        <f>ROUNDDOWN(Table1[[#This Row],[Quantity in UnE]],0)</f>
        <v>168</v>
      </c>
      <c r="Q174" t="s">
        <v>8852</v>
      </c>
      <c r="R174">
        <v>70</v>
      </c>
      <c r="S174">
        <v>12</v>
      </c>
      <c r="T174">
        <f>IF(Table1[[#This Row],[OD (in)]]=28,0,IF(Table1[[#This Row],[Width (in)]]&lt;=25,1,0))</f>
        <v>0</v>
      </c>
      <c r="U174">
        <f>IF(Table1[[#This Row],[OD (in)]]=28,0,IF(AND(Table1[[#This Row],[Width (in)]]&gt;25,Table1[[#This Row],[Width (in)]]&lt;=40),1,0))</f>
        <v>0</v>
      </c>
      <c r="V174">
        <f>IF(Table1[[#This Row],[OD (in)]]=28,0,IF(Table1[[#This Row],[Width (in)]]&gt;40,1,0))</f>
        <v>1</v>
      </c>
      <c r="W174">
        <f>IF(Table1[[#This Row],[OD (in)]]=28,1,0)</f>
        <v>0</v>
      </c>
    </row>
    <row r="175" spans="1:23" x14ac:dyDescent="0.3">
      <c r="A175" s="6" t="s">
        <v>0</v>
      </c>
      <c r="B175" s="6" t="s">
        <v>45</v>
      </c>
      <c r="C175" s="6" t="s">
        <v>46</v>
      </c>
      <c r="D175" s="6" t="s">
        <v>456</v>
      </c>
      <c r="E175" s="6" t="s">
        <v>4</v>
      </c>
      <c r="F175" s="6" t="s">
        <v>5</v>
      </c>
      <c r="G175" s="6" t="s">
        <v>356</v>
      </c>
      <c r="H175" s="6" t="s">
        <v>7</v>
      </c>
      <c r="I175" s="6" t="s">
        <v>357</v>
      </c>
      <c r="J175" s="6" t="s">
        <v>9</v>
      </c>
      <c r="K175" s="6" t="s">
        <v>457</v>
      </c>
      <c r="L175" s="6" t="s">
        <v>11</v>
      </c>
      <c r="M175" s="2">
        <v>176.13900000000001</v>
      </c>
      <c r="N175" s="1" t="s">
        <v>12</v>
      </c>
      <c r="O175" s="3">
        <v>43321</v>
      </c>
      <c r="P175" s="2">
        <f>ROUNDDOWN(Table1[[#This Row],[Quantity in UnE]],0)</f>
        <v>176</v>
      </c>
      <c r="Q175" t="s">
        <v>8849</v>
      </c>
      <c r="R175">
        <v>21.25</v>
      </c>
      <c r="S175">
        <v>44</v>
      </c>
      <c r="T175">
        <f>IF(Table1[[#This Row],[OD (in)]]=28,0,IF(Table1[[#This Row],[Width (in)]]&lt;=25,1,0))</f>
        <v>1</v>
      </c>
      <c r="U175">
        <f>IF(Table1[[#This Row],[OD (in)]]=28,0,IF(AND(Table1[[#This Row],[Width (in)]]&gt;25,Table1[[#This Row],[Width (in)]]&lt;=40),1,0))</f>
        <v>0</v>
      </c>
      <c r="V175">
        <f>IF(Table1[[#This Row],[OD (in)]]=28,0,IF(Table1[[#This Row],[Width (in)]]&gt;40,1,0))</f>
        <v>0</v>
      </c>
      <c r="W175">
        <f>IF(Table1[[#This Row],[OD (in)]]=28,1,0)</f>
        <v>0</v>
      </c>
    </row>
    <row r="176" spans="1:23" x14ac:dyDescent="0.3">
      <c r="A176" s="6" t="s">
        <v>0</v>
      </c>
      <c r="B176" s="6" t="s">
        <v>369</v>
      </c>
      <c r="C176" s="6" t="s">
        <v>370</v>
      </c>
      <c r="D176" s="6" t="s">
        <v>458</v>
      </c>
      <c r="E176" s="6" t="s">
        <v>4</v>
      </c>
      <c r="F176" s="6" t="s">
        <v>5</v>
      </c>
      <c r="G176" s="6" t="s">
        <v>74</v>
      </c>
      <c r="H176" s="6" t="s">
        <v>7</v>
      </c>
      <c r="I176" s="6" t="s">
        <v>75</v>
      </c>
      <c r="J176" s="6" t="s">
        <v>9</v>
      </c>
      <c r="K176" s="6" t="s">
        <v>459</v>
      </c>
      <c r="L176" s="6" t="s">
        <v>11</v>
      </c>
      <c r="M176" s="2">
        <v>64.183000000000007</v>
      </c>
      <c r="N176" s="1" t="s">
        <v>12</v>
      </c>
      <c r="O176" s="3">
        <v>43314</v>
      </c>
      <c r="P176" s="2">
        <f>ROUNDDOWN(Table1[[#This Row],[Quantity in UnE]],0)</f>
        <v>64</v>
      </c>
      <c r="Q176" t="s">
        <v>8848</v>
      </c>
      <c r="R176">
        <v>18</v>
      </c>
      <c r="S176">
        <v>28</v>
      </c>
      <c r="T176">
        <f>IF(Table1[[#This Row],[OD (in)]]=28,0,IF(Table1[[#This Row],[Width (in)]]&lt;=25,1,0))</f>
        <v>0</v>
      </c>
      <c r="U176">
        <f>IF(Table1[[#This Row],[OD (in)]]=28,0,IF(AND(Table1[[#This Row],[Width (in)]]&gt;25,Table1[[#This Row],[Width (in)]]&lt;=40),1,0))</f>
        <v>0</v>
      </c>
      <c r="V176">
        <f>IF(Table1[[#This Row],[OD (in)]]=28,0,IF(Table1[[#This Row],[Width (in)]]&gt;40,1,0))</f>
        <v>0</v>
      </c>
      <c r="W176">
        <f>IF(Table1[[#This Row],[OD (in)]]=28,1,0)</f>
        <v>1</v>
      </c>
    </row>
    <row r="177" spans="1:23" x14ac:dyDescent="0.3">
      <c r="A177" s="6" t="s">
        <v>0</v>
      </c>
      <c r="B177" s="6" t="s">
        <v>45</v>
      </c>
      <c r="C177" s="6" t="s">
        <v>46</v>
      </c>
      <c r="D177" s="6" t="s">
        <v>460</v>
      </c>
      <c r="E177" s="6" t="s">
        <v>4</v>
      </c>
      <c r="F177" s="6" t="s">
        <v>5</v>
      </c>
      <c r="G177" s="6" t="s">
        <v>356</v>
      </c>
      <c r="H177" s="6" t="s">
        <v>7</v>
      </c>
      <c r="I177" s="6" t="s">
        <v>357</v>
      </c>
      <c r="J177" s="6" t="s">
        <v>9</v>
      </c>
      <c r="K177" s="6" t="s">
        <v>461</v>
      </c>
      <c r="L177" s="6" t="s">
        <v>11</v>
      </c>
      <c r="M177" s="2">
        <v>176.13900000000001</v>
      </c>
      <c r="N177" s="1" t="s">
        <v>12</v>
      </c>
      <c r="O177" s="3">
        <v>43321</v>
      </c>
      <c r="P177" s="2">
        <f>ROUNDDOWN(Table1[[#This Row],[Quantity in UnE]],0)</f>
        <v>176</v>
      </c>
      <c r="Q177" t="s">
        <v>8849</v>
      </c>
      <c r="R177">
        <v>21.25</v>
      </c>
      <c r="S177">
        <v>44</v>
      </c>
      <c r="T177">
        <f>IF(Table1[[#This Row],[OD (in)]]=28,0,IF(Table1[[#This Row],[Width (in)]]&lt;=25,1,0))</f>
        <v>1</v>
      </c>
      <c r="U177">
        <f>IF(Table1[[#This Row],[OD (in)]]=28,0,IF(AND(Table1[[#This Row],[Width (in)]]&gt;25,Table1[[#This Row],[Width (in)]]&lt;=40),1,0))</f>
        <v>0</v>
      </c>
      <c r="V177">
        <f>IF(Table1[[#This Row],[OD (in)]]=28,0,IF(Table1[[#This Row],[Width (in)]]&gt;40,1,0))</f>
        <v>0</v>
      </c>
      <c r="W177">
        <f>IF(Table1[[#This Row],[OD (in)]]=28,1,0)</f>
        <v>0</v>
      </c>
    </row>
    <row r="178" spans="1:23" x14ac:dyDescent="0.3">
      <c r="A178" s="6" t="s">
        <v>0</v>
      </c>
      <c r="B178" s="6" t="s">
        <v>45</v>
      </c>
      <c r="C178" s="6" t="s">
        <v>46</v>
      </c>
      <c r="D178" s="6" t="s">
        <v>462</v>
      </c>
      <c r="E178" s="6" t="s">
        <v>4</v>
      </c>
      <c r="F178" s="6" t="s">
        <v>5</v>
      </c>
      <c r="G178" s="6" t="s">
        <v>356</v>
      </c>
      <c r="H178" s="6" t="s">
        <v>7</v>
      </c>
      <c r="I178" s="6" t="s">
        <v>357</v>
      </c>
      <c r="J178" s="6" t="s">
        <v>9</v>
      </c>
      <c r="K178" s="6" t="s">
        <v>463</v>
      </c>
      <c r="L178" s="6" t="s">
        <v>11</v>
      </c>
      <c r="M178" s="2">
        <v>176.13900000000001</v>
      </c>
      <c r="N178" s="1" t="s">
        <v>12</v>
      </c>
      <c r="O178" s="3">
        <v>43321</v>
      </c>
      <c r="P178" s="2">
        <f>ROUNDDOWN(Table1[[#This Row],[Quantity in UnE]],0)</f>
        <v>176</v>
      </c>
      <c r="Q178" t="s">
        <v>8849</v>
      </c>
      <c r="R178">
        <v>21.25</v>
      </c>
      <c r="S178">
        <v>44</v>
      </c>
      <c r="T178">
        <f>IF(Table1[[#This Row],[OD (in)]]=28,0,IF(Table1[[#This Row],[Width (in)]]&lt;=25,1,0))</f>
        <v>1</v>
      </c>
      <c r="U178">
        <f>IF(Table1[[#This Row],[OD (in)]]=28,0,IF(AND(Table1[[#This Row],[Width (in)]]&gt;25,Table1[[#This Row],[Width (in)]]&lt;=40),1,0))</f>
        <v>0</v>
      </c>
      <c r="V178">
        <f>IF(Table1[[#This Row],[OD (in)]]=28,0,IF(Table1[[#This Row],[Width (in)]]&gt;40,1,0))</f>
        <v>0</v>
      </c>
      <c r="W178">
        <f>IF(Table1[[#This Row],[OD (in)]]=28,1,0)</f>
        <v>0</v>
      </c>
    </row>
    <row r="179" spans="1:23" x14ac:dyDescent="0.3">
      <c r="A179" s="6" t="s">
        <v>0</v>
      </c>
      <c r="B179" s="6" t="s">
        <v>280</v>
      </c>
      <c r="C179" s="6" t="s">
        <v>281</v>
      </c>
      <c r="D179" s="6" t="s">
        <v>464</v>
      </c>
      <c r="E179" s="6" t="s">
        <v>4</v>
      </c>
      <c r="F179" s="6" t="s">
        <v>5</v>
      </c>
      <c r="G179" s="6" t="s">
        <v>6</v>
      </c>
      <c r="H179" s="6" t="s">
        <v>7</v>
      </c>
      <c r="I179" s="6" t="s">
        <v>8</v>
      </c>
      <c r="J179" s="6" t="s">
        <v>9</v>
      </c>
      <c r="K179" s="6" t="s">
        <v>465</v>
      </c>
      <c r="L179" s="6" t="s">
        <v>11</v>
      </c>
      <c r="M179" s="2">
        <v>177.215</v>
      </c>
      <c r="N179" s="1" t="s">
        <v>12</v>
      </c>
      <c r="O179" s="3">
        <v>43324</v>
      </c>
      <c r="P179" s="2">
        <f>ROUNDDOWN(Table1[[#This Row],[Quantity in UnE]],0)</f>
        <v>177</v>
      </c>
      <c r="Q179" t="s">
        <v>8854</v>
      </c>
      <c r="R179">
        <v>46.5</v>
      </c>
      <c r="S179">
        <v>28</v>
      </c>
      <c r="T179">
        <f>IF(Table1[[#This Row],[OD (in)]]=28,0,IF(Table1[[#This Row],[Width (in)]]&lt;=25,1,0))</f>
        <v>0</v>
      </c>
      <c r="U179">
        <f>IF(Table1[[#This Row],[OD (in)]]=28,0,IF(AND(Table1[[#This Row],[Width (in)]]&gt;25,Table1[[#This Row],[Width (in)]]&lt;=40),1,0))</f>
        <v>0</v>
      </c>
      <c r="V179">
        <f>IF(Table1[[#This Row],[OD (in)]]=28,0,IF(Table1[[#This Row],[Width (in)]]&gt;40,1,0))</f>
        <v>0</v>
      </c>
      <c r="W179">
        <f>IF(Table1[[#This Row],[OD (in)]]=28,1,0)</f>
        <v>1</v>
      </c>
    </row>
    <row r="180" spans="1:23" x14ac:dyDescent="0.3">
      <c r="A180" s="6" t="s">
        <v>0</v>
      </c>
      <c r="B180" s="6" t="s">
        <v>369</v>
      </c>
      <c r="C180" s="6" t="s">
        <v>370</v>
      </c>
      <c r="D180" s="6" t="s">
        <v>466</v>
      </c>
      <c r="E180" s="6" t="s">
        <v>4</v>
      </c>
      <c r="F180" s="6" t="s">
        <v>5</v>
      </c>
      <c r="G180" s="6" t="s">
        <v>74</v>
      </c>
      <c r="H180" s="6" t="s">
        <v>7</v>
      </c>
      <c r="I180" s="6" t="s">
        <v>75</v>
      </c>
      <c r="J180" s="6" t="s">
        <v>9</v>
      </c>
      <c r="K180" s="6" t="s">
        <v>467</v>
      </c>
      <c r="L180" s="6" t="s">
        <v>11</v>
      </c>
      <c r="M180" s="2">
        <v>67.093999999999994</v>
      </c>
      <c r="N180" s="1" t="s">
        <v>12</v>
      </c>
      <c r="O180" s="3">
        <v>43314</v>
      </c>
      <c r="P180" s="2">
        <f>ROUNDDOWN(Table1[[#This Row],[Quantity in UnE]],0)</f>
        <v>67</v>
      </c>
      <c r="Q180" t="s">
        <v>8848</v>
      </c>
      <c r="R180">
        <v>18</v>
      </c>
      <c r="S180">
        <v>28</v>
      </c>
      <c r="T180">
        <f>IF(Table1[[#This Row],[OD (in)]]=28,0,IF(Table1[[#This Row],[Width (in)]]&lt;=25,1,0))</f>
        <v>0</v>
      </c>
      <c r="U180">
        <f>IF(Table1[[#This Row],[OD (in)]]=28,0,IF(AND(Table1[[#This Row],[Width (in)]]&gt;25,Table1[[#This Row],[Width (in)]]&lt;=40),1,0))</f>
        <v>0</v>
      </c>
      <c r="V180">
        <f>IF(Table1[[#This Row],[OD (in)]]=28,0,IF(Table1[[#This Row],[Width (in)]]&gt;40,1,0))</f>
        <v>0</v>
      </c>
      <c r="W180">
        <f>IF(Table1[[#This Row],[OD (in)]]=28,1,0)</f>
        <v>1</v>
      </c>
    </row>
    <row r="181" spans="1:23" x14ac:dyDescent="0.3">
      <c r="A181" s="6" t="s">
        <v>0</v>
      </c>
      <c r="B181" s="6" t="s">
        <v>280</v>
      </c>
      <c r="C181" s="6" t="s">
        <v>281</v>
      </c>
      <c r="D181" s="6" t="s">
        <v>468</v>
      </c>
      <c r="E181" s="6" t="s">
        <v>4</v>
      </c>
      <c r="F181" s="6" t="s">
        <v>5</v>
      </c>
      <c r="G181" s="6" t="s">
        <v>6</v>
      </c>
      <c r="H181" s="6" t="s">
        <v>7</v>
      </c>
      <c r="I181" s="6" t="s">
        <v>8</v>
      </c>
      <c r="J181" s="6" t="s">
        <v>9</v>
      </c>
      <c r="K181" s="6" t="s">
        <v>469</v>
      </c>
      <c r="L181" s="6" t="s">
        <v>11</v>
      </c>
      <c r="M181" s="2">
        <v>175.33799999999999</v>
      </c>
      <c r="N181" s="1" t="s">
        <v>12</v>
      </c>
      <c r="O181" s="3">
        <v>43324</v>
      </c>
      <c r="P181" s="2">
        <f>ROUNDDOWN(Table1[[#This Row],[Quantity in UnE]],0)</f>
        <v>175</v>
      </c>
      <c r="Q181" t="s">
        <v>8854</v>
      </c>
      <c r="R181">
        <v>46.5</v>
      </c>
      <c r="S181">
        <v>28</v>
      </c>
      <c r="T181">
        <f>IF(Table1[[#This Row],[OD (in)]]=28,0,IF(Table1[[#This Row],[Width (in)]]&lt;=25,1,0))</f>
        <v>0</v>
      </c>
      <c r="U181">
        <f>IF(Table1[[#This Row],[OD (in)]]=28,0,IF(AND(Table1[[#This Row],[Width (in)]]&gt;25,Table1[[#This Row],[Width (in)]]&lt;=40),1,0))</f>
        <v>0</v>
      </c>
      <c r="V181">
        <f>IF(Table1[[#This Row],[OD (in)]]=28,0,IF(Table1[[#This Row],[Width (in)]]&gt;40,1,0))</f>
        <v>0</v>
      </c>
      <c r="W181">
        <f>IF(Table1[[#This Row],[OD (in)]]=28,1,0)</f>
        <v>1</v>
      </c>
    </row>
    <row r="182" spans="1:23" x14ac:dyDescent="0.3">
      <c r="A182" s="6" t="s">
        <v>0</v>
      </c>
      <c r="B182" s="6" t="s">
        <v>378</v>
      </c>
      <c r="C182" s="6" t="s">
        <v>379</v>
      </c>
      <c r="D182" s="6" t="s">
        <v>470</v>
      </c>
      <c r="E182" s="6" t="s">
        <v>4</v>
      </c>
      <c r="F182" s="6" t="s">
        <v>5</v>
      </c>
      <c r="G182" s="6" t="s">
        <v>147</v>
      </c>
      <c r="H182" s="6" t="s">
        <v>7</v>
      </c>
      <c r="I182" s="6" t="s">
        <v>148</v>
      </c>
      <c r="J182" s="6" t="s">
        <v>9</v>
      </c>
      <c r="K182" s="6" t="s">
        <v>471</v>
      </c>
      <c r="L182" s="6" t="s">
        <v>11</v>
      </c>
      <c r="M182" s="2">
        <v>470.61099999999999</v>
      </c>
      <c r="N182" s="1" t="s">
        <v>12</v>
      </c>
      <c r="O182" s="3">
        <v>43316</v>
      </c>
      <c r="P182" s="2">
        <f>ROUNDDOWN(Table1[[#This Row],[Quantity in UnE]],0)</f>
        <v>470</v>
      </c>
      <c r="Q182" t="s">
        <v>8855</v>
      </c>
      <c r="R182">
        <v>60</v>
      </c>
      <c r="S182">
        <v>39</v>
      </c>
      <c r="T182">
        <f>IF(Table1[[#This Row],[OD (in)]]=28,0,IF(Table1[[#This Row],[Width (in)]]&lt;=25,1,0))</f>
        <v>0</v>
      </c>
      <c r="U182">
        <f>IF(Table1[[#This Row],[OD (in)]]=28,0,IF(AND(Table1[[#This Row],[Width (in)]]&gt;25,Table1[[#This Row],[Width (in)]]&lt;=40),1,0))</f>
        <v>0</v>
      </c>
      <c r="V182">
        <f>IF(Table1[[#This Row],[OD (in)]]=28,0,IF(Table1[[#This Row],[Width (in)]]&gt;40,1,0))</f>
        <v>1</v>
      </c>
      <c r="W182">
        <f>IF(Table1[[#This Row],[OD (in)]]=28,1,0)</f>
        <v>0</v>
      </c>
    </row>
    <row r="183" spans="1:23" x14ac:dyDescent="0.3">
      <c r="A183" s="6" t="s">
        <v>0</v>
      </c>
      <c r="B183" s="6" t="s">
        <v>378</v>
      </c>
      <c r="C183" s="6" t="s">
        <v>379</v>
      </c>
      <c r="D183" s="6" t="s">
        <v>472</v>
      </c>
      <c r="E183" s="6" t="s">
        <v>4</v>
      </c>
      <c r="F183" s="6" t="s">
        <v>5</v>
      </c>
      <c r="G183" s="6" t="s">
        <v>147</v>
      </c>
      <c r="H183" s="6" t="s">
        <v>7</v>
      </c>
      <c r="I183" s="6" t="s">
        <v>148</v>
      </c>
      <c r="J183" s="6" t="s">
        <v>9</v>
      </c>
      <c r="K183" s="6" t="s">
        <v>473</v>
      </c>
      <c r="L183" s="6" t="s">
        <v>11</v>
      </c>
      <c r="M183" s="2">
        <v>470.61099999999999</v>
      </c>
      <c r="N183" s="1" t="s">
        <v>12</v>
      </c>
      <c r="O183" s="3">
        <v>43316</v>
      </c>
      <c r="P183" s="2">
        <f>ROUNDDOWN(Table1[[#This Row],[Quantity in UnE]],0)</f>
        <v>470</v>
      </c>
      <c r="Q183" t="s">
        <v>8855</v>
      </c>
      <c r="R183">
        <v>60</v>
      </c>
      <c r="S183">
        <v>39</v>
      </c>
      <c r="T183">
        <f>IF(Table1[[#This Row],[OD (in)]]=28,0,IF(Table1[[#This Row],[Width (in)]]&lt;=25,1,0))</f>
        <v>0</v>
      </c>
      <c r="U183">
        <f>IF(Table1[[#This Row],[OD (in)]]=28,0,IF(AND(Table1[[#This Row],[Width (in)]]&gt;25,Table1[[#This Row],[Width (in)]]&lt;=40),1,0))</f>
        <v>0</v>
      </c>
      <c r="V183">
        <f>IF(Table1[[#This Row],[OD (in)]]=28,0,IF(Table1[[#This Row],[Width (in)]]&gt;40,1,0))</f>
        <v>1</v>
      </c>
      <c r="W183">
        <f>IF(Table1[[#This Row],[OD (in)]]=28,1,0)</f>
        <v>0</v>
      </c>
    </row>
    <row r="184" spans="1:23" x14ac:dyDescent="0.3">
      <c r="A184" s="6" t="s">
        <v>0</v>
      </c>
      <c r="B184" s="6" t="s">
        <v>334</v>
      </c>
      <c r="C184" s="6" t="s">
        <v>335</v>
      </c>
      <c r="D184" s="6" t="s">
        <v>474</v>
      </c>
      <c r="E184" s="6" t="s">
        <v>4</v>
      </c>
      <c r="F184" s="6" t="s">
        <v>5</v>
      </c>
      <c r="G184" s="6" t="s">
        <v>6</v>
      </c>
      <c r="H184" s="6" t="s">
        <v>7</v>
      </c>
      <c r="I184" s="6" t="s">
        <v>8</v>
      </c>
      <c r="J184" s="6" t="s">
        <v>9</v>
      </c>
      <c r="K184" s="6" t="s">
        <v>475</v>
      </c>
      <c r="L184" s="6" t="s">
        <v>11</v>
      </c>
      <c r="M184" s="2">
        <v>118.04600000000001</v>
      </c>
      <c r="N184" s="1" t="s">
        <v>12</v>
      </c>
      <c r="O184" s="3">
        <v>43324</v>
      </c>
      <c r="P184" s="2">
        <f>ROUNDDOWN(Table1[[#This Row],[Quantity in UnE]],0)</f>
        <v>118</v>
      </c>
      <c r="Q184" t="s">
        <v>8850</v>
      </c>
      <c r="R184">
        <v>31</v>
      </c>
      <c r="S184">
        <v>28</v>
      </c>
      <c r="T184">
        <f>IF(Table1[[#This Row],[OD (in)]]=28,0,IF(Table1[[#This Row],[Width (in)]]&lt;=25,1,0))</f>
        <v>0</v>
      </c>
      <c r="U184">
        <f>IF(Table1[[#This Row],[OD (in)]]=28,0,IF(AND(Table1[[#This Row],[Width (in)]]&gt;25,Table1[[#This Row],[Width (in)]]&lt;=40),1,0))</f>
        <v>0</v>
      </c>
      <c r="V184">
        <f>IF(Table1[[#This Row],[OD (in)]]=28,0,IF(Table1[[#This Row],[Width (in)]]&gt;40,1,0))</f>
        <v>0</v>
      </c>
      <c r="W184">
        <f>IF(Table1[[#This Row],[OD (in)]]=28,1,0)</f>
        <v>1</v>
      </c>
    </row>
    <row r="185" spans="1:23" x14ac:dyDescent="0.3">
      <c r="A185" s="6" t="s">
        <v>0</v>
      </c>
      <c r="B185" s="6" t="s">
        <v>296</v>
      </c>
      <c r="C185" s="6" t="s">
        <v>297</v>
      </c>
      <c r="D185" s="6" t="s">
        <v>476</v>
      </c>
      <c r="E185" s="6" t="s">
        <v>4</v>
      </c>
      <c r="F185" s="6" t="s">
        <v>5</v>
      </c>
      <c r="G185" s="6" t="s">
        <v>74</v>
      </c>
      <c r="H185" s="6" t="s">
        <v>7</v>
      </c>
      <c r="I185" s="6" t="s">
        <v>75</v>
      </c>
      <c r="J185" s="6" t="s">
        <v>9</v>
      </c>
      <c r="K185" s="6" t="s">
        <v>477</v>
      </c>
      <c r="L185" s="6" t="s">
        <v>11</v>
      </c>
      <c r="M185" s="2">
        <v>141.791</v>
      </c>
      <c r="N185" s="1" t="s">
        <v>12</v>
      </c>
      <c r="O185" s="3">
        <v>43314</v>
      </c>
      <c r="P185" s="2">
        <f>ROUNDDOWN(Table1[[#This Row],[Quantity in UnE]],0)</f>
        <v>141</v>
      </c>
      <c r="Q185" t="s">
        <v>8850</v>
      </c>
      <c r="R185">
        <v>37</v>
      </c>
      <c r="S185">
        <v>28</v>
      </c>
      <c r="T185">
        <f>IF(Table1[[#This Row],[OD (in)]]=28,0,IF(Table1[[#This Row],[Width (in)]]&lt;=25,1,0))</f>
        <v>0</v>
      </c>
      <c r="U185">
        <f>IF(Table1[[#This Row],[OD (in)]]=28,0,IF(AND(Table1[[#This Row],[Width (in)]]&gt;25,Table1[[#This Row],[Width (in)]]&lt;=40),1,0))</f>
        <v>0</v>
      </c>
      <c r="V185">
        <f>IF(Table1[[#This Row],[OD (in)]]=28,0,IF(Table1[[#This Row],[Width (in)]]&gt;40,1,0))</f>
        <v>0</v>
      </c>
      <c r="W185">
        <f>IF(Table1[[#This Row],[OD (in)]]=28,1,0)</f>
        <v>1</v>
      </c>
    </row>
    <row r="186" spans="1:23" x14ac:dyDescent="0.3">
      <c r="A186" s="6" t="s">
        <v>0</v>
      </c>
      <c r="B186" s="6" t="s">
        <v>296</v>
      </c>
      <c r="C186" s="6" t="s">
        <v>297</v>
      </c>
      <c r="D186" s="6" t="s">
        <v>478</v>
      </c>
      <c r="E186" s="6" t="s">
        <v>4</v>
      </c>
      <c r="F186" s="6" t="s">
        <v>5</v>
      </c>
      <c r="G186" s="6" t="s">
        <v>74</v>
      </c>
      <c r="H186" s="6" t="s">
        <v>7</v>
      </c>
      <c r="I186" s="6" t="s">
        <v>75</v>
      </c>
      <c r="J186" s="6" t="s">
        <v>9</v>
      </c>
      <c r="K186" s="6" t="s">
        <v>479</v>
      </c>
      <c r="L186" s="6" t="s">
        <v>11</v>
      </c>
      <c r="M186" s="2">
        <v>141.791</v>
      </c>
      <c r="N186" s="1" t="s">
        <v>12</v>
      </c>
      <c r="O186" s="3">
        <v>43314</v>
      </c>
      <c r="P186" s="2">
        <f>ROUNDDOWN(Table1[[#This Row],[Quantity in UnE]],0)</f>
        <v>141</v>
      </c>
      <c r="Q186" t="s">
        <v>8850</v>
      </c>
      <c r="R186">
        <v>37</v>
      </c>
      <c r="S186">
        <v>28</v>
      </c>
      <c r="T186">
        <f>IF(Table1[[#This Row],[OD (in)]]=28,0,IF(Table1[[#This Row],[Width (in)]]&lt;=25,1,0))</f>
        <v>0</v>
      </c>
      <c r="U186">
        <f>IF(Table1[[#This Row],[OD (in)]]=28,0,IF(AND(Table1[[#This Row],[Width (in)]]&gt;25,Table1[[#This Row],[Width (in)]]&lt;=40),1,0))</f>
        <v>0</v>
      </c>
      <c r="V186">
        <f>IF(Table1[[#This Row],[OD (in)]]=28,0,IF(Table1[[#This Row],[Width (in)]]&gt;40,1,0))</f>
        <v>0</v>
      </c>
      <c r="W186">
        <f>IF(Table1[[#This Row],[OD (in)]]=28,1,0)</f>
        <v>1</v>
      </c>
    </row>
    <row r="187" spans="1:23" x14ac:dyDescent="0.3">
      <c r="A187" s="6" t="s">
        <v>0</v>
      </c>
      <c r="B187" s="6" t="s">
        <v>480</v>
      </c>
      <c r="C187" s="6" t="s">
        <v>481</v>
      </c>
      <c r="D187" s="6" t="s">
        <v>482</v>
      </c>
      <c r="E187" s="6" t="s">
        <v>4</v>
      </c>
      <c r="F187" s="6" t="s">
        <v>5</v>
      </c>
      <c r="G187" s="6" t="s">
        <v>128</v>
      </c>
      <c r="H187" s="6" t="s">
        <v>7</v>
      </c>
      <c r="I187" s="6" t="s">
        <v>129</v>
      </c>
      <c r="J187" s="6" t="s">
        <v>9</v>
      </c>
      <c r="K187" s="6" t="s">
        <v>483</v>
      </c>
      <c r="L187" s="6" t="s">
        <v>11</v>
      </c>
      <c r="M187" s="2">
        <v>376.80399999999997</v>
      </c>
      <c r="N187" s="1" t="s">
        <v>12</v>
      </c>
      <c r="O187" s="3">
        <v>43329</v>
      </c>
      <c r="P187" s="2">
        <f>ROUNDDOWN(Table1[[#This Row],[Quantity in UnE]],0)</f>
        <v>376</v>
      </c>
      <c r="Q187" t="s">
        <v>8850</v>
      </c>
      <c r="R187">
        <v>50</v>
      </c>
      <c r="S187">
        <v>39</v>
      </c>
      <c r="T187">
        <f>IF(Table1[[#This Row],[OD (in)]]=28,0,IF(Table1[[#This Row],[Width (in)]]&lt;=25,1,0))</f>
        <v>0</v>
      </c>
      <c r="U187">
        <f>IF(Table1[[#This Row],[OD (in)]]=28,0,IF(AND(Table1[[#This Row],[Width (in)]]&gt;25,Table1[[#This Row],[Width (in)]]&lt;=40),1,0))</f>
        <v>0</v>
      </c>
      <c r="V187">
        <f>IF(Table1[[#This Row],[OD (in)]]=28,0,IF(Table1[[#This Row],[Width (in)]]&gt;40,1,0))</f>
        <v>1</v>
      </c>
      <c r="W187">
        <f>IF(Table1[[#This Row],[OD (in)]]=28,1,0)</f>
        <v>0</v>
      </c>
    </row>
    <row r="188" spans="1:23" x14ac:dyDescent="0.3">
      <c r="A188" s="6" t="s">
        <v>0</v>
      </c>
      <c r="B188" s="6" t="s">
        <v>296</v>
      </c>
      <c r="C188" s="6" t="s">
        <v>297</v>
      </c>
      <c r="D188" s="6" t="s">
        <v>484</v>
      </c>
      <c r="E188" s="6" t="s">
        <v>4</v>
      </c>
      <c r="F188" s="6" t="s">
        <v>5</v>
      </c>
      <c r="G188" s="6" t="s">
        <v>74</v>
      </c>
      <c r="H188" s="6" t="s">
        <v>7</v>
      </c>
      <c r="I188" s="6" t="s">
        <v>75</v>
      </c>
      <c r="J188" s="6" t="s">
        <v>9</v>
      </c>
      <c r="K188" s="6" t="s">
        <v>485</v>
      </c>
      <c r="L188" s="6" t="s">
        <v>11</v>
      </c>
      <c r="M188" s="2">
        <v>135.31200000000001</v>
      </c>
      <c r="N188" s="1" t="s">
        <v>12</v>
      </c>
      <c r="O188" s="3">
        <v>43314</v>
      </c>
      <c r="P188" s="2">
        <f>ROUNDDOWN(Table1[[#This Row],[Quantity in UnE]],0)</f>
        <v>135</v>
      </c>
      <c r="Q188" t="s">
        <v>8850</v>
      </c>
      <c r="R188">
        <v>37</v>
      </c>
      <c r="S188">
        <v>28</v>
      </c>
      <c r="T188">
        <f>IF(Table1[[#This Row],[OD (in)]]=28,0,IF(Table1[[#This Row],[Width (in)]]&lt;=25,1,0))</f>
        <v>0</v>
      </c>
      <c r="U188">
        <f>IF(Table1[[#This Row],[OD (in)]]=28,0,IF(AND(Table1[[#This Row],[Width (in)]]&gt;25,Table1[[#This Row],[Width (in)]]&lt;=40),1,0))</f>
        <v>0</v>
      </c>
      <c r="V188">
        <f>IF(Table1[[#This Row],[OD (in)]]=28,0,IF(Table1[[#This Row],[Width (in)]]&gt;40,1,0))</f>
        <v>0</v>
      </c>
      <c r="W188">
        <f>IF(Table1[[#This Row],[OD (in)]]=28,1,0)</f>
        <v>1</v>
      </c>
    </row>
    <row r="189" spans="1:23" x14ac:dyDescent="0.3">
      <c r="A189" s="6" t="s">
        <v>0</v>
      </c>
      <c r="B189" s="6" t="s">
        <v>296</v>
      </c>
      <c r="C189" s="6" t="s">
        <v>297</v>
      </c>
      <c r="D189" s="6" t="s">
        <v>486</v>
      </c>
      <c r="E189" s="6" t="s">
        <v>4</v>
      </c>
      <c r="F189" s="6" t="s">
        <v>5</v>
      </c>
      <c r="G189" s="6" t="s">
        <v>74</v>
      </c>
      <c r="H189" s="6" t="s">
        <v>7</v>
      </c>
      <c r="I189" s="6" t="s">
        <v>75</v>
      </c>
      <c r="J189" s="6" t="s">
        <v>9</v>
      </c>
      <c r="K189" s="6" t="s">
        <v>487</v>
      </c>
      <c r="L189" s="6" t="s">
        <v>11</v>
      </c>
      <c r="M189" s="2">
        <v>141.791</v>
      </c>
      <c r="N189" s="1" t="s">
        <v>12</v>
      </c>
      <c r="O189" s="3">
        <v>43314</v>
      </c>
      <c r="P189" s="2">
        <f>ROUNDDOWN(Table1[[#This Row],[Quantity in UnE]],0)</f>
        <v>141</v>
      </c>
      <c r="Q189" t="s">
        <v>8850</v>
      </c>
      <c r="R189">
        <v>37</v>
      </c>
      <c r="S189">
        <v>28</v>
      </c>
      <c r="T189">
        <f>IF(Table1[[#This Row],[OD (in)]]=28,0,IF(Table1[[#This Row],[Width (in)]]&lt;=25,1,0))</f>
        <v>0</v>
      </c>
      <c r="U189">
        <f>IF(Table1[[#This Row],[OD (in)]]=28,0,IF(AND(Table1[[#This Row],[Width (in)]]&gt;25,Table1[[#This Row],[Width (in)]]&lt;=40),1,0))</f>
        <v>0</v>
      </c>
      <c r="V189">
        <f>IF(Table1[[#This Row],[OD (in)]]=28,0,IF(Table1[[#This Row],[Width (in)]]&gt;40,1,0))</f>
        <v>0</v>
      </c>
      <c r="W189">
        <f>IF(Table1[[#This Row],[OD (in)]]=28,1,0)</f>
        <v>1</v>
      </c>
    </row>
    <row r="190" spans="1:23" x14ac:dyDescent="0.3">
      <c r="A190" s="6" t="s">
        <v>0</v>
      </c>
      <c r="B190" s="6" t="s">
        <v>91</v>
      </c>
      <c r="C190" s="6" t="s">
        <v>92</v>
      </c>
      <c r="D190" s="6" t="s">
        <v>488</v>
      </c>
      <c r="E190" s="6" t="s">
        <v>4</v>
      </c>
      <c r="F190" s="6" t="s">
        <v>5</v>
      </c>
      <c r="G190" s="6" t="s">
        <v>153</v>
      </c>
      <c r="H190" s="6" t="s">
        <v>7</v>
      </c>
      <c r="I190" s="6" t="s">
        <v>154</v>
      </c>
      <c r="J190" s="6" t="s">
        <v>9</v>
      </c>
      <c r="K190" s="6" t="s">
        <v>489</v>
      </c>
      <c r="L190" s="6" t="s">
        <v>11</v>
      </c>
      <c r="M190" s="2">
        <v>93.123999999999995</v>
      </c>
      <c r="N190" s="1" t="s">
        <v>12</v>
      </c>
      <c r="O190" s="3">
        <v>43313</v>
      </c>
      <c r="P190" s="2">
        <f>ROUNDDOWN(Table1[[#This Row],[Quantity in UnE]],0)</f>
        <v>93</v>
      </c>
      <c r="Q190" t="s">
        <v>8850</v>
      </c>
      <c r="R190">
        <v>24.5</v>
      </c>
      <c r="S190">
        <v>28</v>
      </c>
      <c r="T190">
        <f>IF(Table1[[#This Row],[OD (in)]]=28,0,IF(Table1[[#This Row],[Width (in)]]&lt;=25,1,0))</f>
        <v>0</v>
      </c>
      <c r="U190">
        <f>IF(Table1[[#This Row],[OD (in)]]=28,0,IF(AND(Table1[[#This Row],[Width (in)]]&gt;25,Table1[[#This Row],[Width (in)]]&lt;=40),1,0))</f>
        <v>0</v>
      </c>
      <c r="V190">
        <f>IF(Table1[[#This Row],[OD (in)]]=28,0,IF(Table1[[#This Row],[Width (in)]]&gt;40,1,0))</f>
        <v>0</v>
      </c>
      <c r="W190">
        <f>IF(Table1[[#This Row],[OD (in)]]=28,1,0)</f>
        <v>1</v>
      </c>
    </row>
    <row r="191" spans="1:23" x14ac:dyDescent="0.3">
      <c r="A191" s="6" t="s">
        <v>0</v>
      </c>
      <c r="B191" s="6" t="s">
        <v>19</v>
      </c>
      <c r="C191" s="6" t="s">
        <v>20</v>
      </c>
      <c r="D191" s="6" t="s">
        <v>490</v>
      </c>
      <c r="E191" s="6" t="s">
        <v>4</v>
      </c>
      <c r="F191" s="6" t="s">
        <v>5</v>
      </c>
      <c r="G191" s="6" t="s">
        <v>356</v>
      </c>
      <c r="H191" s="6" t="s">
        <v>7</v>
      </c>
      <c r="I191" s="6" t="s">
        <v>357</v>
      </c>
      <c r="J191" s="6" t="s">
        <v>9</v>
      </c>
      <c r="K191" s="6" t="s">
        <v>491</v>
      </c>
      <c r="L191" s="6" t="s">
        <v>11</v>
      </c>
      <c r="M191" s="2">
        <v>303.78300000000002</v>
      </c>
      <c r="N191" s="1" t="s">
        <v>12</v>
      </c>
      <c r="O191" s="3">
        <v>43321</v>
      </c>
      <c r="P191" s="2">
        <f>ROUNDDOWN(Table1[[#This Row],[Quantity in UnE]],0)</f>
        <v>303</v>
      </c>
      <c r="Q191" t="s">
        <v>8849</v>
      </c>
      <c r="R191">
        <v>36.75</v>
      </c>
      <c r="S191">
        <v>44</v>
      </c>
      <c r="T191">
        <f>IF(Table1[[#This Row],[OD (in)]]=28,0,IF(Table1[[#This Row],[Width (in)]]&lt;=25,1,0))</f>
        <v>0</v>
      </c>
      <c r="U191">
        <f>IF(Table1[[#This Row],[OD (in)]]=28,0,IF(AND(Table1[[#This Row],[Width (in)]]&gt;25,Table1[[#This Row],[Width (in)]]&lt;=40),1,0))</f>
        <v>1</v>
      </c>
      <c r="V191">
        <f>IF(Table1[[#This Row],[OD (in)]]=28,0,IF(Table1[[#This Row],[Width (in)]]&gt;40,1,0))</f>
        <v>0</v>
      </c>
      <c r="W191">
        <f>IF(Table1[[#This Row],[OD (in)]]=28,1,0)</f>
        <v>0</v>
      </c>
    </row>
    <row r="192" spans="1:23" x14ac:dyDescent="0.3">
      <c r="A192" s="6" t="s">
        <v>0</v>
      </c>
      <c r="B192" s="6" t="s">
        <v>91</v>
      </c>
      <c r="C192" s="6" t="s">
        <v>92</v>
      </c>
      <c r="D192" s="6" t="s">
        <v>492</v>
      </c>
      <c r="E192" s="6" t="s">
        <v>4</v>
      </c>
      <c r="F192" s="6" t="s">
        <v>5</v>
      </c>
      <c r="G192" s="6" t="s">
        <v>153</v>
      </c>
      <c r="H192" s="6" t="s">
        <v>7</v>
      </c>
      <c r="I192" s="6" t="s">
        <v>154</v>
      </c>
      <c r="J192" s="6" t="s">
        <v>9</v>
      </c>
      <c r="K192" s="6" t="s">
        <v>493</v>
      </c>
      <c r="L192" s="6" t="s">
        <v>11</v>
      </c>
      <c r="M192" s="2">
        <v>90.405000000000001</v>
      </c>
      <c r="N192" s="1" t="s">
        <v>12</v>
      </c>
      <c r="O192" s="3">
        <v>43313</v>
      </c>
      <c r="P192" s="2">
        <f>ROUNDDOWN(Table1[[#This Row],[Quantity in UnE]],0)</f>
        <v>90</v>
      </c>
      <c r="Q192" t="s">
        <v>8850</v>
      </c>
      <c r="R192">
        <v>24.5</v>
      </c>
      <c r="S192">
        <v>28</v>
      </c>
      <c r="T192">
        <f>IF(Table1[[#This Row],[OD (in)]]=28,0,IF(Table1[[#This Row],[Width (in)]]&lt;=25,1,0))</f>
        <v>0</v>
      </c>
      <c r="U192">
        <f>IF(Table1[[#This Row],[OD (in)]]=28,0,IF(AND(Table1[[#This Row],[Width (in)]]&gt;25,Table1[[#This Row],[Width (in)]]&lt;=40),1,0))</f>
        <v>0</v>
      </c>
      <c r="V192">
        <f>IF(Table1[[#This Row],[OD (in)]]=28,0,IF(Table1[[#This Row],[Width (in)]]&gt;40,1,0))</f>
        <v>0</v>
      </c>
      <c r="W192">
        <f>IF(Table1[[#This Row],[OD (in)]]=28,1,0)</f>
        <v>1</v>
      </c>
    </row>
    <row r="193" spans="1:23" x14ac:dyDescent="0.3">
      <c r="A193" s="6" t="s">
        <v>0</v>
      </c>
      <c r="B193" s="6" t="s">
        <v>378</v>
      </c>
      <c r="C193" s="6" t="s">
        <v>379</v>
      </c>
      <c r="D193" s="6" t="s">
        <v>494</v>
      </c>
      <c r="E193" s="6" t="s">
        <v>4</v>
      </c>
      <c r="F193" s="6" t="s">
        <v>5</v>
      </c>
      <c r="G193" s="6" t="s">
        <v>147</v>
      </c>
      <c r="H193" s="6" t="s">
        <v>7</v>
      </c>
      <c r="I193" s="6" t="s">
        <v>148</v>
      </c>
      <c r="J193" s="6" t="s">
        <v>9</v>
      </c>
      <c r="K193" s="6" t="s">
        <v>495</v>
      </c>
      <c r="L193" s="6" t="s">
        <v>11</v>
      </c>
      <c r="M193" s="2">
        <v>469.79899999999998</v>
      </c>
      <c r="N193" s="1" t="s">
        <v>12</v>
      </c>
      <c r="O193" s="3">
        <v>43316</v>
      </c>
      <c r="P193" s="2">
        <f>ROUNDDOWN(Table1[[#This Row],[Quantity in UnE]],0)</f>
        <v>469</v>
      </c>
      <c r="Q193" t="s">
        <v>8855</v>
      </c>
      <c r="R193">
        <v>60</v>
      </c>
      <c r="S193">
        <v>39</v>
      </c>
      <c r="T193">
        <f>IF(Table1[[#This Row],[OD (in)]]=28,0,IF(Table1[[#This Row],[Width (in)]]&lt;=25,1,0))</f>
        <v>0</v>
      </c>
      <c r="U193">
        <f>IF(Table1[[#This Row],[OD (in)]]=28,0,IF(AND(Table1[[#This Row],[Width (in)]]&gt;25,Table1[[#This Row],[Width (in)]]&lt;=40),1,0))</f>
        <v>0</v>
      </c>
      <c r="V193">
        <f>IF(Table1[[#This Row],[OD (in)]]=28,0,IF(Table1[[#This Row],[Width (in)]]&gt;40,1,0))</f>
        <v>1</v>
      </c>
      <c r="W193">
        <f>IF(Table1[[#This Row],[OD (in)]]=28,1,0)</f>
        <v>0</v>
      </c>
    </row>
    <row r="194" spans="1:23" x14ac:dyDescent="0.3">
      <c r="A194" s="6" t="s">
        <v>0</v>
      </c>
      <c r="B194" s="6" t="s">
        <v>378</v>
      </c>
      <c r="C194" s="6" t="s">
        <v>379</v>
      </c>
      <c r="D194" s="6" t="s">
        <v>496</v>
      </c>
      <c r="E194" s="6" t="s">
        <v>4</v>
      </c>
      <c r="F194" s="6" t="s">
        <v>5</v>
      </c>
      <c r="G194" s="6" t="s">
        <v>147</v>
      </c>
      <c r="H194" s="6" t="s">
        <v>7</v>
      </c>
      <c r="I194" s="6" t="s">
        <v>148</v>
      </c>
      <c r="J194" s="6" t="s">
        <v>9</v>
      </c>
      <c r="K194" s="6" t="s">
        <v>497</v>
      </c>
      <c r="L194" s="6" t="s">
        <v>11</v>
      </c>
      <c r="M194" s="2">
        <v>469.79899999999998</v>
      </c>
      <c r="N194" s="1" t="s">
        <v>12</v>
      </c>
      <c r="O194" s="3">
        <v>43316</v>
      </c>
      <c r="P194" s="2">
        <f>ROUNDDOWN(Table1[[#This Row],[Quantity in UnE]],0)</f>
        <v>469</v>
      </c>
      <c r="Q194" t="s">
        <v>8855</v>
      </c>
      <c r="R194">
        <v>60</v>
      </c>
      <c r="S194">
        <v>39</v>
      </c>
      <c r="T194">
        <f>IF(Table1[[#This Row],[OD (in)]]=28,0,IF(Table1[[#This Row],[Width (in)]]&lt;=25,1,0))</f>
        <v>0</v>
      </c>
      <c r="U194">
        <f>IF(Table1[[#This Row],[OD (in)]]=28,0,IF(AND(Table1[[#This Row],[Width (in)]]&gt;25,Table1[[#This Row],[Width (in)]]&lt;=40),1,0))</f>
        <v>0</v>
      </c>
      <c r="V194">
        <f>IF(Table1[[#This Row],[OD (in)]]=28,0,IF(Table1[[#This Row],[Width (in)]]&gt;40,1,0))</f>
        <v>1</v>
      </c>
      <c r="W194">
        <f>IF(Table1[[#This Row],[OD (in)]]=28,1,0)</f>
        <v>0</v>
      </c>
    </row>
    <row r="195" spans="1:23" x14ac:dyDescent="0.3">
      <c r="A195" s="6" t="s">
        <v>0</v>
      </c>
      <c r="B195" s="6" t="s">
        <v>498</v>
      </c>
      <c r="C195" s="6" t="s">
        <v>499</v>
      </c>
      <c r="D195" s="6" t="s">
        <v>500</v>
      </c>
      <c r="E195" s="6" t="s">
        <v>4</v>
      </c>
      <c r="F195" s="6" t="s">
        <v>5</v>
      </c>
      <c r="G195" s="6" t="s">
        <v>128</v>
      </c>
      <c r="H195" s="6" t="s">
        <v>7</v>
      </c>
      <c r="I195" s="6" t="s">
        <v>129</v>
      </c>
      <c r="J195" s="6" t="s">
        <v>9</v>
      </c>
      <c r="K195" s="6" t="s">
        <v>501</v>
      </c>
      <c r="L195" s="6" t="s">
        <v>11</v>
      </c>
      <c r="M195" s="2">
        <v>316.51600000000002</v>
      </c>
      <c r="N195" s="1" t="s">
        <v>12</v>
      </c>
      <c r="O195" s="3">
        <v>43329</v>
      </c>
      <c r="P195" s="2">
        <f>ROUNDDOWN(Table1[[#This Row],[Quantity in UnE]],0)</f>
        <v>316</v>
      </c>
      <c r="Q195" t="s">
        <v>8850</v>
      </c>
      <c r="R195">
        <v>42</v>
      </c>
      <c r="S195">
        <v>39</v>
      </c>
      <c r="T195">
        <f>IF(Table1[[#This Row],[OD (in)]]=28,0,IF(Table1[[#This Row],[Width (in)]]&lt;=25,1,0))</f>
        <v>0</v>
      </c>
      <c r="U195">
        <f>IF(Table1[[#This Row],[OD (in)]]=28,0,IF(AND(Table1[[#This Row],[Width (in)]]&gt;25,Table1[[#This Row],[Width (in)]]&lt;=40),1,0))</f>
        <v>0</v>
      </c>
      <c r="V195">
        <f>IF(Table1[[#This Row],[OD (in)]]=28,0,IF(Table1[[#This Row],[Width (in)]]&gt;40,1,0))</f>
        <v>1</v>
      </c>
      <c r="W195">
        <f>IF(Table1[[#This Row],[OD (in)]]=28,1,0)</f>
        <v>0</v>
      </c>
    </row>
    <row r="196" spans="1:23" x14ac:dyDescent="0.3">
      <c r="A196" s="6" t="s">
        <v>0</v>
      </c>
      <c r="B196" s="6" t="s">
        <v>502</v>
      </c>
      <c r="C196" s="6" t="s">
        <v>503</v>
      </c>
      <c r="D196" s="6" t="s">
        <v>504</v>
      </c>
      <c r="E196" s="6" t="s">
        <v>4</v>
      </c>
      <c r="F196" s="6" t="s">
        <v>5</v>
      </c>
      <c r="G196" s="6" t="s">
        <v>356</v>
      </c>
      <c r="H196" s="6" t="s">
        <v>7</v>
      </c>
      <c r="I196" s="6" t="s">
        <v>357</v>
      </c>
      <c r="J196" s="6" t="s">
        <v>9</v>
      </c>
      <c r="K196" s="6" t="s">
        <v>505</v>
      </c>
      <c r="L196" s="6" t="s">
        <v>11</v>
      </c>
      <c r="M196" s="2">
        <v>197.43700000000001</v>
      </c>
      <c r="N196" s="1" t="s">
        <v>12</v>
      </c>
      <c r="O196" s="3">
        <v>43321</v>
      </c>
      <c r="P196" s="2">
        <f>ROUNDDOWN(Table1[[#This Row],[Quantity in UnE]],0)</f>
        <v>197</v>
      </c>
      <c r="Q196" t="s">
        <v>8849</v>
      </c>
      <c r="R196">
        <v>23.875</v>
      </c>
      <c r="S196">
        <v>44</v>
      </c>
      <c r="T196">
        <f>IF(Table1[[#This Row],[OD (in)]]=28,0,IF(Table1[[#This Row],[Width (in)]]&lt;=25,1,0))</f>
        <v>1</v>
      </c>
      <c r="U196">
        <f>IF(Table1[[#This Row],[OD (in)]]=28,0,IF(AND(Table1[[#This Row],[Width (in)]]&gt;25,Table1[[#This Row],[Width (in)]]&lt;=40),1,0))</f>
        <v>0</v>
      </c>
      <c r="V196">
        <f>IF(Table1[[#This Row],[OD (in)]]=28,0,IF(Table1[[#This Row],[Width (in)]]&gt;40,1,0))</f>
        <v>0</v>
      </c>
      <c r="W196">
        <f>IF(Table1[[#This Row],[OD (in)]]=28,1,0)</f>
        <v>0</v>
      </c>
    </row>
    <row r="197" spans="1:23" x14ac:dyDescent="0.3">
      <c r="A197" s="6" t="s">
        <v>0</v>
      </c>
      <c r="B197" s="6" t="s">
        <v>502</v>
      </c>
      <c r="C197" s="6" t="s">
        <v>503</v>
      </c>
      <c r="D197" s="6" t="s">
        <v>506</v>
      </c>
      <c r="E197" s="6" t="s">
        <v>4</v>
      </c>
      <c r="F197" s="6" t="s">
        <v>5</v>
      </c>
      <c r="G197" s="6" t="s">
        <v>356</v>
      </c>
      <c r="H197" s="6" t="s">
        <v>7</v>
      </c>
      <c r="I197" s="6" t="s">
        <v>357</v>
      </c>
      <c r="J197" s="6" t="s">
        <v>9</v>
      </c>
      <c r="K197" s="6" t="s">
        <v>507</v>
      </c>
      <c r="L197" s="6" t="s">
        <v>11</v>
      </c>
      <c r="M197" s="2">
        <v>197.35599999999999</v>
      </c>
      <c r="N197" s="1" t="s">
        <v>12</v>
      </c>
      <c r="O197" s="3">
        <v>43321</v>
      </c>
      <c r="P197" s="2">
        <f>ROUNDDOWN(Table1[[#This Row],[Quantity in UnE]],0)</f>
        <v>197</v>
      </c>
      <c r="Q197" t="s">
        <v>8849</v>
      </c>
      <c r="R197">
        <v>23.875</v>
      </c>
      <c r="S197">
        <v>44</v>
      </c>
      <c r="T197">
        <f>IF(Table1[[#This Row],[OD (in)]]=28,0,IF(Table1[[#This Row],[Width (in)]]&lt;=25,1,0))</f>
        <v>1</v>
      </c>
      <c r="U197">
        <f>IF(Table1[[#This Row],[OD (in)]]=28,0,IF(AND(Table1[[#This Row],[Width (in)]]&gt;25,Table1[[#This Row],[Width (in)]]&lt;=40),1,0))</f>
        <v>0</v>
      </c>
      <c r="V197">
        <f>IF(Table1[[#This Row],[OD (in)]]=28,0,IF(Table1[[#This Row],[Width (in)]]&gt;40,1,0))</f>
        <v>0</v>
      </c>
      <c r="W197">
        <f>IF(Table1[[#This Row],[OD (in)]]=28,1,0)</f>
        <v>0</v>
      </c>
    </row>
    <row r="198" spans="1:23" x14ac:dyDescent="0.3">
      <c r="A198" s="6" t="s">
        <v>0</v>
      </c>
      <c r="B198" s="6" t="s">
        <v>450</v>
      </c>
      <c r="C198" s="6" t="s">
        <v>451</v>
      </c>
      <c r="D198" s="6" t="s">
        <v>508</v>
      </c>
      <c r="E198" s="6" t="s">
        <v>4</v>
      </c>
      <c r="F198" s="6" t="s">
        <v>5</v>
      </c>
      <c r="G198" s="6" t="s">
        <v>453</v>
      </c>
      <c r="H198" s="6" t="s">
        <v>7</v>
      </c>
      <c r="I198" s="6" t="s">
        <v>454</v>
      </c>
      <c r="J198" s="6" t="s">
        <v>9</v>
      </c>
      <c r="K198" s="6" t="s">
        <v>509</v>
      </c>
      <c r="L198" s="6" t="s">
        <v>11</v>
      </c>
      <c r="M198" s="2">
        <v>168.94499999999999</v>
      </c>
      <c r="N198" s="1" t="s">
        <v>12</v>
      </c>
      <c r="O198" s="3">
        <v>43325</v>
      </c>
      <c r="P198" s="2">
        <f>ROUNDDOWN(Table1[[#This Row],[Quantity in UnE]],0)</f>
        <v>168</v>
      </c>
      <c r="Q198" t="s">
        <v>8852</v>
      </c>
      <c r="R198">
        <v>70</v>
      </c>
      <c r="S198">
        <v>12</v>
      </c>
      <c r="T198">
        <f>IF(Table1[[#This Row],[OD (in)]]=28,0,IF(Table1[[#This Row],[Width (in)]]&lt;=25,1,0))</f>
        <v>0</v>
      </c>
      <c r="U198">
        <f>IF(Table1[[#This Row],[OD (in)]]=28,0,IF(AND(Table1[[#This Row],[Width (in)]]&gt;25,Table1[[#This Row],[Width (in)]]&lt;=40),1,0))</f>
        <v>0</v>
      </c>
      <c r="V198">
        <f>IF(Table1[[#This Row],[OD (in)]]=28,0,IF(Table1[[#This Row],[Width (in)]]&gt;40,1,0))</f>
        <v>1</v>
      </c>
      <c r="W198">
        <f>IF(Table1[[#This Row],[OD (in)]]=28,1,0)</f>
        <v>0</v>
      </c>
    </row>
    <row r="199" spans="1:23" x14ac:dyDescent="0.3">
      <c r="A199" s="6" t="s">
        <v>0</v>
      </c>
      <c r="B199" s="6" t="s">
        <v>502</v>
      </c>
      <c r="C199" s="6" t="s">
        <v>503</v>
      </c>
      <c r="D199" s="6" t="s">
        <v>510</v>
      </c>
      <c r="E199" s="6" t="s">
        <v>4</v>
      </c>
      <c r="F199" s="6" t="s">
        <v>5</v>
      </c>
      <c r="G199" s="6" t="s">
        <v>356</v>
      </c>
      <c r="H199" s="6" t="s">
        <v>7</v>
      </c>
      <c r="I199" s="6" t="s">
        <v>357</v>
      </c>
      <c r="J199" s="6" t="s">
        <v>9</v>
      </c>
      <c r="K199" s="6" t="s">
        <v>511</v>
      </c>
      <c r="L199" s="6" t="s">
        <v>11</v>
      </c>
      <c r="M199" s="2">
        <v>197.35599999999999</v>
      </c>
      <c r="N199" s="1" t="s">
        <v>12</v>
      </c>
      <c r="O199" s="3">
        <v>43321</v>
      </c>
      <c r="P199" s="2">
        <f>ROUNDDOWN(Table1[[#This Row],[Quantity in UnE]],0)</f>
        <v>197</v>
      </c>
      <c r="Q199" t="s">
        <v>8849</v>
      </c>
      <c r="R199">
        <v>23.875</v>
      </c>
      <c r="S199">
        <v>44</v>
      </c>
      <c r="T199">
        <f>IF(Table1[[#This Row],[OD (in)]]=28,0,IF(Table1[[#This Row],[Width (in)]]&lt;=25,1,0))</f>
        <v>1</v>
      </c>
      <c r="U199">
        <f>IF(Table1[[#This Row],[OD (in)]]=28,0,IF(AND(Table1[[#This Row],[Width (in)]]&gt;25,Table1[[#This Row],[Width (in)]]&lt;=40),1,0))</f>
        <v>0</v>
      </c>
      <c r="V199">
        <f>IF(Table1[[#This Row],[OD (in)]]=28,0,IF(Table1[[#This Row],[Width (in)]]&gt;40,1,0))</f>
        <v>0</v>
      </c>
      <c r="W199">
        <f>IF(Table1[[#This Row],[OD (in)]]=28,1,0)</f>
        <v>0</v>
      </c>
    </row>
    <row r="200" spans="1:23" x14ac:dyDescent="0.3">
      <c r="A200" s="6" t="s">
        <v>0</v>
      </c>
      <c r="B200" s="6" t="s">
        <v>45</v>
      </c>
      <c r="C200" s="6" t="s">
        <v>46</v>
      </c>
      <c r="D200" s="6" t="s">
        <v>512</v>
      </c>
      <c r="E200" s="6" t="s">
        <v>4</v>
      </c>
      <c r="F200" s="6" t="s">
        <v>5</v>
      </c>
      <c r="G200" s="6" t="s">
        <v>356</v>
      </c>
      <c r="H200" s="6" t="s">
        <v>7</v>
      </c>
      <c r="I200" s="6" t="s">
        <v>357</v>
      </c>
      <c r="J200" s="6" t="s">
        <v>9</v>
      </c>
      <c r="K200" s="6" t="s">
        <v>513</v>
      </c>
      <c r="L200" s="6" t="s">
        <v>11</v>
      </c>
      <c r="M200" s="2">
        <v>175.65700000000001</v>
      </c>
      <c r="N200" s="1" t="s">
        <v>12</v>
      </c>
      <c r="O200" s="3">
        <v>43321</v>
      </c>
      <c r="P200" s="2">
        <f>ROUNDDOWN(Table1[[#This Row],[Quantity in UnE]],0)</f>
        <v>175</v>
      </c>
      <c r="Q200" t="s">
        <v>8849</v>
      </c>
      <c r="R200">
        <v>21.25</v>
      </c>
      <c r="S200">
        <v>44</v>
      </c>
      <c r="T200">
        <f>IF(Table1[[#This Row],[OD (in)]]=28,0,IF(Table1[[#This Row],[Width (in)]]&lt;=25,1,0))</f>
        <v>1</v>
      </c>
      <c r="U200">
        <f>IF(Table1[[#This Row],[OD (in)]]=28,0,IF(AND(Table1[[#This Row],[Width (in)]]&gt;25,Table1[[#This Row],[Width (in)]]&lt;=40),1,0))</f>
        <v>0</v>
      </c>
      <c r="V200">
        <f>IF(Table1[[#This Row],[OD (in)]]=28,0,IF(Table1[[#This Row],[Width (in)]]&gt;40,1,0))</f>
        <v>0</v>
      </c>
      <c r="W200">
        <f>IF(Table1[[#This Row],[OD (in)]]=28,1,0)</f>
        <v>0</v>
      </c>
    </row>
    <row r="201" spans="1:23" x14ac:dyDescent="0.3">
      <c r="A201" s="6" t="s">
        <v>0</v>
      </c>
      <c r="B201" s="6" t="s">
        <v>382</v>
      </c>
      <c r="C201" s="6" t="s">
        <v>383</v>
      </c>
      <c r="D201" s="6" t="s">
        <v>514</v>
      </c>
      <c r="E201" s="6" t="s">
        <v>4</v>
      </c>
      <c r="F201" s="6" t="s">
        <v>5</v>
      </c>
      <c r="G201" s="6" t="s">
        <v>147</v>
      </c>
      <c r="H201" s="6" t="s">
        <v>7</v>
      </c>
      <c r="I201" s="6" t="s">
        <v>148</v>
      </c>
      <c r="J201" s="6" t="s">
        <v>9</v>
      </c>
      <c r="K201" s="6" t="s">
        <v>515</v>
      </c>
      <c r="L201" s="6" t="s">
        <v>11</v>
      </c>
      <c r="M201" s="2">
        <v>354.15800000000002</v>
      </c>
      <c r="N201" s="1" t="s">
        <v>12</v>
      </c>
      <c r="O201" s="3">
        <v>43316</v>
      </c>
      <c r="P201" s="2">
        <f>ROUNDDOWN(Table1[[#This Row],[Quantity in UnE]],0)</f>
        <v>354</v>
      </c>
      <c r="Q201" t="s">
        <v>8850</v>
      </c>
      <c r="R201">
        <v>48</v>
      </c>
      <c r="S201">
        <v>39</v>
      </c>
      <c r="T201">
        <f>IF(Table1[[#This Row],[OD (in)]]=28,0,IF(Table1[[#This Row],[Width (in)]]&lt;=25,1,0))</f>
        <v>0</v>
      </c>
      <c r="U201">
        <f>IF(Table1[[#This Row],[OD (in)]]=28,0,IF(AND(Table1[[#This Row],[Width (in)]]&gt;25,Table1[[#This Row],[Width (in)]]&lt;=40),1,0))</f>
        <v>0</v>
      </c>
      <c r="V201">
        <f>IF(Table1[[#This Row],[OD (in)]]=28,0,IF(Table1[[#This Row],[Width (in)]]&gt;40,1,0))</f>
        <v>1</v>
      </c>
      <c r="W201">
        <f>IF(Table1[[#This Row],[OD (in)]]=28,1,0)</f>
        <v>0</v>
      </c>
    </row>
    <row r="202" spans="1:23" x14ac:dyDescent="0.3">
      <c r="A202" s="6" t="s">
        <v>0</v>
      </c>
      <c r="B202" s="6" t="s">
        <v>516</v>
      </c>
      <c r="C202" s="6" t="s">
        <v>517</v>
      </c>
      <c r="D202" s="6" t="s">
        <v>518</v>
      </c>
      <c r="E202" s="6" t="s">
        <v>4</v>
      </c>
      <c r="F202" s="6" t="s">
        <v>5</v>
      </c>
      <c r="G202" s="6" t="s">
        <v>128</v>
      </c>
      <c r="H202" s="6" t="s">
        <v>7</v>
      </c>
      <c r="I202" s="6" t="s">
        <v>129</v>
      </c>
      <c r="J202" s="6" t="s">
        <v>9</v>
      </c>
      <c r="K202" s="6" t="s">
        <v>519</v>
      </c>
      <c r="L202" s="6" t="s">
        <v>11</v>
      </c>
      <c r="M202" s="2">
        <v>375.82299999999998</v>
      </c>
      <c r="N202" s="1" t="s">
        <v>12</v>
      </c>
      <c r="O202" s="3">
        <v>43329</v>
      </c>
      <c r="P202" s="2">
        <f>ROUNDDOWN(Table1[[#This Row],[Quantity in UnE]],0)</f>
        <v>375</v>
      </c>
      <c r="Q202" t="s">
        <v>8848</v>
      </c>
      <c r="R202">
        <v>53</v>
      </c>
      <c r="S202">
        <v>39</v>
      </c>
      <c r="T202">
        <f>IF(Table1[[#This Row],[OD (in)]]=28,0,IF(Table1[[#This Row],[Width (in)]]&lt;=25,1,0))</f>
        <v>0</v>
      </c>
      <c r="U202">
        <f>IF(Table1[[#This Row],[OD (in)]]=28,0,IF(AND(Table1[[#This Row],[Width (in)]]&gt;25,Table1[[#This Row],[Width (in)]]&lt;=40),1,0))</f>
        <v>0</v>
      </c>
      <c r="V202">
        <f>IF(Table1[[#This Row],[OD (in)]]=28,0,IF(Table1[[#This Row],[Width (in)]]&gt;40,1,0))</f>
        <v>1</v>
      </c>
      <c r="W202">
        <f>IF(Table1[[#This Row],[OD (in)]]=28,1,0)</f>
        <v>0</v>
      </c>
    </row>
    <row r="203" spans="1:23" x14ac:dyDescent="0.3">
      <c r="A203" s="6" t="s">
        <v>0</v>
      </c>
      <c r="B203" s="6" t="s">
        <v>382</v>
      </c>
      <c r="C203" s="6" t="s">
        <v>383</v>
      </c>
      <c r="D203" s="6" t="s">
        <v>520</v>
      </c>
      <c r="E203" s="6" t="s">
        <v>4</v>
      </c>
      <c r="F203" s="6" t="s">
        <v>5</v>
      </c>
      <c r="G203" s="6" t="s">
        <v>147</v>
      </c>
      <c r="H203" s="6" t="s">
        <v>7</v>
      </c>
      <c r="I203" s="6" t="s">
        <v>148</v>
      </c>
      <c r="J203" s="6" t="s">
        <v>9</v>
      </c>
      <c r="K203" s="6" t="s">
        <v>521</v>
      </c>
      <c r="L203" s="6" t="s">
        <v>11</v>
      </c>
      <c r="M203" s="2">
        <v>357.98700000000002</v>
      </c>
      <c r="N203" s="1" t="s">
        <v>12</v>
      </c>
      <c r="O203" s="3">
        <v>43316</v>
      </c>
      <c r="P203" s="2">
        <f>ROUNDDOWN(Table1[[#This Row],[Quantity in UnE]],0)</f>
        <v>357</v>
      </c>
      <c r="Q203" t="s">
        <v>8850</v>
      </c>
      <c r="R203">
        <v>48</v>
      </c>
      <c r="S203">
        <v>39</v>
      </c>
      <c r="T203">
        <f>IF(Table1[[#This Row],[OD (in)]]=28,0,IF(Table1[[#This Row],[Width (in)]]&lt;=25,1,0))</f>
        <v>0</v>
      </c>
      <c r="U203">
        <f>IF(Table1[[#This Row],[OD (in)]]=28,0,IF(AND(Table1[[#This Row],[Width (in)]]&gt;25,Table1[[#This Row],[Width (in)]]&lt;=40),1,0))</f>
        <v>0</v>
      </c>
      <c r="V203">
        <f>IF(Table1[[#This Row],[OD (in)]]=28,0,IF(Table1[[#This Row],[Width (in)]]&gt;40,1,0))</f>
        <v>1</v>
      </c>
      <c r="W203">
        <f>IF(Table1[[#This Row],[OD (in)]]=28,1,0)</f>
        <v>0</v>
      </c>
    </row>
    <row r="204" spans="1:23" x14ac:dyDescent="0.3">
      <c r="A204" s="6" t="s">
        <v>0</v>
      </c>
      <c r="B204" s="6" t="s">
        <v>334</v>
      </c>
      <c r="C204" s="6" t="s">
        <v>335</v>
      </c>
      <c r="D204" s="6" t="s">
        <v>522</v>
      </c>
      <c r="E204" s="6" t="s">
        <v>4</v>
      </c>
      <c r="F204" s="6" t="s">
        <v>5</v>
      </c>
      <c r="G204" s="6" t="s">
        <v>74</v>
      </c>
      <c r="H204" s="6" t="s">
        <v>7</v>
      </c>
      <c r="I204" s="6" t="s">
        <v>75</v>
      </c>
      <c r="J204" s="6" t="s">
        <v>9</v>
      </c>
      <c r="K204" s="6" t="s">
        <v>523</v>
      </c>
      <c r="L204" s="6" t="s">
        <v>11</v>
      </c>
      <c r="M204" s="2">
        <v>113.69199999999999</v>
      </c>
      <c r="N204" s="1" t="s">
        <v>12</v>
      </c>
      <c r="O204" s="3">
        <v>43314</v>
      </c>
      <c r="P204" s="2">
        <f>ROUNDDOWN(Table1[[#This Row],[Quantity in UnE]],0)</f>
        <v>113</v>
      </c>
      <c r="Q204" t="s">
        <v>8850</v>
      </c>
      <c r="R204">
        <v>31</v>
      </c>
      <c r="S204">
        <v>28</v>
      </c>
      <c r="T204">
        <f>IF(Table1[[#This Row],[OD (in)]]=28,0,IF(Table1[[#This Row],[Width (in)]]&lt;=25,1,0))</f>
        <v>0</v>
      </c>
      <c r="U204">
        <f>IF(Table1[[#This Row],[OD (in)]]=28,0,IF(AND(Table1[[#This Row],[Width (in)]]&gt;25,Table1[[#This Row],[Width (in)]]&lt;=40),1,0))</f>
        <v>0</v>
      </c>
      <c r="V204">
        <f>IF(Table1[[#This Row],[OD (in)]]=28,0,IF(Table1[[#This Row],[Width (in)]]&gt;40,1,0))</f>
        <v>0</v>
      </c>
      <c r="W204">
        <f>IF(Table1[[#This Row],[OD (in)]]=28,1,0)</f>
        <v>1</v>
      </c>
    </row>
    <row r="205" spans="1:23" x14ac:dyDescent="0.3">
      <c r="A205" s="6" t="s">
        <v>0</v>
      </c>
      <c r="B205" s="6" t="s">
        <v>334</v>
      </c>
      <c r="C205" s="6" t="s">
        <v>335</v>
      </c>
      <c r="D205" s="6" t="s">
        <v>524</v>
      </c>
      <c r="E205" s="6" t="s">
        <v>4</v>
      </c>
      <c r="F205" s="6" t="s">
        <v>5</v>
      </c>
      <c r="G205" s="6" t="s">
        <v>74</v>
      </c>
      <c r="H205" s="6" t="s">
        <v>7</v>
      </c>
      <c r="I205" s="6" t="s">
        <v>75</v>
      </c>
      <c r="J205" s="6" t="s">
        <v>9</v>
      </c>
      <c r="K205" s="6" t="s">
        <v>525</v>
      </c>
      <c r="L205" s="6" t="s">
        <v>11</v>
      </c>
      <c r="M205" s="2">
        <v>118.04600000000001</v>
      </c>
      <c r="N205" s="1" t="s">
        <v>12</v>
      </c>
      <c r="O205" s="3">
        <v>43314</v>
      </c>
      <c r="P205" s="2">
        <f>ROUNDDOWN(Table1[[#This Row],[Quantity in UnE]],0)</f>
        <v>118</v>
      </c>
      <c r="Q205" t="s">
        <v>8850</v>
      </c>
      <c r="R205">
        <v>31</v>
      </c>
      <c r="S205">
        <v>28</v>
      </c>
      <c r="T205">
        <f>IF(Table1[[#This Row],[OD (in)]]=28,0,IF(Table1[[#This Row],[Width (in)]]&lt;=25,1,0))</f>
        <v>0</v>
      </c>
      <c r="U205">
        <f>IF(Table1[[#This Row],[OD (in)]]=28,0,IF(AND(Table1[[#This Row],[Width (in)]]&gt;25,Table1[[#This Row],[Width (in)]]&lt;=40),1,0))</f>
        <v>0</v>
      </c>
      <c r="V205">
        <f>IF(Table1[[#This Row],[OD (in)]]=28,0,IF(Table1[[#This Row],[Width (in)]]&gt;40,1,0))</f>
        <v>0</v>
      </c>
      <c r="W205">
        <f>IF(Table1[[#This Row],[OD (in)]]=28,1,0)</f>
        <v>1</v>
      </c>
    </row>
    <row r="206" spans="1:23" x14ac:dyDescent="0.3">
      <c r="A206" s="6" t="s">
        <v>0</v>
      </c>
      <c r="B206" s="6" t="s">
        <v>334</v>
      </c>
      <c r="C206" s="6" t="s">
        <v>335</v>
      </c>
      <c r="D206" s="6" t="s">
        <v>526</v>
      </c>
      <c r="E206" s="6" t="s">
        <v>4</v>
      </c>
      <c r="F206" s="6" t="s">
        <v>5</v>
      </c>
      <c r="G206" s="6" t="s">
        <v>74</v>
      </c>
      <c r="H206" s="6" t="s">
        <v>7</v>
      </c>
      <c r="I206" s="6" t="s">
        <v>75</v>
      </c>
      <c r="J206" s="6" t="s">
        <v>9</v>
      </c>
      <c r="K206" s="6" t="s">
        <v>527</v>
      </c>
      <c r="L206" s="6" t="s">
        <v>11</v>
      </c>
      <c r="M206" s="2">
        <v>114.498</v>
      </c>
      <c r="N206" s="1" t="s">
        <v>12</v>
      </c>
      <c r="O206" s="3">
        <v>43314</v>
      </c>
      <c r="P206" s="2">
        <f>ROUNDDOWN(Table1[[#This Row],[Quantity in UnE]],0)</f>
        <v>114</v>
      </c>
      <c r="Q206" t="s">
        <v>8850</v>
      </c>
      <c r="R206">
        <v>31</v>
      </c>
      <c r="S206">
        <v>28</v>
      </c>
      <c r="T206">
        <f>IF(Table1[[#This Row],[OD (in)]]=28,0,IF(Table1[[#This Row],[Width (in)]]&lt;=25,1,0))</f>
        <v>0</v>
      </c>
      <c r="U206">
        <f>IF(Table1[[#This Row],[OD (in)]]=28,0,IF(AND(Table1[[#This Row],[Width (in)]]&gt;25,Table1[[#This Row],[Width (in)]]&lt;=40),1,0))</f>
        <v>0</v>
      </c>
      <c r="V206">
        <f>IF(Table1[[#This Row],[OD (in)]]=28,0,IF(Table1[[#This Row],[Width (in)]]&gt;40,1,0))</f>
        <v>0</v>
      </c>
      <c r="W206">
        <f>IF(Table1[[#This Row],[OD (in)]]=28,1,0)</f>
        <v>1</v>
      </c>
    </row>
    <row r="207" spans="1:23" x14ac:dyDescent="0.3">
      <c r="A207" s="6" t="s">
        <v>0</v>
      </c>
      <c r="B207" s="6" t="s">
        <v>87</v>
      </c>
      <c r="C207" s="6" t="s">
        <v>88</v>
      </c>
      <c r="D207" s="6" t="s">
        <v>528</v>
      </c>
      <c r="E207" s="6" t="s">
        <v>4</v>
      </c>
      <c r="F207" s="6" t="s">
        <v>5</v>
      </c>
      <c r="G207" s="6" t="s">
        <v>153</v>
      </c>
      <c r="H207" s="6" t="s">
        <v>7</v>
      </c>
      <c r="I207" s="6" t="s">
        <v>154</v>
      </c>
      <c r="J207" s="6" t="s">
        <v>9</v>
      </c>
      <c r="K207" s="6" t="s">
        <v>529</v>
      </c>
      <c r="L207" s="6" t="s">
        <v>11</v>
      </c>
      <c r="M207" s="2">
        <v>111.33499999999999</v>
      </c>
      <c r="N207" s="1" t="s">
        <v>12</v>
      </c>
      <c r="O207" s="3">
        <v>43313</v>
      </c>
      <c r="P207" s="2">
        <f>ROUNDDOWN(Table1[[#This Row],[Quantity in UnE]],0)</f>
        <v>111</v>
      </c>
      <c r="Q207" t="s">
        <v>8850</v>
      </c>
      <c r="R207">
        <v>29</v>
      </c>
      <c r="S207">
        <v>28</v>
      </c>
      <c r="T207">
        <f>IF(Table1[[#This Row],[OD (in)]]=28,0,IF(Table1[[#This Row],[Width (in)]]&lt;=25,1,0))</f>
        <v>0</v>
      </c>
      <c r="U207">
        <f>IF(Table1[[#This Row],[OD (in)]]=28,0,IF(AND(Table1[[#This Row],[Width (in)]]&gt;25,Table1[[#This Row],[Width (in)]]&lt;=40),1,0))</f>
        <v>0</v>
      </c>
      <c r="V207">
        <f>IF(Table1[[#This Row],[OD (in)]]=28,0,IF(Table1[[#This Row],[Width (in)]]&gt;40,1,0))</f>
        <v>0</v>
      </c>
      <c r="W207">
        <f>IF(Table1[[#This Row],[OD (in)]]=28,1,0)</f>
        <v>1</v>
      </c>
    </row>
    <row r="208" spans="1:23" x14ac:dyDescent="0.3">
      <c r="A208" s="6" t="s">
        <v>0</v>
      </c>
      <c r="B208" s="6" t="s">
        <v>334</v>
      </c>
      <c r="C208" s="6" t="s">
        <v>335</v>
      </c>
      <c r="D208" s="6" t="s">
        <v>530</v>
      </c>
      <c r="E208" s="6" t="s">
        <v>4</v>
      </c>
      <c r="F208" s="6" t="s">
        <v>5</v>
      </c>
      <c r="G208" s="6" t="s">
        <v>6</v>
      </c>
      <c r="H208" s="6" t="s">
        <v>7</v>
      </c>
      <c r="I208" s="6" t="s">
        <v>8</v>
      </c>
      <c r="J208" s="6" t="s">
        <v>9</v>
      </c>
      <c r="K208" s="6" t="s">
        <v>531</v>
      </c>
      <c r="L208" s="6" t="s">
        <v>11</v>
      </c>
      <c r="M208" s="2">
        <v>113.79900000000001</v>
      </c>
      <c r="N208" s="1" t="s">
        <v>12</v>
      </c>
      <c r="O208" s="3">
        <v>43324</v>
      </c>
      <c r="P208" s="2">
        <f>ROUNDDOWN(Table1[[#This Row],[Quantity in UnE]],0)</f>
        <v>113</v>
      </c>
      <c r="Q208" t="s">
        <v>8850</v>
      </c>
      <c r="R208">
        <v>31</v>
      </c>
      <c r="S208">
        <v>28</v>
      </c>
      <c r="T208">
        <f>IF(Table1[[#This Row],[OD (in)]]=28,0,IF(Table1[[#This Row],[Width (in)]]&lt;=25,1,0))</f>
        <v>0</v>
      </c>
      <c r="U208">
        <f>IF(Table1[[#This Row],[OD (in)]]=28,0,IF(AND(Table1[[#This Row],[Width (in)]]&gt;25,Table1[[#This Row],[Width (in)]]&lt;=40),1,0))</f>
        <v>0</v>
      </c>
      <c r="V208">
        <f>IF(Table1[[#This Row],[OD (in)]]=28,0,IF(Table1[[#This Row],[Width (in)]]&gt;40,1,0))</f>
        <v>0</v>
      </c>
      <c r="W208">
        <f>IF(Table1[[#This Row],[OD (in)]]=28,1,0)</f>
        <v>1</v>
      </c>
    </row>
    <row r="209" spans="1:23" x14ac:dyDescent="0.3">
      <c r="A209" s="6" t="s">
        <v>0</v>
      </c>
      <c r="B209" s="6" t="s">
        <v>334</v>
      </c>
      <c r="C209" s="6" t="s">
        <v>335</v>
      </c>
      <c r="D209" s="6" t="s">
        <v>532</v>
      </c>
      <c r="E209" s="6" t="s">
        <v>4</v>
      </c>
      <c r="F209" s="6" t="s">
        <v>5</v>
      </c>
      <c r="G209" s="6" t="s">
        <v>74</v>
      </c>
      <c r="H209" s="6" t="s">
        <v>7</v>
      </c>
      <c r="I209" s="6" t="s">
        <v>75</v>
      </c>
      <c r="J209" s="6" t="s">
        <v>9</v>
      </c>
      <c r="K209" s="6" t="s">
        <v>533</v>
      </c>
      <c r="L209" s="6" t="s">
        <v>11</v>
      </c>
      <c r="M209" s="2">
        <v>114.498</v>
      </c>
      <c r="N209" s="1" t="s">
        <v>12</v>
      </c>
      <c r="O209" s="3">
        <v>43314</v>
      </c>
      <c r="P209" s="2">
        <f>ROUNDDOWN(Table1[[#This Row],[Quantity in UnE]],0)</f>
        <v>114</v>
      </c>
      <c r="Q209" t="s">
        <v>8850</v>
      </c>
      <c r="R209">
        <v>31</v>
      </c>
      <c r="S209">
        <v>28</v>
      </c>
      <c r="T209">
        <f>IF(Table1[[#This Row],[OD (in)]]=28,0,IF(Table1[[#This Row],[Width (in)]]&lt;=25,1,0))</f>
        <v>0</v>
      </c>
      <c r="U209">
        <f>IF(Table1[[#This Row],[OD (in)]]=28,0,IF(AND(Table1[[#This Row],[Width (in)]]&gt;25,Table1[[#This Row],[Width (in)]]&lt;=40),1,0))</f>
        <v>0</v>
      </c>
      <c r="V209">
        <f>IF(Table1[[#This Row],[OD (in)]]=28,0,IF(Table1[[#This Row],[Width (in)]]&gt;40,1,0))</f>
        <v>0</v>
      </c>
      <c r="W209">
        <f>IF(Table1[[#This Row],[OD (in)]]=28,1,0)</f>
        <v>1</v>
      </c>
    </row>
    <row r="210" spans="1:23" x14ac:dyDescent="0.3">
      <c r="A210" s="6" t="s">
        <v>0</v>
      </c>
      <c r="B210" s="6" t="s">
        <v>516</v>
      </c>
      <c r="C210" s="6" t="s">
        <v>517</v>
      </c>
      <c r="D210" s="6" t="s">
        <v>534</v>
      </c>
      <c r="E210" s="6" t="s">
        <v>4</v>
      </c>
      <c r="F210" s="6" t="s">
        <v>5</v>
      </c>
      <c r="G210" s="6" t="s">
        <v>128</v>
      </c>
      <c r="H210" s="6" t="s">
        <v>7</v>
      </c>
      <c r="I210" s="6" t="s">
        <v>129</v>
      </c>
      <c r="J210" s="6" t="s">
        <v>9</v>
      </c>
      <c r="K210" s="6" t="s">
        <v>535</v>
      </c>
      <c r="L210" s="6" t="s">
        <v>11</v>
      </c>
      <c r="M210" s="2">
        <v>358.28100000000001</v>
      </c>
      <c r="N210" s="1" t="s">
        <v>12</v>
      </c>
      <c r="O210" s="3">
        <v>43329</v>
      </c>
      <c r="P210" s="2">
        <f>ROUNDDOWN(Table1[[#This Row],[Quantity in UnE]],0)</f>
        <v>358</v>
      </c>
      <c r="Q210" t="s">
        <v>8848</v>
      </c>
      <c r="R210">
        <v>53</v>
      </c>
      <c r="S210">
        <v>39</v>
      </c>
      <c r="T210">
        <f>IF(Table1[[#This Row],[OD (in)]]=28,0,IF(Table1[[#This Row],[Width (in)]]&lt;=25,1,0))</f>
        <v>0</v>
      </c>
      <c r="U210">
        <f>IF(Table1[[#This Row],[OD (in)]]=28,0,IF(AND(Table1[[#This Row],[Width (in)]]&gt;25,Table1[[#This Row],[Width (in)]]&lt;=40),1,0))</f>
        <v>0</v>
      </c>
      <c r="V210">
        <f>IF(Table1[[#This Row],[OD (in)]]=28,0,IF(Table1[[#This Row],[Width (in)]]&gt;40,1,0))</f>
        <v>1</v>
      </c>
      <c r="W210">
        <f>IF(Table1[[#This Row],[OD (in)]]=28,1,0)</f>
        <v>0</v>
      </c>
    </row>
    <row r="211" spans="1:23" x14ac:dyDescent="0.3">
      <c r="A211" s="6" t="s">
        <v>0</v>
      </c>
      <c r="B211" s="6" t="s">
        <v>334</v>
      </c>
      <c r="C211" s="6" t="s">
        <v>335</v>
      </c>
      <c r="D211" s="6" t="s">
        <v>536</v>
      </c>
      <c r="E211" s="6" t="s">
        <v>4</v>
      </c>
      <c r="F211" s="6" t="s">
        <v>5</v>
      </c>
      <c r="G211" s="6" t="s">
        <v>6</v>
      </c>
      <c r="H211" s="6" t="s">
        <v>7</v>
      </c>
      <c r="I211" s="6" t="s">
        <v>8</v>
      </c>
      <c r="J211" s="6" t="s">
        <v>9</v>
      </c>
      <c r="K211" s="6" t="s">
        <v>537</v>
      </c>
      <c r="L211" s="6" t="s">
        <v>11</v>
      </c>
      <c r="M211" s="2">
        <v>114.605</v>
      </c>
      <c r="N211" s="1" t="s">
        <v>12</v>
      </c>
      <c r="O211" s="3">
        <v>43324</v>
      </c>
      <c r="P211" s="2">
        <f>ROUNDDOWN(Table1[[#This Row],[Quantity in UnE]],0)</f>
        <v>114</v>
      </c>
      <c r="Q211" t="s">
        <v>8850</v>
      </c>
      <c r="R211">
        <v>31</v>
      </c>
      <c r="S211">
        <v>28</v>
      </c>
      <c r="T211">
        <f>IF(Table1[[#This Row],[OD (in)]]=28,0,IF(Table1[[#This Row],[Width (in)]]&lt;=25,1,0))</f>
        <v>0</v>
      </c>
      <c r="U211">
        <f>IF(Table1[[#This Row],[OD (in)]]=28,0,IF(AND(Table1[[#This Row],[Width (in)]]&gt;25,Table1[[#This Row],[Width (in)]]&lt;=40),1,0))</f>
        <v>0</v>
      </c>
      <c r="V211">
        <f>IF(Table1[[#This Row],[OD (in)]]=28,0,IF(Table1[[#This Row],[Width (in)]]&gt;40,1,0))</f>
        <v>0</v>
      </c>
      <c r="W211">
        <f>IF(Table1[[#This Row],[OD (in)]]=28,1,0)</f>
        <v>1</v>
      </c>
    </row>
    <row r="212" spans="1:23" x14ac:dyDescent="0.3">
      <c r="A212" s="6" t="s">
        <v>0</v>
      </c>
      <c r="B212" s="6" t="s">
        <v>516</v>
      </c>
      <c r="C212" s="6" t="s">
        <v>517</v>
      </c>
      <c r="D212" s="6" t="s">
        <v>538</v>
      </c>
      <c r="E212" s="6" t="s">
        <v>4</v>
      </c>
      <c r="F212" s="6" t="s">
        <v>5</v>
      </c>
      <c r="G212" s="6" t="s">
        <v>128</v>
      </c>
      <c r="H212" s="6" t="s">
        <v>7</v>
      </c>
      <c r="I212" s="6" t="s">
        <v>129</v>
      </c>
      <c r="J212" s="6" t="s">
        <v>9</v>
      </c>
      <c r="K212" s="6" t="s">
        <v>539</v>
      </c>
      <c r="L212" s="6" t="s">
        <v>11</v>
      </c>
      <c r="M212" s="2">
        <v>374.31400000000002</v>
      </c>
      <c r="N212" s="1" t="s">
        <v>12</v>
      </c>
      <c r="O212" s="3">
        <v>43329</v>
      </c>
      <c r="P212" s="2">
        <f>ROUNDDOWN(Table1[[#This Row],[Quantity in UnE]],0)</f>
        <v>374</v>
      </c>
      <c r="Q212" t="s">
        <v>8848</v>
      </c>
      <c r="R212">
        <v>53</v>
      </c>
      <c r="S212">
        <v>39</v>
      </c>
      <c r="T212">
        <f>IF(Table1[[#This Row],[OD (in)]]=28,0,IF(Table1[[#This Row],[Width (in)]]&lt;=25,1,0))</f>
        <v>0</v>
      </c>
      <c r="U212">
        <f>IF(Table1[[#This Row],[OD (in)]]=28,0,IF(AND(Table1[[#This Row],[Width (in)]]&gt;25,Table1[[#This Row],[Width (in)]]&lt;=40),1,0))</f>
        <v>0</v>
      </c>
      <c r="V212">
        <f>IF(Table1[[#This Row],[OD (in)]]=28,0,IF(Table1[[#This Row],[Width (in)]]&gt;40,1,0))</f>
        <v>1</v>
      </c>
      <c r="W212">
        <f>IF(Table1[[#This Row],[OD (in)]]=28,1,0)</f>
        <v>0</v>
      </c>
    </row>
    <row r="213" spans="1:23" x14ac:dyDescent="0.3">
      <c r="A213" s="6" t="s">
        <v>0</v>
      </c>
      <c r="B213" s="6" t="s">
        <v>378</v>
      </c>
      <c r="C213" s="6" t="s">
        <v>379</v>
      </c>
      <c r="D213" s="6" t="s">
        <v>540</v>
      </c>
      <c r="E213" s="6" t="s">
        <v>4</v>
      </c>
      <c r="F213" s="6" t="s">
        <v>5</v>
      </c>
      <c r="G213" s="6" t="s">
        <v>541</v>
      </c>
      <c r="H213" s="6" t="s">
        <v>7</v>
      </c>
      <c r="I213" s="6" t="s">
        <v>542</v>
      </c>
      <c r="J213" s="6" t="s">
        <v>9</v>
      </c>
      <c r="K213" s="6" t="s">
        <v>543</v>
      </c>
      <c r="L213" s="6" t="s">
        <v>11</v>
      </c>
      <c r="M213" s="2">
        <v>474.005</v>
      </c>
      <c r="N213" s="1" t="s">
        <v>12</v>
      </c>
      <c r="O213" s="3">
        <v>43315</v>
      </c>
      <c r="P213" s="2">
        <f>ROUNDDOWN(Table1[[#This Row],[Quantity in UnE]],0)</f>
        <v>474</v>
      </c>
      <c r="Q213" t="s">
        <v>8855</v>
      </c>
      <c r="R213">
        <v>60</v>
      </c>
      <c r="S213">
        <v>39</v>
      </c>
      <c r="T213">
        <f>IF(Table1[[#This Row],[OD (in)]]=28,0,IF(Table1[[#This Row],[Width (in)]]&lt;=25,1,0))</f>
        <v>0</v>
      </c>
      <c r="U213">
        <f>IF(Table1[[#This Row],[OD (in)]]=28,0,IF(AND(Table1[[#This Row],[Width (in)]]&gt;25,Table1[[#This Row],[Width (in)]]&lt;=40),1,0))</f>
        <v>0</v>
      </c>
      <c r="V213">
        <f>IF(Table1[[#This Row],[OD (in)]]=28,0,IF(Table1[[#This Row],[Width (in)]]&gt;40,1,0))</f>
        <v>1</v>
      </c>
      <c r="W213">
        <f>IF(Table1[[#This Row],[OD (in)]]=28,1,0)</f>
        <v>0</v>
      </c>
    </row>
    <row r="214" spans="1:23" x14ac:dyDescent="0.3">
      <c r="A214" s="6" t="s">
        <v>0</v>
      </c>
      <c r="B214" s="6" t="s">
        <v>334</v>
      </c>
      <c r="C214" s="6" t="s">
        <v>335</v>
      </c>
      <c r="D214" s="6" t="s">
        <v>544</v>
      </c>
      <c r="E214" s="6" t="s">
        <v>4</v>
      </c>
      <c r="F214" s="6" t="s">
        <v>5</v>
      </c>
      <c r="G214" s="6" t="s">
        <v>74</v>
      </c>
      <c r="H214" s="6" t="s">
        <v>7</v>
      </c>
      <c r="I214" s="6" t="s">
        <v>75</v>
      </c>
      <c r="J214" s="6" t="s">
        <v>9</v>
      </c>
      <c r="K214" s="6" t="s">
        <v>543</v>
      </c>
      <c r="L214" s="6" t="s">
        <v>11</v>
      </c>
      <c r="M214" s="2">
        <v>114.498</v>
      </c>
      <c r="N214" s="1" t="s">
        <v>12</v>
      </c>
      <c r="O214" s="3">
        <v>43314</v>
      </c>
      <c r="P214" s="2">
        <f>ROUNDDOWN(Table1[[#This Row],[Quantity in UnE]],0)</f>
        <v>114</v>
      </c>
      <c r="Q214" t="s">
        <v>8850</v>
      </c>
      <c r="R214">
        <v>31</v>
      </c>
      <c r="S214">
        <v>28</v>
      </c>
      <c r="T214">
        <f>IF(Table1[[#This Row],[OD (in)]]=28,0,IF(Table1[[#This Row],[Width (in)]]&lt;=25,1,0))</f>
        <v>0</v>
      </c>
      <c r="U214">
        <f>IF(Table1[[#This Row],[OD (in)]]=28,0,IF(AND(Table1[[#This Row],[Width (in)]]&gt;25,Table1[[#This Row],[Width (in)]]&lt;=40),1,0))</f>
        <v>0</v>
      </c>
      <c r="V214">
        <f>IF(Table1[[#This Row],[OD (in)]]=28,0,IF(Table1[[#This Row],[Width (in)]]&gt;40,1,0))</f>
        <v>0</v>
      </c>
      <c r="W214">
        <f>IF(Table1[[#This Row],[OD (in)]]=28,1,0)</f>
        <v>1</v>
      </c>
    </row>
    <row r="215" spans="1:23" x14ac:dyDescent="0.3">
      <c r="A215" s="6" t="s">
        <v>0</v>
      </c>
      <c r="B215" s="6" t="s">
        <v>334</v>
      </c>
      <c r="C215" s="6" t="s">
        <v>335</v>
      </c>
      <c r="D215" s="6" t="s">
        <v>545</v>
      </c>
      <c r="E215" s="6" t="s">
        <v>4</v>
      </c>
      <c r="F215" s="6" t="s">
        <v>5</v>
      </c>
      <c r="G215" s="6" t="s">
        <v>6</v>
      </c>
      <c r="H215" s="6" t="s">
        <v>7</v>
      </c>
      <c r="I215" s="6" t="s">
        <v>8</v>
      </c>
      <c r="J215" s="6" t="s">
        <v>9</v>
      </c>
      <c r="K215" s="6" t="s">
        <v>546</v>
      </c>
      <c r="L215" s="6" t="s">
        <v>11</v>
      </c>
      <c r="M215" s="2">
        <v>117.992</v>
      </c>
      <c r="N215" s="1" t="s">
        <v>12</v>
      </c>
      <c r="O215" s="3">
        <v>43324</v>
      </c>
      <c r="P215" s="2">
        <f>ROUNDDOWN(Table1[[#This Row],[Quantity in UnE]],0)</f>
        <v>117</v>
      </c>
      <c r="Q215" t="s">
        <v>8850</v>
      </c>
      <c r="R215">
        <v>31</v>
      </c>
      <c r="S215">
        <v>28</v>
      </c>
      <c r="T215">
        <f>IF(Table1[[#This Row],[OD (in)]]=28,0,IF(Table1[[#This Row],[Width (in)]]&lt;=25,1,0))</f>
        <v>0</v>
      </c>
      <c r="U215">
        <f>IF(Table1[[#This Row],[OD (in)]]=28,0,IF(AND(Table1[[#This Row],[Width (in)]]&gt;25,Table1[[#This Row],[Width (in)]]&lt;=40),1,0))</f>
        <v>0</v>
      </c>
      <c r="V215">
        <f>IF(Table1[[#This Row],[OD (in)]]=28,0,IF(Table1[[#This Row],[Width (in)]]&gt;40,1,0))</f>
        <v>0</v>
      </c>
      <c r="W215">
        <f>IF(Table1[[#This Row],[OD (in)]]=28,1,0)</f>
        <v>1</v>
      </c>
    </row>
    <row r="216" spans="1:23" x14ac:dyDescent="0.3">
      <c r="A216" s="6" t="s">
        <v>0</v>
      </c>
      <c r="B216" s="6" t="s">
        <v>334</v>
      </c>
      <c r="C216" s="6" t="s">
        <v>335</v>
      </c>
      <c r="D216" s="6" t="s">
        <v>547</v>
      </c>
      <c r="E216" s="6" t="s">
        <v>4</v>
      </c>
      <c r="F216" s="6" t="s">
        <v>5</v>
      </c>
      <c r="G216" s="6" t="s">
        <v>74</v>
      </c>
      <c r="H216" s="6" t="s">
        <v>7</v>
      </c>
      <c r="I216" s="6" t="s">
        <v>75</v>
      </c>
      <c r="J216" s="6" t="s">
        <v>9</v>
      </c>
      <c r="K216" s="6" t="s">
        <v>548</v>
      </c>
      <c r="L216" s="6" t="s">
        <v>11</v>
      </c>
      <c r="M216" s="2">
        <v>117.938</v>
      </c>
      <c r="N216" s="1" t="s">
        <v>12</v>
      </c>
      <c r="O216" s="3">
        <v>43314</v>
      </c>
      <c r="P216" s="2">
        <f>ROUNDDOWN(Table1[[#This Row],[Quantity in UnE]],0)</f>
        <v>117</v>
      </c>
      <c r="Q216" t="s">
        <v>8850</v>
      </c>
      <c r="R216">
        <v>31</v>
      </c>
      <c r="S216">
        <v>28</v>
      </c>
      <c r="T216">
        <f>IF(Table1[[#This Row],[OD (in)]]=28,0,IF(Table1[[#This Row],[Width (in)]]&lt;=25,1,0))</f>
        <v>0</v>
      </c>
      <c r="U216">
        <f>IF(Table1[[#This Row],[OD (in)]]=28,0,IF(AND(Table1[[#This Row],[Width (in)]]&gt;25,Table1[[#This Row],[Width (in)]]&lt;=40),1,0))</f>
        <v>0</v>
      </c>
      <c r="V216">
        <f>IF(Table1[[#This Row],[OD (in)]]=28,0,IF(Table1[[#This Row],[Width (in)]]&gt;40,1,0))</f>
        <v>0</v>
      </c>
      <c r="W216">
        <f>IF(Table1[[#This Row],[OD (in)]]=28,1,0)</f>
        <v>1</v>
      </c>
    </row>
    <row r="217" spans="1:23" x14ac:dyDescent="0.3">
      <c r="A217" s="6" t="s">
        <v>0</v>
      </c>
      <c r="B217" s="6" t="s">
        <v>334</v>
      </c>
      <c r="C217" s="6" t="s">
        <v>335</v>
      </c>
      <c r="D217" s="6" t="s">
        <v>549</v>
      </c>
      <c r="E217" s="6" t="s">
        <v>4</v>
      </c>
      <c r="F217" s="6" t="s">
        <v>5</v>
      </c>
      <c r="G217" s="6" t="s">
        <v>6</v>
      </c>
      <c r="H217" s="6" t="s">
        <v>7</v>
      </c>
      <c r="I217" s="6" t="s">
        <v>8</v>
      </c>
      <c r="J217" s="6" t="s">
        <v>9</v>
      </c>
      <c r="K217" s="6" t="s">
        <v>550</v>
      </c>
      <c r="L217" s="6" t="s">
        <v>11</v>
      </c>
      <c r="M217" s="2">
        <v>117.508</v>
      </c>
      <c r="N217" s="1" t="s">
        <v>12</v>
      </c>
      <c r="O217" s="3">
        <v>43324</v>
      </c>
      <c r="P217" s="2">
        <f>ROUNDDOWN(Table1[[#This Row],[Quantity in UnE]],0)</f>
        <v>117</v>
      </c>
      <c r="Q217" t="s">
        <v>8850</v>
      </c>
      <c r="R217">
        <v>31</v>
      </c>
      <c r="S217">
        <v>28</v>
      </c>
      <c r="T217">
        <f>IF(Table1[[#This Row],[OD (in)]]=28,0,IF(Table1[[#This Row],[Width (in)]]&lt;=25,1,0))</f>
        <v>0</v>
      </c>
      <c r="U217">
        <f>IF(Table1[[#This Row],[OD (in)]]=28,0,IF(AND(Table1[[#This Row],[Width (in)]]&gt;25,Table1[[#This Row],[Width (in)]]&lt;=40),1,0))</f>
        <v>0</v>
      </c>
      <c r="V217">
        <f>IF(Table1[[#This Row],[OD (in)]]=28,0,IF(Table1[[#This Row],[Width (in)]]&gt;40,1,0))</f>
        <v>0</v>
      </c>
      <c r="W217">
        <f>IF(Table1[[#This Row],[OD (in)]]=28,1,0)</f>
        <v>1</v>
      </c>
    </row>
    <row r="218" spans="1:23" x14ac:dyDescent="0.3">
      <c r="A218" s="6" t="s">
        <v>0</v>
      </c>
      <c r="B218" s="6" t="s">
        <v>378</v>
      </c>
      <c r="C218" s="6" t="s">
        <v>379</v>
      </c>
      <c r="D218" s="6" t="s">
        <v>551</v>
      </c>
      <c r="E218" s="6" t="s">
        <v>4</v>
      </c>
      <c r="F218" s="6" t="s">
        <v>5</v>
      </c>
      <c r="G218" s="6" t="s">
        <v>541</v>
      </c>
      <c r="H218" s="6" t="s">
        <v>7</v>
      </c>
      <c r="I218" s="6" t="s">
        <v>542</v>
      </c>
      <c r="J218" s="6" t="s">
        <v>9</v>
      </c>
      <c r="K218" s="6" t="s">
        <v>552</v>
      </c>
      <c r="L218" s="6" t="s">
        <v>11</v>
      </c>
      <c r="M218" s="2">
        <v>474.74200000000002</v>
      </c>
      <c r="N218" s="1" t="s">
        <v>12</v>
      </c>
      <c r="O218" s="3">
        <v>43315</v>
      </c>
      <c r="P218" s="2">
        <f>ROUNDDOWN(Table1[[#This Row],[Quantity in UnE]],0)</f>
        <v>474</v>
      </c>
      <c r="Q218" t="s">
        <v>8855</v>
      </c>
      <c r="R218">
        <v>60</v>
      </c>
      <c r="S218">
        <v>39</v>
      </c>
      <c r="T218">
        <f>IF(Table1[[#This Row],[OD (in)]]=28,0,IF(Table1[[#This Row],[Width (in)]]&lt;=25,1,0))</f>
        <v>0</v>
      </c>
      <c r="U218">
        <f>IF(Table1[[#This Row],[OD (in)]]=28,0,IF(AND(Table1[[#This Row],[Width (in)]]&gt;25,Table1[[#This Row],[Width (in)]]&lt;=40),1,0))</f>
        <v>0</v>
      </c>
      <c r="V218">
        <f>IF(Table1[[#This Row],[OD (in)]]=28,0,IF(Table1[[#This Row],[Width (in)]]&gt;40,1,0))</f>
        <v>1</v>
      </c>
      <c r="W218">
        <f>IF(Table1[[#This Row],[OD (in)]]=28,1,0)</f>
        <v>0</v>
      </c>
    </row>
    <row r="219" spans="1:23" x14ac:dyDescent="0.3">
      <c r="A219" s="6" t="s">
        <v>0</v>
      </c>
      <c r="B219" s="6" t="s">
        <v>125</v>
      </c>
      <c r="C219" s="6" t="s">
        <v>126</v>
      </c>
      <c r="D219" s="6" t="s">
        <v>553</v>
      </c>
      <c r="E219" s="6" t="s">
        <v>4</v>
      </c>
      <c r="F219" s="6" t="s">
        <v>5</v>
      </c>
      <c r="G219" s="6" t="s">
        <v>356</v>
      </c>
      <c r="H219" s="6" t="s">
        <v>7</v>
      </c>
      <c r="I219" s="6" t="s">
        <v>357</v>
      </c>
      <c r="J219" s="6" t="s">
        <v>9</v>
      </c>
      <c r="K219" s="6" t="s">
        <v>554</v>
      </c>
      <c r="L219" s="6" t="s">
        <v>11</v>
      </c>
      <c r="M219" s="2">
        <v>443.392</v>
      </c>
      <c r="N219" s="1" t="s">
        <v>12</v>
      </c>
      <c r="O219" s="3">
        <v>43321</v>
      </c>
      <c r="P219" s="2">
        <f>ROUNDDOWN(Table1[[#This Row],[Quantity in UnE]],0)</f>
        <v>443</v>
      </c>
      <c r="Q219" t="s">
        <v>8852</v>
      </c>
      <c r="R219">
        <v>60</v>
      </c>
      <c r="S219">
        <v>39</v>
      </c>
      <c r="T219">
        <f>IF(Table1[[#This Row],[OD (in)]]=28,0,IF(Table1[[#This Row],[Width (in)]]&lt;=25,1,0))</f>
        <v>0</v>
      </c>
      <c r="U219">
        <f>IF(Table1[[#This Row],[OD (in)]]=28,0,IF(AND(Table1[[#This Row],[Width (in)]]&gt;25,Table1[[#This Row],[Width (in)]]&lt;=40),1,0))</f>
        <v>0</v>
      </c>
      <c r="V219">
        <f>IF(Table1[[#This Row],[OD (in)]]=28,0,IF(Table1[[#This Row],[Width (in)]]&gt;40,1,0))</f>
        <v>1</v>
      </c>
      <c r="W219">
        <f>IF(Table1[[#This Row],[OD (in)]]=28,1,0)</f>
        <v>0</v>
      </c>
    </row>
    <row r="220" spans="1:23" x14ac:dyDescent="0.3">
      <c r="A220" s="6" t="s">
        <v>0</v>
      </c>
      <c r="B220" s="6" t="s">
        <v>334</v>
      </c>
      <c r="C220" s="6" t="s">
        <v>335</v>
      </c>
      <c r="D220" s="6" t="s">
        <v>555</v>
      </c>
      <c r="E220" s="6" t="s">
        <v>4</v>
      </c>
      <c r="F220" s="6" t="s">
        <v>5</v>
      </c>
      <c r="G220" s="6" t="s">
        <v>74</v>
      </c>
      <c r="H220" s="6" t="s">
        <v>7</v>
      </c>
      <c r="I220" s="6" t="s">
        <v>75</v>
      </c>
      <c r="J220" s="6" t="s">
        <v>9</v>
      </c>
      <c r="K220" s="6" t="s">
        <v>556</v>
      </c>
      <c r="L220" s="6" t="s">
        <v>11</v>
      </c>
      <c r="M220" s="2">
        <v>118.04600000000001</v>
      </c>
      <c r="N220" s="1" t="s">
        <v>12</v>
      </c>
      <c r="O220" s="3">
        <v>43314</v>
      </c>
      <c r="P220" s="2">
        <f>ROUNDDOWN(Table1[[#This Row],[Quantity in UnE]],0)</f>
        <v>118</v>
      </c>
      <c r="Q220" t="s">
        <v>8850</v>
      </c>
      <c r="R220">
        <v>31</v>
      </c>
      <c r="S220">
        <v>28</v>
      </c>
      <c r="T220">
        <f>IF(Table1[[#This Row],[OD (in)]]=28,0,IF(Table1[[#This Row],[Width (in)]]&lt;=25,1,0))</f>
        <v>0</v>
      </c>
      <c r="U220">
        <f>IF(Table1[[#This Row],[OD (in)]]=28,0,IF(AND(Table1[[#This Row],[Width (in)]]&gt;25,Table1[[#This Row],[Width (in)]]&lt;=40),1,0))</f>
        <v>0</v>
      </c>
      <c r="V220">
        <f>IF(Table1[[#This Row],[OD (in)]]=28,0,IF(Table1[[#This Row],[Width (in)]]&gt;40,1,0))</f>
        <v>0</v>
      </c>
      <c r="W220">
        <f>IF(Table1[[#This Row],[OD (in)]]=28,1,0)</f>
        <v>1</v>
      </c>
    </row>
    <row r="221" spans="1:23" x14ac:dyDescent="0.3">
      <c r="A221" s="6" t="s">
        <v>0</v>
      </c>
      <c r="B221" s="6" t="s">
        <v>125</v>
      </c>
      <c r="C221" s="6" t="s">
        <v>126</v>
      </c>
      <c r="D221" s="6" t="s">
        <v>557</v>
      </c>
      <c r="E221" s="6" t="s">
        <v>4</v>
      </c>
      <c r="F221" s="6" t="s">
        <v>5</v>
      </c>
      <c r="G221" s="6" t="s">
        <v>356</v>
      </c>
      <c r="H221" s="6" t="s">
        <v>7</v>
      </c>
      <c r="I221" s="6" t="s">
        <v>357</v>
      </c>
      <c r="J221" s="6" t="s">
        <v>9</v>
      </c>
      <c r="K221" s="6" t="s">
        <v>558</v>
      </c>
      <c r="L221" s="6" t="s">
        <v>11</v>
      </c>
      <c r="M221" s="2">
        <v>443.392</v>
      </c>
      <c r="N221" s="1" t="s">
        <v>12</v>
      </c>
      <c r="O221" s="3">
        <v>43321</v>
      </c>
      <c r="P221" s="2">
        <f>ROUNDDOWN(Table1[[#This Row],[Quantity in UnE]],0)</f>
        <v>443</v>
      </c>
      <c r="Q221" t="s">
        <v>8852</v>
      </c>
      <c r="R221">
        <v>60</v>
      </c>
      <c r="S221">
        <v>39</v>
      </c>
      <c r="T221">
        <f>IF(Table1[[#This Row],[OD (in)]]=28,0,IF(Table1[[#This Row],[Width (in)]]&lt;=25,1,0))</f>
        <v>0</v>
      </c>
      <c r="U221">
        <f>IF(Table1[[#This Row],[OD (in)]]=28,0,IF(AND(Table1[[#This Row],[Width (in)]]&gt;25,Table1[[#This Row],[Width (in)]]&lt;=40),1,0))</f>
        <v>0</v>
      </c>
      <c r="V221">
        <f>IF(Table1[[#This Row],[OD (in)]]=28,0,IF(Table1[[#This Row],[Width (in)]]&gt;40,1,0))</f>
        <v>1</v>
      </c>
      <c r="W221">
        <f>IF(Table1[[#This Row],[OD (in)]]=28,1,0)</f>
        <v>0</v>
      </c>
    </row>
    <row r="222" spans="1:23" x14ac:dyDescent="0.3">
      <c r="A222" s="6" t="s">
        <v>0</v>
      </c>
      <c r="B222" s="6" t="s">
        <v>334</v>
      </c>
      <c r="C222" s="6" t="s">
        <v>335</v>
      </c>
      <c r="D222" s="6" t="s">
        <v>559</v>
      </c>
      <c r="E222" s="6" t="s">
        <v>4</v>
      </c>
      <c r="F222" s="6" t="s">
        <v>5</v>
      </c>
      <c r="G222" s="6" t="s">
        <v>74</v>
      </c>
      <c r="H222" s="6" t="s">
        <v>7</v>
      </c>
      <c r="I222" s="6" t="s">
        <v>75</v>
      </c>
      <c r="J222" s="6" t="s">
        <v>9</v>
      </c>
      <c r="K222" s="6" t="s">
        <v>560</v>
      </c>
      <c r="L222" s="6" t="s">
        <v>11</v>
      </c>
      <c r="M222" s="2">
        <v>118.04600000000001</v>
      </c>
      <c r="N222" s="1" t="s">
        <v>12</v>
      </c>
      <c r="O222" s="3">
        <v>43314</v>
      </c>
      <c r="P222" s="2">
        <f>ROUNDDOWN(Table1[[#This Row],[Quantity in UnE]],0)</f>
        <v>118</v>
      </c>
      <c r="Q222" t="s">
        <v>8850</v>
      </c>
      <c r="R222">
        <v>31</v>
      </c>
      <c r="S222">
        <v>28</v>
      </c>
      <c r="T222">
        <f>IF(Table1[[#This Row],[OD (in)]]=28,0,IF(Table1[[#This Row],[Width (in)]]&lt;=25,1,0))</f>
        <v>0</v>
      </c>
      <c r="U222">
        <f>IF(Table1[[#This Row],[OD (in)]]=28,0,IF(AND(Table1[[#This Row],[Width (in)]]&gt;25,Table1[[#This Row],[Width (in)]]&lt;=40),1,0))</f>
        <v>0</v>
      </c>
      <c r="V222">
        <f>IF(Table1[[#This Row],[OD (in)]]=28,0,IF(Table1[[#This Row],[Width (in)]]&gt;40,1,0))</f>
        <v>0</v>
      </c>
      <c r="W222">
        <f>IF(Table1[[#This Row],[OD (in)]]=28,1,0)</f>
        <v>1</v>
      </c>
    </row>
    <row r="223" spans="1:23" x14ac:dyDescent="0.3">
      <c r="A223" s="6" t="s">
        <v>0</v>
      </c>
      <c r="B223" s="6" t="s">
        <v>334</v>
      </c>
      <c r="C223" s="6" t="s">
        <v>335</v>
      </c>
      <c r="D223" s="6" t="s">
        <v>561</v>
      </c>
      <c r="E223" s="6" t="s">
        <v>4</v>
      </c>
      <c r="F223" s="6" t="s">
        <v>5</v>
      </c>
      <c r="G223" s="6" t="s">
        <v>6</v>
      </c>
      <c r="H223" s="6" t="s">
        <v>7</v>
      </c>
      <c r="I223" s="6" t="s">
        <v>8</v>
      </c>
      <c r="J223" s="6" t="s">
        <v>9</v>
      </c>
      <c r="K223" s="6" t="s">
        <v>562</v>
      </c>
      <c r="L223" s="6" t="s">
        <v>11</v>
      </c>
      <c r="M223" s="2">
        <v>117.508</v>
      </c>
      <c r="N223" s="1" t="s">
        <v>12</v>
      </c>
      <c r="O223" s="3">
        <v>43324</v>
      </c>
      <c r="P223" s="2">
        <f>ROUNDDOWN(Table1[[#This Row],[Quantity in UnE]],0)</f>
        <v>117</v>
      </c>
      <c r="Q223" t="s">
        <v>8850</v>
      </c>
      <c r="R223">
        <v>31</v>
      </c>
      <c r="S223">
        <v>28</v>
      </c>
      <c r="T223">
        <f>IF(Table1[[#This Row],[OD (in)]]=28,0,IF(Table1[[#This Row],[Width (in)]]&lt;=25,1,0))</f>
        <v>0</v>
      </c>
      <c r="U223">
        <f>IF(Table1[[#This Row],[OD (in)]]=28,0,IF(AND(Table1[[#This Row],[Width (in)]]&gt;25,Table1[[#This Row],[Width (in)]]&lt;=40),1,0))</f>
        <v>0</v>
      </c>
      <c r="V223">
        <f>IF(Table1[[#This Row],[OD (in)]]=28,0,IF(Table1[[#This Row],[Width (in)]]&gt;40,1,0))</f>
        <v>0</v>
      </c>
      <c r="W223">
        <f>IF(Table1[[#This Row],[OD (in)]]=28,1,0)</f>
        <v>1</v>
      </c>
    </row>
    <row r="224" spans="1:23" x14ac:dyDescent="0.3">
      <c r="A224" s="6" t="s">
        <v>0</v>
      </c>
      <c r="B224" s="6" t="s">
        <v>87</v>
      </c>
      <c r="C224" s="6" t="s">
        <v>88</v>
      </c>
      <c r="D224" s="6" t="s">
        <v>563</v>
      </c>
      <c r="E224" s="6" t="s">
        <v>4</v>
      </c>
      <c r="F224" s="6" t="s">
        <v>5</v>
      </c>
      <c r="G224" s="6" t="s">
        <v>153</v>
      </c>
      <c r="H224" s="6" t="s">
        <v>7</v>
      </c>
      <c r="I224" s="6" t="s">
        <v>154</v>
      </c>
      <c r="J224" s="6" t="s">
        <v>9</v>
      </c>
      <c r="K224" s="6" t="s">
        <v>564</v>
      </c>
      <c r="L224" s="6" t="s">
        <v>11</v>
      </c>
      <c r="M224" s="2">
        <v>107.262</v>
      </c>
      <c r="N224" s="1" t="s">
        <v>12</v>
      </c>
      <c r="O224" s="3">
        <v>43313</v>
      </c>
      <c r="P224" s="2">
        <f>ROUNDDOWN(Table1[[#This Row],[Quantity in UnE]],0)</f>
        <v>107</v>
      </c>
      <c r="Q224" t="s">
        <v>8850</v>
      </c>
      <c r="R224">
        <v>29</v>
      </c>
      <c r="S224">
        <v>28</v>
      </c>
      <c r="T224">
        <f>IF(Table1[[#This Row],[OD (in)]]=28,0,IF(Table1[[#This Row],[Width (in)]]&lt;=25,1,0))</f>
        <v>0</v>
      </c>
      <c r="U224">
        <f>IF(Table1[[#This Row],[OD (in)]]=28,0,IF(AND(Table1[[#This Row],[Width (in)]]&gt;25,Table1[[#This Row],[Width (in)]]&lt;=40),1,0))</f>
        <v>0</v>
      </c>
      <c r="V224">
        <f>IF(Table1[[#This Row],[OD (in)]]=28,0,IF(Table1[[#This Row],[Width (in)]]&gt;40,1,0))</f>
        <v>0</v>
      </c>
      <c r="W224">
        <f>IF(Table1[[#This Row],[OD (in)]]=28,1,0)</f>
        <v>1</v>
      </c>
    </row>
    <row r="225" spans="1:23" x14ac:dyDescent="0.3">
      <c r="A225" s="6" t="s">
        <v>0</v>
      </c>
      <c r="B225" s="6" t="s">
        <v>87</v>
      </c>
      <c r="C225" s="6" t="s">
        <v>88</v>
      </c>
      <c r="D225" s="6" t="s">
        <v>565</v>
      </c>
      <c r="E225" s="6" t="s">
        <v>4</v>
      </c>
      <c r="F225" s="6" t="s">
        <v>5</v>
      </c>
      <c r="G225" s="6" t="s">
        <v>153</v>
      </c>
      <c r="H225" s="6" t="s">
        <v>7</v>
      </c>
      <c r="I225" s="6" t="s">
        <v>154</v>
      </c>
      <c r="J225" s="6" t="s">
        <v>9</v>
      </c>
      <c r="K225" s="6" t="s">
        <v>566</v>
      </c>
      <c r="L225" s="6" t="s">
        <v>11</v>
      </c>
      <c r="M225" s="2">
        <v>105.803</v>
      </c>
      <c r="N225" s="1" t="s">
        <v>12</v>
      </c>
      <c r="O225" s="3">
        <v>43313</v>
      </c>
      <c r="P225" s="2">
        <f>ROUNDDOWN(Table1[[#This Row],[Quantity in UnE]],0)</f>
        <v>105</v>
      </c>
      <c r="Q225" t="s">
        <v>8850</v>
      </c>
      <c r="R225">
        <v>29</v>
      </c>
      <c r="S225">
        <v>28</v>
      </c>
      <c r="T225">
        <f>IF(Table1[[#This Row],[OD (in)]]=28,0,IF(Table1[[#This Row],[Width (in)]]&lt;=25,1,0))</f>
        <v>0</v>
      </c>
      <c r="U225">
        <f>IF(Table1[[#This Row],[OD (in)]]=28,0,IF(AND(Table1[[#This Row],[Width (in)]]&gt;25,Table1[[#This Row],[Width (in)]]&lt;=40),1,0))</f>
        <v>0</v>
      </c>
      <c r="V225">
        <f>IF(Table1[[#This Row],[OD (in)]]=28,0,IF(Table1[[#This Row],[Width (in)]]&gt;40,1,0))</f>
        <v>0</v>
      </c>
      <c r="W225">
        <f>IF(Table1[[#This Row],[OD (in)]]=28,1,0)</f>
        <v>1</v>
      </c>
    </row>
    <row r="226" spans="1:23" x14ac:dyDescent="0.3">
      <c r="A226" s="6" t="s">
        <v>0</v>
      </c>
      <c r="B226" s="6" t="s">
        <v>125</v>
      </c>
      <c r="C226" s="6" t="s">
        <v>126</v>
      </c>
      <c r="D226" s="6" t="s">
        <v>567</v>
      </c>
      <c r="E226" s="6" t="s">
        <v>4</v>
      </c>
      <c r="F226" s="6" t="s">
        <v>5</v>
      </c>
      <c r="G226" s="6" t="s">
        <v>128</v>
      </c>
      <c r="H226" s="6" t="s">
        <v>7</v>
      </c>
      <c r="I226" s="6" t="s">
        <v>129</v>
      </c>
      <c r="J226" s="6" t="s">
        <v>9</v>
      </c>
      <c r="K226" s="6" t="s">
        <v>568</v>
      </c>
      <c r="L226" s="6" t="s">
        <v>11</v>
      </c>
      <c r="M226" s="2">
        <v>440.565</v>
      </c>
      <c r="N226" s="1" t="s">
        <v>12</v>
      </c>
      <c r="O226" s="3">
        <v>43329</v>
      </c>
      <c r="P226" s="2">
        <f>ROUNDDOWN(Table1[[#This Row],[Quantity in UnE]],0)</f>
        <v>440</v>
      </c>
      <c r="Q226" t="s">
        <v>8852</v>
      </c>
      <c r="R226">
        <v>60</v>
      </c>
      <c r="S226">
        <v>39</v>
      </c>
      <c r="T226">
        <f>IF(Table1[[#This Row],[OD (in)]]=28,0,IF(Table1[[#This Row],[Width (in)]]&lt;=25,1,0))</f>
        <v>0</v>
      </c>
      <c r="U226">
        <f>IF(Table1[[#This Row],[OD (in)]]=28,0,IF(AND(Table1[[#This Row],[Width (in)]]&gt;25,Table1[[#This Row],[Width (in)]]&lt;=40),1,0))</f>
        <v>0</v>
      </c>
      <c r="V226">
        <f>IF(Table1[[#This Row],[OD (in)]]=28,0,IF(Table1[[#This Row],[Width (in)]]&gt;40,1,0))</f>
        <v>1</v>
      </c>
      <c r="W226">
        <f>IF(Table1[[#This Row],[OD (in)]]=28,1,0)</f>
        <v>0</v>
      </c>
    </row>
    <row r="227" spans="1:23" x14ac:dyDescent="0.3">
      <c r="A227" s="6" t="s">
        <v>0</v>
      </c>
      <c r="B227" s="6" t="s">
        <v>125</v>
      </c>
      <c r="C227" s="6" t="s">
        <v>126</v>
      </c>
      <c r="D227" s="6" t="s">
        <v>569</v>
      </c>
      <c r="E227" s="6" t="s">
        <v>4</v>
      </c>
      <c r="F227" s="6" t="s">
        <v>5</v>
      </c>
      <c r="G227" s="6" t="s">
        <v>128</v>
      </c>
      <c r="H227" s="6" t="s">
        <v>7</v>
      </c>
      <c r="I227" s="6" t="s">
        <v>129</v>
      </c>
      <c r="J227" s="6" t="s">
        <v>9</v>
      </c>
      <c r="K227" s="6" t="s">
        <v>570</v>
      </c>
      <c r="L227" s="6" t="s">
        <v>11</v>
      </c>
      <c r="M227" s="2">
        <v>440.565</v>
      </c>
      <c r="N227" s="1" t="s">
        <v>12</v>
      </c>
      <c r="O227" s="3">
        <v>43329</v>
      </c>
      <c r="P227" s="2">
        <f>ROUNDDOWN(Table1[[#This Row],[Quantity in UnE]],0)</f>
        <v>440</v>
      </c>
      <c r="Q227" t="s">
        <v>8852</v>
      </c>
      <c r="R227">
        <v>60</v>
      </c>
      <c r="S227">
        <v>39</v>
      </c>
      <c r="T227">
        <f>IF(Table1[[#This Row],[OD (in)]]=28,0,IF(Table1[[#This Row],[Width (in)]]&lt;=25,1,0))</f>
        <v>0</v>
      </c>
      <c r="U227">
        <f>IF(Table1[[#This Row],[OD (in)]]=28,0,IF(AND(Table1[[#This Row],[Width (in)]]&gt;25,Table1[[#This Row],[Width (in)]]&lt;=40),1,0))</f>
        <v>0</v>
      </c>
      <c r="V227">
        <f>IF(Table1[[#This Row],[OD (in)]]=28,0,IF(Table1[[#This Row],[Width (in)]]&gt;40,1,0))</f>
        <v>1</v>
      </c>
      <c r="W227">
        <f>IF(Table1[[#This Row],[OD (in)]]=28,1,0)</f>
        <v>0</v>
      </c>
    </row>
    <row r="228" spans="1:23" x14ac:dyDescent="0.3">
      <c r="A228" s="6" t="s">
        <v>0</v>
      </c>
      <c r="B228" s="6" t="s">
        <v>378</v>
      </c>
      <c r="C228" s="6" t="s">
        <v>379</v>
      </c>
      <c r="D228" s="6" t="s">
        <v>571</v>
      </c>
      <c r="E228" s="6" t="s">
        <v>4</v>
      </c>
      <c r="F228" s="6" t="s">
        <v>5</v>
      </c>
      <c r="G228" s="6" t="s">
        <v>541</v>
      </c>
      <c r="H228" s="6" t="s">
        <v>7</v>
      </c>
      <c r="I228" s="6" t="s">
        <v>542</v>
      </c>
      <c r="J228" s="6" t="s">
        <v>9</v>
      </c>
      <c r="K228" s="6" t="s">
        <v>572</v>
      </c>
      <c r="L228" s="6" t="s">
        <v>11</v>
      </c>
      <c r="M228" s="2">
        <v>462.86399999999998</v>
      </c>
      <c r="N228" s="1" t="s">
        <v>12</v>
      </c>
      <c r="O228" s="3">
        <v>43315</v>
      </c>
      <c r="P228" s="2">
        <f>ROUNDDOWN(Table1[[#This Row],[Quantity in UnE]],0)</f>
        <v>462</v>
      </c>
      <c r="Q228" t="s">
        <v>8855</v>
      </c>
      <c r="R228">
        <v>60</v>
      </c>
      <c r="S228">
        <v>39</v>
      </c>
      <c r="T228">
        <f>IF(Table1[[#This Row],[OD (in)]]=28,0,IF(Table1[[#This Row],[Width (in)]]&lt;=25,1,0))</f>
        <v>0</v>
      </c>
      <c r="U228">
        <f>IF(Table1[[#This Row],[OD (in)]]=28,0,IF(AND(Table1[[#This Row],[Width (in)]]&gt;25,Table1[[#This Row],[Width (in)]]&lt;=40),1,0))</f>
        <v>0</v>
      </c>
      <c r="V228">
        <f>IF(Table1[[#This Row],[OD (in)]]=28,0,IF(Table1[[#This Row],[Width (in)]]&gt;40,1,0))</f>
        <v>1</v>
      </c>
      <c r="W228">
        <f>IF(Table1[[#This Row],[OD (in)]]=28,1,0)</f>
        <v>0</v>
      </c>
    </row>
    <row r="229" spans="1:23" x14ac:dyDescent="0.3">
      <c r="A229" s="6" t="s">
        <v>0</v>
      </c>
      <c r="B229" s="6" t="s">
        <v>378</v>
      </c>
      <c r="C229" s="6" t="s">
        <v>379</v>
      </c>
      <c r="D229" s="6" t="s">
        <v>573</v>
      </c>
      <c r="E229" s="6" t="s">
        <v>4</v>
      </c>
      <c r="F229" s="6" t="s">
        <v>5</v>
      </c>
      <c r="G229" s="6" t="s">
        <v>541</v>
      </c>
      <c r="H229" s="6" t="s">
        <v>7</v>
      </c>
      <c r="I229" s="6" t="s">
        <v>542</v>
      </c>
      <c r="J229" s="6" t="s">
        <v>9</v>
      </c>
      <c r="K229" s="6" t="s">
        <v>574</v>
      </c>
      <c r="L229" s="6" t="s">
        <v>11</v>
      </c>
      <c r="M229" s="2">
        <v>474.74200000000002</v>
      </c>
      <c r="N229" s="1" t="s">
        <v>12</v>
      </c>
      <c r="O229" s="3">
        <v>43315</v>
      </c>
      <c r="P229" s="2">
        <f>ROUNDDOWN(Table1[[#This Row],[Quantity in UnE]],0)</f>
        <v>474</v>
      </c>
      <c r="Q229" t="s">
        <v>8855</v>
      </c>
      <c r="R229">
        <v>60</v>
      </c>
      <c r="S229">
        <v>39</v>
      </c>
      <c r="T229">
        <f>IF(Table1[[#This Row],[OD (in)]]=28,0,IF(Table1[[#This Row],[Width (in)]]&lt;=25,1,0))</f>
        <v>0</v>
      </c>
      <c r="U229">
        <f>IF(Table1[[#This Row],[OD (in)]]=28,0,IF(AND(Table1[[#This Row],[Width (in)]]&gt;25,Table1[[#This Row],[Width (in)]]&lt;=40),1,0))</f>
        <v>0</v>
      </c>
      <c r="V229">
        <f>IF(Table1[[#This Row],[OD (in)]]=28,0,IF(Table1[[#This Row],[Width (in)]]&gt;40,1,0))</f>
        <v>1</v>
      </c>
      <c r="W229">
        <f>IF(Table1[[#This Row],[OD (in)]]=28,1,0)</f>
        <v>0</v>
      </c>
    </row>
    <row r="230" spans="1:23" x14ac:dyDescent="0.3">
      <c r="A230" s="6" t="s">
        <v>0</v>
      </c>
      <c r="B230" s="6" t="s">
        <v>575</v>
      </c>
      <c r="C230" s="6" t="s">
        <v>576</v>
      </c>
      <c r="D230" s="6" t="s">
        <v>577</v>
      </c>
      <c r="E230" s="6" t="s">
        <v>4</v>
      </c>
      <c r="F230" s="6" t="s">
        <v>5</v>
      </c>
      <c r="G230" s="6" t="s">
        <v>147</v>
      </c>
      <c r="H230" s="6" t="s">
        <v>7</v>
      </c>
      <c r="I230" s="6" t="s">
        <v>148</v>
      </c>
      <c r="J230" s="6" t="s">
        <v>9</v>
      </c>
      <c r="K230" s="6" t="s">
        <v>578</v>
      </c>
      <c r="L230" s="6" t="s">
        <v>11</v>
      </c>
      <c r="M230" s="2">
        <v>245.95500000000001</v>
      </c>
      <c r="N230" s="1" t="s">
        <v>12</v>
      </c>
      <c r="O230" s="3">
        <v>43316</v>
      </c>
      <c r="P230" s="2">
        <f>ROUNDDOWN(Table1[[#This Row],[Quantity in UnE]],0)</f>
        <v>245</v>
      </c>
      <c r="Q230" t="s">
        <v>8850</v>
      </c>
      <c r="R230">
        <v>32.75</v>
      </c>
      <c r="S230">
        <v>39</v>
      </c>
      <c r="T230">
        <f>IF(Table1[[#This Row],[OD (in)]]=28,0,IF(Table1[[#This Row],[Width (in)]]&lt;=25,1,0))</f>
        <v>0</v>
      </c>
      <c r="U230">
        <f>IF(Table1[[#This Row],[OD (in)]]=28,0,IF(AND(Table1[[#This Row],[Width (in)]]&gt;25,Table1[[#This Row],[Width (in)]]&lt;=40),1,0))</f>
        <v>1</v>
      </c>
      <c r="V230">
        <f>IF(Table1[[#This Row],[OD (in)]]=28,0,IF(Table1[[#This Row],[Width (in)]]&gt;40,1,0))</f>
        <v>0</v>
      </c>
      <c r="W230">
        <f>IF(Table1[[#This Row],[OD (in)]]=28,1,0)</f>
        <v>0</v>
      </c>
    </row>
    <row r="231" spans="1:23" x14ac:dyDescent="0.3">
      <c r="A231" s="6" t="s">
        <v>0</v>
      </c>
      <c r="B231" s="6" t="s">
        <v>334</v>
      </c>
      <c r="C231" s="6" t="s">
        <v>335</v>
      </c>
      <c r="D231" s="6" t="s">
        <v>579</v>
      </c>
      <c r="E231" s="6" t="s">
        <v>4</v>
      </c>
      <c r="F231" s="6" t="s">
        <v>5</v>
      </c>
      <c r="G231" s="6" t="s">
        <v>6</v>
      </c>
      <c r="H231" s="6" t="s">
        <v>7</v>
      </c>
      <c r="I231" s="6" t="s">
        <v>8</v>
      </c>
      <c r="J231" s="6" t="s">
        <v>9</v>
      </c>
      <c r="K231" s="6" t="s">
        <v>580</v>
      </c>
      <c r="L231" s="6" t="s">
        <v>11</v>
      </c>
      <c r="M231" s="2">
        <v>113.63800000000001</v>
      </c>
      <c r="N231" s="1" t="s">
        <v>12</v>
      </c>
      <c r="O231" s="3">
        <v>43324</v>
      </c>
      <c r="P231" s="2">
        <f>ROUNDDOWN(Table1[[#This Row],[Quantity in UnE]],0)</f>
        <v>113</v>
      </c>
      <c r="Q231" t="s">
        <v>8850</v>
      </c>
      <c r="R231">
        <v>31</v>
      </c>
      <c r="S231">
        <v>28</v>
      </c>
      <c r="T231">
        <f>IF(Table1[[#This Row],[OD (in)]]=28,0,IF(Table1[[#This Row],[Width (in)]]&lt;=25,1,0))</f>
        <v>0</v>
      </c>
      <c r="U231">
        <f>IF(Table1[[#This Row],[OD (in)]]=28,0,IF(AND(Table1[[#This Row],[Width (in)]]&gt;25,Table1[[#This Row],[Width (in)]]&lt;=40),1,0))</f>
        <v>0</v>
      </c>
      <c r="V231">
        <f>IF(Table1[[#This Row],[OD (in)]]=28,0,IF(Table1[[#This Row],[Width (in)]]&gt;40,1,0))</f>
        <v>0</v>
      </c>
      <c r="W231">
        <f>IF(Table1[[#This Row],[OD (in)]]=28,1,0)</f>
        <v>1</v>
      </c>
    </row>
    <row r="232" spans="1:23" x14ac:dyDescent="0.3">
      <c r="A232" s="6" t="s">
        <v>0</v>
      </c>
      <c r="B232" s="6" t="s">
        <v>125</v>
      </c>
      <c r="C232" s="6" t="s">
        <v>126</v>
      </c>
      <c r="D232" s="6" t="s">
        <v>581</v>
      </c>
      <c r="E232" s="6" t="s">
        <v>4</v>
      </c>
      <c r="F232" s="6" t="s">
        <v>5</v>
      </c>
      <c r="G232" s="6" t="s">
        <v>356</v>
      </c>
      <c r="H232" s="6" t="s">
        <v>7</v>
      </c>
      <c r="I232" s="6" t="s">
        <v>357</v>
      </c>
      <c r="J232" s="6" t="s">
        <v>9</v>
      </c>
      <c r="K232" s="6" t="s">
        <v>582</v>
      </c>
      <c r="L232" s="6" t="s">
        <v>11</v>
      </c>
      <c r="M232" s="2">
        <v>441.48899999999998</v>
      </c>
      <c r="N232" s="1" t="s">
        <v>12</v>
      </c>
      <c r="O232" s="3">
        <v>43321</v>
      </c>
      <c r="P232" s="2">
        <f>ROUNDDOWN(Table1[[#This Row],[Quantity in UnE]],0)</f>
        <v>441</v>
      </c>
      <c r="Q232" t="s">
        <v>8852</v>
      </c>
      <c r="R232">
        <v>60</v>
      </c>
      <c r="S232">
        <v>39</v>
      </c>
      <c r="T232">
        <f>IF(Table1[[#This Row],[OD (in)]]=28,0,IF(Table1[[#This Row],[Width (in)]]&lt;=25,1,0))</f>
        <v>0</v>
      </c>
      <c r="U232">
        <f>IF(Table1[[#This Row],[OD (in)]]=28,0,IF(AND(Table1[[#This Row],[Width (in)]]&gt;25,Table1[[#This Row],[Width (in)]]&lt;=40),1,0))</f>
        <v>0</v>
      </c>
      <c r="V232">
        <f>IF(Table1[[#This Row],[OD (in)]]=28,0,IF(Table1[[#This Row],[Width (in)]]&gt;40,1,0))</f>
        <v>1</v>
      </c>
      <c r="W232">
        <f>IF(Table1[[#This Row],[OD (in)]]=28,1,0)</f>
        <v>0</v>
      </c>
    </row>
    <row r="233" spans="1:23" x14ac:dyDescent="0.3">
      <c r="A233" s="6" t="s">
        <v>0</v>
      </c>
      <c r="B233" s="6" t="s">
        <v>334</v>
      </c>
      <c r="C233" s="6" t="s">
        <v>335</v>
      </c>
      <c r="D233" s="6" t="s">
        <v>583</v>
      </c>
      <c r="E233" s="6" t="s">
        <v>4</v>
      </c>
      <c r="F233" s="6" t="s">
        <v>5</v>
      </c>
      <c r="G233" s="6" t="s">
        <v>6</v>
      </c>
      <c r="H233" s="6" t="s">
        <v>7</v>
      </c>
      <c r="I233" s="6" t="s">
        <v>8</v>
      </c>
      <c r="J233" s="6" t="s">
        <v>9</v>
      </c>
      <c r="K233" s="6" t="s">
        <v>584</v>
      </c>
      <c r="L233" s="6" t="s">
        <v>11</v>
      </c>
      <c r="M233" s="2">
        <v>113.63800000000001</v>
      </c>
      <c r="N233" s="1" t="s">
        <v>12</v>
      </c>
      <c r="O233" s="3">
        <v>43324</v>
      </c>
      <c r="P233" s="2">
        <f>ROUNDDOWN(Table1[[#This Row],[Quantity in UnE]],0)</f>
        <v>113</v>
      </c>
      <c r="Q233" t="s">
        <v>8850</v>
      </c>
      <c r="R233">
        <v>31</v>
      </c>
      <c r="S233">
        <v>28</v>
      </c>
      <c r="T233">
        <f>IF(Table1[[#This Row],[OD (in)]]=28,0,IF(Table1[[#This Row],[Width (in)]]&lt;=25,1,0))</f>
        <v>0</v>
      </c>
      <c r="U233">
        <f>IF(Table1[[#This Row],[OD (in)]]=28,0,IF(AND(Table1[[#This Row],[Width (in)]]&gt;25,Table1[[#This Row],[Width (in)]]&lt;=40),1,0))</f>
        <v>0</v>
      </c>
      <c r="V233">
        <f>IF(Table1[[#This Row],[OD (in)]]=28,0,IF(Table1[[#This Row],[Width (in)]]&gt;40,1,0))</f>
        <v>0</v>
      </c>
      <c r="W233">
        <f>IF(Table1[[#This Row],[OD (in)]]=28,1,0)</f>
        <v>1</v>
      </c>
    </row>
    <row r="234" spans="1:23" x14ac:dyDescent="0.3">
      <c r="A234" s="6" t="s">
        <v>0</v>
      </c>
      <c r="B234" s="6" t="s">
        <v>334</v>
      </c>
      <c r="C234" s="6" t="s">
        <v>335</v>
      </c>
      <c r="D234" s="6" t="s">
        <v>585</v>
      </c>
      <c r="E234" s="6" t="s">
        <v>4</v>
      </c>
      <c r="F234" s="6" t="s">
        <v>5</v>
      </c>
      <c r="G234" s="6" t="s">
        <v>6</v>
      </c>
      <c r="H234" s="6" t="s">
        <v>7</v>
      </c>
      <c r="I234" s="6" t="s">
        <v>8</v>
      </c>
      <c r="J234" s="6" t="s">
        <v>9</v>
      </c>
      <c r="K234" s="6" t="s">
        <v>586</v>
      </c>
      <c r="L234" s="6" t="s">
        <v>11</v>
      </c>
      <c r="M234" s="2">
        <v>113.79900000000001</v>
      </c>
      <c r="N234" s="1" t="s">
        <v>12</v>
      </c>
      <c r="O234" s="3">
        <v>43324</v>
      </c>
      <c r="P234" s="2">
        <f>ROUNDDOWN(Table1[[#This Row],[Quantity in UnE]],0)</f>
        <v>113</v>
      </c>
      <c r="Q234" t="s">
        <v>8850</v>
      </c>
      <c r="R234">
        <v>31</v>
      </c>
      <c r="S234">
        <v>28</v>
      </c>
      <c r="T234">
        <f>IF(Table1[[#This Row],[OD (in)]]=28,0,IF(Table1[[#This Row],[Width (in)]]&lt;=25,1,0))</f>
        <v>0</v>
      </c>
      <c r="U234">
        <f>IF(Table1[[#This Row],[OD (in)]]=28,0,IF(AND(Table1[[#This Row],[Width (in)]]&gt;25,Table1[[#This Row],[Width (in)]]&lt;=40),1,0))</f>
        <v>0</v>
      </c>
      <c r="V234">
        <f>IF(Table1[[#This Row],[OD (in)]]=28,0,IF(Table1[[#This Row],[Width (in)]]&gt;40,1,0))</f>
        <v>0</v>
      </c>
      <c r="W234">
        <f>IF(Table1[[#This Row],[OD (in)]]=28,1,0)</f>
        <v>1</v>
      </c>
    </row>
    <row r="235" spans="1:23" x14ac:dyDescent="0.3">
      <c r="A235" s="6" t="s">
        <v>0</v>
      </c>
      <c r="B235" s="6" t="s">
        <v>125</v>
      </c>
      <c r="C235" s="6" t="s">
        <v>126</v>
      </c>
      <c r="D235" s="6" t="s">
        <v>587</v>
      </c>
      <c r="E235" s="6" t="s">
        <v>4</v>
      </c>
      <c r="F235" s="6" t="s">
        <v>5</v>
      </c>
      <c r="G235" s="6" t="s">
        <v>356</v>
      </c>
      <c r="H235" s="6" t="s">
        <v>7</v>
      </c>
      <c r="I235" s="6" t="s">
        <v>357</v>
      </c>
      <c r="J235" s="6" t="s">
        <v>9</v>
      </c>
      <c r="K235" s="6" t="s">
        <v>588</v>
      </c>
      <c r="L235" s="6" t="s">
        <v>11</v>
      </c>
      <c r="M235" s="2">
        <v>441.48899999999998</v>
      </c>
      <c r="N235" s="1" t="s">
        <v>12</v>
      </c>
      <c r="O235" s="3">
        <v>43321</v>
      </c>
      <c r="P235" s="2">
        <f>ROUNDDOWN(Table1[[#This Row],[Quantity in UnE]],0)</f>
        <v>441</v>
      </c>
      <c r="Q235" t="s">
        <v>8852</v>
      </c>
      <c r="R235">
        <v>60</v>
      </c>
      <c r="S235">
        <v>39</v>
      </c>
      <c r="T235">
        <f>IF(Table1[[#This Row],[OD (in)]]=28,0,IF(Table1[[#This Row],[Width (in)]]&lt;=25,1,0))</f>
        <v>0</v>
      </c>
      <c r="U235">
        <f>IF(Table1[[#This Row],[OD (in)]]=28,0,IF(AND(Table1[[#This Row],[Width (in)]]&gt;25,Table1[[#This Row],[Width (in)]]&lt;=40),1,0))</f>
        <v>0</v>
      </c>
      <c r="V235">
        <f>IF(Table1[[#This Row],[OD (in)]]=28,0,IF(Table1[[#This Row],[Width (in)]]&gt;40,1,0))</f>
        <v>1</v>
      </c>
      <c r="W235">
        <f>IF(Table1[[#This Row],[OD (in)]]=28,1,0)</f>
        <v>0</v>
      </c>
    </row>
    <row r="236" spans="1:23" x14ac:dyDescent="0.3">
      <c r="A236" s="6" t="s">
        <v>0</v>
      </c>
      <c r="B236" s="6" t="s">
        <v>334</v>
      </c>
      <c r="C236" s="6" t="s">
        <v>335</v>
      </c>
      <c r="D236" s="6" t="s">
        <v>589</v>
      </c>
      <c r="E236" s="6" t="s">
        <v>4</v>
      </c>
      <c r="F236" s="6" t="s">
        <v>5</v>
      </c>
      <c r="G236" s="6" t="s">
        <v>6</v>
      </c>
      <c r="H236" s="6" t="s">
        <v>7</v>
      </c>
      <c r="I236" s="6" t="s">
        <v>8</v>
      </c>
      <c r="J236" s="6" t="s">
        <v>9</v>
      </c>
      <c r="K236" s="6" t="s">
        <v>590</v>
      </c>
      <c r="L236" s="6" t="s">
        <v>11</v>
      </c>
      <c r="M236" s="2">
        <v>113.79900000000001</v>
      </c>
      <c r="N236" s="1" t="s">
        <v>12</v>
      </c>
      <c r="O236" s="3">
        <v>43324</v>
      </c>
      <c r="P236" s="2">
        <f>ROUNDDOWN(Table1[[#This Row],[Quantity in UnE]],0)</f>
        <v>113</v>
      </c>
      <c r="Q236" t="s">
        <v>8850</v>
      </c>
      <c r="R236">
        <v>31</v>
      </c>
      <c r="S236">
        <v>28</v>
      </c>
      <c r="T236">
        <f>IF(Table1[[#This Row],[OD (in)]]=28,0,IF(Table1[[#This Row],[Width (in)]]&lt;=25,1,0))</f>
        <v>0</v>
      </c>
      <c r="U236">
        <f>IF(Table1[[#This Row],[OD (in)]]=28,0,IF(AND(Table1[[#This Row],[Width (in)]]&gt;25,Table1[[#This Row],[Width (in)]]&lt;=40),1,0))</f>
        <v>0</v>
      </c>
      <c r="V236">
        <f>IF(Table1[[#This Row],[OD (in)]]=28,0,IF(Table1[[#This Row],[Width (in)]]&gt;40,1,0))</f>
        <v>0</v>
      </c>
      <c r="W236">
        <f>IF(Table1[[#This Row],[OD (in)]]=28,1,0)</f>
        <v>1</v>
      </c>
    </row>
    <row r="237" spans="1:23" x14ac:dyDescent="0.3">
      <c r="A237" s="6" t="s">
        <v>0</v>
      </c>
      <c r="B237" s="6" t="s">
        <v>125</v>
      </c>
      <c r="C237" s="6" t="s">
        <v>126</v>
      </c>
      <c r="D237" s="6" t="s">
        <v>591</v>
      </c>
      <c r="E237" s="6" t="s">
        <v>4</v>
      </c>
      <c r="F237" s="6" t="s">
        <v>5</v>
      </c>
      <c r="G237" s="6" t="s">
        <v>128</v>
      </c>
      <c r="H237" s="6" t="s">
        <v>7</v>
      </c>
      <c r="I237" s="6" t="s">
        <v>129</v>
      </c>
      <c r="J237" s="6" t="s">
        <v>9</v>
      </c>
      <c r="K237" s="6" t="s">
        <v>592</v>
      </c>
      <c r="L237" s="6" t="s">
        <v>11</v>
      </c>
      <c r="M237" s="2">
        <v>439.18099999999998</v>
      </c>
      <c r="N237" s="1" t="s">
        <v>12</v>
      </c>
      <c r="O237" s="3">
        <v>43329</v>
      </c>
      <c r="P237" s="2">
        <f>ROUNDDOWN(Table1[[#This Row],[Quantity in UnE]],0)</f>
        <v>439</v>
      </c>
      <c r="Q237" t="s">
        <v>8852</v>
      </c>
      <c r="R237">
        <v>60</v>
      </c>
      <c r="S237">
        <v>39</v>
      </c>
      <c r="T237">
        <f>IF(Table1[[#This Row],[OD (in)]]=28,0,IF(Table1[[#This Row],[Width (in)]]&lt;=25,1,0))</f>
        <v>0</v>
      </c>
      <c r="U237">
        <f>IF(Table1[[#This Row],[OD (in)]]=28,0,IF(AND(Table1[[#This Row],[Width (in)]]&gt;25,Table1[[#This Row],[Width (in)]]&lt;=40),1,0))</f>
        <v>0</v>
      </c>
      <c r="V237">
        <f>IF(Table1[[#This Row],[OD (in)]]=28,0,IF(Table1[[#This Row],[Width (in)]]&gt;40,1,0))</f>
        <v>1</v>
      </c>
      <c r="W237">
        <f>IF(Table1[[#This Row],[OD (in)]]=28,1,0)</f>
        <v>0</v>
      </c>
    </row>
    <row r="238" spans="1:23" x14ac:dyDescent="0.3">
      <c r="A238" s="6" t="s">
        <v>0</v>
      </c>
      <c r="B238" s="6" t="s">
        <v>87</v>
      </c>
      <c r="C238" s="6" t="s">
        <v>88</v>
      </c>
      <c r="D238" s="6" t="s">
        <v>593</v>
      </c>
      <c r="E238" s="6" t="s">
        <v>4</v>
      </c>
      <c r="F238" s="6" t="s">
        <v>5</v>
      </c>
      <c r="G238" s="6" t="s">
        <v>153</v>
      </c>
      <c r="H238" s="6" t="s">
        <v>7</v>
      </c>
      <c r="I238" s="6" t="s">
        <v>154</v>
      </c>
      <c r="J238" s="6" t="s">
        <v>9</v>
      </c>
      <c r="K238" s="6" t="s">
        <v>594</v>
      </c>
      <c r="L238" s="6" t="s">
        <v>11</v>
      </c>
      <c r="M238" s="2">
        <v>110.22799999999999</v>
      </c>
      <c r="N238" s="1" t="s">
        <v>12</v>
      </c>
      <c r="O238" s="3">
        <v>43313</v>
      </c>
      <c r="P238" s="2">
        <f>ROUNDDOWN(Table1[[#This Row],[Quantity in UnE]],0)</f>
        <v>110</v>
      </c>
      <c r="Q238" t="s">
        <v>8850</v>
      </c>
      <c r="R238">
        <v>29</v>
      </c>
      <c r="S238">
        <v>28</v>
      </c>
      <c r="T238">
        <f>IF(Table1[[#This Row],[OD (in)]]=28,0,IF(Table1[[#This Row],[Width (in)]]&lt;=25,1,0))</f>
        <v>0</v>
      </c>
      <c r="U238">
        <f>IF(Table1[[#This Row],[OD (in)]]=28,0,IF(AND(Table1[[#This Row],[Width (in)]]&gt;25,Table1[[#This Row],[Width (in)]]&lt;=40),1,0))</f>
        <v>0</v>
      </c>
      <c r="V238">
        <f>IF(Table1[[#This Row],[OD (in)]]=28,0,IF(Table1[[#This Row],[Width (in)]]&gt;40,1,0))</f>
        <v>0</v>
      </c>
      <c r="W238">
        <f>IF(Table1[[#This Row],[OD (in)]]=28,1,0)</f>
        <v>1</v>
      </c>
    </row>
    <row r="239" spans="1:23" x14ac:dyDescent="0.3">
      <c r="A239" s="6" t="s">
        <v>0</v>
      </c>
      <c r="B239" s="6" t="s">
        <v>334</v>
      </c>
      <c r="C239" s="6" t="s">
        <v>335</v>
      </c>
      <c r="D239" s="6" t="s">
        <v>595</v>
      </c>
      <c r="E239" s="6" t="s">
        <v>4</v>
      </c>
      <c r="F239" s="6" t="s">
        <v>5</v>
      </c>
      <c r="G239" s="6" t="s">
        <v>6</v>
      </c>
      <c r="H239" s="6" t="s">
        <v>7</v>
      </c>
      <c r="I239" s="6" t="s">
        <v>8</v>
      </c>
      <c r="J239" s="6" t="s">
        <v>9</v>
      </c>
      <c r="K239" s="6" t="s">
        <v>596</v>
      </c>
      <c r="L239" s="6" t="s">
        <v>11</v>
      </c>
      <c r="M239" s="2">
        <v>117.508</v>
      </c>
      <c r="N239" s="1" t="s">
        <v>12</v>
      </c>
      <c r="O239" s="3">
        <v>43324</v>
      </c>
      <c r="P239" s="2">
        <f>ROUNDDOWN(Table1[[#This Row],[Quantity in UnE]],0)</f>
        <v>117</v>
      </c>
      <c r="Q239" t="s">
        <v>8850</v>
      </c>
      <c r="R239">
        <v>31</v>
      </c>
      <c r="S239">
        <v>28</v>
      </c>
      <c r="T239">
        <f>IF(Table1[[#This Row],[OD (in)]]=28,0,IF(Table1[[#This Row],[Width (in)]]&lt;=25,1,0))</f>
        <v>0</v>
      </c>
      <c r="U239">
        <f>IF(Table1[[#This Row],[OD (in)]]=28,0,IF(AND(Table1[[#This Row],[Width (in)]]&gt;25,Table1[[#This Row],[Width (in)]]&lt;=40),1,0))</f>
        <v>0</v>
      </c>
      <c r="V239">
        <f>IF(Table1[[#This Row],[OD (in)]]=28,0,IF(Table1[[#This Row],[Width (in)]]&gt;40,1,0))</f>
        <v>0</v>
      </c>
      <c r="W239">
        <f>IF(Table1[[#This Row],[OD (in)]]=28,1,0)</f>
        <v>1</v>
      </c>
    </row>
    <row r="240" spans="1:23" x14ac:dyDescent="0.3">
      <c r="A240" s="6" t="s">
        <v>0</v>
      </c>
      <c r="B240" s="6" t="s">
        <v>87</v>
      </c>
      <c r="C240" s="6" t="s">
        <v>88</v>
      </c>
      <c r="D240" s="6" t="s">
        <v>597</v>
      </c>
      <c r="E240" s="6" t="s">
        <v>4</v>
      </c>
      <c r="F240" s="6" t="s">
        <v>5</v>
      </c>
      <c r="G240" s="6" t="s">
        <v>153</v>
      </c>
      <c r="H240" s="6" t="s">
        <v>7</v>
      </c>
      <c r="I240" s="6" t="s">
        <v>154</v>
      </c>
      <c r="J240" s="6" t="s">
        <v>9</v>
      </c>
      <c r="K240" s="6" t="s">
        <v>598</v>
      </c>
      <c r="L240" s="6" t="s">
        <v>11</v>
      </c>
      <c r="M240" s="2">
        <v>107.011</v>
      </c>
      <c r="N240" s="1" t="s">
        <v>12</v>
      </c>
      <c r="O240" s="3">
        <v>43313</v>
      </c>
      <c r="P240" s="2">
        <f>ROUNDDOWN(Table1[[#This Row],[Quantity in UnE]],0)</f>
        <v>107</v>
      </c>
      <c r="Q240" t="s">
        <v>8850</v>
      </c>
      <c r="R240">
        <v>29</v>
      </c>
      <c r="S240">
        <v>28</v>
      </c>
      <c r="T240">
        <f>IF(Table1[[#This Row],[OD (in)]]=28,0,IF(Table1[[#This Row],[Width (in)]]&lt;=25,1,0))</f>
        <v>0</v>
      </c>
      <c r="U240">
        <f>IF(Table1[[#This Row],[OD (in)]]=28,0,IF(AND(Table1[[#This Row],[Width (in)]]&gt;25,Table1[[#This Row],[Width (in)]]&lt;=40),1,0))</f>
        <v>0</v>
      </c>
      <c r="V240">
        <f>IF(Table1[[#This Row],[OD (in)]]=28,0,IF(Table1[[#This Row],[Width (in)]]&gt;40,1,0))</f>
        <v>0</v>
      </c>
      <c r="W240">
        <f>IF(Table1[[#This Row],[OD (in)]]=28,1,0)</f>
        <v>1</v>
      </c>
    </row>
    <row r="241" spans="1:23" x14ac:dyDescent="0.3">
      <c r="A241" s="6" t="s">
        <v>0</v>
      </c>
      <c r="B241" s="6" t="s">
        <v>450</v>
      </c>
      <c r="C241" s="6" t="s">
        <v>451</v>
      </c>
      <c r="D241" s="6" t="s">
        <v>599</v>
      </c>
      <c r="E241" s="6" t="s">
        <v>4</v>
      </c>
      <c r="F241" s="6" t="s">
        <v>5</v>
      </c>
      <c r="G241" s="6" t="s">
        <v>453</v>
      </c>
      <c r="H241" s="6" t="s">
        <v>7</v>
      </c>
      <c r="I241" s="6" t="s">
        <v>454</v>
      </c>
      <c r="J241" s="6" t="s">
        <v>9</v>
      </c>
      <c r="K241" s="6" t="s">
        <v>600</v>
      </c>
      <c r="L241" s="6" t="s">
        <v>11</v>
      </c>
      <c r="M241" s="2">
        <v>168.94499999999999</v>
      </c>
      <c r="N241" s="1" t="s">
        <v>12</v>
      </c>
      <c r="O241" s="3">
        <v>43325</v>
      </c>
      <c r="P241" s="2">
        <f>ROUNDDOWN(Table1[[#This Row],[Quantity in UnE]],0)</f>
        <v>168</v>
      </c>
      <c r="Q241" t="s">
        <v>8852</v>
      </c>
      <c r="R241">
        <v>70</v>
      </c>
      <c r="S241">
        <v>12</v>
      </c>
      <c r="T241">
        <f>IF(Table1[[#This Row],[OD (in)]]=28,0,IF(Table1[[#This Row],[Width (in)]]&lt;=25,1,0))</f>
        <v>0</v>
      </c>
      <c r="U241">
        <f>IF(Table1[[#This Row],[OD (in)]]=28,0,IF(AND(Table1[[#This Row],[Width (in)]]&gt;25,Table1[[#This Row],[Width (in)]]&lt;=40),1,0))</f>
        <v>0</v>
      </c>
      <c r="V241">
        <f>IF(Table1[[#This Row],[OD (in)]]=28,0,IF(Table1[[#This Row],[Width (in)]]&gt;40,1,0))</f>
        <v>1</v>
      </c>
      <c r="W241">
        <f>IF(Table1[[#This Row],[OD (in)]]=28,1,0)</f>
        <v>0</v>
      </c>
    </row>
    <row r="242" spans="1:23" x14ac:dyDescent="0.3">
      <c r="A242" s="6" t="s">
        <v>0</v>
      </c>
      <c r="B242" s="6" t="s">
        <v>334</v>
      </c>
      <c r="C242" s="6" t="s">
        <v>335</v>
      </c>
      <c r="D242" s="6" t="s">
        <v>601</v>
      </c>
      <c r="E242" s="6" t="s">
        <v>4</v>
      </c>
      <c r="F242" s="6" t="s">
        <v>5</v>
      </c>
      <c r="G242" s="6" t="s">
        <v>6</v>
      </c>
      <c r="H242" s="6" t="s">
        <v>7</v>
      </c>
      <c r="I242" s="6" t="s">
        <v>8</v>
      </c>
      <c r="J242" s="6" t="s">
        <v>9</v>
      </c>
      <c r="K242" s="6" t="s">
        <v>602</v>
      </c>
      <c r="L242" s="6" t="s">
        <v>11</v>
      </c>
      <c r="M242" s="2">
        <v>114.605</v>
      </c>
      <c r="N242" s="1" t="s">
        <v>12</v>
      </c>
      <c r="O242" s="3">
        <v>43324</v>
      </c>
      <c r="P242" s="2">
        <f>ROUNDDOWN(Table1[[#This Row],[Quantity in UnE]],0)</f>
        <v>114</v>
      </c>
      <c r="Q242" t="s">
        <v>8850</v>
      </c>
      <c r="R242">
        <v>31</v>
      </c>
      <c r="S242">
        <v>28</v>
      </c>
      <c r="T242">
        <f>IF(Table1[[#This Row],[OD (in)]]=28,0,IF(Table1[[#This Row],[Width (in)]]&lt;=25,1,0))</f>
        <v>0</v>
      </c>
      <c r="U242">
        <f>IF(Table1[[#This Row],[OD (in)]]=28,0,IF(AND(Table1[[#This Row],[Width (in)]]&gt;25,Table1[[#This Row],[Width (in)]]&lt;=40),1,0))</f>
        <v>0</v>
      </c>
      <c r="V242">
        <f>IF(Table1[[#This Row],[OD (in)]]=28,0,IF(Table1[[#This Row],[Width (in)]]&gt;40,1,0))</f>
        <v>0</v>
      </c>
      <c r="W242">
        <f>IF(Table1[[#This Row],[OD (in)]]=28,1,0)</f>
        <v>1</v>
      </c>
    </row>
    <row r="243" spans="1:23" x14ac:dyDescent="0.3">
      <c r="A243" s="6" t="s">
        <v>0</v>
      </c>
      <c r="B243" s="6" t="s">
        <v>1</v>
      </c>
      <c r="C243" s="6" t="s">
        <v>2</v>
      </c>
      <c r="D243" s="6" t="s">
        <v>603</v>
      </c>
      <c r="E243" s="6" t="s">
        <v>4</v>
      </c>
      <c r="F243" s="6" t="s">
        <v>5</v>
      </c>
      <c r="G243" s="6" t="s">
        <v>541</v>
      </c>
      <c r="H243" s="6" t="s">
        <v>7</v>
      </c>
      <c r="I243" s="6" t="s">
        <v>542</v>
      </c>
      <c r="J243" s="6" t="s">
        <v>9</v>
      </c>
      <c r="K243" s="6" t="s">
        <v>604</v>
      </c>
      <c r="L243" s="6" t="s">
        <v>11</v>
      </c>
      <c r="M243" s="2">
        <v>97.885000000000005</v>
      </c>
      <c r="N243" s="1" t="s">
        <v>12</v>
      </c>
      <c r="O243" s="3">
        <v>43315</v>
      </c>
      <c r="P243" s="2">
        <f>ROUNDDOWN(Table1[[#This Row],[Quantity in UnE]],0)</f>
        <v>97</v>
      </c>
      <c r="Q243" t="s">
        <v>8848</v>
      </c>
      <c r="R243">
        <v>13.125</v>
      </c>
      <c r="S243">
        <v>39</v>
      </c>
      <c r="T243">
        <f>IF(Table1[[#This Row],[OD (in)]]=28,0,IF(Table1[[#This Row],[Width (in)]]&lt;=25,1,0))</f>
        <v>1</v>
      </c>
      <c r="U243">
        <f>IF(Table1[[#This Row],[OD (in)]]=28,0,IF(AND(Table1[[#This Row],[Width (in)]]&gt;25,Table1[[#This Row],[Width (in)]]&lt;=40),1,0))</f>
        <v>0</v>
      </c>
      <c r="V243">
        <f>IF(Table1[[#This Row],[OD (in)]]=28,0,IF(Table1[[#This Row],[Width (in)]]&gt;40,1,0))</f>
        <v>0</v>
      </c>
      <c r="W243">
        <f>IF(Table1[[#This Row],[OD (in)]]=28,1,0)</f>
        <v>0</v>
      </c>
    </row>
    <row r="244" spans="1:23" x14ac:dyDescent="0.3">
      <c r="A244" s="6" t="s">
        <v>0</v>
      </c>
      <c r="B244" s="6" t="s">
        <v>334</v>
      </c>
      <c r="C244" s="6" t="s">
        <v>335</v>
      </c>
      <c r="D244" s="6" t="s">
        <v>605</v>
      </c>
      <c r="E244" s="6" t="s">
        <v>4</v>
      </c>
      <c r="F244" s="6" t="s">
        <v>5</v>
      </c>
      <c r="G244" s="6" t="s">
        <v>6</v>
      </c>
      <c r="H244" s="6" t="s">
        <v>7</v>
      </c>
      <c r="I244" s="6" t="s">
        <v>8</v>
      </c>
      <c r="J244" s="6" t="s">
        <v>9</v>
      </c>
      <c r="K244" s="6" t="s">
        <v>606</v>
      </c>
      <c r="L244" s="6" t="s">
        <v>11</v>
      </c>
      <c r="M244" s="2">
        <v>118.04600000000001</v>
      </c>
      <c r="N244" s="1" t="s">
        <v>12</v>
      </c>
      <c r="O244" s="3">
        <v>43324</v>
      </c>
      <c r="P244" s="2">
        <f>ROUNDDOWN(Table1[[#This Row],[Quantity in UnE]],0)</f>
        <v>118</v>
      </c>
      <c r="Q244" t="s">
        <v>8850</v>
      </c>
      <c r="R244">
        <v>31</v>
      </c>
      <c r="S244">
        <v>28</v>
      </c>
      <c r="T244">
        <f>IF(Table1[[#This Row],[OD (in)]]=28,0,IF(Table1[[#This Row],[Width (in)]]&lt;=25,1,0))</f>
        <v>0</v>
      </c>
      <c r="U244">
        <f>IF(Table1[[#This Row],[OD (in)]]=28,0,IF(AND(Table1[[#This Row],[Width (in)]]&gt;25,Table1[[#This Row],[Width (in)]]&lt;=40),1,0))</f>
        <v>0</v>
      </c>
      <c r="V244">
        <f>IF(Table1[[#This Row],[OD (in)]]=28,0,IF(Table1[[#This Row],[Width (in)]]&gt;40,1,0))</f>
        <v>0</v>
      </c>
      <c r="W244">
        <f>IF(Table1[[#This Row],[OD (in)]]=28,1,0)</f>
        <v>1</v>
      </c>
    </row>
    <row r="245" spans="1:23" x14ac:dyDescent="0.3">
      <c r="A245" s="6" t="s">
        <v>0</v>
      </c>
      <c r="B245" s="6" t="s">
        <v>1</v>
      </c>
      <c r="C245" s="6" t="s">
        <v>2</v>
      </c>
      <c r="D245" s="6" t="s">
        <v>607</v>
      </c>
      <c r="E245" s="6" t="s">
        <v>4</v>
      </c>
      <c r="F245" s="6" t="s">
        <v>5</v>
      </c>
      <c r="G245" s="6" t="s">
        <v>541</v>
      </c>
      <c r="H245" s="6" t="s">
        <v>7</v>
      </c>
      <c r="I245" s="6" t="s">
        <v>542</v>
      </c>
      <c r="J245" s="6" t="s">
        <v>9</v>
      </c>
      <c r="K245" s="6" t="s">
        <v>608</v>
      </c>
      <c r="L245" s="6" t="s">
        <v>11</v>
      </c>
      <c r="M245" s="2">
        <v>97.905000000000001</v>
      </c>
      <c r="N245" s="1" t="s">
        <v>12</v>
      </c>
      <c r="O245" s="3">
        <v>43315</v>
      </c>
      <c r="P245" s="2">
        <f>ROUNDDOWN(Table1[[#This Row],[Quantity in UnE]],0)</f>
        <v>97</v>
      </c>
      <c r="Q245" t="s">
        <v>8848</v>
      </c>
      <c r="R245">
        <v>13.125</v>
      </c>
      <c r="S245">
        <v>39</v>
      </c>
      <c r="T245">
        <f>IF(Table1[[#This Row],[OD (in)]]=28,0,IF(Table1[[#This Row],[Width (in)]]&lt;=25,1,0))</f>
        <v>1</v>
      </c>
      <c r="U245">
        <f>IF(Table1[[#This Row],[OD (in)]]=28,0,IF(AND(Table1[[#This Row],[Width (in)]]&gt;25,Table1[[#This Row],[Width (in)]]&lt;=40),1,0))</f>
        <v>0</v>
      </c>
      <c r="V245">
        <f>IF(Table1[[#This Row],[OD (in)]]=28,0,IF(Table1[[#This Row],[Width (in)]]&gt;40,1,0))</f>
        <v>0</v>
      </c>
      <c r="W245">
        <f>IF(Table1[[#This Row],[OD (in)]]=28,1,0)</f>
        <v>0</v>
      </c>
    </row>
    <row r="246" spans="1:23" x14ac:dyDescent="0.3">
      <c r="A246" s="6" t="s">
        <v>0</v>
      </c>
      <c r="B246" s="6" t="s">
        <v>575</v>
      </c>
      <c r="C246" s="6" t="s">
        <v>576</v>
      </c>
      <c r="D246" s="6" t="s">
        <v>609</v>
      </c>
      <c r="E246" s="6" t="s">
        <v>4</v>
      </c>
      <c r="F246" s="6" t="s">
        <v>5</v>
      </c>
      <c r="G246" s="6" t="s">
        <v>147</v>
      </c>
      <c r="H246" s="6" t="s">
        <v>7</v>
      </c>
      <c r="I246" s="6" t="s">
        <v>148</v>
      </c>
      <c r="J246" s="6" t="s">
        <v>9</v>
      </c>
      <c r="K246" s="6" t="s">
        <v>610</v>
      </c>
      <c r="L246" s="6" t="s">
        <v>11</v>
      </c>
      <c r="M246" s="2">
        <v>244.989</v>
      </c>
      <c r="N246" s="1" t="s">
        <v>12</v>
      </c>
      <c r="O246" s="3">
        <v>43316</v>
      </c>
      <c r="P246" s="2">
        <f>ROUNDDOWN(Table1[[#This Row],[Quantity in UnE]],0)</f>
        <v>244</v>
      </c>
      <c r="Q246" t="s">
        <v>8850</v>
      </c>
      <c r="R246">
        <v>32.75</v>
      </c>
      <c r="S246">
        <v>39</v>
      </c>
      <c r="T246">
        <f>IF(Table1[[#This Row],[OD (in)]]=28,0,IF(Table1[[#This Row],[Width (in)]]&lt;=25,1,0))</f>
        <v>0</v>
      </c>
      <c r="U246">
        <f>IF(Table1[[#This Row],[OD (in)]]=28,0,IF(AND(Table1[[#This Row],[Width (in)]]&gt;25,Table1[[#This Row],[Width (in)]]&lt;=40),1,0))</f>
        <v>1</v>
      </c>
      <c r="V246">
        <f>IF(Table1[[#This Row],[OD (in)]]=28,0,IF(Table1[[#This Row],[Width (in)]]&gt;40,1,0))</f>
        <v>0</v>
      </c>
      <c r="W246">
        <f>IF(Table1[[#This Row],[OD (in)]]=28,1,0)</f>
        <v>0</v>
      </c>
    </row>
    <row r="247" spans="1:23" x14ac:dyDescent="0.3">
      <c r="A247" s="6" t="s">
        <v>0</v>
      </c>
      <c r="B247" s="6" t="s">
        <v>575</v>
      </c>
      <c r="C247" s="6" t="s">
        <v>576</v>
      </c>
      <c r="D247" s="6" t="s">
        <v>611</v>
      </c>
      <c r="E247" s="6" t="s">
        <v>4</v>
      </c>
      <c r="F247" s="6" t="s">
        <v>5</v>
      </c>
      <c r="G247" s="6" t="s">
        <v>147</v>
      </c>
      <c r="H247" s="6" t="s">
        <v>7</v>
      </c>
      <c r="I247" s="6" t="s">
        <v>148</v>
      </c>
      <c r="J247" s="6" t="s">
        <v>9</v>
      </c>
      <c r="K247" s="6" t="s">
        <v>612</v>
      </c>
      <c r="L247" s="6" t="s">
        <v>11</v>
      </c>
      <c r="M247" s="2">
        <v>245.387</v>
      </c>
      <c r="N247" s="1" t="s">
        <v>12</v>
      </c>
      <c r="O247" s="3">
        <v>43316</v>
      </c>
      <c r="P247" s="2">
        <f>ROUNDDOWN(Table1[[#This Row],[Quantity in UnE]],0)</f>
        <v>245</v>
      </c>
      <c r="Q247" t="s">
        <v>8850</v>
      </c>
      <c r="R247">
        <v>32.75</v>
      </c>
      <c r="S247">
        <v>39</v>
      </c>
      <c r="T247">
        <f>IF(Table1[[#This Row],[OD (in)]]=28,0,IF(Table1[[#This Row],[Width (in)]]&lt;=25,1,0))</f>
        <v>0</v>
      </c>
      <c r="U247">
        <f>IF(Table1[[#This Row],[OD (in)]]=28,0,IF(AND(Table1[[#This Row],[Width (in)]]&gt;25,Table1[[#This Row],[Width (in)]]&lt;=40),1,0))</f>
        <v>1</v>
      </c>
      <c r="V247">
        <f>IF(Table1[[#This Row],[OD (in)]]=28,0,IF(Table1[[#This Row],[Width (in)]]&gt;40,1,0))</f>
        <v>0</v>
      </c>
      <c r="W247">
        <f>IF(Table1[[#This Row],[OD (in)]]=28,1,0)</f>
        <v>0</v>
      </c>
    </row>
    <row r="248" spans="1:23" x14ac:dyDescent="0.3">
      <c r="A248" s="6" t="s">
        <v>0</v>
      </c>
      <c r="B248" s="6" t="s">
        <v>125</v>
      </c>
      <c r="C248" s="6" t="s">
        <v>126</v>
      </c>
      <c r="D248" s="6" t="s">
        <v>613</v>
      </c>
      <c r="E248" s="6" t="s">
        <v>4</v>
      </c>
      <c r="F248" s="6" t="s">
        <v>5</v>
      </c>
      <c r="G248" s="6" t="s">
        <v>356</v>
      </c>
      <c r="H248" s="6" t="s">
        <v>7</v>
      </c>
      <c r="I248" s="6" t="s">
        <v>357</v>
      </c>
      <c r="J248" s="6" t="s">
        <v>9</v>
      </c>
      <c r="K248" s="6" t="s">
        <v>614</v>
      </c>
      <c r="L248" s="6" t="s">
        <v>11</v>
      </c>
      <c r="M248" s="2">
        <v>441.95</v>
      </c>
      <c r="N248" s="1" t="s">
        <v>12</v>
      </c>
      <c r="O248" s="3">
        <v>43321</v>
      </c>
      <c r="P248" s="2">
        <f>ROUNDDOWN(Table1[[#This Row],[Quantity in UnE]],0)</f>
        <v>441</v>
      </c>
      <c r="Q248" t="s">
        <v>8852</v>
      </c>
      <c r="R248">
        <v>60</v>
      </c>
      <c r="S248">
        <v>39</v>
      </c>
      <c r="T248">
        <f>IF(Table1[[#This Row],[OD (in)]]=28,0,IF(Table1[[#This Row],[Width (in)]]&lt;=25,1,0))</f>
        <v>0</v>
      </c>
      <c r="U248">
        <f>IF(Table1[[#This Row],[OD (in)]]=28,0,IF(AND(Table1[[#This Row],[Width (in)]]&gt;25,Table1[[#This Row],[Width (in)]]&lt;=40),1,0))</f>
        <v>0</v>
      </c>
      <c r="V248">
        <f>IF(Table1[[#This Row],[OD (in)]]=28,0,IF(Table1[[#This Row],[Width (in)]]&gt;40,1,0))</f>
        <v>1</v>
      </c>
      <c r="W248">
        <f>IF(Table1[[#This Row],[OD (in)]]=28,1,0)</f>
        <v>0</v>
      </c>
    </row>
    <row r="249" spans="1:23" x14ac:dyDescent="0.3">
      <c r="A249" s="6" t="s">
        <v>0</v>
      </c>
      <c r="B249" s="6" t="s">
        <v>575</v>
      </c>
      <c r="C249" s="6" t="s">
        <v>576</v>
      </c>
      <c r="D249" s="6" t="s">
        <v>615</v>
      </c>
      <c r="E249" s="6" t="s">
        <v>4</v>
      </c>
      <c r="F249" s="6" t="s">
        <v>5</v>
      </c>
      <c r="G249" s="6" t="s">
        <v>147</v>
      </c>
      <c r="H249" s="6" t="s">
        <v>7</v>
      </c>
      <c r="I249" s="6" t="s">
        <v>148</v>
      </c>
      <c r="J249" s="6" t="s">
        <v>9</v>
      </c>
      <c r="K249" s="6" t="s">
        <v>616</v>
      </c>
      <c r="L249" s="6" t="s">
        <v>11</v>
      </c>
      <c r="M249" s="2">
        <v>245.95500000000001</v>
      </c>
      <c r="N249" s="1" t="s">
        <v>12</v>
      </c>
      <c r="O249" s="3">
        <v>43316</v>
      </c>
      <c r="P249" s="2">
        <f>ROUNDDOWN(Table1[[#This Row],[Quantity in UnE]],0)</f>
        <v>245</v>
      </c>
      <c r="Q249" t="s">
        <v>8850</v>
      </c>
      <c r="R249">
        <v>32.75</v>
      </c>
      <c r="S249">
        <v>39</v>
      </c>
      <c r="T249">
        <f>IF(Table1[[#This Row],[OD (in)]]=28,0,IF(Table1[[#This Row],[Width (in)]]&lt;=25,1,0))</f>
        <v>0</v>
      </c>
      <c r="U249">
        <f>IF(Table1[[#This Row],[OD (in)]]=28,0,IF(AND(Table1[[#This Row],[Width (in)]]&gt;25,Table1[[#This Row],[Width (in)]]&lt;=40),1,0))</f>
        <v>1</v>
      </c>
      <c r="V249">
        <f>IF(Table1[[#This Row],[OD (in)]]=28,0,IF(Table1[[#This Row],[Width (in)]]&gt;40,1,0))</f>
        <v>0</v>
      </c>
      <c r="W249">
        <f>IF(Table1[[#This Row],[OD (in)]]=28,1,0)</f>
        <v>0</v>
      </c>
    </row>
    <row r="250" spans="1:23" x14ac:dyDescent="0.3">
      <c r="A250" s="6" t="s">
        <v>0</v>
      </c>
      <c r="B250" s="6" t="s">
        <v>334</v>
      </c>
      <c r="C250" s="6" t="s">
        <v>335</v>
      </c>
      <c r="D250" s="6" t="s">
        <v>617</v>
      </c>
      <c r="E250" s="6" t="s">
        <v>4</v>
      </c>
      <c r="F250" s="6" t="s">
        <v>5</v>
      </c>
      <c r="G250" s="6" t="s">
        <v>6</v>
      </c>
      <c r="H250" s="6" t="s">
        <v>7</v>
      </c>
      <c r="I250" s="6" t="s">
        <v>8</v>
      </c>
      <c r="J250" s="6" t="s">
        <v>9</v>
      </c>
      <c r="K250" s="6" t="s">
        <v>618</v>
      </c>
      <c r="L250" s="6" t="s">
        <v>11</v>
      </c>
      <c r="M250" s="2">
        <v>114.82</v>
      </c>
      <c r="N250" s="1" t="s">
        <v>12</v>
      </c>
      <c r="O250" s="3">
        <v>43324</v>
      </c>
      <c r="P250" s="2">
        <f>ROUNDDOWN(Table1[[#This Row],[Quantity in UnE]],0)</f>
        <v>114</v>
      </c>
      <c r="Q250" t="s">
        <v>8850</v>
      </c>
      <c r="R250">
        <v>31</v>
      </c>
      <c r="S250">
        <v>28</v>
      </c>
      <c r="T250">
        <f>IF(Table1[[#This Row],[OD (in)]]=28,0,IF(Table1[[#This Row],[Width (in)]]&lt;=25,1,0))</f>
        <v>0</v>
      </c>
      <c r="U250">
        <f>IF(Table1[[#This Row],[OD (in)]]=28,0,IF(AND(Table1[[#This Row],[Width (in)]]&gt;25,Table1[[#This Row],[Width (in)]]&lt;=40),1,0))</f>
        <v>0</v>
      </c>
      <c r="V250">
        <f>IF(Table1[[#This Row],[OD (in)]]=28,0,IF(Table1[[#This Row],[Width (in)]]&gt;40,1,0))</f>
        <v>0</v>
      </c>
      <c r="W250">
        <f>IF(Table1[[#This Row],[OD (in)]]=28,1,0)</f>
        <v>1</v>
      </c>
    </row>
    <row r="251" spans="1:23" x14ac:dyDescent="0.3">
      <c r="A251" s="6" t="s">
        <v>0</v>
      </c>
      <c r="B251" s="6" t="s">
        <v>125</v>
      </c>
      <c r="C251" s="6" t="s">
        <v>126</v>
      </c>
      <c r="D251" s="6" t="s">
        <v>619</v>
      </c>
      <c r="E251" s="6" t="s">
        <v>4</v>
      </c>
      <c r="F251" s="6" t="s">
        <v>5</v>
      </c>
      <c r="G251" s="6" t="s">
        <v>356</v>
      </c>
      <c r="H251" s="6" t="s">
        <v>7</v>
      </c>
      <c r="I251" s="6" t="s">
        <v>357</v>
      </c>
      <c r="J251" s="6" t="s">
        <v>9</v>
      </c>
      <c r="K251" s="6" t="s">
        <v>620</v>
      </c>
      <c r="L251" s="6" t="s">
        <v>11</v>
      </c>
      <c r="M251" s="2">
        <v>442.00799999999998</v>
      </c>
      <c r="N251" s="1" t="s">
        <v>12</v>
      </c>
      <c r="O251" s="3">
        <v>43321</v>
      </c>
      <c r="P251" s="2">
        <f>ROUNDDOWN(Table1[[#This Row],[Quantity in UnE]],0)</f>
        <v>442</v>
      </c>
      <c r="Q251" t="s">
        <v>8852</v>
      </c>
      <c r="R251">
        <v>60</v>
      </c>
      <c r="S251">
        <v>39</v>
      </c>
      <c r="T251">
        <f>IF(Table1[[#This Row],[OD (in)]]=28,0,IF(Table1[[#This Row],[Width (in)]]&lt;=25,1,0))</f>
        <v>0</v>
      </c>
      <c r="U251">
        <f>IF(Table1[[#This Row],[OD (in)]]=28,0,IF(AND(Table1[[#This Row],[Width (in)]]&gt;25,Table1[[#This Row],[Width (in)]]&lt;=40),1,0))</f>
        <v>0</v>
      </c>
      <c r="V251">
        <f>IF(Table1[[#This Row],[OD (in)]]=28,0,IF(Table1[[#This Row],[Width (in)]]&gt;40,1,0))</f>
        <v>1</v>
      </c>
      <c r="W251">
        <f>IF(Table1[[#This Row],[OD (in)]]=28,1,0)</f>
        <v>0</v>
      </c>
    </row>
    <row r="252" spans="1:23" x14ac:dyDescent="0.3">
      <c r="A252" s="6" t="s">
        <v>0</v>
      </c>
      <c r="B252" s="6" t="s">
        <v>621</v>
      </c>
      <c r="C252" s="6" t="s">
        <v>622</v>
      </c>
      <c r="D252" s="6" t="s">
        <v>623</v>
      </c>
      <c r="E252" s="6" t="s">
        <v>4</v>
      </c>
      <c r="F252" s="6" t="s">
        <v>5</v>
      </c>
      <c r="G252" s="6" t="s">
        <v>153</v>
      </c>
      <c r="H252" s="6" t="s">
        <v>7</v>
      </c>
      <c r="I252" s="6" t="s">
        <v>154</v>
      </c>
      <c r="J252" s="6" t="s">
        <v>9</v>
      </c>
      <c r="K252" s="6" t="s">
        <v>624</v>
      </c>
      <c r="L252" s="6" t="s">
        <v>11</v>
      </c>
      <c r="M252" s="2">
        <v>151.43199999999999</v>
      </c>
      <c r="N252" s="1" t="s">
        <v>12</v>
      </c>
      <c r="O252" s="3">
        <v>43313</v>
      </c>
      <c r="P252" s="2">
        <f>ROUNDDOWN(Table1[[#This Row],[Quantity in UnE]],0)</f>
        <v>151</v>
      </c>
      <c r="Q252" t="s">
        <v>8852</v>
      </c>
      <c r="R252">
        <v>40</v>
      </c>
      <c r="S252">
        <v>28</v>
      </c>
      <c r="T252">
        <f>IF(Table1[[#This Row],[OD (in)]]=28,0,IF(Table1[[#This Row],[Width (in)]]&lt;=25,1,0))</f>
        <v>0</v>
      </c>
      <c r="U252">
        <f>IF(Table1[[#This Row],[OD (in)]]=28,0,IF(AND(Table1[[#This Row],[Width (in)]]&gt;25,Table1[[#This Row],[Width (in)]]&lt;=40),1,0))</f>
        <v>0</v>
      </c>
      <c r="V252">
        <f>IF(Table1[[#This Row],[OD (in)]]=28,0,IF(Table1[[#This Row],[Width (in)]]&gt;40,1,0))</f>
        <v>0</v>
      </c>
      <c r="W252">
        <f>IF(Table1[[#This Row],[OD (in)]]=28,1,0)</f>
        <v>1</v>
      </c>
    </row>
    <row r="253" spans="1:23" x14ac:dyDescent="0.3">
      <c r="A253" s="6" t="s">
        <v>0</v>
      </c>
      <c r="B253" s="6" t="s">
        <v>1</v>
      </c>
      <c r="C253" s="6" t="s">
        <v>2</v>
      </c>
      <c r="D253" s="6" t="s">
        <v>625</v>
      </c>
      <c r="E253" s="6" t="s">
        <v>4</v>
      </c>
      <c r="F253" s="6" t="s">
        <v>5</v>
      </c>
      <c r="G253" s="6" t="s">
        <v>541</v>
      </c>
      <c r="H253" s="6" t="s">
        <v>7</v>
      </c>
      <c r="I253" s="6" t="s">
        <v>542</v>
      </c>
      <c r="J253" s="6" t="s">
        <v>9</v>
      </c>
      <c r="K253" s="6" t="s">
        <v>626</v>
      </c>
      <c r="L253" s="6" t="s">
        <v>11</v>
      </c>
      <c r="M253" s="2">
        <v>92.087000000000003</v>
      </c>
      <c r="N253" s="1" t="s">
        <v>12</v>
      </c>
      <c r="O253" s="3">
        <v>43315</v>
      </c>
      <c r="P253" s="2">
        <f>ROUNDDOWN(Table1[[#This Row],[Quantity in UnE]],0)</f>
        <v>92</v>
      </c>
      <c r="Q253" t="s">
        <v>8848</v>
      </c>
      <c r="R253">
        <v>13.125</v>
      </c>
      <c r="S253">
        <v>39</v>
      </c>
      <c r="T253">
        <f>IF(Table1[[#This Row],[OD (in)]]=28,0,IF(Table1[[#This Row],[Width (in)]]&lt;=25,1,0))</f>
        <v>1</v>
      </c>
      <c r="U253">
        <f>IF(Table1[[#This Row],[OD (in)]]=28,0,IF(AND(Table1[[#This Row],[Width (in)]]&gt;25,Table1[[#This Row],[Width (in)]]&lt;=40),1,0))</f>
        <v>0</v>
      </c>
      <c r="V253">
        <f>IF(Table1[[#This Row],[OD (in)]]=28,0,IF(Table1[[#This Row],[Width (in)]]&gt;40,1,0))</f>
        <v>0</v>
      </c>
      <c r="W253">
        <f>IF(Table1[[#This Row],[OD (in)]]=28,1,0)</f>
        <v>0</v>
      </c>
    </row>
    <row r="254" spans="1:23" x14ac:dyDescent="0.3">
      <c r="A254" s="6" t="s">
        <v>0</v>
      </c>
      <c r="B254" s="6" t="s">
        <v>450</v>
      </c>
      <c r="C254" s="6" t="s">
        <v>451</v>
      </c>
      <c r="D254" s="6" t="s">
        <v>627</v>
      </c>
      <c r="E254" s="6" t="s">
        <v>4</v>
      </c>
      <c r="F254" s="6" t="s">
        <v>5</v>
      </c>
      <c r="G254" s="6" t="s">
        <v>453</v>
      </c>
      <c r="H254" s="6" t="s">
        <v>7</v>
      </c>
      <c r="I254" s="6" t="s">
        <v>454</v>
      </c>
      <c r="J254" s="6" t="s">
        <v>9</v>
      </c>
      <c r="K254" s="6" t="s">
        <v>628</v>
      </c>
      <c r="L254" s="6" t="s">
        <v>11</v>
      </c>
      <c r="M254" s="2">
        <v>168.94499999999999</v>
      </c>
      <c r="N254" s="1" t="s">
        <v>12</v>
      </c>
      <c r="O254" s="3">
        <v>43325</v>
      </c>
      <c r="P254" s="2">
        <f>ROUNDDOWN(Table1[[#This Row],[Quantity in UnE]],0)</f>
        <v>168</v>
      </c>
      <c r="Q254" t="s">
        <v>8852</v>
      </c>
      <c r="R254">
        <v>70</v>
      </c>
      <c r="S254">
        <v>12</v>
      </c>
      <c r="T254">
        <f>IF(Table1[[#This Row],[OD (in)]]=28,0,IF(Table1[[#This Row],[Width (in)]]&lt;=25,1,0))</f>
        <v>0</v>
      </c>
      <c r="U254">
        <f>IF(Table1[[#This Row],[OD (in)]]=28,0,IF(AND(Table1[[#This Row],[Width (in)]]&gt;25,Table1[[#This Row],[Width (in)]]&lt;=40),1,0))</f>
        <v>0</v>
      </c>
      <c r="V254">
        <f>IF(Table1[[#This Row],[OD (in)]]=28,0,IF(Table1[[#This Row],[Width (in)]]&gt;40,1,0))</f>
        <v>1</v>
      </c>
      <c r="W254">
        <f>IF(Table1[[#This Row],[OD (in)]]=28,1,0)</f>
        <v>0</v>
      </c>
    </row>
    <row r="255" spans="1:23" x14ac:dyDescent="0.3">
      <c r="A255" s="6" t="s">
        <v>0</v>
      </c>
      <c r="B255" s="6" t="s">
        <v>575</v>
      </c>
      <c r="C255" s="6" t="s">
        <v>576</v>
      </c>
      <c r="D255" s="6" t="s">
        <v>629</v>
      </c>
      <c r="E255" s="6" t="s">
        <v>4</v>
      </c>
      <c r="F255" s="6" t="s">
        <v>5</v>
      </c>
      <c r="G255" s="6" t="s">
        <v>147</v>
      </c>
      <c r="H255" s="6" t="s">
        <v>7</v>
      </c>
      <c r="I255" s="6" t="s">
        <v>148</v>
      </c>
      <c r="J255" s="6" t="s">
        <v>9</v>
      </c>
      <c r="K255" s="6" t="s">
        <v>630</v>
      </c>
      <c r="L255" s="6" t="s">
        <v>11</v>
      </c>
      <c r="M255" s="2">
        <v>246.35300000000001</v>
      </c>
      <c r="N255" s="1" t="s">
        <v>12</v>
      </c>
      <c r="O255" s="3">
        <v>43316</v>
      </c>
      <c r="P255" s="2">
        <f>ROUNDDOWN(Table1[[#This Row],[Quantity in UnE]],0)</f>
        <v>246</v>
      </c>
      <c r="Q255" t="s">
        <v>8850</v>
      </c>
      <c r="R255">
        <v>32.75</v>
      </c>
      <c r="S255">
        <v>39</v>
      </c>
      <c r="T255">
        <f>IF(Table1[[#This Row],[OD (in)]]=28,0,IF(Table1[[#This Row],[Width (in)]]&lt;=25,1,0))</f>
        <v>0</v>
      </c>
      <c r="U255">
        <f>IF(Table1[[#This Row],[OD (in)]]=28,0,IF(AND(Table1[[#This Row],[Width (in)]]&gt;25,Table1[[#This Row],[Width (in)]]&lt;=40),1,0))</f>
        <v>1</v>
      </c>
      <c r="V255">
        <f>IF(Table1[[#This Row],[OD (in)]]=28,0,IF(Table1[[#This Row],[Width (in)]]&gt;40,1,0))</f>
        <v>0</v>
      </c>
      <c r="W255">
        <f>IF(Table1[[#This Row],[OD (in)]]=28,1,0)</f>
        <v>0</v>
      </c>
    </row>
    <row r="256" spans="1:23" x14ac:dyDescent="0.3">
      <c r="A256" s="6" t="s">
        <v>0</v>
      </c>
      <c r="B256" s="6" t="s">
        <v>575</v>
      </c>
      <c r="C256" s="6" t="s">
        <v>576</v>
      </c>
      <c r="D256" s="6" t="s">
        <v>631</v>
      </c>
      <c r="E256" s="6" t="s">
        <v>4</v>
      </c>
      <c r="F256" s="6" t="s">
        <v>5</v>
      </c>
      <c r="G256" s="6" t="s">
        <v>147</v>
      </c>
      <c r="H256" s="6" t="s">
        <v>7</v>
      </c>
      <c r="I256" s="6" t="s">
        <v>148</v>
      </c>
      <c r="J256" s="6" t="s">
        <v>9</v>
      </c>
      <c r="K256" s="6" t="s">
        <v>632</v>
      </c>
      <c r="L256" s="6" t="s">
        <v>11</v>
      </c>
      <c r="M256" s="2">
        <v>244.989</v>
      </c>
      <c r="N256" s="1" t="s">
        <v>12</v>
      </c>
      <c r="O256" s="3">
        <v>43316</v>
      </c>
      <c r="P256" s="2">
        <f>ROUNDDOWN(Table1[[#This Row],[Quantity in UnE]],0)</f>
        <v>244</v>
      </c>
      <c r="Q256" t="s">
        <v>8850</v>
      </c>
      <c r="R256">
        <v>32.75</v>
      </c>
      <c r="S256">
        <v>39</v>
      </c>
      <c r="T256">
        <f>IF(Table1[[#This Row],[OD (in)]]=28,0,IF(Table1[[#This Row],[Width (in)]]&lt;=25,1,0))</f>
        <v>0</v>
      </c>
      <c r="U256">
        <f>IF(Table1[[#This Row],[OD (in)]]=28,0,IF(AND(Table1[[#This Row],[Width (in)]]&gt;25,Table1[[#This Row],[Width (in)]]&lt;=40),1,0))</f>
        <v>1</v>
      </c>
      <c r="V256">
        <f>IF(Table1[[#This Row],[OD (in)]]=28,0,IF(Table1[[#This Row],[Width (in)]]&gt;40,1,0))</f>
        <v>0</v>
      </c>
      <c r="W256">
        <f>IF(Table1[[#This Row],[OD (in)]]=28,1,0)</f>
        <v>0</v>
      </c>
    </row>
    <row r="257" spans="1:23" x14ac:dyDescent="0.3">
      <c r="A257" s="6" t="s">
        <v>0</v>
      </c>
      <c r="B257" s="6" t="s">
        <v>575</v>
      </c>
      <c r="C257" s="6" t="s">
        <v>576</v>
      </c>
      <c r="D257" s="6" t="s">
        <v>633</v>
      </c>
      <c r="E257" s="6" t="s">
        <v>4</v>
      </c>
      <c r="F257" s="6" t="s">
        <v>5</v>
      </c>
      <c r="G257" s="6" t="s">
        <v>147</v>
      </c>
      <c r="H257" s="6" t="s">
        <v>7</v>
      </c>
      <c r="I257" s="6" t="s">
        <v>148</v>
      </c>
      <c r="J257" s="6" t="s">
        <v>9</v>
      </c>
      <c r="K257" s="6" t="s">
        <v>634</v>
      </c>
      <c r="L257" s="6" t="s">
        <v>11</v>
      </c>
      <c r="M257" s="2">
        <v>245.387</v>
      </c>
      <c r="N257" s="1" t="s">
        <v>12</v>
      </c>
      <c r="O257" s="3">
        <v>43316</v>
      </c>
      <c r="P257" s="2">
        <f>ROUNDDOWN(Table1[[#This Row],[Quantity in UnE]],0)</f>
        <v>245</v>
      </c>
      <c r="Q257" t="s">
        <v>8850</v>
      </c>
      <c r="R257">
        <v>32.75</v>
      </c>
      <c r="S257">
        <v>39</v>
      </c>
      <c r="T257">
        <f>IF(Table1[[#This Row],[OD (in)]]=28,0,IF(Table1[[#This Row],[Width (in)]]&lt;=25,1,0))</f>
        <v>0</v>
      </c>
      <c r="U257">
        <f>IF(Table1[[#This Row],[OD (in)]]=28,0,IF(AND(Table1[[#This Row],[Width (in)]]&gt;25,Table1[[#This Row],[Width (in)]]&lt;=40),1,0))</f>
        <v>1</v>
      </c>
      <c r="V257">
        <f>IF(Table1[[#This Row],[OD (in)]]=28,0,IF(Table1[[#This Row],[Width (in)]]&gt;40,1,0))</f>
        <v>0</v>
      </c>
      <c r="W257">
        <f>IF(Table1[[#This Row],[OD (in)]]=28,1,0)</f>
        <v>0</v>
      </c>
    </row>
    <row r="258" spans="1:23" x14ac:dyDescent="0.3">
      <c r="A258" s="6" t="s">
        <v>0</v>
      </c>
      <c r="B258" s="6" t="s">
        <v>378</v>
      </c>
      <c r="C258" s="6" t="s">
        <v>379</v>
      </c>
      <c r="D258" s="6" t="s">
        <v>635</v>
      </c>
      <c r="E258" s="6" t="s">
        <v>4</v>
      </c>
      <c r="F258" s="6" t="s">
        <v>5</v>
      </c>
      <c r="G258" s="6" t="s">
        <v>541</v>
      </c>
      <c r="H258" s="6" t="s">
        <v>7</v>
      </c>
      <c r="I258" s="6" t="s">
        <v>542</v>
      </c>
      <c r="J258" s="6" t="s">
        <v>9</v>
      </c>
      <c r="K258" s="6" t="s">
        <v>636</v>
      </c>
      <c r="L258" s="6" t="s">
        <v>11</v>
      </c>
      <c r="M258" s="2">
        <v>467.43799999999999</v>
      </c>
      <c r="N258" s="1" t="s">
        <v>12</v>
      </c>
      <c r="O258" s="3">
        <v>43315</v>
      </c>
      <c r="P258" s="2">
        <f>ROUNDDOWN(Table1[[#This Row],[Quantity in UnE]],0)</f>
        <v>467</v>
      </c>
      <c r="Q258" t="s">
        <v>8855</v>
      </c>
      <c r="R258">
        <v>60</v>
      </c>
      <c r="S258">
        <v>39</v>
      </c>
      <c r="T258">
        <f>IF(Table1[[#This Row],[OD (in)]]=28,0,IF(Table1[[#This Row],[Width (in)]]&lt;=25,1,0))</f>
        <v>0</v>
      </c>
      <c r="U258">
        <f>IF(Table1[[#This Row],[OD (in)]]=28,0,IF(AND(Table1[[#This Row],[Width (in)]]&gt;25,Table1[[#This Row],[Width (in)]]&lt;=40),1,0))</f>
        <v>0</v>
      </c>
      <c r="V258">
        <f>IF(Table1[[#This Row],[OD (in)]]=28,0,IF(Table1[[#This Row],[Width (in)]]&gt;40,1,0))</f>
        <v>1</v>
      </c>
      <c r="W258">
        <f>IF(Table1[[#This Row],[OD (in)]]=28,1,0)</f>
        <v>0</v>
      </c>
    </row>
    <row r="259" spans="1:23" x14ac:dyDescent="0.3">
      <c r="A259" s="6" t="s">
        <v>0</v>
      </c>
      <c r="B259" s="6" t="s">
        <v>369</v>
      </c>
      <c r="C259" s="6" t="s">
        <v>370</v>
      </c>
      <c r="D259" s="6" t="s">
        <v>637</v>
      </c>
      <c r="E259" s="6" t="s">
        <v>4</v>
      </c>
      <c r="F259" s="6" t="s">
        <v>5</v>
      </c>
      <c r="G259" s="6" t="s">
        <v>153</v>
      </c>
      <c r="H259" s="6" t="s">
        <v>7</v>
      </c>
      <c r="I259" s="6" t="s">
        <v>154</v>
      </c>
      <c r="J259" s="6" t="s">
        <v>9</v>
      </c>
      <c r="K259" s="6" t="s">
        <v>638</v>
      </c>
      <c r="L259" s="6" t="s">
        <v>11</v>
      </c>
      <c r="M259" s="2">
        <v>62.646999999999998</v>
      </c>
      <c r="N259" s="1" t="s">
        <v>12</v>
      </c>
      <c r="O259" s="3">
        <v>43313</v>
      </c>
      <c r="P259" s="2">
        <f>ROUNDDOWN(Table1[[#This Row],[Quantity in UnE]],0)</f>
        <v>62</v>
      </c>
      <c r="Q259" t="s">
        <v>8848</v>
      </c>
      <c r="R259">
        <v>18</v>
      </c>
      <c r="S259">
        <v>28</v>
      </c>
      <c r="T259">
        <f>IF(Table1[[#This Row],[OD (in)]]=28,0,IF(Table1[[#This Row],[Width (in)]]&lt;=25,1,0))</f>
        <v>0</v>
      </c>
      <c r="U259">
        <f>IF(Table1[[#This Row],[OD (in)]]=28,0,IF(AND(Table1[[#This Row],[Width (in)]]&gt;25,Table1[[#This Row],[Width (in)]]&lt;=40),1,0))</f>
        <v>0</v>
      </c>
      <c r="V259">
        <f>IF(Table1[[#This Row],[OD (in)]]=28,0,IF(Table1[[#This Row],[Width (in)]]&gt;40,1,0))</f>
        <v>0</v>
      </c>
      <c r="W259">
        <f>IF(Table1[[#This Row],[OD (in)]]=28,1,0)</f>
        <v>1</v>
      </c>
    </row>
    <row r="260" spans="1:23" x14ac:dyDescent="0.3">
      <c r="A260" s="6" t="s">
        <v>0</v>
      </c>
      <c r="B260" s="6" t="s">
        <v>125</v>
      </c>
      <c r="C260" s="6" t="s">
        <v>126</v>
      </c>
      <c r="D260" s="6" t="s">
        <v>639</v>
      </c>
      <c r="E260" s="6" t="s">
        <v>4</v>
      </c>
      <c r="F260" s="6" t="s">
        <v>5</v>
      </c>
      <c r="G260" s="6" t="s">
        <v>356</v>
      </c>
      <c r="H260" s="6" t="s">
        <v>7</v>
      </c>
      <c r="I260" s="6" t="s">
        <v>357</v>
      </c>
      <c r="J260" s="6" t="s">
        <v>9</v>
      </c>
      <c r="K260" s="6" t="s">
        <v>640</v>
      </c>
      <c r="L260" s="6" t="s">
        <v>11</v>
      </c>
      <c r="M260" s="2">
        <v>442.52699999999999</v>
      </c>
      <c r="N260" s="1" t="s">
        <v>12</v>
      </c>
      <c r="O260" s="3">
        <v>43321</v>
      </c>
      <c r="P260" s="2">
        <f>ROUNDDOWN(Table1[[#This Row],[Quantity in UnE]],0)</f>
        <v>442</v>
      </c>
      <c r="Q260" t="s">
        <v>8852</v>
      </c>
      <c r="R260">
        <v>60</v>
      </c>
      <c r="S260">
        <v>39</v>
      </c>
      <c r="T260">
        <f>IF(Table1[[#This Row],[OD (in)]]=28,0,IF(Table1[[#This Row],[Width (in)]]&lt;=25,1,0))</f>
        <v>0</v>
      </c>
      <c r="U260">
        <f>IF(Table1[[#This Row],[OD (in)]]=28,0,IF(AND(Table1[[#This Row],[Width (in)]]&gt;25,Table1[[#This Row],[Width (in)]]&lt;=40),1,0))</f>
        <v>0</v>
      </c>
      <c r="V260">
        <f>IF(Table1[[#This Row],[OD (in)]]=28,0,IF(Table1[[#This Row],[Width (in)]]&gt;40,1,0))</f>
        <v>1</v>
      </c>
      <c r="W260">
        <f>IF(Table1[[#This Row],[OD (in)]]=28,1,0)</f>
        <v>0</v>
      </c>
    </row>
    <row r="261" spans="1:23" x14ac:dyDescent="0.3">
      <c r="A261" s="6" t="s">
        <v>0</v>
      </c>
      <c r="B261" s="6" t="s">
        <v>378</v>
      </c>
      <c r="C261" s="6" t="s">
        <v>379</v>
      </c>
      <c r="D261" s="6" t="s">
        <v>641</v>
      </c>
      <c r="E261" s="6" t="s">
        <v>4</v>
      </c>
      <c r="F261" s="6" t="s">
        <v>5</v>
      </c>
      <c r="G261" s="6" t="s">
        <v>541</v>
      </c>
      <c r="H261" s="6" t="s">
        <v>7</v>
      </c>
      <c r="I261" s="6" t="s">
        <v>542</v>
      </c>
      <c r="J261" s="6" t="s">
        <v>9</v>
      </c>
      <c r="K261" s="6" t="s">
        <v>642</v>
      </c>
      <c r="L261" s="6" t="s">
        <v>11</v>
      </c>
      <c r="M261" s="2">
        <v>462.86399999999998</v>
      </c>
      <c r="N261" s="1" t="s">
        <v>12</v>
      </c>
      <c r="O261" s="3">
        <v>43315</v>
      </c>
      <c r="P261" s="2">
        <f>ROUNDDOWN(Table1[[#This Row],[Quantity in UnE]],0)</f>
        <v>462</v>
      </c>
      <c r="Q261" t="s">
        <v>8855</v>
      </c>
      <c r="R261">
        <v>60</v>
      </c>
      <c r="S261">
        <v>39</v>
      </c>
      <c r="T261">
        <f>IF(Table1[[#This Row],[OD (in)]]=28,0,IF(Table1[[#This Row],[Width (in)]]&lt;=25,1,0))</f>
        <v>0</v>
      </c>
      <c r="U261">
        <f>IF(Table1[[#This Row],[OD (in)]]=28,0,IF(AND(Table1[[#This Row],[Width (in)]]&gt;25,Table1[[#This Row],[Width (in)]]&lt;=40),1,0))</f>
        <v>0</v>
      </c>
      <c r="V261">
        <f>IF(Table1[[#This Row],[OD (in)]]=28,0,IF(Table1[[#This Row],[Width (in)]]&gt;40,1,0))</f>
        <v>1</v>
      </c>
      <c r="W261">
        <f>IF(Table1[[#This Row],[OD (in)]]=28,1,0)</f>
        <v>0</v>
      </c>
    </row>
    <row r="262" spans="1:23" x14ac:dyDescent="0.3">
      <c r="A262" s="6" t="s">
        <v>0</v>
      </c>
      <c r="B262" s="6" t="s">
        <v>125</v>
      </c>
      <c r="C262" s="6" t="s">
        <v>126</v>
      </c>
      <c r="D262" s="6" t="s">
        <v>643</v>
      </c>
      <c r="E262" s="6" t="s">
        <v>4</v>
      </c>
      <c r="F262" s="6" t="s">
        <v>5</v>
      </c>
      <c r="G262" s="6" t="s">
        <v>356</v>
      </c>
      <c r="H262" s="6" t="s">
        <v>7</v>
      </c>
      <c r="I262" s="6" t="s">
        <v>357</v>
      </c>
      <c r="J262" s="6" t="s">
        <v>9</v>
      </c>
      <c r="K262" s="6" t="s">
        <v>644</v>
      </c>
      <c r="L262" s="6" t="s">
        <v>11</v>
      </c>
      <c r="M262" s="2">
        <v>441.95</v>
      </c>
      <c r="N262" s="1" t="s">
        <v>12</v>
      </c>
      <c r="O262" s="3">
        <v>43321</v>
      </c>
      <c r="P262" s="2">
        <f>ROUNDDOWN(Table1[[#This Row],[Quantity in UnE]],0)</f>
        <v>441</v>
      </c>
      <c r="Q262" t="s">
        <v>8852</v>
      </c>
      <c r="R262">
        <v>60</v>
      </c>
      <c r="S262">
        <v>39</v>
      </c>
      <c r="T262">
        <f>IF(Table1[[#This Row],[OD (in)]]=28,0,IF(Table1[[#This Row],[Width (in)]]&lt;=25,1,0))</f>
        <v>0</v>
      </c>
      <c r="U262">
        <f>IF(Table1[[#This Row],[OD (in)]]=28,0,IF(AND(Table1[[#This Row],[Width (in)]]&gt;25,Table1[[#This Row],[Width (in)]]&lt;=40),1,0))</f>
        <v>0</v>
      </c>
      <c r="V262">
        <f>IF(Table1[[#This Row],[OD (in)]]=28,0,IF(Table1[[#This Row],[Width (in)]]&gt;40,1,0))</f>
        <v>1</v>
      </c>
      <c r="W262">
        <f>IF(Table1[[#This Row],[OD (in)]]=28,1,0)</f>
        <v>0</v>
      </c>
    </row>
    <row r="263" spans="1:23" x14ac:dyDescent="0.3">
      <c r="A263" s="6" t="s">
        <v>0</v>
      </c>
      <c r="B263" s="6" t="s">
        <v>125</v>
      </c>
      <c r="C263" s="6" t="s">
        <v>126</v>
      </c>
      <c r="D263" s="6" t="s">
        <v>645</v>
      </c>
      <c r="E263" s="6" t="s">
        <v>4</v>
      </c>
      <c r="F263" s="6" t="s">
        <v>5</v>
      </c>
      <c r="G263" s="6" t="s">
        <v>128</v>
      </c>
      <c r="H263" s="6" t="s">
        <v>7</v>
      </c>
      <c r="I263" s="6" t="s">
        <v>129</v>
      </c>
      <c r="J263" s="6" t="s">
        <v>9</v>
      </c>
      <c r="K263" s="6" t="s">
        <v>646</v>
      </c>
      <c r="L263" s="6" t="s">
        <v>11</v>
      </c>
      <c r="M263" s="2">
        <v>439.18099999999998</v>
      </c>
      <c r="N263" s="1" t="s">
        <v>12</v>
      </c>
      <c r="O263" s="3">
        <v>43329</v>
      </c>
      <c r="P263" s="2">
        <f>ROUNDDOWN(Table1[[#This Row],[Quantity in UnE]],0)</f>
        <v>439</v>
      </c>
      <c r="Q263" t="s">
        <v>8852</v>
      </c>
      <c r="R263">
        <v>60</v>
      </c>
      <c r="S263">
        <v>39</v>
      </c>
      <c r="T263">
        <f>IF(Table1[[#This Row],[OD (in)]]=28,0,IF(Table1[[#This Row],[Width (in)]]&lt;=25,1,0))</f>
        <v>0</v>
      </c>
      <c r="U263">
        <f>IF(Table1[[#This Row],[OD (in)]]=28,0,IF(AND(Table1[[#This Row],[Width (in)]]&gt;25,Table1[[#This Row],[Width (in)]]&lt;=40),1,0))</f>
        <v>0</v>
      </c>
      <c r="V263">
        <f>IF(Table1[[#This Row],[OD (in)]]=28,0,IF(Table1[[#This Row],[Width (in)]]&gt;40,1,0))</f>
        <v>1</v>
      </c>
      <c r="W263">
        <f>IF(Table1[[#This Row],[OD (in)]]=28,1,0)</f>
        <v>0</v>
      </c>
    </row>
    <row r="264" spans="1:23" x14ac:dyDescent="0.3">
      <c r="A264" s="6" t="s">
        <v>0</v>
      </c>
      <c r="B264" s="6" t="s">
        <v>575</v>
      </c>
      <c r="C264" s="6" t="s">
        <v>576</v>
      </c>
      <c r="D264" s="6" t="s">
        <v>647</v>
      </c>
      <c r="E264" s="6" t="s">
        <v>4</v>
      </c>
      <c r="F264" s="6" t="s">
        <v>5</v>
      </c>
      <c r="G264" s="6" t="s">
        <v>147</v>
      </c>
      <c r="H264" s="6" t="s">
        <v>7</v>
      </c>
      <c r="I264" s="6" t="s">
        <v>148</v>
      </c>
      <c r="J264" s="6" t="s">
        <v>9</v>
      </c>
      <c r="K264" s="6" t="s">
        <v>648</v>
      </c>
      <c r="L264" s="6" t="s">
        <v>11</v>
      </c>
      <c r="M264" s="2">
        <v>246.75</v>
      </c>
      <c r="N264" s="1" t="s">
        <v>12</v>
      </c>
      <c r="O264" s="3">
        <v>43316</v>
      </c>
      <c r="P264" s="2">
        <f>ROUNDDOWN(Table1[[#This Row],[Quantity in UnE]],0)</f>
        <v>246</v>
      </c>
      <c r="Q264" t="s">
        <v>8850</v>
      </c>
      <c r="R264">
        <v>32.75</v>
      </c>
      <c r="S264">
        <v>39</v>
      </c>
      <c r="T264">
        <f>IF(Table1[[#This Row],[OD (in)]]=28,0,IF(Table1[[#This Row],[Width (in)]]&lt;=25,1,0))</f>
        <v>0</v>
      </c>
      <c r="U264">
        <f>IF(Table1[[#This Row],[OD (in)]]=28,0,IF(AND(Table1[[#This Row],[Width (in)]]&gt;25,Table1[[#This Row],[Width (in)]]&lt;=40),1,0))</f>
        <v>1</v>
      </c>
      <c r="V264">
        <f>IF(Table1[[#This Row],[OD (in)]]=28,0,IF(Table1[[#This Row],[Width (in)]]&gt;40,1,0))</f>
        <v>0</v>
      </c>
      <c r="W264">
        <f>IF(Table1[[#This Row],[OD (in)]]=28,1,0)</f>
        <v>0</v>
      </c>
    </row>
    <row r="265" spans="1:23" x14ac:dyDescent="0.3">
      <c r="A265" s="6" t="s">
        <v>0</v>
      </c>
      <c r="B265" s="6" t="s">
        <v>450</v>
      </c>
      <c r="C265" s="6" t="s">
        <v>451</v>
      </c>
      <c r="D265" s="6" t="s">
        <v>649</v>
      </c>
      <c r="E265" s="6" t="s">
        <v>4</v>
      </c>
      <c r="F265" s="6" t="s">
        <v>5</v>
      </c>
      <c r="G265" s="6" t="s">
        <v>453</v>
      </c>
      <c r="H265" s="6" t="s">
        <v>7</v>
      </c>
      <c r="I265" s="6" t="s">
        <v>454</v>
      </c>
      <c r="J265" s="6" t="s">
        <v>9</v>
      </c>
      <c r="K265" s="6" t="s">
        <v>650</v>
      </c>
      <c r="L265" s="6" t="s">
        <v>11</v>
      </c>
      <c r="M265" s="2">
        <v>168.94499999999999</v>
      </c>
      <c r="N265" s="1" t="s">
        <v>12</v>
      </c>
      <c r="O265" s="3">
        <v>43325</v>
      </c>
      <c r="P265" s="2">
        <f>ROUNDDOWN(Table1[[#This Row],[Quantity in UnE]],0)</f>
        <v>168</v>
      </c>
      <c r="Q265" t="s">
        <v>8852</v>
      </c>
      <c r="R265">
        <v>70</v>
      </c>
      <c r="S265">
        <v>12</v>
      </c>
      <c r="T265">
        <f>IF(Table1[[#This Row],[OD (in)]]=28,0,IF(Table1[[#This Row],[Width (in)]]&lt;=25,1,0))</f>
        <v>0</v>
      </c>
      <c r="U265">
        <f>IF(Table1[[#This Row],[OD (in)]]=28,0,IF(AND(Table1[[#This Row],[Width (in)]]&gt;25,Table1[[#This Row],[Width (in)]]&lt;=40),1,0))</f>
        <v>0</v>
      </c>
      <c r="V265">
        <f>IF(Table1[[#This Row],[OD (in)]]=28,0,IF(Table1[[#This Row],[Width (in)]]&gt;40,1,0))</f>
        <v>1</v>
      </c>
      <c r="W265">
        <f>IF(Table1[[#This Row],[OD (in)]]=28,1,0)</f>
        <v>0</v>
      </c>
    </row>
    <row r="266" spans="1:23" x14ac:dyDescent="0.3">
      <c r="A266" s="6" t="s">
        <v>0</v>
      </c>
      <c r="B266" s="6" t="s">
        <v>575</v>
      </c>
      <c r="C266" s="6" t="s">
        <v>576</v>
      </c>
      <c r="D266" s="6" t="s">
        <v>651</v>
      </c>
      <c r="E266" s="6" t="s">
        <v>4</v>
      </c>
      <c r="F266" s="6" t="s">
        <v>5</v>
      </c>
      <c r="G266" s="6" t="s">
        <v>147</v>
      </c>
      <c r="H266" s="6" t="s">
        <v>7</v>
      </c>
      <c r="I266" s="6" t="s">
        <v>148</v>
      </c>
      <c r="J266" s="6" t="s">
        <v>9</v>
      </c>
      <c r="K266" s="6" t="s">
        <v>652</v>
      </c>
      <c r="L266" s="6" t="s">
        <v>11</v>
      </c>
      <c r="M266" s="2">
        <v>246.75</v>
      </c>
      <c r="N266" s="1" t="s">
        <v>12</v>
      </c>
      <c r="O266" s="3">
        <v>43316</v>
      </c>
      <c r="P266" s="2">
        <f>ROUNDDOWN(Table1[[#This Row],[Quantity in UnE]],0)</f>
        <v>246</v>
      </c>
      <c r="Q266" t="s">
        <v>8850</v>
      </c>
      <c r="R266">
        <v>32.75</v>
      </c>
      <c r="S266">
        <v>39</v>
      </c>
      <c r="T266">
        <f>IF(Table1[[#This Row],[OD (in)]]=28,0,IF(Table1[[#This Row],[Width (in)]]&lt;=25,1,0))</f>
        <v>0</v>
      </c>
      <c r="U266">
        <f>IF(Table1[[#This Row],[OD (in)]]=28,0,IF(AND(Table1[[#This Row],[Width (in)]]&gt;25,Table1[[#This Row],[Width (in)]]&lt;=40),1,0))</f>
        <v>1</v>
      </c>
      <c r="V266">
        <f>IF(Table1[[#This Row],[OD (in)]]=28,0,IF(Table1[[#This Row],[Width (in)]]&gt;40,1,0))</f>
        <v>0</v>
      </c>
      <c r="W266">
        <f>IF(Table1[[#This Row],[OD (in)]]=28,1,0)</f>
        <v>0</v>
      </c>
    </row>
    <row r="267" spans="1:23" x14ac:dyDescent="0.3">
      <c r="A267" s="6" t="s">
        <v>0</v>
      </c>
      <c r="B267" s="6" t="s">
        <v>575</v>
      </c>
      <c r="C267" s="6" t="s">
        <v>576</v>
      </c>
      <c r="D267" s="6" t="s">
        <v>653</v>
      </c>
      <c r="E267" s="6" t="s">
        <v>4</v>
      </c>
      <c r="F267" s="6" t="s">
        <v>5</v>
      </c>
      <c r="G267" s="6" t="s">
        <v>147</v>
      </c>
      <c r="H267" s="6" t="s">
        <v>7</v>
      </c>
      <c r="I267" s="6" t="s">
        <v>148</v>
      </c>
      <c r="J267" s="6" t="s">
        <v>9</v>
      </c>
      <c r="K267" s="6" t="s">
        <v>654</v>
      </c>
      <c r="L267" s="6" t="s">
        <v>11</v>
      </c>
      <c r="M267" s="2">
        <v>246.35300000000001</v>
      </c>
      <c r="N267" s="1" t="s">
        <v>12</v>
      </c>
      <c r="O267" s="3">
        <v>43316</v>
      </c>
      <c r="P267" s="2">
        <f>ROUNDDOWN(Table1[[#This Row],[Quantity in UnE]],0)</f>
        <v>246</v>
      </c>
      <c r="Q267" t="s">
        <v>8850</v>
      </c>
      <c r="R267">
        <v>32.75</v>
      </c>
      <c r="S267">
        <v>39</v>
      </c>
      <c r="T267">
        <f>IF(Table1[[#This Row],[OD (in)]]=28,0,IF(Table1[[#This Row],[Width (in)]]&lt;=25,1,0))</f>
        <v>0</v>
      </c>
      <c r="U267">
        <f>IF(Table1[[#This Row],[OD (in)]]=28,0,IF(AND(Table1[[#This Row],[Width (in)]]&gt;25,Table1[[#This Row],[Width (in)]]&lt;=40),1,0))</f>
        <v>1</v>
      </c>
      <c r="V267">
        <f>IF(Table1[[#This Row],[OD (in)]]=28,0,IF(Table1[[#This Row],[Width (in)]]&gt;40,1,0))</f>
        <v>0</v>
      </c>
      <c r="W267">
        <f>IF(Table1[[#This Row],[OD (in)]]=28,1,0)</f>
        <v>0</v>
      </c>
    </row>
    <row r="268" spans="1:23" x14ac:dyDescent="0.3">
      <c r="A268" s="6" t="s">
        <v>0</v>
      </c>
      <c r="B268" s="6" t="s">
        <v>125</v>
      </c>
      <c r="C268" s="6" t="s">
        <v>126</v>
      </c>
      <c r="D268" s="6" t="s">
        <v>655</v>
      </c>
      <c r="E268" s="6" t="s">
        <v>4</v>
      </c>
      <c r="F268" s="6" t="s">
        <v>5</v>
      </c>
      <c r="G268" s="6" t="s">
        <v>128</v>
      </c>
      <c r="H268" s="6" t="s">
        <v>7</v>
      </c>
      <c r="I268" s="6" t="s">
        <v>129</v>
      </c>
      <c r="J268" s="6" t="s">
        <v>9</v>
      </c>
      <c r="K268" s="6" t="s">
        <v>656</v>
      </c>
      <c r="L268" s="6" t="s">
        <v>11</v>
      </c>
      <c r="M268" s="2">
        <v>442.93099999999998</v>
      </c>
      <c r="N268" s="1" t="s">
        <v>12</v>
      </c>
      <c r="O268" s="3">
        <v>43329</v>
      </c>
      <c r="P268" s="2">
        <f>ROUNDDOWN(Table1[[#This Row],[Quantity in UnE]],0)</f>
        <v>442</v>
      </c>
      <c r="Q268" t="s">
        <v>8852</v>
      </c>
      <c r="R268">
        <v>60</v>
      </c>
      <c r="S268">
        <v>39</v>
      </c>
      <c r="T268">
        <f>IF(Table1[[#This Row],[OD (in)]]=28,0,IF(Table1[[#This Row],[Width (in)]]&lt;=25,1,0))</f>
        <v>0</v>
      </c>
      <c r="U268">
        <f>IF(Table1[[#This Row],[OD (in)]]=28,0,IF(AND(Table1[[#This Row],[Width (in)]]&gt;25,Table1[[#This Row],[Width (in)]]&lt;=40),1,0))</f>
        <v>0</v>
      </c>
      <c r="V268">
        <f>IF(Table1[[#This Row],[OD (in)]]=28,0,IF(Table1[[#This Row],[Width (in)]]&gt;40,1,0))</f>
        <v>1</v>
      </c>
      <c r="W268">
        <f>IF(Table1[[#This Row],[OD (in)]]=28,1,0)</f>
        <v>0</v>
      </c>
    </row>
    <row r="269" spans="1:23" x14ac:dyDescent="0.3">
      <c r="A269" s="6" t="s">
        <v>0</v>
      </c>
      <c r="B269" s="6" t="s">
        <v>657</v>
      </c>
      <c r="C269" s="6" t="s">
        <v>658</v>
      </c>
      <c r="D269" s="6" t="s">
        <v>659</v>
      </c>
      <c r="E269" s="6" t="s">
        <v>4</v>
      </c>
      <c r="F269" s="6" t="s">
        <v>5</v>
      </c>
      <c r="G269" s="6" t="s">
        <v>660</v>
      </c>
      <c r="H269" s="6" t="s">
        <v>7</v>
      </c>
      <c r="I269" s="6" t="s">
        <v>661</v>
      </c>
      <c r="J269" s="6" t="s">
        <v>9</v>
      </c>
      <c r="K269" s="6" t="s">
        <v>662</v>
      </c>
      <c r="L269" s="6" t="s">
        <v>11</v>
      </c>
      <c r="M269" s="2">
        <v>383.76100000000002</v>
      </c>
      <c r="N269" s="1" t="s">
        <v>12</v>
      </c>
      <c r="O269" s="3">
        <v>43331</v>
      </c>
      <c r="P269" s="2">
        <f>ROUNDDOWN(Table1[[#This Row],[Quantity in UnE]],0)</f>
        <v>383</v>
      </c>
      <c r="Q269" t="s">
        <v>8848</v>
      </c>
      <c r="R269">
        <v>56</v>
      </c>
      <c r="S269">
        <v>39</v>
      </c>
      <c r="T269">
        <f>IF(Table1[[#This Row],[OD (in)]]=28,0,IF(Table1[[#This Row],[Width (in)]]&lt;=25,1,0))</f>
        <v>0</v>
      </c>
      <c r="U269">
        <f>IF(Table1[[#This Row],[OD (in)]]=28,0,IF(AND(Table1[[#This Row],[Width (in)]]&gt;25,Table1[[#This Row],[Width (in)]]&lt;=40),1,0))</f>
        <v>0</v>
      </c>
      <c r="V269">
        <f>IF(Table1[[#This Row],[OD (in)]]=28,0,IF(Table1[[#This Row],[Width (in)]]&gt;40,1,0))</f>
        <v>1</v>
      </c>
      <c r="W269">
        <f>IF(Table1[[#This Row],[OD (in)]]=28,1,0)</f>
        <v>0</v>
      </c>
    </row>
    <row r="270" spans="1:23" x14ac:dyDescent="0.3">
      <c r="A270" s="6" t="s">
        <v>0</v>
      </c>
      <c r="B270" s="6" t="s">
        <v>125</v>
      </c>
      <c r="C270" s="6" t="s">
        <v>126</v>
      </c>
      <c r="D270" s="6" t="s">
        <v>663</v>
      </c>
      <c r="E270" s="6" t="s">
        <v>4</v>
      </c>
      <c r="F270" s="6" t="s">
        <v>5</v>
      </c>
      <c r="G270" s="6" t="s">
        <v>128</v>
      </c>
      <c r="H270" s="6" t="s">
        <v>7</v>
      </c>
      <c r="I270" s="6" t="s">
        <v>129</v>
      </c>
      <c r="J270" s="6" t="s">
        <v>9</v>
      </c>
      <c r="K270" s="6" t="s">
        <v>664</v>
      </c>
      <c r="L270" s="6" t="s">
        <v>11</v>
      </c>
      <c r="M270" s="2">
        <v>442.93099999999998</v>
      </c>
      <c r="N270" s="1" t="s">
        <v>12</v>
      </c>
      <c r="O270" s="3">
        <v>43329</v>
      </c>
      <c r="P270" s="2">
        <f>ROUNDDOWN(Table1[[#This Row],[Quantity in UnE]],0)</f>
        <v>442</v>
      </c>
      <c r="Q270" t="s">
        <v>8852</v>
      </c>
      <c r="R270">
        <v>60</v>
      </c>
      <c r="S270">
        <v>39</v>
      </c>
      <c r="T270">
        <f>IF(Table1[[#This Row],[OD (in)]]=28,0,IF(Table1[[#This Row],[Width (in)]]&lt;=25,1,0))</f>
        <v>0</v>
      </c>
      <c r="U270">
        <f>IF(Table1[[#This Row],[OD (in)]]=28,0,IF(AND(Table1[[#This Row],[Width (in)]]&gt;25,Table1[[#This Row],[Width (in)]]&lt;=40),1,0))</f>
        <v>0</v>
      </c>
      <c r="V270">
        <f>IF(Table1[[#This Row],[OD (in)]]=28,0,IF(Table1[[#This Row],[Width (in)]]&gt;40,1,0))</f>
        <v>1</v>
      </c>
      <c r="W270">
        <f>IF(Table1[[#This Row],[OD (in)]]=28,1,0)</f>
        <v>0</v>
      </c>
    </row>
    <row r="271" spans="1:23" x14ac:dyDescent="0.3">
      <c r="A271" s="6" t="s">
        <v>0</v>
      </c>
      <c r="B271" s="6" t="s">
        <v>125</v>
      </c>
      <c r="C271" s="6" t="s">
        <v>126</v>
      </c>
      <c r="D271" s="6" t="s">
        <v>665</v>
      </c>
      <c r="E271" s="6" t="s">
        <v>4</v>
      </c>
      <c r="F271" s="6" t="s">
        <v>5</v>
      </c>
      <c r="G271" s="6" t="s">
        <v>128</v>
      </c>
      <c r="H271" s="6" t="s">
        <v>7</v>
      </c>
      <c r="I271" s="6" t="s">
        <v>129</v>
      </c>
      <c r="J271" s="6" t="s">
        <v>9</v>
      </c>
      <c r="K271" s="6" t="s">
        <v>666</v>
      </c>
      <c r="L271" s="6" t="s">
        <v>11</v>
      </c>
      <c r="M271" s="2">
        <v>435.54599999999999</v>
      </c>
      <c r="N271" s="1" t="s">
        <v>12</v>
      </c>
      <c r="O271" s="3">
        <v>43329</v>
      </c>
      <c r="P271" s="2">
        <f>ROUNDDOWN(Table1[[#This Row],[Quantity in UnE]],0)</f>
        <v>435</v>
      </c>
      <c r="Q271" t="s">
        <v>8852</v>
      </c>
      <c r="R271">
        <v>60</v>
      </c>
      <c r="S271">
        <v>39</v>
      </c>
      <c r="T271">
        <f>IF(Table1[[#This Row],[OD (in)]]=28,0,IF(Table1[[#This Row],[Width (in)]]&lt;=25,1,0))</f>
        <v>0</v>
      </c>
      <c r="U271">
        <f>IF(Table1[[#This Row],[OD (in)]]=28,0,IF(AND(Table1[[#This Row],[Width (in)]]&gt;25,Table1[[#This Row],[Width (in)]]&lt;=40),1,0))</f>
        <v>0</v>
      </c>
      <c r="V271">
        <f>IF(Table1[[#This Row],[OD (in)]]=28,0,IF(Table1[[#This Row],[Width (in)]]&gt;40,1,0))</f>
        <v>1</v>
      </c>
      <c r="W271">
        <f>IF(Table1[[#This Row],[OD (in)]]=28,1,0)</f>
        <v>0</v>
      </c>
    </row>
    <row r="272" spans="1:23" x14ac:dyDescent="0.3">
      <c r="A272" s="6" t="s">
        <v>0</v>
      </c>
      <c r="B272" s="6" t="s">
        <v>667</v>
      </c>
      <c r="C272" s="6" t="s">
        <v>668</v>
      </c>
      <c r="D272" s="6" t="s">
        <v>669</v>
      </c>
      <c r="E272" s="6" t="s">
        <v>4</v>
      </c>
      <c r="F272" s="6" t="s">
        <v>5</v>
      </c>
      <c r="G272" s="6" t="s">
        <v>356</v>
      </c>
      <c r="H272" s="6" t="s">
        <v>7</v>
      </c>
      <c r="I272" s="6" t="s">
        <v>357</v>
      </c>
      <c r="J272" s="6" t="s">
        <v>9</v>
      </c>
      <c r="K272" s="6" t="s">
        <v>670</v>
      </c>
      <c r="L272" s="6" t="s">
        <v>11</v>
      </c>
      <c r="M272" s="2">
        <v>118.05800000000001</v>
      </c>
      <c r="N272" s="1" t="s">
        <v>12</v>
      </c>
      <c r="O272" s="3">
        <v>43321</v>
      </c>
      <c r="P272" s="2">
        <f>ROUNDDOWN(Table1[[#This Row],[Quantity in UnE]],0)</f>
        <v>118</v>
      </c>
      <c r="Q272" t="s">
        <v>8848</v>
      </c>
      <c r="R272">
        <v>31</v>
      </c>
      <c r="S272">
        <v>28</v>
      </c>
      <c r="T272">
        <f>IF(Table1[[#This Row],[OD (in)]]=28,0,IF(Table1[[#This Row],[Width (in)]]&lt;=25,1,0))</f>
        <v>0</v>
      </c>
      <c r="U272">
        <f>IF(Table1[[#This Row],[OD (in)]]=28,0,IF(AND(Table1[[#This Row],[Width (in)]]&gt;25,Table1[[#This Row],[Width (in)]]&lt;=40),1,0))</f>
        <v>0</v>
      </c>
      <c r="V272">
        <f>IF(Table1[[#This Row],[OD (in)]]=28,0,IF(Table1[[#This Row],[Width (in)]]&gt;40,1,0))</f>
        <v>0</v>
      </c>
      <c r="W272">
        <f>IF(Table1[[#This Row],[OD (in)]]=28,1,0)</f>
        <v>1</v>
      </c>
    </row>
    <row r="273" spans="1:23" x14ac:dyDescent="0.3">
      <c r="A273" s="6" t="s">
        <v>0</v>
      </c>
      <c r="B273" s="6" t="s">
        <v>125</v>
      </c>
      <c r="C273" s="6" t="s">
        <v>126</v>
      </c>
      <c r="D273" s="6" t="s">
        <v>671</v>
      </c>
      <c r="E273" s="6" t="s">
        <v>4</v>
      </c>
      <c r="F273" s="6" t="s">
        <v>5</v>
      </c>
      <c r="G273" s="6" t="s">
        <v>128</v>
      </c>
      <c r="H273" s="6" t="s">
        <v>7</v>
      </c>
      <c r="I273" s="6" t="s">
        <v>129</v>
      </c>
      <c r="J273" s="6" t="s">
        <v>9</v>
      </c>
      <c r="K273" s="6" t="s">
        <v>672</v>
      </c>
      <c r="L273" s="6" t="s">
        <v>11</v>
      </c>
      <c r="M273" s="2">
        <v>435.54599999999999</v>
      </c>
      <c r="N273" s="1" t="s">
        <v>12</v>
      </c>
      <c r="O273" s="3">
        <v>43329</v>
      </c>
      <c r="P273" s="2">
        <f>ROUNDDOWN(Table1[[#This Row],[Quantity in UnE]],0)</f>
        <v>435</v>
      </c>
      <c r="Q273" t="s">
        <v>8852</v>
      </c>
      <c r="R273">
        <v>60</v>
      </c>
      <c r="S273">
        <v>39</v>
      </c>
      <c r="T273">
        <f>IF(Table1[[#This Row],[OD (in)]]=28,0,IF(Table1[[#This Row],[Width (in)]]&lt;=25,1,0))</f>
        <v>0</v>
      </c>
      <c r="U273">
        <f>IF(Table1[[#This Row],[OD (in)]]=28,0,IF(AND(Table1[[#This Row],[Width (in)]]&gt;25,Table1[[#This Row],[Width (in)]]&lt;=40),1,0))</f>
        <v>0</v>
      </c>
      <c r="V273">
        <f>IF(Table1[[#This Row],[OD (in)]]=28,0,IF(Table1[[#This Row],[Width (in)]]&gt;40,1,0))</f>
        <v>1</v>
      </c>
      <c r="W273">
        <f>IF(Table1[[#This Row],[OD (in)]]=28,1,0)</f>
        <v>0</v>
      </c>
    </row>
    <row r="274" spans="1:23" x14ac:dyDescent="0.3">
      <c r="A274" s="6" t="s">
        <v>0</v>
      </c>
      <c r="B274" s="6" t="s">
        <v>334</v>
      </c>
      <c r="C274" s="6" t="s">
        <v>335</v>
      </c>
      <c r="D274" s="6" t="s">
        <v>673</v>
      </c>
      <c r="E274" s="6" t="s">
        <v>4</v>
      </c>
      <c r="F274" s="6" t="s">
        <v>5</v>
      </c>
      <c r="G274" s="6" t="s">
        <v>356</v>
      </c>
      <c r="H274" s="6" t="s">
        <v>7</v>
      </c>
      <c r="I274" s="6" t="s">
        <v>357</v>
      </c>
      <c r="J274" s="6" t="s">
        <v>9</v>
      </c>
      <c r="K274" s="6" t="s">
        <v>674</v>
      </c>
      <c r="L274" s="6" t="s">
        <v>11</v>
      </c>
      <c r="M274" s="2">
        <v>116.32599999999999</v>
      </c>
      <c r="N274" s="1" t="s">
        <v>12</v>
      </c>
      <c r="O274" s="3">
        <v>43321</v>
      </c>
      <c r="P274" s="2">
        <f>ROUNDDOWN(Table1[[#This Row],[Quantity in UnE]],0)</f>
        <v>116</v>
      </c>
      <c r="Q274" t="s">
        <v>8850</v>
      </c>
      <c r="R274">
        <v>31</v>
      </c>
      <c r="S274">
        <v>28</v>
      </c>
      <c r="T274">
        <f>IF(Table1[[#This Row],[OD (in)]]=28,0,IF(Table1[[#This Row],[Width (in)]]&lt;=25,1,0))</f>
        <v>0</v>
      </c>
      <c r="U274">
        <f>IF(Table1[[#This Row],[OD (in)]]=28,0,IF(AND(Table1[[#This Row],[Width (in)]]&gt;25,Table1[[#This Row],[Width (in)]]&lt;=40),1,0))</f>
        <v>0</v>
      </c>
      <c r="V274">
        <f>IF(Table1[[#This Row],[OD (in)]]=28,0,IF(Table1[[#This Row],[Width (in)]]&gt;40,1,0))</f>
        <v>0</v>
      </c>
      <c r="W274">
        <f>IF(Table1[[#This Row],[OD (in)]]=28,1,0)</f>
        <v>1</v>
      </c>
    </row>
    <row r="275" spans="1:23" x14ac:dyDescent="0.3">
      <c r="A275" s="6" t="s">
        <v>0</v>
      </c>
      <c r="B275" s="6" t="s">
        <v>300</v>
      </c>
      <c r="C275" s="6" t="s">
        <v>301</v>
      </c>
      <c r="D275" s="6" t="s">
        <v>675</v>
      </c>
      <c r="E275" s="6" t="s">
        <v>4</v>
      </c>
      <c r="F275" s="6" t="s">
        <v>5</v>
      </c>
      <c r="G275" s="6" t="s">
        <v>147</v>
      </c>
      <c r="H275" s="6" t="s">
        <v>7</v>
      </c>
      <c r="I275" s="6" t="s">
        <v>148</v>
      </c>
      <c r="J275" s="6" t="s">
        <v>9</v>
      </c>
      <c r="K275" s="6" t="s">
        <v>676</v>
      </c>
      <c r="L275" s="6" t="s">
        <v>11</v>
      </c>
      <c r="M275" s="2">
        <v>227.78800000000001</v>
      </c>
      <c r="N275" s="1" t="s">
        <v>12</v>
      </c>
      <c r="O275" s="3">
        <v>43316</v>
      </c>
      <c r="P275" s="2">
        <f>ROUNDDOWN(Table1[[#This Row],[Quantity in UnE]],0)</f>
        <v>227</v>
      </c>
      <c r="Q275" t="s">
        <v>8850</v>
      </c>
      <c r="R275">
        <v>30.5</v>
      </c>
      <c r="S275">
        <v>39</v>
      </c>
      <c r="T275">
        <f>IF(Table1[[#This Row],[OD (in)]]=28,0,IF(Table1[[#This Row],[Width (in)]]&lt;=25,1,0))</f>
        <v>0</v>
      </c>
      <c r="U275">
        <f>IF(Table1[[#This Row],[OD (in)]]=28,0,IF(AND(Table1[[#This Row],[Width (in)]]&gt;25,Table1[[#This Row],[Width (in)]]&lt;=40),1,0))</f>
        <v>1</v>
      </c>
      <c r="V275">
        <f>IF(Table1[[#This Row],[OD (in)]]=28,0,IF(Table1[[#This Row],[Width (in)]]&gt;40,1,0))</f>
        <v>0</v>
      </c>
      <c r="W275">
        <f>IF(Table1[[#This Row],[OD (in)]]=28,1,0)</f>
        <v>0</v>
      </c>
    </row>
    <row r="276" spans="1:23" x14ac:dyDescent="0.3">
      <c r="A276" s="6" t="s">
        <v>0</v>
      </c>
      <c r="B276" s="6" t="s">
        <v>125</v>
      </c>
      <c r="C276" s="6" t="s">
        <v>126</v>
      </c>
      <c r="D276" s="6" t="s">
        <v>677</v>
      </c>
      <c r="E276" s="6" t="s">
        <v>4</v>
      </c>
      <c r="F276" s="6" t="s">
        <v>5</v>
      </c>
      <c r="G276" s="6" t="s">
        <v>678</v>
      </c>
      <c r="H276" s="6" t="s">
        <v>7</v>
      </c>
      <c r="I276" s="6" t="s">
        <v>679</v>
      </c>
      <c r="J276" s="6" t="s">
        <v>9</v>
      </c>
      <c r="K276" s="6" t="s">
        <v>680</v>
      </c>
      <c r="L276" s="6" t="s">
        <v>11</v>
      </c>
      <c r="M276" s="2">
        <v>440.62299999999999</v>
      </c>
      <c r="N276" s="1" t="s">
        <v>12</v>
      </c>
      <c r="O276" s="3">
        <v>43319</v>
      </c>
      <c r="P276" s="2">
        <f>ROUNDDOWN(Table1[[#This Row],[Quantity in UnE]],0)</f>
        <v>440</v>
      </c>
      <c r="Q276" t="s">
        <v>8852</v>
      </c>
      <c r="R276">
        <v>60</v>
      </c>
      <c r="S276">
        <v>39</v>
      </c>
      <c r="T276">
        <f>IF(Table1[[#This Row],[OD (in)]]=28,0,IF(Table1[[#This Row],[Width (in)]]&lt;=25,1,0))</f>
        <v>0</v>
      </c>
      <c r="U276">
        <f>IF(Table1[[#This Row],[OD (in)]]=28,0,IF(AND(Table1[[#This Row],[Width (in)]]&gt;25,Table1[[#This Row],[Width (in)]]&lt;=40),1,0))</f>
        <v>0</v>
      </c>
      <c r="V276">
        <f>IF(Table1[[#This Row],[OD (in)]]=28,0,IF(Table1[[#This Row],[Width (in)]]&gt;40,1,0))</f>
        <v>1</v>
      </c>
      <c r="W276">
        <f>IF(Table1[[#This Row],[OD (in)]]=28,1,0)</f>
        <v>0</v>
      </c>
    </row>
    <row r="277" spans="1:23" x14ac:dyDescent="0.3">
      <c r="A277" s="6" t="s">
        <v>0</v>
      </c>
      <c r="B277" s="6" t="s">
        <v>681</v>
      </c>
      <c r="C277" s="6" t="s">
        <v>682</v>
      </c>
      <c r="D277" s="6" t="s">
        <v>683</v>
      </c>
      <c r="E277" s="6" t="s">
        <v>4</v>
      </c>
      <c r="F277" s="6" t="s">
        <v>5</v>
      </c>
      <c r="G277" s="6" t="s">
        <v>660</v>
      </c>
      <c r="H277" s="6" t="s">
        <v>7</v>
      </c>
      <c r="I277" s="6" t="s">
        <v>661</v>
      </c>
      <c r="J277" s="6" t="s">
        <v>9</v>
      </c>
      <c r="K277" s="6" t="s">
        <v>684</v>
      </c>
      <c r="L277" s="6" t="s">
        <v>11</v>
      </c>
      <c r="M277" s="2">
        <v>241.161</v>
      </c>
      <c r="N277" s="1" t="s">
        <v>12</v>
      </c>
      <c r="O277" s="3">
        <v>43331</v>
      </c>
      <c r="P277" s="2">
        <f>ROUNDDOWN(Table1[[#This Row],[Quantity in UnE]],0)</f>
        <v>241</v>
      </c>
      <c r="Q277" t="s">
        <v>8848</v>
      </c>
      <c r="R277">
        <v>35</v>
      </c>
      <c r="S277">
        <v>39</v>
      </c>
      <c r="T277">
        <f>IF(Table1[[#This Row],[OD (in)]]=28,0,IF(Table1[[#This Row],[Width (in)]]&lt;=25,1,0))</f>
        <v>0</v>
      </c>
      <c r="U277">
        <f>IF(Table1[[#This Row],[OD (in)]]=28,0,IF(AND(Table1[[#This Row],[Width (in)]]&gt;25,Table1[[#This Row],[Width (in)]]&lt;=40),1,0))</f>
        <v>1</v>
      </c>
      <c r="V277">
        <f>IF(Table1[[#This Row],[OD (in)]]=28,0,IF(Table1[[#This Row],[Width (in)]]&gt;40,1,0))</f>
        <v>0</v>
      </c>
      <c r="W277">
        <f>IF(Table1[[#This Row],[OD (in)]]=28,1,0)</f>
        <v>0</v>
      </c>
    </row>
    <row r="278" spans="1:23" x14ac:dyDescent="0.3">
      <c r="A278" s="6" t="s">
        <v>0</v>
      </c>
      <c r="B278" s="6" t="s">
        <v>681</v>
      </c>
      <c r="C278" s="6" t="s">
        <v>682</v>
      </c>
      <c r="D278" s="6" t="s">
        <v>685</v>
      </c>
      <c r="E278" s="6" t="s">
        <v>4</v>
      </c>
      <c r="F278" s="6" t="s">
        <v>5</v>
      </c>
      <c r="G278" s="6" t="s">
        <v>660</v>
      </c>
      <c r="H278" s="6" t="s">
        <v>7</v>
      </c>
      <c r="I278" s="6" t="s">
        <v>661</v>
      </c>
      <c r="J278" s="6" t="s">
        <v>9</v>
      </c>
      <c r="K278" s="6" t="s">
        <v>686</v>
      </c>
      <c r="L278" s="6" t="s">
        <v>11</v>
      </c>
      <c r="M278" s="2">
        <v>241.738</v>
      </c>
      <c r="N278" s="1" t="s">
        <v>12</v>
      </c>
      <c r="O278" s="3">
        <v>43331</v>
      </c>
      <c r="P278" s="2">
        <f>ROUNDDOWN(Table1[[#This Row],[Quantity in UnE]],0)</f>
        <v>241</v>
      </c>
      <c r="Q278" t="s">
        <v>8848</v>
      </c>
      <c r="R278">
        <v>35</v>
      </c>
      <c r="S278">
        <v>39</v>
      </c>
      <c r="T278">
        <f>IF(Table1[[#This Row],[OD (in)]]=28,0,IF(Table1[[#This Row],[Width (in)]]&lt;=25,1,0))</f>
        <v>0</v>
      </c>
      <c r="U278">
        <f>IF(Table1[[#This Row],[OD (in)]]=28,0,IF(AND(Table1[[#This Row],[Width (in)]]&gt;25,Table1[[#This Row],[Width (in)]]&lt;=40),1,0))</f>
        <v>1</v>
      </c>
      <c r="V278">
        <f>IF(Table1[[#This Row],[OD (in)]]=28,0,IF(Table1[[#This Row],[Width (in)]]&gt;40,1,0))</f>
        <v>0</v>
      </c>
      <c r="W278">
        <f>IF(Table1[[#This Row],[OD (in)]]=28,1,0)</f>
        <v>0</v>
      </c>
    </row>
    <row r="279" spans="1:23" x14ac:dyDescent="0.3">
      <c r="A279" s="6" t="s">
        <v>0</v>
      </c>
      <c r="B279" s="6" t="s">
        <v>419</v>
      </c>
      <c r="C279" s="6" t="s">
        <v>420</v>
      </c>
      <c r="D279" s="6" t="s">
        <v>687</v>
      </c>
      <c r="E279" s="6" t="s">
        <v>4</v>
      </c>
      <c r="F279" s="6" t="s">
        <v>5</v>
      </c>
      <c r="G279" s="6" t="s">
        <v>277</v>
      </c>
      <c r="H279" s="6" t="s">
        <v>7</v>
      </c>
      <c r="I279" s="6" t="s">
        <v>278</v>
      </c>
      <c r="J279" s="6" t="s">
        <v>9</v>
      </c>
      <c r="K279" s="6" t="s">
        <v>688</v>
      </c>
      <c r="L279" s="6" t="s">
        <v>11</v>
      </c>
      <c r="M279" s="2">
        <v>372.46899999999999</v>
      </c>
      <c r="N279" s="1" t="s">
        <v>12</v>
      </c>
      <c r="O279" s="3">
        <v>43317</v>
      </c>
      <c r="P279" s="2">
        <f>ROUNDDOWN(Table1[[#This Row],[Quantity in UnE]],0)</f>
        <v>372</v>
      </c>
      <c r="Q279" t="s">
        <v>8850</v>
      </c>
      <c r="R279">
        <v>50</v>
      </c>
      <c r="S279">
        <v>39</v>
      </c>
      <c r="T279">
        <f>IF(Table1[[#This Row],[OD (in)]]=28,0,IF(Table1[[#This Row],[Width (in)]]&lt;=25,1,0))</f>
        <v>0</v>
      </c>
      <c r="U279">
        <f>IF(Table1[[#This Row],[OD (in)]]=28,0,IF(AND(Table1[[#This Row],[Width (in)]]&gt;25,Table1[[#This Row],[Width (in)]]&lt;=40),1,0))</f>
        <v>0</v>
      </c>
      <c r="V279">
        <f>IF(Table1[[#This Row],[OD (in)]]=28,0,IF(Table1[[#This Row],[Width (in)]]&gt;40,1,0))</f>
        <v>1</v>
      </c>
      <c r="W279">
        <f>IF(Table1[[#This Row],[OD (in)]]=28,1,0)</f>
        <v>0</v>
      </c>
    </row>
    <row r="280" spans="1:23" x14ac:dyDescent="0.3">
      <c r="A280" s="6" t="s">
        <v>0</v>
      </c>
      <c r="B280" s="6" t="s">
        <v>419</v>
      </c>
      <c r="C280" s="6" t="s">
        <v>420</v>
      </c>
      <c r="D280" s="6" t="s">
        <v>689</v>
      </c>
      <c r="E280" s="6" t="s">
        <v>4</v>
      </c>
      <c r="F280" s="6" t="s">
        <v>5</v>
      </c>
      <c r="G280" s="6" t="s">
        <v>277</v>
      </c>
      <c r="H280" s="6" t="s">
        <v>7</v>
      </c>
      <c r="I280" s="6" t="s">
        <v>278</v>
      </c>
      <c r="J280" s="6" t="s">
        <v>9</v>
      </c>
      <c r="K280" s="6" t="s">
        <v>690</v>
      </c>
      <c r="L280" s="6" t="s">
        <v>11</v>
      </c>
      <c r="M280" s="2">
        <v>373.16300000000001</v>
      </c>
      <c r="N280" s="1" t="s">
        <v>12</v>
      </c>
      <c r="O280" s="3">
        <v>43317</v>
      </c>
      <c r="P280" s="2">
        <f>ROUNDDOWN(Table1[[#This Row],[Quantity in UnE]],0)</f>
        <v>373</v>
      </c>
      <c r="Q280" t="s">
        <v>8850</v>
      </c>
      <c r="R280">
        <v>50</v>
      </c>
      <c r="S280">
        <v>39</v>
      </c>
      <c r="T280">
        <f>IF(Table1[[#This Row],[OD (in)]]=28,0,IF(Table1[[#This Row],[Width (in)]]&lt;=25,1,0))</f>
        <v>0</v>
      </c>
      <c r="U280">
        <f>IF(Table1[[#This Row],[OD (in)]]=28,0,IF(AND(Table1[[#This Row],[Width (in)]]&gt;25,Table1[[#This Row],[Width (in)]]&lt;=40),1,0))</f>
        <v>0</v>
      </c>
      <c r="V280">
        <f>IF(Table1[[#This Row],[OD (in)]]=28,0,IF(Table1[[#This Row],[Width (in)]]&gt;40,1,0))</f>
        <v>1</v>
      </c>
      <c r="W280">
        <f>IF(Table1[[#This Row],[OD (in)]]=28,1,0)</f>
        <v>0</v>
      </c>
    </row>
    <row r="281" spans="1:23" x14ac:dyDescent="0.3">
      <c r="A281" s="6" t="s">
        <v>0</v>
      </c>
      <c r="B281" s="6" t="s">
        <v>334</v>
      </c>
      <c r="C281" s="6" t="s">
        <v>335</v>
      </c>
      <c r="D281" s="6" t="s">
        <v>691</v>
      </c>
      <c r="E281" s="6" t="s">
        <v>4</v>
      </c>
      <c r="F281" s="6" t="s">
        <v>5</v>
      </c>
      <c r="G281" s="6" t="s">
        <v>356</v>
      </c>
      <c r="H281" s="6" t="s">
        <v>7</v>
      </c>
      <c r="I281" s="6" t="s">
        <v>357</v>
      </c>
      <c r="J281" s="6" t="s">
        <v>9</v>
      </c>
      <c r="K281" s="6" t="s">
        <v>692</v>
      </c>
      <c r="L281" s="6" t="s">
        <v>11</v>
      </c>
      <c r="M281" s="2">
        <v>113.154</v>
      </c>
      <c r="N281" s="1" t="s">
        <v>12</v>
      </c>
      <c r="O281" s="3">
        <v>43321</v>
      </c>
      <c r="P281" s="2">
        <f>ROUNDDOWN(Table1[[#This Row],[Quantity in UnE]],0)</f>
        <v>113</v>
      </c>
      <c r="Q281" t="s">
        <v>8850</v>
      </c>
      <c r="R281">
        <v>31</v>
      </c>
      <c r="S281">
        <v>28</v>
      </c>
      <c r="T281">
        <f>IF(Table1[[#This Row],[OD (in)]]=28,0,IF(Table1[[#This Row],[Width (in)]]&lt;=25,1,0))</f>
        <v>0</v>
      </c>
      <c r="U281">
        <f>IF(Table1[[#This Row],[OD (in)]]=28,0,IF(AND(Table1[[#This Row],[Width (in)]]&gt;25,Table1[[#This Row],[Width (in)]]&lt;=40),1,0))</f>
        <v>0</v>
      </c>
      <c r="V281">
        <f>IF(Table1[[#This Row],[OD (in)]]=28,0,IF(Table1[[#This Row],[Width (in)]]&gt;40,1,0))</f>
        <v>0</v>
      </c>
      <c r="W281">
        <f>IF(Table1[[#This Row],[OD (in)]]=28,1,0)</f>
        <v>1</v>
      </c>
    </row>
    <row r="282" spans="1:23" x14ac:dyDescent="0.3">
      <c r="A282" s="6" t="s">
        <v>0</v>
      </c>
      <c r="B282" s="6" t="s">
        <v>450</v>
      </c>
      <c r="C282" s="6" t="s">
        <v>451</v>
      </c>
      <c r="D282" s="6" t="s">
        <v>693</v>
      </c>
      <c r="E282" s="6" t="s">
        <v>4</v>
      </c>
      <c r="F282" s="6" t="s">
        <v>5</v>
      </c>
      <c r="G282" s="6" t="s">
        <v>453</v>
      </c>
      <c r="H282" s="6" t="s">
        <v>7</v>
      </c>
      <c r="I282" s="6" t="s">
        <v>454</v>
      </c>
      <c r="J282" s="6" t="s">
        <v>9</v>
      </c>
      <c r="K282" s="6" t="s">
        <v>694</v>
      </c>
      <c r="L282" s="6" t="s">
        <v>11</v>
      </c>
      <c r="M282" s="2">
        <v>168.94499999999999</v>
      </c>
      <c r="N282" s="1" t="s">
        <v>12</v>
      </c>
      <c r="O282" s="3">
        <v>43325</v>
      </c>
      <c r="P282" s="2">
        <f>ROUNDDOWN(Table1[[#This Row],[Quantity in UnE]],0)</f>
        <v>168</v>
      </c>
      <c r="Q282" t="s">
        <v>8852</v>
      </c>
      <c r="R282">
        <v>70</v>
      </c>
      <c r="S282">
        <v>12</v>
      </c>
      <c r="T282">
        <f>IF(Table1[[#This Row],[OD (in)]]=28,0,IF(Table1[[#This Row],[Width (in)]]&lt;=25,1,0))</f>
        <v>0</v>
      </c>
      <c r="U282">
        <f>IF(Table1[[#This Row],[OD (in)]]=28,0,IF(AND(Table1[[#This Row],[Width (in)]]&gt;25,Table1[[#This Row],[Width (in)]]&lt;=40),1,0))</f>
        <v>0</v>
      </c>
      <c r="V282">
        <f>IF(Table1[[#This Row],[OD (in)]]=28,0,IF(Table1[[#This Row],[Width (in)]]&gt;40,1,0))</f>
        <v>1</v>
      </c>
      <c r="W282">
        <f>IF(Table1[[#This Row],[OD (in)]]=28,1,0)</f>
        <v>0</v>
      </c>
    </row>
    <row r="283" spans="1:23" x14ac:dyDescent="0.3">
      <c r="A283" s="6" t="s">
        <v>0</v>
      </c>
      <c r="B283" s="6" t="s">
        <v>125</v>
      </c>
      <c r="C283" s="6" t="s">
        <v>126</v>
      </c>
      <c r="D283" s="6" t="s">
        <v>695</v>
      </c>
      <c r="E283" s="6" t="s">
        <v>4</v>
      </c>
      <c r="F283" s="6" t="s">
        <v>5</v>
      </c>
      <c r="G283" s="6" t="s">
        <v>678</v>
      </c>
      <c r="H283" s="6" t="s">
        <v>7</v>
      </c>
      <c r="I283" s="6" t="s">
        <v>679</v>
      </c>
      <c r="J283" s="6" t="s">
        <v>9</v>
      </c>
      <c r="K283" s="6" t="s">
        <v>694</v>
      </c>
      <c r="L283" s="6" t="s">
        <v>11</v>
      </c>
      <c r="M283" s="2">
        <v>441.142</v>
      </c>
      <c r="N283" s="1" t="s">
        <v>12</v>
      </c>
      <c r="O283" s="3">
        <v>43319</v>
      </c>
      <c r="P283" s="2">
        <f>ROUNDDOWN(Table1[[#This Row],[Quantity in UnE]],0)</f>
        <v>441</v>
      </c>
      <c r="Q283" t="s">
        <v>8852</v>
      </c>
      <c r="R283">
        <v>60</v>
      </c>
      <c r="S283">
        <v>39</v>
      </c>
      <c r="T283">
        <f>IF(Table1[[#This Row],[OD (in)]]=28,0,IF(Table1[[#This Row],[Width (in)]]&lt;=25,1,0))</f>
        <v>0</v>
      </c>
      <c r="U283">
        <f>IF(Table1[[#This Row],[OD (in)]]=28,0,IF(AND(Table1[[#This Row],[Width (in)]]&gt;25,Table1[[#This Row],[Width (in)]]&lt;=40),1,0))</f>
        <v>0</v>
      </c>
      <c r="V283">
        <f>IF(Table1[[#This Row],[OD (in)]]=28,0,IF(Table1[[#This Row],[Width (in)]]&gt;40,1,0))</f>
        <v>1</v>
      </c>
      <c r="W283">
        <f>IF(Table1[[#This Row],[OD (in)]]=28,1,0)</f>
        <v>0</v>
      </c>
    </row>
    <row r="284" spans="1:23" x14ac:dyDescent="0.3">
      <c r="A284" s="6" t="s">
        <v>0</v>
      </c>
      <c r="B284" s="6" t="s">
        <v>502</v>
      </c>
      <c r="C284" s="6" t="s">
        <v>503</v>
      </c>
      <c r="D284" s="6" t="s">
        <v>696</v>
      </c>
      <c r="E284" s="6" t="s">
        <v>4</v>
      </c>
      <c r="F284" s="6" t="s">
        <v>5</v>
      </c>
      <c r="G284" s="6" t="s">
        <v>6</v>
      </c>
      <c r="H284" s="6" t="s">
        <v>7</v>
      </c>
      <c r="I284" s="6" t="s">
        <v>8</v>
      </c>
      <c r="J284" s="6" t="s">
        <v>9</v>
      </c>
      <c r="K284" s="6" t="s">
        <v>697</v>
      </c>
      <c r="L284" s="6" t="s">
        <v>11</v>
      </c>
      <c r="M284" s="2">
        <v>182.804</v>
      </c>
      <c r="N284" s="1" t="s">
        <v>12</v>
      </c>
      <c r="O284" s="3">
        <v>43324</v>
      </c>
      <c r="P284" s="2">
        <f>ROUNDDOWN(Table1[[#This Row],[Quantity in UnE]],0)</f>
        <v>182</v>
      </c>
      <c r="Q284" t="s">
        <v>8849</v>
      </c>
      <c r="R284">
        <v>23.875</v>
      </c>
      <c r="S284">
        <v>44</v>
      </c>
      <c r="T284">
        <f>IF(Table1[[#This Row],[OD (in)]]=28,0,IF(Table1[[#This Row],[Width (in)]]&lt;=25,1,0))</f>
        <v>1</v>
      </c>
      <c r="U284">
        <f>IF(Table1[[#This Row],[OD (in)]]=28,0,IF(AND(Table1[[#This Row],[Width (in)]]&gt;25,Table1[[#This Row],[Width (in)]]&lt;=40),1,0))</f>
        <v>0</v>
      </c>
      <c r="V284">
        <f>IF(Table1[[#This Row],[OD (in)]]=28,0,IF(Table1[[#This Row],[Width (in)]]&gt;40,1,0))</f>
        <v>0</v>
      </c>
      <c r="W284">
        <f>IF(Table1[[#This Row],[OD (in)]]=28,1,0)</f>
        <v>0</v>
      </c>
    </row>
    <row r="285" spans="1:23" x14ac:dyDescent="0.3">
      <c r="A285" s="6" t="s">
        <v>0</v>
      </c>
      <c r="B285" s="6" t="s">
        <v>502</v>
      </c>
      <c r="C285" s="6" t="s">
        <v>503</v>
      </c>
      <c r="D285" s="6" t="s">
        <v>698</v>
      </c>
      <c r="E285" s="6" t="s">
        <v>4</v>
      </c>
      <c r="F285" s="6" t="s">
        <v>5</v>
      </c>
      <c r="G285" s="6" t="s">
        <v>6</v>
      </c>
      <c r="H285" s="6" t="s">
        <v>7</v>
      </c>
      <c r="I285" s="6" t="s">
        <v>8</v>
      </c>
      <c r="J285" s="6" t="s">
        <v>9</v>
      </c>
      <c r="K285" s="6" t="s">
        <v>699</v>
      </c>
      <c r="L285" s="6" t="s">
        <v>11</v>
      </c>
      <c r="M285" s="2">
        <v>186.05600000000001</v>
      </c>
      <c r="N285" s="1" t="s">
        <v>12</v>
      </c>
      <c r="O285" s="3">
        <v>43324</v>
      </c>
      <c r="P285" s="2">
        <f>ROUNDDOWN(Table1[[#This Row],[Quantity in UnE]],0)</f>
        <v>186</v>
      </c>
      <c r="Q285" t="s">
        <v>8849</v>
      </c>
      <c r="R285">
        <v>23.875</v>
      </c>
      <c r="S285">
        <v>44</v>
      </c>
      <c r="T285">
        <f>IF(Table1[[#This Row],[OD (in)]]=28,0,IF(Table1[[#This Row],[Width (in)]]&lt;=25,1,0))</f>
        <v>1</v>
      </c>
      <c r="U285">
        <f>IF(Table1[[#This Row],[OD (in)]]=28,0,IF(AND(Table1[[#This Row],[Width (in)]]&gt;25,Table1[[#This Row],[Width (in)]]&lt;=40),1,0))</f>
        <v>0</v>
      </c>
      <c r="V285">
        <f>IF(Table1[[#This Row],[OD (in)]]=28,0,IF(Table1[[#This Row],[Width (in)]]&gt;40,1,0))</f>
        <v>0</v>
      </c>
      <c r="W285">
        <f>IF(Table1[[#This Row],[OD (in)]]=28,1,0)</f>
        <v>0</v>
      </c>
    </row>
    <row r="286" spans="1:23" x14ac:dyDescent="0.3">
      <c r="A286" s="6" t="s">
        <v>0</v>
      </c>
      <c r="B286" s="6" t="s">
        <v>125</v>
      </c>
      <c r="C286" s="6" t="s">
        <v>126</v>
      </c>
      <c r="D286" s="6" t="s">
        <v>700</v>
      </c>
      <c r="E286" s="6" t="s">
        <v>4</v>
      </c>
      <c r="F286" s="6" t="s">
        <v>5</v>
      </c>
      <c r="G286" s="6" t="s">
        <v>128</v>
      </c>
      <c r="H286" s="6" t="s">
        <v>7</v>
      </c>
      <c r="I286" s="6" t="s">
        <v>129</v>
      </c>
      <c r="J286" s="6" t="s">
        <v>9</v>
      </c>
      <c r="K286" s="6" t="s">
        <v>701</v>
      </c>
      <c r="L286" s="6" t="s">
        <v>11</v>
      </c>
      <c r="M286" s="2">
        <v>437.27699999999999</v>
      </c>
      <c r="N286" s="1" t="s">
        <v>12</v>
      </c>
      <c r="O286" s="3">
        <v>43329</v>
      </c>
      <c r="P286" s="2">
        <f>ROUNDDOWN(Table1[[#This Row],[Quantity in UnE]],0)</f>
        <v>437</v>
      </c>
      <c r="Q286" t="s">
        <v>8852</v>
      </c>
      <c r="R286">
        <v>60</v>
      </c>
      <c r="S286">
        <v>39</v>
      </c>
      <c r="T286">
        <f>IF(Table1[[#This Row],[OD (in)]]=28,0,IF(Table1[[#This Row],[Width (in)]]&lt;=25,1,0))</f>
        <v>0</v>
      </c>
      <c r="U286">
        <f>IF(Table1[[#This Row],[OD (in)]]=28,0,IF(AND(Table1[[#This Row],[Width (in)]]&gt;25,Table1[[#This Row],[Width (in)]]&lt;=40),1,0))</f>
        <v>0</v>
      </c>
      <c r="V286">
        <f>IF(Table1[[#This Row],[OD (in)]]=28,0,IF(Table1[[#This Row],[Width (in)]]&gt;40,1,0))</f>
        <v>1</v>
      </c>
      <c r="W286">
        <f>IF(Table1[[#This Row],[OD (in)]]=28,1,0)</f>
        <v>0</v>
      </c>
    </row>
    <row r="287" spans="1:23" x14ac:dyDescent="0.3">
      <c r="A287" s="6" t="s">
        <v>0</v>
      </c>
      <c r="B287" s="6" t="s">
        <v>502</v>
      </c>
      <c r="C287" s="6" t="s">
        <v>503</v>
      </c>
      <c r="D287" s="6" t="s">
        <v>702</v>
      </c>
      <c r="E287" s="6" t="s">
        <v>4</v>
      </c>
      <c r="F287" s="6" t="s">
        <v>5</v>
      </c>
      <c r="G287" s="6" t="s">
        <v>6</v>
      </c>
      <c r="H287" s="6" t="s">
        <v>7</v>
      </c>
      <c r="I287" s="6" t="s">
        <v>8</v>
      </c>
      <c r="J287" s="6" t="s">
        <v>9</v>
      </c>
      <c r="K287" s="6" t="s">
        <v>703</v>
      </c>
      <c r="L287" s="6" t="s">
        <v>11</v>
      </c>
      <c r="M287" s="2">
        <v>182.804</v>
      </c>
      <c r="N287" s="1" t="s">
        <v>12</v>
      </c>
      <c r="O287" s="3">
        <v>43324</v>
      </c>
      <c r="P287" s="2">
        <f>ROUNDDOWN(Table1[[#This Row],[Quantity in UnE]],0)</f>
        <v>182</v>
      </c>
      <c r="Q287" t="s">
        <v>8849</v>
      </c>
      <c r="R287">
        <v>23.875</v>
      </c>
      <c r="S287">
        <v>44</v>
      </c>
      <c r="T287">
        <f>IF(Table1[[#This Row],[OD (in)]]=28,0,IF(Table1[[#This Row],[Width (in)]]&lt;=25,1,0))</f>
        <v>1</v>
      </c>
      <c r="U287">
        <f>IF(Table1[[#This Row],[OD (in)]]=28,0,IF(AND(Table1[[#This Row],[Width (in)]]&gt;25,Table1[[#This Row],[Width (in)]]&lt;=40),1,0))</f>
        <v>0</v>
      </c>
      <c r="V287">
        <f>IF(Table1[[#This Row],[OD (in)]]=28,0,IF(Table1[[#This Row],[Width (in)]]&gt;40,1,0))</f>
        <v>0</v>
      </c>
      <c r="W287">
        <f>IF(Table1[[#This Row],[OD (in)]]=28,1,0)</f>
        <v>0</v>
      </c>
    </row>
    <row r="288" spans="1:23" x14ac:dyDescent="0.3">
      <c r="A288" s="6" t="s">
        <v>0</v>
      </c>
      <c r="B288" s="6" t="s">
        <v>125</v>
      </c>
      <c r="C288" s="6" t="s">
        <v>126</v>
      </c>
      <c r="D288" s="6" t="s">
        <v>704</v>
      </c>
      <c r="E288" s="6" t="s">
        <v>4</v>
      </c>
      <c r="F288" s="6" t="s">
        <v>5</v>
      </c>
      <c r="G288" s="6" t="s">
        <v>128</v>
      </c>
      <c r="H288" s="6" t="s">
        <v>7</v>
      </c>
      <c r="I288" s="6" t="s">
        <v>129</v>
      </c>
      <c r="J288" s="6" t="s">
        <v>9</v>
      </c>
      <c r="K288" s="6" t="s">
        <v>705</v>
      </c>
      <c r="L288" s="6" t="s">
        <v>11</v>
      </c>
      <c r="M288" s="2">
        <v>437.27699999999999</v>
      </c>
      <c r="N288" s="1" t="s">
        <v>12</v>
      </c>
      <c r="O288" s="3">
        <v>43329</v>
      </c>
      <c r="P288" s="2">
        <f>ROUNDDOWN(Table1[[#This Row],[Quantity in UnE]],0)</f>
        <v>437</v>
      </c>
      <c r="Q288" t="s">
        <v>8852</v>
      </c>
      <c r="R288">
        <v>60</v>
      </c>
      <c r="S288">
        <v>39</v>
      </c>
      <c r="T288">
        <f>IF(Table1[[#This Row],[OD (in)]]=28,0,IF(Table1[[#This Row],[Width (in)]]&lt;=25,1,0))</f>
        <v>0</v>
      </c>
      <c r="U288">
        <f>IF(Table1[[#This Row],[OD (in)]]=28,0,IF(AND(Table1[[#This Row],[Width (in)]]&gt;25,Table1[[#This Row],[Width (in)]]&lt;=40),1,0))</f>
        <v>0</v>
      </c>
      <c r="V288">
        <f>IF(Table1[[#This Row],[OD (in)]]=28,0,IF(Table1[[#This Row],[Width (in)]]&gt;40,1,0))</f>
        <v>1</v>
      </c>
      <c r="W288">
        <f>IF(Table1[[#This Row],[OD (in)]]=28,1,0)</f>
        <v>0</v>
      </c>
    </row>
    <row r="289" spans="1:23" x14ac:dyDescent="0.3">
      <c r="A289" s="6" t="s">
        <v>0</v>
      </c>
      <c r="B289" s="6" t="s">
        <v>706</v>
      </c>
      <c r="C289" s="6" t="s">
        <v>707</v>
      </c>
      <c r="D289" s="6" t="s">
        <v>708</v>
      </c>
      <c r="E289" s="6" t="s">
        <v>4</v>
      </c>
      <c r="F289" s="6" t="s">
        <v>5</v>
      </c>
      <c r="G289" s="6" t="s">
        <v>660</v>
      </c>
      <c r="H289" s="6" t="s">
        <v>7</v>
      </c>
      <c r="I289" s="6" t="s">
        <v>661</v>
      </c>
      <c r="J289" s="6" t="s">
        <v>9</v>
      </c>
      <c r="K289" s="6" t="s">
        <v>709</v>
      </c>
      <c r="L289" s="6" t="s">
        <v>11</v>
      </c>
      <c r="M289" s="2">
        <v>206.97900000000001</v>
      </c>
      <c r="N289" s="1" t="s">
        <v>12</v>
      </c>
      <c r="O289" s="3">
        <v>43331</v>
      </c>
      <c r="P289" s="2">
        <f>ROUNDDOWN(Table1[[#This Row],[Quantity in UnE]],0)</f>
        <v>206</v>
      </c>
      <c r="Q289" t="s">
        <v>8848</v>
      </c>
      <c r="R289">
        <v>30</v>
      </c>
      <c r="S289">
        <v>39</v>
      </c>
      <c r="T289">
        <f>IF(Table1[[#This Row],[OD (in)]]=28,0,IF(Table1[[#This Row],[Width (in)]]&lt;=25,1,0))</f>
        <v>0</v>
      </c>
      <c r="U289">
        <f>IF(Table1[[#This Row],[OD (in)]]=28,0,IF(AND(Table1[[#This Row],[Width (in)]]&gt;25,Table1[[#This Row],[Width (in)]]&lt;=40),1,0))</f>
        <v>1</v>
      </c>
      <c r="V289">
        <f>IF(Table1[[#This Row],[OD (in)]]=28,0,IF(Table1[[#This Row],[Width (in)]]&gt;40,1,0))</f>
        <v>0</v>
      </c>
      <c r="W289">
        <f>IF(Table1[[#This Row],[OD (in)]]=28,1,0)</f>
        <v>0</v>
      </c>
    </row>
    <row r="290" spans="1:23" x14ac:dyDescent="0.3">
      <c r="A290" s="6" t="s">
        <v>0</v>
      </c>
      <c r="B290" s="6" t="s">
        <v>125</v>
      </c>
      <c r="C290" s="6" t="s">
        <v>126</v>
      </c>
      <c r="D290" s="6" t="s">
        <v>710</v>
      </c>
      <c r="E290" s="6" t="s">
        <v>4</v>
      </c>
      <c r="F290" s="6" t="s">
        <v>5</v>
      </c>
      <c r="G290" s="6" t="s">
        <v>678</v>
      </c>
      <c r="H290" s="6" t="s">
        <v>7</v>
      </c>
      <c r="I290" s="6" t="s">
        <v>679</v>
      </c>
      <c r="J290" s="6" t="s">
        <v>9</v>
      </c>
      <c r="K290" s="6" t="s">
        <v>711</v>
      </c>
      <c r="L290" s="6" t="s">
        <v>11</v>
      </c>
      <c r="M290" s="2">
        <v>441.142</v>
      </c>
      <c r="N290" s="1" t="s">
        <v>12</v>
      </c>
      <c r="O290" s="3">
        <v>43319</v>
      </c>
      <c r="P290" s="2">
        <f>ROUNDDOWN(Table1[[#This Row],[Quantity in UnE]],0)</f>
        <v>441</v>
      </c>
      <c r="Q290" t="s">
        <v>8852</v>
      </c>
      <c r="R290">
        <v>60</v>
      </c>
      <c r="S290">
        <v>39</v>
      </c>
      <c r="T290">
        <f>IF(Table1[[#This Row],[OD (in)]]=28,0,IF(Table1[[#This Row],[Width (in)]]&lt;=25,1,0))</f>
        <v>0</v>
      </c>
      <c r="U290">
        <f>IF(Table1[[#This Row],[OD (in)]]=28,0,IF(AND(Table1[[#This Row],[Width (in)]]&gt;25,Table1[[#This Row],[Width (in)]]&lt;=40),1,0))</f>
        <v>0</v>
      </c>
      <c r="V290">
        <f>IF(Table1[[#This Row],[OD (in)]]=28,0,IF(Table1[[#This Row],[Width (in)]]&gt;40,1,0))</f>
        <v>1</v>
      </c>
      <c r="W290">
        <f>IF(Table1[[#This Row],[OD (in)]]=28,1,0)</f>
        <v>0</v>
      </c>
    </row>
    <row r="291" spans="1:23" x14ac:dyDescent="0.3">
      <c r="A291" s="6" t="s">
        <v>0</v>
      </c>
      <c r="B291" s="6" t="s">
        <v>125</v>
      </c>
      <c r="C291" s="6" t="s">
        <v>126</v>
      </c>
      <c r="D291" s="6" t="s">
        <v>712</v>
      </c>
      <c r="E291" s="6" t="s">
        <v>4</v>
      </c>
      <c r="F291" s="6" t="s">
        <v>5</v>
      </c>
      <c r="G291" s="6" t="s">
        <v>678</v>
      </c>
      <c r="H291" s="6" t="s">
        <v>7</v>
      </c>
      <c r="I291" s="6" t="s">
        <v>679</v>
      </c>
      <c r="J291" s="6" t="s">
        <v>9</v>
      </c>
      <c r="K291" s="6" t="s">
        <v>713</v>
      </c>
      <c r="L291" s="6" t="s">
        <v>11</v>
      </c>
      <c r="M291" s="2">
        <v>439.98899999999998</v>
      </c>
      <c r="N291" s="1" t="s">
        <v>12</v>
      </c>
      <c r="O291" s="3">
        <v>43319</v>
      </c>
      <c r="P291" s="2">
        <f>ROUNDDOWN(Table1[[#This Row],[Quantity in UnE]],0)</f>
        <v>439</v>
      </c>
      <c r="Q291" t="s">
        <v>8852</v>
      </c>
      <c r="R291">
        <v>60</v>
      </c>
      <c r="S291">
        <v>39</v>
      </c>
      <c r="T291">
        <f>IF(Table1[[#This Row],[OD (in)]]=28,0,IF(Table1[[#This Row],[Width (in)]]&lt;=25,1,0))</f>
        <v>0</v>
      </c>
      <c r="U291">
        <f>IF(Table1[[#This Row],[OD (in)]]=28,0,IF(AND(Table1[[#This Row],[Width (in)]]&gt;25,Table1[[#This Row],[Width (in)]]&lt;=40),1,0))</f>
        <v>0</v>
      </c>
      <c r="V291">
        <f>IF(Table1[[#This Row],[OD (in)]]=28,0,IF(Table1[[#This Row],[Width (in)]]&gt;40,1,0))</f>
        <v>1</v>
      </c>
      <c r="W291">
        <f>IF(Table1[[#This Row],[OD (in)]]=28,1,0)</f>
        <v>0</v>
      </c>
    </row>
    <row r="292" spans="1:23" x14ac:dyDescent="0.3">
      <c r="A292" s="6" t="s">
        <v>0</v>
      </c>
      <c r="B292" s="6" t="s">
        <v>125</v>
      </c>
      <c r="C292" s="6" t="s">
        <v>126</v>
      </c>
      <c r="D292" s="6" t="s">
        <v>714</v>
      </c>
      <c r="E292" s="6" t="s">
        <v>4</v>
      </c>
      <c r="F292" s="6" t="s">
        <v>5</v>
      </c>
      <c r="G292" s="6" t="s">
        <v>678</v>
      </c>
      <c r="H292" s="6" t="s">
        <v>7</v>
      </c>
      <c r="I292" s="6" t="s">
        <v>679</v>
      </c>
      <c r="J292" s="6" t="s">
        <v>9</v>
      </c>
      <c r="K292" s="6" t="s">
        <v>715</v>
      </c>
      <c r="L292" s="6" t="s">
        <v>11</v>
      </c>
      <c r="M292" s="2">
        <v>439.98899999999998</v>
      </c>
      <c r="N292" s="1" t="s">
        <v>12</v>
      </c>
      <c r="O292" s="3">
        <v>43319</v>
      </c>
      <c r="P292" s="2">
        <f>ROUNDDOWN(Table1[[#This Row],[Quantity in UnE]],0)</f>
        <v>439</v>
      </c>
      <c r="Q292" t="s">
        <v>8852</v>
      </c>
      <c r="R292">
        <v>60</v>
      </c>
      <c r="S292">
        <v>39</v>
      </c>
      <c r="T292">
        <f>IF(Table1[[#This Row],[OD (in)]]=28,0,IF(Table1[[#This Row],[Width (in)]]&lt;=25,1,0))</f>
        <v>0</v>
      </c>
      <c r="U292">
        <f>IF(Table1[[#This Row],[OD (in)]]=28,0,IF(AND(Table1[[#This Row],[Width (in)]]&gt;25,Table1[[#This Row],[Width (in)]]&lt;=40),1,0))</f>
        <v>0</v>
      </c>
      <c r="V292">
        <f>IF(Table1[[#This Row],[OD (in)]]=28,0,IF(Table1[[#This Row],[Width (in)]]&gt;40,1,0))</f>
        <v>1</v>
      </c>
      <c r="W292">
        <f>IF(Table1[[#This Row],[OD (in)]]=28,1,0)</f>
        <v>0</v>
      </c>
    </row>
    <row r="293" spans="1:23" x14ac:dyDescent="0.3">
      <c r="A293" s="6" t="s">
        <v>0</v>
      </c>
      <c r="B293" s="6" t="s">
        <v>300</v>
      </c>
      <c r="C293" s="6" t="s">
        <v>301</v>
      </c>
      <c r="D293" s="6" t="s">
        <v>716</v>
      </c>
      <c r="E293" s="6" t="s">
        <v>4</v>
      </c>
      <c r="F293" s="6" t="s">
        <v>5</v>
      </c>
      <c r="G293" s="6" t="s">
        <v>147</v>
      </c>
      <c r="H293" s="6" t="s">
        <v>7</v>
      </c>
      <c r="I293" s="6" t="s">
        <v>148</v>
      </c>
      <c r="J293" s="6" t="s">
        <v>9</v>
      </c>
      <c r="K293" s="6" t="s">
        <v>717</v>
      </c>
      <c r="L293" s="6" t="s">
        <v>11</v>
      </c>
      <c r="M293" s="2">
        <v>228.846</v>
      </c>
      <c r="N293" s="1" t="s">
        <v>12</v>
      </c>
      <c r="O293" s="3">
        <v>43316</v>
      </c>
      <c r="P293" s="2">
        <f>ROUNDDOWN(Table1[[#This Row],[Quantity in UnE]],0)</f>
        <v>228</v>
      </c>
      <c r="Q293" t="s">
        <v>8850</v>
      </c>
      <c r="R293">
        <v>30.5</v>
      </c>
      <c r="S293">
        <v>39</v>
      </c>
      <c r="T293">
        <f>IF(Table1[[#This Row],[OD (in)]]=28,0,IF(Table1[[#This Row],[Width (in)]]&lt;=25,1,0))</f>
        <v>0</v>
      </c>
      <c r="U293">
        <f>IF(Table1[[#This Row],[OD (in)]]=28,0,IF(AND(Table1[[#This Row],[Width (in)]]&gt;25,Table1[[#This Row],[Width (in)]]&lt;=40),1,0))</f>
        <v>1</v>
      </c>
      <c r="V293">
        <f>IF(Table1[[#This Row],[OD (in)]]=28,0,IF(Table1[[#This Row],[Width (in)]]&gt;40,1,0))</f>
        <v>0</v>
      </c>
      <c r="W293">
        <f>IF(Table1[[#This Row],[OD (in)]]=28,1,0)</f>
        <v>0</v>
      </c>
    </row>
    <row r="294" spans="1:23" x14ac:dyDescent="0.3">
      <c r="A294" s="6" t="s">
        <v>0</v>
      </c>
      <c r="B294" s="6" t="s">
        <v>162</v>
      </c>
      <c r="C294" s="6" t="s">
        <v>163</v>
      </c>
      <c r="D294" s="6" t="s">
        <v>718</v>
      </c>
      <c r="E294" s="6" t="s">
        <v>4</v>
      </c>
      <c r="F294" s="6" t="s">
        <v>5</v>
      </c>
      <c r="G294" s="6" t="s">
        <v>153</v>
      </c>
      <c r="H294" s="6" t="s">
        <v>7</v>
      </c>
      <c r="I294" s="6" t="s">
        <v>154</v>
      </c>
      <c r="J294" s="6" t="s">
        <v>9</v>
      </c>
      <c r="K294" s="6" t="s">
        <v>719</v>
      </c>
      <c r="L294" s="6" t="s">
        <v>11</v>
      </c>
      <c r="M294" s="2">
        <v>128.179</v>
      </c>
      <c r="N294" s="1" t="s">
        <v>12</v>
      </c>
      <c r="O294" s="3">
        <v>43313</v>
      </c>
      <c r="P294" s="2">
        <f>ROUNDDOWN(Table1[[#This Row],[Quantity in UnE]],0)</f>
        <v>128</v>
      </c>
      <c r="Q294" t="s">
        <v>8850</v>
      </c>
      <c r="R294">
        <v>35</v>
      </c>
      <c r="S294">
        <v>28</v>
      </c>
      <c r="T294">
        <f>IF(Table1[[#This Row],[OD (in)]]=28,0,IF(Table1[[#This Row],[Width (in)]]&lt;=25,1,0))</f>
        <v>0</v>
      </c>
      <c r="U294">
        <f>IF(Table1[[#This Row],[OD (in)]]=28,0,IF(AND(Table1[[#This Row],[Width (in)]]&gt;25,Table1[[#This Row],[Width (in)]]&lt;=40),1,0))</f>
        <v>0</v>
      </c>
      <c r="V294">
        <f>IF(Table1[[#This Row],[OD (in)]]=28,0,IF(Table1[[#This Row],[Width (in)]]&gt;40,1,0))</f>
        <v>0</v>
      </c>
      <c r="W294">
        <f>IF(Table1[[#This Row],[OD (in)]]=28,1,0)</f>
        <v>1</v>
      </c>
    </row>
    <row r="295" spans="1:23" x14ac:dyDescent="0.3">
      <c r="A295" s="6" t="s">
        <v>0</v>
      </c>
      <c r="B295" s="6" t="s">
        <v>125</v>
      </c>
      <c r="C295" s="6" t="s">
        <v>126</v>
      </c>
      <c r="D295" s="6" t="s">
        <v>720</v>
      </c>
      <c r="E295" s="6" t="s">
        <v>4</v>
      </c>
      <c r="F295" s="6" t="s">
        <v>5</v>
      </c>
      <c r="G295" s="6" t="s">
        <v>678</v>
      </c>
      <c r="H295" s="6" t="s">
        <v>7</v>
      </c>
      <c r="I295" s="6" t="s">
        <v>679</v>
      </c>
      <c r="J295" s="6" t="s">
        <v>9</v>
      </c>
      <c r="K295" s="6" t="s">
        <v>721</v>
      </c>
      <c r="L295" s="6" t="s">
        <v>11</v>
      </c>
      <c r="M295" s="2">
        <v>440.50799999999998</v>
      </c>
      <c r="N295" s="1" t="s">
        <v>12</v>
      </c>
      <c r="O295" s="3">
        <v>43319</v>
      </c>
      <c r="P295" s="2">
        <f>ROUNDDOWN(Table1[[#This Row],[Quantity in UnE]],0)</f>
        <v>440</v>
      </c>
      <c r="Q295" t="s">
        <v>8852</v>
      </c>
      <c r="R295">
        <v>60</v>
      </c>
      <c r="S295">
        <v>39</v>
      </c>
      <c r="T295">
        <f>IF(Table1[[#This Row],[OD (in)]]=28,0,IF(Table1[[#This Row],[Width (in)]]&lt;=25,1,0))</f>
        <v>0</v>
      </c>
      <c r="U295">
        <f>IF(Table1[[#This Row],[OD (in)]]=28,0,IF(AND(Table1[[#This Row],[Width (in)]]&gt;25,Table1[[#This Row],[Width (in)]]&lt;=40),1,0))</f>
        <v>0</v>
      </c>
      <c r="V295">
        <f>IF(Table1[[#This Row],[OD (in)]]=28,0,IF(Table1[[#This Row],[Width (in)]]&gt;40,1,0))</f>
        <v>1</v>
      </c>
      <c r="W295">
        <f>IF(Table1[[#This Row],[OD (in)]]=28,1,0)</f>
        <v>0</v>
      </c>
    </row>
    <row r="296" spans="1:23" x14ac:dyDescent="0.3">
      <c r="A296" s="6" t="s">
        <v>0</v>
      </c>
      <c r="B296" s="6" t="s">
        <v>300</v>
      </c>
      <c r="C296" s="6" t="s">
        <v>301</v>
      </c>
      <c r="D296" s="6" t="s">
        <v>722</v>
      </c>
      <c r="E296" s="6" t="s">
        <v>4</v>
      </c>
      <c r="F296" s="6" t="s">
        <v>5</v>
      </c>
      <c r="G296" s="6" t="s">
        <v>147</v>
      </c>
      <c r="H296" s="6" t="s">
        <v>7</v>
      </c>
      <c r="I296" s="6" t="s">
        <v>148</v>
      </c>
      <c r="J296" s="6" t="s">
        <v>9</v>
      </c>
      <c r="K296" s="6" t="s">
        <v>723</v>
      </c>
      <c r="L296" s="6" t="s">
        <v>11</v>
      </c>
      <c r="M296" s="2">
        <v>225.03800000000001</v>
      </c>
      <c r="N296" s="1" t="s">
        <v>12</v>
      </c>
      <c r="O296" s="3">
        <v>43316</v>
      </c>
      <c r="P296" s="2">
        <f>ROUNDDOWN(Table1[[#This Row],[Quantity in UnE]],0)</f>
        <v>225</v>
      </c>
      <c r="Q296" t="s">
        <v>8850</v>
      </c>
      <c r="R296">
        <v>30.5</v>
      </c>
      <c r="S296">
        <v>39</v>
      </c>
      <c r="T296">
        <f>IF(Table1[[#This Row],[OD (in)]]=28,0,IF(Table1[[#This Row],[Width (in)]]&lt;=25,1,0))</f>
        <v>0</v>
      </c>
      <c r="U296">
        <f>IF(Table1[[#This Row],[OD (in)]]=28,0,IF(AND(Table1[[#This Row],[Width (in)]]&gt;25,Table1[[#This Row],[Width (in)]]&lt;=40),1,0))</f>
        <v>1</v>
      </c>
      <c r="V296">
        <f>IF(Table1[[#This Row],[OD (in)]]=28,0,IF(Table1[[#This Row],[Width (in)]]&gt;40,1,0))</f>
        <v>0</v>
      </c>
      <c r="W296">
        <f>IF(Table1[[#This Row],[OD (in)]]=28,1,0)</f>
        <v>0</v>
      </c>
    </row>
    <row r="297" spans="1:23" x14ac:dyDescent="0.3">
      <c r="A297" s="6" t="s">
        <v>0</v>
      </c>
      <c r="B297" s="6" t="s">
        <v>706</v>
      </c>
      <c r="C297" s="6" t="s">
        <v>707</v>
      </c>
      <c r="D297" s="6" t="s">
        <v>724</v>
      </c>
      <c r="E297" s="6" t="s">
        <v>4</v>
      </c>
      <c r="F297" s="6" t="s">
        <v>5</v>
      </c>
      <c r="G297" s="6" t="s">
        <v>660</v>
      </c>
      <c r="H297" s="6" t="s">
        <v>7</v>
      </c>
      <c r="I297" s="6" t="s">
        <v>661</v>
      </c>
      <c r="J297" s="6" t="s">
        <v>9</v>
      </c>
      <c r="K297" s="6" t="s">
        <v>725</v>
      </c>
      <c r="L297" s="6" t="s">
        <v>11</v>
      </c>
      <c r="M297" s="2">
        <v>206.17</v>
      </c>
      <c r="N297" s="1" t="s">
        <v>12</v>
      </c>
      <c r="O297" s="3">
        <v>43331</v>
      </c>
      <c r="P297" s="2">
        <f>ROUNDDOWN(Table1[[#This Row],[Quantity in UnE]],0)</f>
        <v>206</v>
      </c>
      <c r="Q297" t="s">
        <v>8848</v>
      </c>
      <c r="R297">
        <v>30</v>
      </c>
      <c r="S297">
        <v>39</v>
      </c>
      <c r="T297">
        <f>IF(Table1[[#This Row],[OD (in)]]=28,0,IF(Table1[[#This Row],[Width (in)]]&lt;=25,1,0))</f>
        <v>0</v>
      </c>
      <c r="U297">
        <f>IF(Table1[[#This Row],[OD (in)]]=28,0,IF(AND(Table1[[#This Row],[Width (in)]]&gt;25,Table1[[#This Row],[Width (in)]]&lt;=40),1,0))</f>
        <v>1</v>
      </c>
      <c r="V297">
        <f>IF(Table1[[#This Row],[OD (in)]]=28,0,IF(Table1[[#This Row],[Width (in)]]&gt;40,1,0))</f>
        <v>0</v>
      </c>
      <c r="W297">
        <f>IF(Table1[[#This Row],[OD (in)]]=28,1,0)</f>
        <v>0</v>
      </c>
    </row>
    <row r="298" spans="1:23" x14ac:dyDescent="0.3">
      <c r="A298" s="6" t="s">
        <v>0</v>
      </c>
      <c r="B298" s="6" t="s">
        <v>726</v>
      </c>
      <c r="C298" s="6" t="s">
        <v>727</v>
      </c>
      <c r="D298" s="6" t="s">
        <v>728</v>
      </c>
      <c r="E298" s="6" t="s">
        <v>4</v>
      </c>
      <c r="F298" s="6" t="s">
        <v>5</v>
      </c>
      <c r="G298" s="6" t="s">
        <v>356</v>
      </c>
      <c r="H298" s="6" t="s">
        <v>7</v>
      </c>
      <c r="I298" s="6" t="s">
        <v>357</v>
      </c>
      <c r="J298" s="6" t="s">
        <v>9</v>
      </c>
      <c r="K298" s="6" t="s">
        <v>729</v>
      </c>
      <c r="L298" s="6" t="s">
        <v>11</v>
      </c>
      <c r="M298" s="2">
        <v>159.887</v>
      </c>
      <c r="N298" s="1" t="s">
        <v>12</v>
      </c>
      <c r="O298" s="3">
        <v>43321</v>
      </c>
      <c r="P298" s="2">
        <f>ROUNDDOWN(Table1[[#This Row],[Quantity in UnE]],0)</f>
        <v>159</v>
      </c>
      <c r="Q298" t="s">
        <v>8848</v>
      </c>
      <c r="R298">
        <v>42</v>
      </c>
      <c r="S298">
        <v>28</v>
      </c>
      <c r="T298">
        <f>IF(Table1[[#This Row],[OD (in)]]=28,0,IF(Table1[[#This Row],[Width (in)]]&lt;=25,1,0))</f>
        <v>0</v>
      </c>
      <c r="U298">
        <f>IF(Table1[[#This Row],[OD (in)]]=28,0,IF(AND(Table1[[#This Row],[Width (in)]]&gt;25,Table1[[#This Row],[Width (in)]]&lt;=40),1,0))</f>
        <v>0</v>
      </c>
      <c r="V298">
        <f>IF(Table1[[#This Row],[OD (in)]]=28,0,IF(Table1[[#This Row],[Width (in)]]&gt;40,1,0))</f>
        <v>0</v>
      </c>
      <c r="W298">
        <f>IF(Table1[[#This Row],[OD (in)]]=28,1,0)</f>
        <v>1</v>
      </c>
    </row>
    <row r="299" spans="1:23" x14ac:dyDescent="0.3">
      <c r="A299" s="6" t="s">
        <v>0</v>
      </c>
      <c r="B299" s="6" t="s">
        <v>125</v>
      </c>
      <c r="C299" s="6" t="s">
        <v>126</v>
      </c>
      <c r="D299" s="6" t="s">
        <v>730</v>
      </c>
      <c r="E299" s="6" t="s">
        <v>4</v>
      </c>
      <c r="F299" s="6" t="s">
        <v>5</v>
      </c>
      <c r="G299" s="6" t="s">
        <v>128</v>
      </c>
      <c r="H299" s="6" t="s">
        <v>7</v>
      </c>
      <c r="I299" s="6" t="s">
        <v>129</v>
      </c>
      <c r="J299" s="6" t="s">
        <v>9</v>
      </c>
      <c r="K299" s="6" t="s">
        <v>731</v>
      </c>
      <c r="L299" s="6" t="s">
        <v>11</v>
      </c>
      <c r="M299" s="2">
        <v>438.142</v>
      </c>
      <c r="N299" s="1" t="s">
        <v>12</v>
      </c>
      <c r="O299" s="3">
        <v>43329</v>
      </c>
      <c r="P299" s="2">
        <f>ROUNDDOWN(Table1[[#This Row],[Quantity in UnE]],0)</f>
        <v>438</v>
      </c>
      <c r="Q299" t="s">
        <v>8852</v>
      </c>
      <c r="R299">
        <v>60</v>
      </c>
      <c r="S299">
        <v>39</v>
      </c>
      <c r="T299">
        <f>IF(Table1[[#This Row],[OD (in)]]=28,0,IF(Table1[[#This Row],[Width (in)]]&lt;=25,1,0))</f>
        <v>0</v>
      </c>
      <c r="U299">
        <f>IF(Table1[[#This Row],[OD (in)]]=28,0,IF(AND(Table1[[#This Row],[Width (in)]]&gt;25,Table1[[#This Row],[Width (in)]]&lt;=40),1,0))</f>
        <v>0</v>
      </c>
      <c r="V299">
        <f>IF(Table1[[#This Row],[OD (in)]]=28,0,IF(Table1[[#This Row],[Width (in)]]&gt;40,1,0))</f>
        <v>1</v>
      </c>
      <c r="W299">
        <f>IF(Table1[[#This Row],[OD (in)]]=28,1,0)</f>
        <v>0</v>
      </c>
    </row>
    <row r="300" spans="1:23" x14ac:dyDescent="0.3">
      <c r="A300" s="6" t="s">
        <v>0</v>
      </c>
      <c r="B300" s="6" t="s">
        <v>300</v>
      </c>
      <c r="C300" s="6" t="s">
        <v>301</v>
      </c>
      <c r="D300" s="6" t="s">
        <v>732</v>
      </c>
      <c r="E300" s="6" t="s">
        <v>4</v>
      </c>
      <c r="F300" s="6" t="s">
        <v>5</v>
      </c>
      <c r="G300" s="6" t="s">
        <v>147</v>
      </c>
      <c r="H300" s="6" t="s">
        <v>7</v>
      </c>
      <c r="I300" s="6" t="s">
        <v>148</v>
      </c>
      <c r="J300" s="6" t="s">
        <v>9</v>
      </c>
      <c r="K300" s="6" t="s">
        <v>733</v>
      </c>
      <c r="L300" s="6" t="s">
        <v>11</v>
      </c>
      <c r="M300" s="2">
        <v>227.471</v>
      </c>
      <c r="N300" s="1" t="s">
        <v>12</v>
      </c>
      <c r="O300" s="3">
        <v>43316</v>
      </c>
      <c r="P300" s="2">
        <f>ROUNDDOWN(Table1[[#This Row],[Quantity in UnE]],0)</f>
        <v>227</v>
      </c>
      <c r="Q300" t="s">
        <v>8850</v>
      </c>
      <c r="R300">
        <v>30.5</v>
      </c>
      <c r="S300">
        <v>39</v>
      </c>
      <c r="T300">
        <f>IF(Table1[[#This Row],[OD (in)]]=28,0,IF(Table1[[#This Row],[Width (in)]]&lt;=25,1,0))</f>
        <v>0</v>
      </c>
      <c r="U300">
        <f>IF(Table1[[#This Row],[OD (in)]]=28,0,IF(AND(Table1[[#This Row],[Width (in)]]&gt;25,Table1[[#This Row],[Width (in)]]&lt;=40),1,0))</f>
        <v>1</v>
      </c>
      <c r="V300">
        <f>IF(Table1[[#This Row],[OD (in)]]=28,0,IF(Table1[[#This Row],[Width (in)]]&gt;40,1,0))</f>
        <v>0</v>
      </c>
      <c r="W300">
        <f>IF(Table1[[#This Row],[OD (in)]]=28,1,0)</f>
        <v>0</v>
      </c>
    </row>
    <row r="301" spans="1:23" x14ac:dyDescent="0.3">
      <c r="A301" s="6" t="s">
        <v>0</v>
      </c>
      <c r="B301" s="6" t="s">
        <v>125</v>
      </c>
      <c r="C301" s="6" t="s">
        <v>126</v>
      </c>
      <c r="D301" s="6" t="s">
        <v>734</v>
      </c>
      <c r="E301" s="6" t="s">
        <v>4</v>
      </c>
      <c r="F301" s="6" t="s">
        <v>5</v>
      </c>
      <c r="G301" s="6" t="s">
        <v>678</v>
      </c>
      <c r="H301" s="6" t="s">
        <v>7</v>
      </c>
      <c r="I301" s="6" t="s">
        <v>679</v>
      </c>
      <c r="J301" s="6" t="s">
        <v>9</v>
      </c>
      <c r="K301" s="6" t="s">
        <v>735</v>
      </c>
      <c r="L301" s="6" t="s">
        <v>11</v>
      </c>
      <c r="M301" s="2">
        <v>440.50799999999998</v>
      </c>
      <c r="N301" s="1" t="s">
        <v>12</v>
      </c>
      <c r="O301" s="3">
        <v>43319</v>
      </c>
      <c r="P301" s="2">
        <f>ROUNDDOWN(Table1[[#This Row],[Quantity in UnE]],0)</f>
        <v>440</v>
      </c>
      <c r="Q301" t="s">
        <v>8852</v>
      </c>
      <c r="R301">
        <v>60</v>
      </c>
      <c r="S301">
        <v>39</v>
      </c>
      <c r="T301">
        <f>IF(Table1[[#This Row],[OD (in)]]=28,0,IF(Table1[[#This Row],[Width (in)]]&lt;=25,1,0))</f>
        <v>0</v>
      </c>
      <c r="U301">
        <f>IF(Table1[[#This Row],[OD (in)]]=28,0,IF(AND(Table1[[#This Row],[Width (in)]]&gt;25,Table1[[#This Row],[Width (in)]]&lt;=40),1,0))</f>
        <v>0</v>
      </c>
      <c r="V301">
        <f>IF(Table1[[#This Row],[OD (in)]]=28,0,IF(Table1[[#This Row],[Width (in)]]&gt;40,1,0))</f>
        <v>1</v>
      </c>
      <c r="W301">
        <f>IF(Table1[[#This Row],[OD (in)]]=28,1,0)</f>
        <v>0</v>
      </c>
    </row>
    <row r="302" spans="1:23" x14ac:dyDescent="0.3">
      <c r="A302" s="6" t="s">
        <v>0</v>
      </c>
      <c r="B302" s="6" t="s">
        <v>726</v>
      </c>
      <c r="C302" s="6" t="s">
        <v>727</v>
      </c>
      <c r="D302" s="6" t="s">
        <v>736</v>
      </c>
      <c r="E302" s="6" t="s">
        <v>4</v>
      </c>
      <c r="F302" s="6" t="s">
        <v>5</v>
      </c>
      <c r="G302" s="6" t="s">
        <v>356</v>
      </c>
      <c r="H302" s="6" t="s">
        <v>7</v>
      </c>
      <c r="I302" s="6" t="s">
        <v>357</v>
      </c>
      <c r="J302" s="6" t="s">
        <v>9</v>
      </c>
      <c r="K302" s="6" t="s">
        <v>737</v>
      </c>
      <c r="L302" s="6" t="s">
        <v>11</v>
      </c>
      <c r="M302" s="2">
        <v>154.792</v>
      </c>
      <c r="N302" s="1" t="s">
        <v>12</v>
      </c>
      <c r="O302" s="3">
        <v>43321</v>
      </c>
      <c r="P302" s="2">
        <f>ROUNDDOWN(Table1[[#This Row],[Quantity in UnE]],0)</f>
        <v>154</v>
      </c>
      <c r="Q302" t="s">
        <v>8848</v>
      </c>
      <c r="R302">
        <v>42</v>
      </c>
      <c r="S302">
        <v>28</v>
      </c>
      <c r="T302">
        <f>IF(Table1[[#This Row],[OD (in)]]=28,0,IF(Table1[[#This Row],[Width (in)]]&lt;=25,1,0))</f>
        <v>0</v>
      </c>
      <c r="U302">
        <f>IF(Table1[[#This Row],[OD (in)]]=28,0,IF(AND(Table1[[#This Row],[Width (in)]]&gt;25,Table1[[#This Row],[Width (in)]]&lt;=40),1,0))</f>
        <v>0</v>
      </c>
      <c r="V302">
        <f>IF(Table1[[#This Row],[OD (in)]]=28,0,IF(Table1[[#This Row],[Width (in)]]&gt;40,1,0))</f>
        <v>0</v>
      </c>
      <c r="W302">
        <f>IF(Table1[[#This Row],[OD (in)]]=28,1,0)</f>
        <v>1</v>
      </c>
    </row>
    <row r="303" spans="1:23" x14ac:dyDescent="0.3">
      <c r="A303" s="6" t="s">
        <v>0</v>
      </c>
      <c r="B303" s="6" t="s">
        <v>125</v>
      </c>
      <c r="C303" s="6" t="s">
        <v>126</v>
      </c>
      <c r="D303" s="6" t="s">
        <v>738</v>
      </c>
      <c r="E303" s="6" t="s">
        <v>4</v>
      </c>
      <c r="F303" s="6" t="s">
        <v>5</v>
      </c>
      <c r="G303" s="6" t="s">
        <v>128</v>
      </c>
      <c r="H303" s="6" t="s">
        <v>7</v>
      </c>
      <c r="I303" s="6" t="s">
        <v>129</v>
      </c>
      <c r="J303" s="6" t="s">
        <v>9</v>
      </c>
      <c r="K303" s="6" t="s">
        <v>737</v>
      </c>
      <c r="L303" s="6" t="s">
        <v>11</v>
      </c>
      <c r="M303" s="2">
        <v>438.142</v>
      </c>
      <c r="N303" s="1" t="s">
        <v>12</v>
      </c>
      <c r="O303" s="3">
        <v>43329</v>
      </c>
      <c r="P303" s="2">
        <f>ROUNDDOWN(Table1[[#This Row],[Quantity in UnE]],0)</f>
        <v>438</v>
      </c>
      <c r="Q303" t="s">
        <v>8852</v>
      </c>
      <c r="R303">
        <v>60</v>
      </c>
      <c r="S303">
        <v>39</v>
      </c>
      <c r="T303">
        <f>IF(Table1[[#This Row],[OD (in)]]=28,0,IF(Table1[[#This Row],[Width (in)]]&lt;=25,1,0))</f>
        <v>0</v>
      </c>
      <c r="U303">
        <f>IF(Table1[[#This Row],[OD (in)]]=28,0,IF(AND(Table1[[#This Row],[Width (in)]]&gt;25,Table1[[#This Row],[Width (in)]]&lt;=40),1,0))</f>
        <v>0</v>
      </c>
      <c r="V303">
        <f>IF(Table1[[#This Row],[OD (in)]]=28,0,IF(Table1[[#This Row],[Width (in)]]&gt;40,1,0))</f>
        <v>1</v>
      </c>
      <c r="W303">
        <f>IF(Table1[[#This Row],[OD (in)]]=28,1,0)</f>
        <v>0</v>
      </c>
    </row>
    <row r="304" spans="1:23" x14ac:dyDescent="0.3">
      <c r="A304" s="6" t="s">
        <v>0</v>
      </c>
      <c r="B304" s="6" t="s">
        <v>450</v>
      </c>
      <c r="C304" s="6" t="s">
        <v>451</v>
      </c>
      <c r="D304" s="6" t="s">
        <v>739</v>
      </c>
      <c r="E304" s="6" t="s">
        <v>4</v>
      </c>
      <c r="F304" s="6" t="s">
        <v>5</v>
      </c>
      <c r="G304" s="6" t="s">
        <v>453</v>
      </c>
      <c r="H304" s="6" t="s">
        <v>7</v>
      </c>
      <c r="I304" s="6" t="s">
        <v>454</v>
      </c>
      <c r="J304" s="6" t="s">
        <v>9</v>
      </c>
      <c r="K304" s="6" t="s">
        <v>740</v>
      </c>
      <c r="L304" s="6" t="s">
        <v>11</v>
      </c>
      <c r="M304" s="2">
        <v>168.94499999999999</v>
      </c>
      <c r="N304" s="1" t="s">
        <v>12</v>
      </c>
      <c r="O304" s="3">
        <v>43325</v>
      </c>
      <c r="P304" s="2">
        <f>ROUNDDOWN(Table1[[#This Row],[Quantity in UnE]],0)</f>
        <v>168</v>
      </c>
      <c r="Q304" t="s">
        <v>8852</v>
      </c>
      <c r="R304">
        <v>70</v>
      </c>
      <c r="S304">
        <v>12</v>
      </c>
      <c r="T304">
        <f>IF(Table1[[#This Row],[OD (in)]]=28,0,IF(Table1[[#This Row],[Width (in)]]&lt;=25,1,0))</f>
        <v>0</v>
      </c>
      <c r="U304">
        <f>IF(Table1[[#This Row],[OD (in)]]=28,0,IF(AND(Table1[[#This Row],[Width (in)]]&gt;25,Table1[[#This Row],[Width (in)]]&lt;=40),1,0))</f>
        <v>0</v>
      </c>
      <c r="V304">
        <f>IF(Table1[[#This Row],[OD (in)]]=28,0,IF(Table1[[#This Row],[Width (in)]]&gt;40,1,0))</f>
        <v>1</v>
      </c>
      <c r="W304">
        <f>IF(Table1[[#This Row],[OD (in)]]=28,1,0)</f>
        <v>0</v>
      </c>
    </row>
    <row r="305" spans="1:23" x14ac:dyDescent="0.3">
      <c r="A305" s="6" t="s">
        <v>0</v>
      </c>
      <c r="B305" s="6" t="s">
        <v>419</v>
      </c>
      <c r="C305" s="6" t="s">
        <v>420</v>
      </c>
      <c r="D305" s="6" t="s">
        <v>741</v>
      </c>
      <c r="E305" s="6" t="s">
        <v>4</v>
      </c>
      <c r="F305" s="6" t="s">
        <v>5</v>
      </c>
      <c r="G305" s="6" t="s">
        <v>277</v>
      </c>
      <c r="H305" s="6" t="s">
        <v>7</v>
      </c>
      <c r="I305" s="6" t="s">
        <v>278</v>
      </c>
      <c r="J305" s="6" t="s">
        <v>9</v>
      </c>
      <c r="K305" s="6" t="s">
        <v>742</v>
      </c>
      <c r="L305" s="6" t="s">
        <v>11</v>
      </c>
      <c r="M305" s="2">
        <v>376.63099999999997</v>
      </c>
      <c r="N305" s="1" t="s">
        <v>12</v>
      </c>
      <c r="O305" s="3">
        <v>43317</v>
      </c>
      <c r="P305" s="2">
        <f>ROUNDDOWN(Table1[[#This Row],[Quantity in UnE]],0)</f>
        <v>376</v>
      </c>
      <c r="Q305" t="s">
        <v>8850</v>
      </c>
      <c r="R305">
        <v>50</v>
      </c>
      <c r="S305">
        <v>39</v>
      </c>
      <c r="T305">
        <f>IF(Table1[[#This Row],[OD (in)]]=28,0,IF(Table1[[#This Row],[Width (in)]]&lt;=25,1,0))</f>
        <v>0</v>
      </c>
      <c r="U305">
        <f>IF(Table1[[#This Row],[OD (in)]]=28,0,IF(AND(Table1[[#This Row],[Width (in)]]&gt;25,Table1[[#This Row],[Width (in)]]&lt;=40),1,0))</f>
        <v>0</v>
      </c>
      <c r="V305">
        <f>IF(Table1[[#This Row],[OD (in)]]=28,0,IF(Table1[[#This Row],[Width (in)]]&gt;40,1,0))</f>
        <v>1</v>
      </c>
      <c r="W305">
        <f>IF(Table1[[#This Row],[OD (in)]]=28,1,0)</f>
        <v>0</v>
      </c>
    </row>
    <row r="306" spans="1:23" x14ac:dyDescent="0.3">
      <c r="A306" s="6" t="s">
        <v>0</v>
      </c>
      <c r="B306" s="6" t="s">
        <v>125</v>
      </c>
      <c r="C306" s="6" t="s">
        <v>126</v>
      </c>
      <c r="D306" s="6" t="s">
        <v>743</v>
      </c>
      <c r="E306" s="6" t="s">
        <v>4</v>
      </c>
      <c r="F306" s="6" t="s">
        <v>5</v>
      </c>
      <c r="G306" s="6" t="s">
        <v>678</v>
      </c>
      <c r="H306" s="6" t="s">
        <v>7</v>
      </c>
      <c r="I306" s="6" t="s">
        <v>679</v>
      </c>
      <c r="J306" s="6" t="s">
        <v>9</v>
      </c>
      <c r="K306" s="6" t="s">
        <v>744</v>
      </c>
      <c r="L306" s="6" t="s">
        <v>11</v>
      </c>
      <c r="M306" s="2">
        <v>442.98899999999998</v>
      </c>
      <c r="N306" s="1" t="s">
        <v>12</v>
      </c>
      <c r="O306" s="3">
        <v>43319</v>
      </c>
      <c r="P306" s="2">
        <f>ROUNDDOWN(Table1[[#This Row],[Quantity in UnE]],0)</f>
        <v>442</v>
      </c>
      <c r="Q306" t="s">
        <v>8852</v>
      </c>
      <c r="R306">
        <v>60</v>
      </c>
      <c r="S306">
        <v>39</v>
      </c>
      <c r="T306">
        <f>IF(Table1[[#This Row],[OD (in)]]=28,0,IF(Table1[[#This Row],[Width (in)]]&lt;=25,1,0))</f>
        <v>0</v>
      </c>
      <c r="U306">
        <f>IF(Table1[[#This Row],[OD (in)]]=28,0,IF(AND(Table1[[#This Row],[Width (in)]]&gt;25,Table1[[#This Row],[Width (in)]]&lt;=40),1,0))</f>
        <v>0</v>
      </c>
      <c r="V306">
        <f>IF(Table1[[#This Row],[OD (in)]]=28,0,IF(Table1[[#This Row],[Width (in)]]&gt;40,1,0))</f>
        <v>1</v>
      </c>
      <c r="W306">
        <f>IF(Table1[[#This Row],[OD (in)]]=28,1,0)</f>
        <v>0</v>
      </c>
    </row>
    <row r="307" spans="1:23" x14ac:dyDescent="0.3">
      <c r="A307" s="6" t="s">
        <v>0</v>
      </c>
      <c r="B307" s="6" t="s">
        <v>726</v>
      </c>
      <c r="C307" s="6" t="s">
        <v>727</v>
      </c>
      <c r="D307" s="6" t="s">
        <v>745</v>
      </c>
      <c r="E307" s="6" t="s">
        <v>4</v>
      </c>
      <c r="F307" s="6" t="s">
        <v>5</v>
      </c>
      <c r="G307" s="6" t="s">
        <v>356</v>
      </c>
      <c r="H307" s="6" t="s">
        <v>7</v>
      </c>
      <c r="I307" s="6" t="s">
        <v>357</v>
      </c>
      <c r="J307" s="6" t="s">
        <v>9</v>
      </c>
      <c r="K307" s="6" t="s">
        <v>746</v>
      </c>
      <c r="L307" s="6" t="s">
        <v>11</v>
      </c>
      <c r="M307" s="2">
        <v>155.547</v>
      </c>
      <c r="N307" s="1" t="s">
        <v>12</v>
      </c>
      <c r="O307" s="3">
        <v>43321</v>
      </c>
      <c r="P307" s="2">
        <f>ROUNDDOWN(Table1[[#This Row],[Quantity in UnE]],0)</f>
        <v>155</v>
      </c>
      <c r="Q307" t="s">
        <v>8848</v>
      </c>
      <c r="R307">
        <v>42</v>
      </c>
      <c r="S307">
        <v>28</v>
      </c>
      <c r="T307">
        <f>IF(Table1[[#This Row],[OD (in)]]=28,0,IF(Table1[[#This Row],[Width (in)]]&lt;=25,1,0))</f>
        <v>0</v>
      </c>
      <c r="U307">
        <f>IF(Table1[[#This Row],[OD (in)]]=28,0,IF(AND(Table1[[#This Row],[Width (in)]]&gt;25,Table1[[#This Row],[Width (in)]]&lt;=40),1,0))</f>
        <v>0</v>
      </c>
      <c r="V307">
        <f>IF(Table1[[#This Row],[OD (in)]]=28,0,IF(Table1[[#This Row],[Width (in)]]&gt;40,1,0))</f>
        <v>0</v>
      </c>
      <c r="W307">
        <f>IF(Table1[[#This Row],[OD (in)]]=28,1,0)</f>
        <v>1</v>
      </c>
    </row>
    <row r="308" spans="1:23" x14ac:dyDescent="0.3">
      <c r="A308" s="6" t="s">
        <v>0</v>
      </c>
      <c r="B308" s="6" t="s">
        <v>419</v>
      </c>
      <c r="C308" s="6" t="s">
        <v>420</v>
      </c>
      <c r="D308" s="6" t="s">
        <v>747</v>
      </c>
      <c r="E308" s="6" t="s">
        <v>4</v>
      </c>
      <c r="F308" s="6" t="s">
        <v>5</v>
      </c>
      <c r="G308" s="6" t="s">
        <v>277</v>
      </c>
      <c r="H308" s="6" t="s">
        <v>7</v>
      </c>
      <c r="I308" s="6" t="s">
        <v>278</v>
      </c>
      <c r="J308" s="6" t="s">
        <v>9</v>
      </c>
      <c r="K308" s="6" t="s">
        <v>748</v>
      </c>
      <c r="L308" s="6" t="s">
        <v>11</v>
      </c>
      <c r="M308" s="2">
        <v>372.209</v>
      </c>
      <c r="N308" s="1" t="s">
        <v>12</v>
      </c>
      <c r="O308" s="3">
        <v>43317</v>
      </c>
      <c r="P308" s="2">
        <f>ROUNDDOWN(Table1[[#This Row],[Quantity in UnE]],0)</f>
        <v>372</v>
      </c>
      <c r="Q308" t="s">
        <v>8850</v>
      </c>
      <c r="R308">
        <v>50</v>
      </c>
      <c r="S308">
        <v>39</v>
      </c>
      <c r="T308">
        <f>IF(Table1[[#This Row],[OD (in)]]=28,0,IF(Table1[[#This Row],[Width (in)]]&lt;=25,1,0))</f>
        <v>0</v>
      </c>
      <c r="U308">
        <f>IF(Table1[[#This Row],[OD (in)]]=28,0,IF(AND(Table1[[#This Row],[Width (in)]]&gt;25,Table1[[#This Row],[Width (in)]]&lt;=40),1,0))</f>
        <v>0</v>
      </c>
      <c r="V308">
        <f>IF(Table1[[#This Row],[OD (in)]]=28,0,IF(Table1[[#This Row],[Width (in)]]&gt;40,1,0))</f>
        <v>1</v>
      </c>
      <c r="W308">
        <f>IF(Table1[[#This Row],[OD (in)]]=28,1,0)</f>
        <v>0</v>
      </c>
    </row>
    <row r="309" spans="1:23" x14ac:dyDescent="0.3">
      <c r="A309" s="6" t="s">
        <v>0</v>
      </c>
      <c r="B309" s="6" t="s">
        <v>125</v>
      </c>
      <c r="C309" s="6" t="s">
        <v>126</v>
      </c>
      <c r="D309" s="6" t="s">
        <v>749</v>
      </c>
      <c r="E309" s="6" t="s">
        <v>4</v>
      </c>
      <c r="F309" s="6" t="s">
        <v>5</v>
      </c>
      <c r="G309" s="6" t="s">
        <v>678</v>
      </c>
      <c r="H309" s="6" t="s">
        <v>7</v>
      </c>
      <c r="I309" s="6" t="s">
        <v>679</v>
      </c>
      <c r="J309" s="6" t="s">
        <v>9</v>
      </c>
      <c r="K309" s="6" t="s">
        <v>748</v>
      </c>
      <c r="L309" s="6" t="s">
        <v>11</v>
      </c>
      <c r="M309" s="2">
        <v>442.98899999999998</v>
      </c>
      <c r="N309" s="1" t="s">
        <v>12</v>
      </c>
      <c r="O309" s="3">
        <v>43319</v>
      </c>
      <c r="P309" s="2">
        <f>ROUNDDOWN(Table1[[#This Row],[Quantity in UnE]],0)</f>
        <v>442</v>
      </c>
      <c r="Q309" t="s">
        <v>8852</v>
      </c>
      <c r="R309">
        <v>60</v>
      </c>
      <c r="S309">
        <v>39</v>
      </c>
      <c r="T309">
        <f>IF(Table1[[#This Row],[OD (in)]]=28,0,IF(Table1[[#This Row],[Width (in)]]&lt;=25,1,0))</f>
        <v>0</v>
      </c>
      <c r="U309">
        <f>IF(Table1[[#This Row],[OD (in)]]=28,0,IF(AND(Table1[[#This Row],[Width (in)]]&gt;25,Table1[[#This Row],[Width (in)]]&lt;=40),1,0))</f>
        <v>0</v>
      </c>
      <c r="V309">
        <f>IF(Table1[[#This Row],[OD (in)]]=28,0,IF(Table1[[#This Row],[Width (in)]]&gt;40,1,0))</f>
        <v>1</v>
      </c>
      <c r="W309">
        <f>IF(Table1[[#This Row],[OD (in)]]=28,1,0)</f>
        <v>0</v>
      </c>
    </row>
    <row r="310" spans="1:23" x14ac:dyDescent="0.3">
      <c r="A310" s="6" t="s">
        <v>0</v>
      </c>
      <c r="B310" s="6" t="s">
        <v>117</v>
      </c>
      <c r="C310" s="6" t="s">
        <v>118</v>
      </c>
      <c r="D310" s="6" t="s">
        <v>750</v>
      </c>
      <c r="E310" s="6" t="s">
        <v>4</v>
      </c>
      <c r="F310" s="6" t="s">
        <v>5</v>
      </c>
      <c r="G310" s="6" t="s">
        <v>74</v>
      </c>
      <c r="H310" s="6" t="s">
        <v>7</v>
      </c>
      <c r="I310" s="6" t="s">
        <v>75</v>
      </c>
      <c r="J310" s="6" t="s">
        <v>9</v>
      </c>
      <c r="K310" s="6" t="s">
        <v>751</v>
      </c>
      <c r="L310" s="6" t="s">
        <v>11</v>
      </c>
      <c r="M310" s="2">
        <v>274.68700000000001</v>
      </c>
      <c r="N310" s="1" t="s">
        <v>12</v>
      </c>
      <c r="O310" s="3">
        <v>43314</v>
      </c>
      <c r="P310" s="2">
        <f>ROUNDDOWN(Table1[[#This Row],[Quantity in UnE]],0)</f>
        <v>274</v>
      </c>
      <c r="Q310" t="s">
        <v>8850</v>
      </c>
      <c r="R310">
        <v>36.5</v>
      </c>
      <c r="S310">
        <v>39</v>
      </c>
      <c r="T310">
        <f>IF(Table1[[#This Row],[OD (in)]]=28,0,IF(Table1[[#This Row],[Width (in)]]&lt;=25,1,0))</f>
        <v>0</v>
      </c>
      <c r="U310">
        <f>IF(Table1[[#This Row],[OD (in)]]=28,0,IF(AND(Table1[[#This Row],[Width (in)]]&gt;25,Table1[[#This Row],[Width (in)]]&lt;=40),1,0))</f>
        <v>1</v>
      </c>
      <c r="V310">
        <f>IF(Table1[[#This Row],[OD (in)]]=28,0,IF(Table1[[#This Row],[Width (in)]]&gt;40,1,0))</f>
        <v>0</v>
      </c>
      <c r="W310">
        <f>IF(Table1[[#This Row],[OD (in)]]=28,1,0)</f>
        <v>0</v>
      </c>
    </row>
    <row r="311" spans="1:23" x14ac:dyDescent="0.3">
      <c r="A311" s="6" t="s">
        <v>0</v>
      </c>
      <c r="B311" s="6" t="s">
        <v>125</v>
      </c>
      <c r="C311" s="6" t="s">
        <v>126</v>
      </c>
      <c r="D311" s="6" t="s">
        <v>752</v>
      </c>
      <c r="E311" s="6" t="s">
        <v>4</v>
      </c>
      <c r="F311" s="6" t="s">
        <v>5</v>
      </c>
      <c r="G311" s="6" t="s">
        <v>678</v>
      </c>
      <c r="H311" s="6" t="s">
        <v>7</v>
      </c>
      <c r="I311" s="6" t="s">
        <v>679</v>
      </c>
      <c r="J311" s="6" t="s">
        <v>9</v>
      </c>
      <c r="K311" s="6" t="s">
        <v>753</v>
      </c>
      <c r="L311" s="6" t="s">
        <v>11</v>
      </c>
      <c r="M311" s="2">
        <v>442.29599999999999</v>
      </c>
      <c r="N311" s="1" t="s">
        <v>12</v>
      </c>
      <c r="O311" s="3">
        <v>43319</v>
      </c>
      <c r="P311" s="2">
        <f>ROUNDDOWN(Table1[[#This Row],[Quantity in UnE]],0)</f>
        <v>442</v>
      </c>
      <c r="Q311" t="s">
        <v>8852</v>
      </c>
      <c r="R311">
        <v>60</v>
      </c>
      <c r="S311">
        <v>39</v>
      </c>
      <c r="T311">
        <f>IF(Table1[[#This Row],[OD (in)]]=28,0,IF(Table1[[#This Row],[Width (in)]]&lt;=25,1,0))</f>
        <v>0</v>
      </c>
      <c r="U311">
        <f>IF(Table1[[#This Row],[OD (in)]]=28,0,IF(AND(Table1[[#This Row],[Width (in)]]&gt;25,Table1[[#This Row],[Width (in)]]&lt;=40),1,0))</f>
        <v>0</v>
      </c>
      <c r="V311">
        <f>IF(Table1[[#This Row],[OD (in)]]=28,0,IF(Table1[[#This Row],[Width (in)]]&gt;40,1,0))</f>
        <v>1</v>
      </c>
      <c r="W311">
        <f>IF(Table1[[#This Row],[OD (in)]]=28,1,0)</f>
        <v>0</v>
      </c>
    </row>
    <row r="312" spans="1:23" x14ac:dyDescent="0.3">
      <c r="A312" s="6" t="s">
        <v>0</v>
      </c>
      <c r="B312" s="6" t="s">
        <v>117</v>
      </c>
      <c r="C312" s="6" t="s">
        <v>118</v>
      </c>
      <c r="D312" s="6" t="s">
        <v>754</v>
      </c>
      <c r="E312" s="6" t="s">
        <v>4</v>
      </c>
      <c r="F312" s="6" t="s">
        <v>5</v>
      </c>
      <c r="G312" s="6" t="s">
        <v>74</v>
      </c>
      <c r="H312" s="6" t="s">
        <v>7</v>
      </c>
      <c r="I312" s="6" t="s">
        <v>75</v>
      </c>
      <c r="J312" s="6" t="s">
        <v>9</v>
      </c>
      <c r="K312" s="6" t="s">
        <v>755</v>
      </c>
      <c r="L312" s="6" t="s">
        <v>11</v>
      </c>
      <c r="M312" s="2">
        <v>277.40899999999999</v>
      </c>
      <c r="N312" s="1" t="s">
        <v>12</v>
      </c>
      <c r="O312" s="3">
        <v>43314</v>
      </c>
      <c r="P312" s="2">
        <f>ROUNDDOWN(Table1[[#This Row],[Quantity in UnE]],0)</f>
        <v>277</v>
      </c>
      <c r="Q312" t="s">
        <v>8850</v>
      </c>
      <c r="R312">
        <v>36.5</v>
      </c>
      <c r="S312">
        <v>39</v>
      </c>
      <c r="T312">
        <f>IF(Table1[[#This Row],[OD (in)]]=28,0,IF(Table1[[#This Row],[Width (in)]]&lt;=25,1,0))</f>
        <v>0</v>
      </c>
      <c r="U312">
        <f>IF(Table1[[#This Row],[OD (in)]]=28,0,IF(AND(Table1[[#This Row],[Width (in)]]&gt;25,Table1[[#This Row],[Width (in)]]&lt;=40),1,0))</f>
        <v>1</v>
      </c>
      <c r="V312">
        <f>IF(Table1[[#This Row],[OD (in)]]=28,0,IF(Table1[[#This Row],[Width (in)]]&gt;40,1,0))</f>
        <v>0</v>
      </c>
      <c r="W312">
        <f>IF(Table1[[#This Row],[OD (in)]]=28,1,0)</f>
        <v>0</v>
      </c>
    </row>
    <row r="313" spans="1:23" x14ac:dyDescent="0.3">
      <c r="A313" s="6" t="s">
        <v>0</v>
      </c>
      <c r="B313" s="6" t="s">
        <v>125</v>
      </c>
      <c r="C313" s="6" t="s">
        <v>126</v>
      </c>
      <c r="D313" s="6" t="s">
        <v>756</v>
      </c>
      <c r="E313" s="6" t="s">
        <v>4</v>
      </c>
      <c r="F313" s="6" t="s">
        <v>5</v>
      </c>
      <c r="G313" s="6" t="s">
        <v>678</v>
      </c>
      <c r="H313" s="6" t="s">
        <v>7</v>
      </c>
      <c r="I313" s="6" t="s">
        <v>679</v>
      </c>
      <c r="J313" s="6" t="s">
        <v>9</v>
      </c>
      <c r="K313" s="6" t="s">
        <v>757</v>
      </c>
      <c r="L313" s="6" t="s">
        <v>11</v>
      </c>
      <c r="M313" s="2">
        <v>442.29599999999999</v>
      </c>
      <c r="N313" s="1" t="s">
        <v>12</v>
      </c>
      <c r="O313" s="3">
        <v>43319</v>
      </c>
      <c r="P313" s="2">
        <f>ROUNDDOWN(Table1[[#This Row],[Quantity in UnE]],0)</f>
        <v>442</v>
      </c>
      <c r="Q313" t="s">
        <v>8852</v>
      </c>
      <c r="R313">
        <v>60</v>
      </c>
      <c r="S313">
        <v>39</v>
      </c>
      <c r="T313">
        <f>IF(Table1[[#This Row],[OD (in)]]=28,0,IF(Table1[[#This Row],[Width (in)]]&lt;=25,1,0))</f>
        <v>0</v>
      </c>
      <c r="U313">
        <f>IF(Table1[[#This Row],[OD (in)]]=28,0,IF(AND(Table1[[#This Row],[Width (in)]]&gt;25,Table1[[#This Row],[Width (in)]]&lt;=40),1,0))</f>
        <v>0</v>
      </c>
      <c r="V313">
        <f>IF(Table1[[#This Row],[OD (in)]]=28,0,IF(Table1[[#This Row],[Width (in)]]&gt;40,1,0))</f>
        <v>1</v>
      </c>
      <c r="W313">
        <f>IF(Table1[[#This Row],[OD (in)]]=28,1,0)</f>
        <v>0</v>
      </c>
    </row>
    <row r="314" spans="1:23" x14ac:dyDescent="0.3">
      <c r="A314" s="6" t="s">
        <v>0</v>
      </c>
      <c r="B314" s="6" t="s">
        <v>117</v>
      </c>
      <c r="C314" s="6" t="s">
        <v>118</v>
      </c>
      <c r="D314" s="6" t="s">
        <v>758</v>
      </c>
      <c r="E314" s="6" t="s">
        <v>4</v>
      </c>
      <c r="F314" s="6" t="s">
        <v>5</v>
      </c>
      <c r="G314" s="6" t="s">
        <v>74</v>
      </c>
      <c r="H314" s="6" t="s">
        <v>7</v>
      </c>
      <c r="I314" s="6" t="s">
        <v>75</v>
      </c>
      <c r="J314" s="6" t="s">
        <v>9</v>
      </c>
      <c r="K314" s="6" t="s">
        <v>759</v>
      </c>
      <c r="L314" s="6" t="s">
        <v>11</v>
      </c>
      <c r="M314" s="2">
        <v>277.40899999999999</v>
      </c>
      <c r="N314" s="1" t="s">
        <v>12</v>
      </c>
      <c r="O314" s="3">
        <v>43314</v>
      </c>
      <c r="P314" s="2">
        <f>ROUNDDOWN(Table1[[#This Row],[Quantity in UnE]],0)</f>
        <v>277</v>
      </c>
      <c r="Q314" t="s">
        <v>8850</v>
      </c>
      <c r="R314">
        <v>36.5</v>
      </c>
      <c r="S314">
        <v>39</v>
      </c>
      <c r="T314">
        <f>IF(Table1[[#This Row],[OD (in)]]=28,0,IF(Table1[[#This Row],[Width (in)]]&lt;=25,1,0))</f>
        <v>0</v>
      </c>
      <c r="U314">
        <f>IF(Table1[[#This Row],[OD (in)]]=28,0,IF(AND(Table1[[#This Row],[Width (in)]]&gt;25,Table1[[#This Row],[Width (in)]]&lt;=40),1,0))</f>
        <v>1</v>
      </c>
      <c r="V314">
        <f>IF(Table1[[#This Row],[OD (in)]]=28,0,IF(Table1[[#This Row],[Width (in)]]&gt;40,1,0))</f>
        <v>0</v>
      </c>
      <c r="W314">
        <f>IF(Table1[[#This Row],[OD (in)]]=28,1,0)</f>
        <v>0</v>
      </c>
    </row>
    <row r="315" spans="1:23" x14ac:dyDescent="0.3">
      <c r="A315" s="6" t="s">
        <v>0</v>
      </c>
      <c r="B315" s="6" t="s">
        <v>760</v>
      </c>
      <c r="C315" s="6" t="s">
        <v>761</v>
      </c>
      <c r="D315" s="6" t="s">
        <v>762</v>
      </c>
      <c r="E315" s="6" t="s">
        <v>4</v>
      </c>
      <c r="F315" s="6" t="s">
        <v>5</v>
      </c>
      <c r="G315" s="6" t="s">
        <v>660</v>
      </c>
      <c r="H315" s="6" t="s">
        <v>7</v>
      </c>
      <c r="I315" s="6" t="s">
        <v>661</v>
      </c>
      <c r="J315" s="6" t="s">
        <v>9</v>
      </c>
      <c r="K315" s="6" t="s">
        <v>763</v>
      </c>
      <c r="L315" s="6" t="s">
        <v>11</v>
      </c>
      <c r="M315" s="2">
        <v>341.07100000000003</v>
      </c>
      <c r="N315" s="1" t="s">
        <v>12</v>
      </c>
      <c r="O315" s="3">
        <v>43331</v>
      </c>
      <c r="P315" s="2">
        <f>ROUNDDOWN(Table1[[#This Row],[Quantity in UnE]],0)</f>
        <v>341</v>
      </c>
      <c r="Q315" t="s">
        <v>8848</v>
      </c>
      <c r="R315">
        <v>49.5</v>
      </c>
      <c r="S315">
        <v>39</v>
      </c>
      <c r="T315">
        <f>IF(Table1[[#This Row],[OD (in)]]=28,0,IF(Table1[[#This Row],[Width (in)]]&lt;=25,1,0))</f>
        <v>0</v>
      </c>
      <c r="U315">
        <f>IF(Table1[[#This Row],[OD (in)]]=28,0,IF(AND(Table1[[#This Row],[Width (in)]]&gt;25,Table1[[#This Row],[Width (in)]]&lt;=40),1,0))</f>
        <v>0</v>
      </c>
      <c r="V315">
        <f>IF(Table1[[#This Row],[OD (in)]]=28,0,IF(Table1[[#This Row],[Width (in)]]&gt;40,1,0))</f>
        <v>1</v>
      </c>
      <c r="W315">
        <f>IF(Table1[[#This Row],[OD (in)]]=28,1,0)</f>
        <v>0</v>
      </c>
    </row>
    <row r="316" spans="1:23" x14ac:dyDescent="0.3">
      <c r="A316" s="6" t="s">
        <v>0</v>
      </c>
      <c r="B316" s="6" t="s">
        <v>162</v>
      </c>
      <c r="C316" s="6" t="s">
        <v>163</v>
      </c>
      <c r="D316" s="6" t="s">
        <v>764</v>
      </c>
      <c r="E316" s="6" t="s">
        <v>4</v>
      </c>
      <c r="F316" s="6" t="s">
        <v>5</v>
      </c>
      <c r="G316" s="6" t="s">
        <v>153</v>
      </c>
      <c r="H316" s="6" t="s">
        <v>7</v>
      </c>
      <c r="I316" s="6" t="s">
        <v>154</v>
      </c>
      <c r="J316" s="6" t="s">
        <v>9</v>
      </c>
      <c r="K316" s="6" t="s">
        <v>765</v>
      </c>
      <c r="L316" s="6" t="s">
        <v>11</v>
      </c>
      <c r="M316" s="2">
        <v>128.179</v>
      </c>
      <c r="N316" s="1" t="s">
        <v>12</v>
      </c>
      <c r="O316" s="3">
        <v>43313</v>
      </c>
      <c r="P316" s="2">
        <f>ROUNDDOWN(Table1[[#This Row],[Quantity in UnE]],0)</f>
        <v>128</v>
      </c>
      <c r="Q316" t="s">
        <v>8850</v>
      </c>
      <c r="R316">
        <v>35</v>
      </c>
      <c r="S316">
        <v>28</v>
      </c>
      <c r="T316">
        <f>IF(Table1[[#This Row],[OD (in)]]=28,0,IF(Table1[[#This Row],[Width (in)]]&lt;=25,1,0))</f>
        <v>0</v>
      </c>
      <c r="U316">
        <f>IF(Table1[[#This Row],[OD (in)]]=28,0,IF(AND(Table1[[#This Row],[Width (in)]]&gt;25,Table1[[#This Row],[Width (in)]]&lt;=40),1,0))</f>
        <v>0</v>
      </c>
      <c r="V316">
        <f>IF(Table1[[#This Row],[OD (in)]]=28,0,IF(Table1[[#This Row],[Width (in)]]&gt;40,1,0))</f>
        <v>0</v>
      </c>
      <c r="W316">
        <f>IF(Table1[[#This Row],[OD (in)]]=28,1,0)</f>
        <v>1</v>
      </c>
    </row>
    <row r="317" spans="1:23" x14ac:dyDescent="0.3">
      <c r="A317" s="6" t="s">
        <v>0</v>
      </c>
      <c r="B317" s="6" t="s">
        <v>117</v>
      </c>
      <c r="C317" s="6" t="s">
        <v>118</v>
      </c>
      <c r="D317" s="6" t="s">
        <v>766</v>
      </c>
      <c r="E317" s="6" t="s">
        <v>4</v>
      </c>
      <c r="F317" s="6" t="s">
        <v>5</v>
      </c>
      <c r="G317" s="6" t="s">
        <v>74</v>
      </c>
      <c r="H317" s="6" t="s">
        <v>7</v>
      </c>
      <c r="I317" s="6" t="s">
        <v>75</v>
      </c>
      <c r="J317" s="6" t="s">
        <v>9</v>
      </c>
      <c r="K317" s="6" t="s">
        <v>767</v>
      </c>
      <c r="L317" s="6" t="s">
        <v>11</v>
      </c>
      <c r="M317" s="2">
        <v>277.40899999999999</v>
      </c>
      <c r="N317" s="1" t="s">
        <v>12</v>
      </c>
      <c r="O317" s="3">
        <v>43314</v>
      </c>
      <c r="P317" s="2">
        <f>ROUNDDOWN(Table1[[#This Row],[Quantity in UnE]],0)</f>
        <v>277</v>
      </c>
      <c r="Q317" t="s">
        <v>8850</v>
      </c>
      <c r="R317">
        <v>36.5</v>
      </c>
      <c r="S317">
        <v>39</v>
      </c>
      <c r="T317">
        <f>IF(Table1[[#This Row],[OD (in)]]=28,0,IF(Table1[[#This Row],[Width (in)]]&lt;=25,1,0))</f>
        <v>0</v>
      </c>
      <c r="U317">
        <f>IF(Table1[[#This Row],[OD (in)]]=28,0,IF(AND(Table1[[#This Row],[Width (in)]]&gt;25,Table1[[#This Row],[Width (in)]]&lt;=40),1,0))</f>
        <v>1</v>
      </c>
      <c r="V317">
        <f>IF(Table1[[#This Row],[OD (in)]]=28,0,IF(Table1[[#This Row],[Width (in)]]&gt;40,1,0))</f>
        <v>0</v>
      </c>
      <c r="W317">
        <f>IF(Table1[[#This Row],[OD (in)]]=28,1,0)</f>
        <v>0</v>
      </c>
    </row>
    <row r="318" spans="1:23" x14ac:dyDescent="0.3">
      <c r="A318" s="6" t="s">
        <v>0</v>
      </c>
      <c r="B318" s="6" t="s">
        <v>768</v>
      </c>
      <c r="C318" s="6" t="s">
        <v>769</v>
      </c>
      <c r="D318" s="6" t="s">
        <v>770</v>
      </c>
      <c r="E318" s="6" t="s">
        <v>4</v>
      </c>
      <c r="F318" s="6" t="s">
        <v>5</v>
      </c>
      <c r="G318" s="6" t="s">
        <v>277</v>
      </c>
      <c r="H318" s="6" t="s">
        <v>7</v>
      </c>
      <c r="I318" s="6" t="s">
        <v>278</v>
      </c>
      <c r="J318" s="6" t="s">
        <v>9</v>
      </c>
      <c r="K318" s="6" t="s">
        <v>771</v>
      </c>
      <c r="L318" s="6" t="s">
        <v>11</v>
      </c>
      <c r="M318" s="2">
        <v>447.17099999999999</v>
      </c>
      <c r="N318" s="1" t="s">
        <v>12</v>
      </c>
      <c r="O318" s="3">
        <v>43317</v>
      </c>
      <c r="P318" s="2">
        <f>ROUNDDOWN(Table1[[#This Row],[Quantity in UnE]],0)</f>
        <v>447</v>
      </c>
      <c r="Q318" t="s">
        <v>8850</v>
      </c>
      <c r="R318">
        <v>60</v>
      </c>
      <c r="S318">
        <v>39</v>
      </c>
      <c r="T318">
        <f>IF(Table1[[#This Row],[OD (in)]]=28,0,IF(Table1[[#This Row],[Width (in)]]&lt;=25,1,0))</f>
        <v>0</v>
      </c>
      <c r="U318">
        <f>IF(Table1[[#This Row],[OD (in)]]=28,0,IF(AND(Table1[[#This Row],[Width (in)]]&gt;25,Table1[[#This Row],[Width (in)]]&lt;=40),1,0))</f>
        <v>0</v>
      </c>
      <c r="V318">
        <f>IF(Table1[[#This Row],[OD (in)]]=28,0,IF(Table1[[#This Row],[Width (in)]]&gt;40,1,0))</f>
        <v>1</v>
      </c>
      <c r="W318">
        <f>IF(Table1[[#This Row],[OD (in)]]=28,1,0)</f>
        <v>0</v>
      </c>
    </row>
    <row r="319" spans="1:23" x14ac:dyDescent="0.3">
      <c r="A319" s="6" t="s">
        <v>0</v>
      </c>
      <c r="B319" s="6" t="s">
        <v>117</v>
      </c>
      <c r="C319" s="6" t="s">
        <v>118</v>
      </c>
      <c r="D319" s="6" t="s">
        <v>772</v>
      </c>
      <c r="E319" s="6" t="s">
        <v>4</v>
      </c>
      <c r="F319" s="6" t="s">
        <v>5</v>
      </c>
      <c r="G319" s="6" t="s">
        <v>147</v>
      </c>
      <c r="H319" s="6" t="s">
        <v>7</v>
      </c>
      <c r="I319" s="6" t="s">
        <v>148</v>
      </c>
      <c r="J319" s="6" t="s">
        <v>9</v>
      </c>
      <c r="K319" s="6" t="s">
        <v>773</v>
      </c>
      <c r="L319" s="6" t="s">
        <v>11</v>
      </c>
      <c r="M319" s="2">
        <v>272.21899999999999</v>
      </c>
      <c r="N319" s="1" t="s">
        <v>12</v>
      </c>
      <c r="O319" s="3">
        <v>43316</v>
      </c>
      <c r="P319" s="2">
        <f>ROUNDDOWN(Table1[[#This Row],[Quantity in UnE]],0)</f>
        <v>272</v>
      </c>
      <c r="Q319" t="s">
        <v>8850</v>
      </c>
      <c r="R319">
        <v>36.5</v>
      </c>
      <c r="S319">
        <v>39</v>
      </c>
      <c r="T319">
        <f>IF(Table1[[#This Row],[OD (in)]]=28,0,IF(Table1[[#This Row],[Width (in)]]&lt;=25,1,0))</f>
        <v>0</v>
      </c>
      <c r="U319">
        <f>IF(Table1[[#This Row],[OD (in)]]=28,0,IF(AND(Table1[[#This Row],[Width (in)]]&gt;25,Table1[[#This Row],[Width (in)]]&lt;=40),1,0))</f>
        <v>1</v>
      </c>
      <c r="V319">
        <f>IF(Table1[[#This Row],[OD (in)]]=28,0,IF(Table1[[#This Row],[Width (in)]]&gt;40,1,0))</f>
        <v>0</v>
      </c>
      <c r="W319">
        <f>IF(Table1[[#This Row],[OD (in)]]=28,1,0)</f>
        <v>0</v>
      </c>
    </row>
    <row r="320" spans="1:23" x14ac:dyDescent="0.3">
      <c r="A320" s="6" t="s">
        <v>0</v>
      </c>
      <c r="B320" s="6" t="s">
        <v>768</v>
      </c>
      <c r="C320" s="6" t="s">
        <v>769</v>
      </c>
      <c r="D320" s="6" t="s">
        <v>774</v>
      </c>
      <c r="E320" s="6" t="s">
        <v>4</v>
      </c>
      <c r="F320" s="6" t="s">
        <v>5</v>
      </c>
      <c r="G320" s="6" t="s">
        <v>277</v>
      </c>
      <c r="H320" s="6" t="s">
        <v>7</v>
      </c>
      <c r="I320" s="6" t="s">
        <v>278</v>
      </c>
      <c r="J320" s="6" t="s">
        <v>9</v>
      </c>
      <c r="K320" s="6" t="s">
        <v>775</v>
      </c>
      <c r="L320" s="6" t="s">
        <v>11</v>
      </c>
      <c r="M320" s="2">
        <v>451.33300000000003</v>
      </c>
      <c r="N320" s="1" t="s">
        <v>12</v>
      </c>
      <c r="O320" s="3">
        <v>43317</v>
      </c>
      <c r="P320" s="2">
        <f>ROUNDDOWN(Table1[[#This Row],[Quantity in UnE]],0)</f>
        <v>451</v>
      </c>
      <c r="Q320" t="s">
        <v>8850</v>
      </c>
      <c r="R320">
        <v>60</v>
      </c>
      <c r="S320">
        <v>39</v>
      </c>
      <c r="T320">
        <f>IF(Table1[[#This Row],[OD (in)]]=28,0,IF(Table1[[#This Row],[Width (in)]]&lt;=25,1,0))</f>
        <v>0</v>
      </c>
      <c r="U320">
        <f>IF(Table1[[#This Row],[OD (in)]]=28,0,IF(AND(Table1[[#This Row],[Width (in)]]&gt;25,Table1[[#This Row],[Width (in)]]&lt;=40),1,0))</f>
        <v>0</v>
      </c>
      <c r="V320">
        <f>IF(Table1[[#This Row],[OD (in)]]=28,0,IF(Table1[[#This Row],[Width (in)]]&gt;40,1,0))</f>
        <v>1</v>
      </c>
      <c r="W320">
        <f>IF(Table1[[#This Row],[OD (in)]]=28,1,0)</f>
        <v>0</v>
      </c>
    </row>
    <row r="321" spans="1:23" x14ac:dyDescent="0.3">
      <c r="A321" s="6" t="s">
        <v>0</v>
      </c>
      <c r="B321" s="6" t="s">
        <v>450</v>
      </c>
      <c r="C321" s="6" t="s">
        <v>451</v>
      </c>
      <c r="D321" s="6" t="s">
        <v>776</v>
      </c>
      <c r="E321" s="6" t="s">
        <v>4</v>
      </c>
      <c r="F321" s="6" t="s">
        <v>5</v>
      </c>
      <c r="G321" s="6" t="s">
        <v>453</v>
      </c>
      <c r="H321" s="6" t="s">
        <v>7</v>
      </c>
      <c r="I321" s="6" t="s">
        <v>454</v>
      </c>
      <c r="J321" s="6" t="s">
        <v>9</v>
      </c>
      <c r="K321" s="6" t="s">
        <v>777</v>
      </c>
      <c r="L321" s="6" t="s">
        <v>11</v>
      </c>
      <c r="M321" s="2">
        <v>168.94499999999999</v>
      </c>
      <c r="N321" s="1" t="s">
        <v>12</v>
      </c>
      <c r="O321" s="3">
        <v>43325</v>
      </c>
      <c r="P321" s="2">
        <f>ROUNDDOWN(Table1[[#This Row],[Quantity in UnE]],0)</f>
        <v>168</v>
      </c>
      <c r="Q321" t="s">
        <v>8852</v>
      </c>
      <c r="R321">
        <v>70</v>
      </c>
      <c r="S321">
        <v>12</v>
      </c>
      <c r="T321">
        <f>IF(Table1[[#This Row],[OD (in)]]=28,0,IF(Table1[[#This Row],[Width (in)]]&lt;=25,1,0))</f>
        <v>0</v>
      </c>
      <c r="U321">
        <f>IF(Table1[[#This Row],[OD (in)]]=28,0,IF(AND(Table1[[#This Row],[Width (in)]]&gt;25,Table1[[#This Row],[Width (in)]]&lt;=40),1,0))</f>
        <v>0</v>
      </c>
      <c r="V321">
        <f>IF(Table1[[#This Row],[OD (in)]]=28,0,IF(Table1[[#This Row],[Width (in)]]&gt;40,1,0))</f>
        <v>1</v>
      </c>
      <c r="W321">
        <f>IF(Table1[[#This Row],[OD (in)]]=28,1,0)</f>
        <v>0</v>
      </c>
    </row>
    <row r="322" spans="1:23" x14ac:dyDescent="0.3">
      <c r="A322" s="6" t="s">
        <v>0</v>
      </c>
      <c r="B322" s="6" t="s">
        <v>117</v>
      </c>
      <c r="C322" s="6" t="s">
        <v>118</v>
      </c>
      <c r="D322" s="6" t="s">
        <v>778</v>
      </c>
      <c r="E322" s="6" t="s">
        <v>4</v>
      </c>
      <c r="F322" s="6" t="s">
        <v>5</v>
      </c>
      <c r="G322" s="6" t="s">
        <v>74</v>
      </c>
      <c r="H322" s="6" t="s">
        <v>7</v>
      </c>
      <c r="I322" s="6" t="s">
        <v>75</v>
      </c>
      <c r="J322" s="6" t="s">
        <v>9</v>
      </c>
      <c r="K322" s="6" t="s">
        <v>779</v>
      </c>
      <c r="L322" s="6" t="s">
        <v>11</v>
      </c>
      <c r="M322" s="2">
        <v>273.61099999999999</v>
      </c>
      <c r="N322" s="1" t="s">
        <v>12</v>
      </c>
      <c r="O322" s="3">
        <v>43314</v>
      </c>
      <c r="P322" s="2">
        <f>ROUNDDOWN(Table1[[#This Row],[Quantity in UnE]],0)</f>
        <v>273</v>
      </c>
      <c r="Q322" t="s">
        <v>8850</v>
      </c>
      <c r="R322">
        <v>36.5</v>
      </c>
      <c r="S322">
        <v>39</v>
      </c>
      <c r="T322">
        <f>IF(Table1[[#This Row],[OD (in)]]=28,0,IF(Table1[[#This Row],[Width (in)]]&lt;=25,1,0))</f>
        <v>0</v>
      </c>
      <c r="U322">
        <f>IF(Table1[[#This Row],[OD (in)]]=28,0,IF(AND(Table1[[#This Row],[Width (in)]]&gt;25,Table1[[#This Row],[Width (in)]]&lt;=40),1,0))</f>
        <v>1</v>
      </c>
      <c r="V322">
        <f>IF(Table1[[#This Row],[OD (in)]]=28,0,IF(Table1[[#This Row],[Width (in)]]&gt;40,1,0))</f>
        <v>0</v>
      </c>
      <c r="W322">
        <f>IF(Table1[[#This Row],[OD (in)]]=28,1,0)</f>
        <v>0</v>
      </c>
    </row>
    <row r="323" spans="1:23" x14ac:dyDescent="0.3">
      <c r="A323" s="6" t="s">
        <v>0</v>
      </c>
      <c r="B323" s="6" t="s">
        <v>117</v>
      </c>
      <c r="C323" s="6" t="s">
        <v>118</v>
      </c>
      <c r="D323" s="6" t="s">
        <v>780</v>
      </c>
      <c r="E323" s="6" t="s">
        <v>4</v>
      </c>
      <c r="F323" s="6" t="s">
        <v>5</v>
      </c>
      <c r="G323" s="6" t="s">
        <v>74</v>
      </c>
      <c r="H323" s="6" t="s">
        <v>7</v>
      </c>
      <c r="I323" s="6" t="s">
        <v>75</v>
      </c>
      <c r="J323" s="6" t="s">
        <v>9</v>
      </c>
      <c r="K323" s="6" t="s">
        <v>781</v>
      </c>
      <c r="L323" s="6" t="s">
        <v>11</v>
      </c>
      <c r="M323" s="2">
        <v>273.61099999999999</v>
      </c>
      <c r="N323" s="1" t="s">
        <v>12</v>
      </c>
      <c r="O323" s="3">
        <v>43314</v>
      </c>
      <c r="P323" s="2">
        <f>ROUNDDOWN(Table1[[#This Row],[Quantity in UnE]],0)</f>
        <v>273</v>
      </c>
      <c r="Q323" t="s">
        <v>8850</v>
      </c>
      <c r="R323">
        <v>36.5</v>
      </c>
      <c r="S323">
        <v>39</v>
      </c>
      <c r="T323">
        <f>IF(Table1[[#This Row],[OD (in)]]=28,0,IF(Table1[[#This Row],[Width (in)]]&lt;=25,1,0))</f>
        <v>0</v>
      </c>
      <c r="U323">
        <f>IF(Table1[[#This Row],[OD (in)]]=28,0,IF(AND(Table1[[#This Row],[Width (in)]]&gt;25,Table1[[#This Row],[Width (in)]]&lt;=40),1,0))</f>
        <v>1</v>
      </c>
      <c r="V323">
        <f>IF(Table1[[#This Row],[OD (in)]]=28,0,IF(Table1[[#This Row],[Width (in)]]&gt;40,1,0))</f>
        <v>0</v>
      </c>
      <c r="W323">
        <f>IF(Table1[[#This Row],[OD (in)]]=28,1,0)</f>
        <v>0</v>
      </c>
    </row>
    <row r="324" spans="1:23" x14ac:dyDescent="0.3">
      <c r="A324" s="6" t="s">
        <v>0</v>
      </c>
      <c r="B324" s="6" t="s">
        <v>760</v>
      </c>
      <c r="C324" s="6" t="s">
        <v>761</v>
      </c>
      <c r="D324" s="6" t="s">
        <v>782</v>
      </c>
      <c r="E324" s="6" t="s">
        <v>4</v>
      </c>
      <c r="F324" s="6" t="s">
        <v>5</v>
      </c>
      <c r="G324" s="6" t="s">
        <v>660</v>
      </c>
      <c r="H324" s="6" t="s">
        <v>7</v>
      </c>
      <c r="I324" s="6" t="s">
        <v>661</v>
      </c>
      <c r="J324" s="6" t="s">
        <v>9</v>
      </c>
      <c r="K324" s="6" t="s">
        <v>783</v>
      </c>
      <c r="L324" s="6" t="s">
        <v>11</v>
      </c>
      <c r="M324" s="2">
        <v>341.66399999999999</v>
      </c>
      <c r="N324" s="1" t="s">
        <v>12</v>
      </c>
      <c r="O324" s="3">
        <v>43331</v>
      </c>
      <c r="P324" s="2">
        <f>ROUNDDOWN(Table1[[#This Row],[Quantity in UnE]],0)</f>
        <v>341</v>
      </c>
      <c r="Q324" t="s">
        <v>8848</v>
      </c>
      <c r="R324">
        <v>49.5</v>
      </c>
      <c r="S324">
        <v>39</v>
      </c>
      <c r="T324">
        <f>IF(Table1[[#This Row],[OD (in)]]=28,0,IF(Table1[[#This Row],[Width (in)]]&lt;=25,1,0))</f>
        <v>0</v>
      </c>
      <c r="U324">
        <f>IF(Table1[[#This Row],[OD (in)]]=28,0,IF(AND(Table1[[#This Row],[Width (in)]]&gt;25,Table1[[#This Row],[Width (in)]]&lt;=40),1,0))</f>
        <v>0</v>
      </c>
      <c r="V324">
        <f>IF(Table1[[#This Row],[OD (in)]]=28,0,IF(Table1[[#This Row],[Width (in)]]&gt;40,1,0))</f>
        <v>1</v>
      </c>
      <c r="W324">
        <f>IF(Table1[[#This Row],[OD (in)]]=28,1,0)</f>
        <v>0</v>
      </c>
    </row>
    <row r="325" spans="1:23" x14ac:dyDescent="0.3">
      <c r="A325" s="6" t="s">
        <v>0</v>
      </c>
      <c r="B325" s="6" t="s">
        <v>162</v>
      </c>
      <c r="C325" s="6" t="s">
        <v>163</v>
      </c>
      <c r="D325" s="6" t="s">
        <v>784</v>
      </c>
      <c r="E325" s="6" t="s">
        <v>4</v>
      </c>
      <c r="F325" s="6" t="s">
        <v>5</v>
      </c>
      <c r="G325" s="6" t="s">
        <v>153</v>
      </c>
      <c r="H325" s="6" t="s">
        <v>7</v>
      </c>
      <c r="I325" s="6" t="s">
        <v>154</v>
      </c>
      <c r="J325" s="6" t="s">
        <v>9</v>
      </c>
      <c r="K325" s="6" t="s">
        <v>785</v>
      </c>
      <c r="L325" s="6" t="s">
        <v>11</v>
      </c>
      <c r="M325" s="2">
        <v>128.179</v>
      </c>
      <c r="N325" s="1" t="s">
        <v>12</v>
      </c>
      <c r="O325" s="3">
        <v>43313</v>
      </c>
      <c r="P325" s="2">
        <f>ROUNDDOWN(Table1[[#This Row],[Quantity in UnE]],0)</f>
        <v>128</v>
      </c>
      <c r="Q325" t="s">
        <v>8850</v>
      </c>
      <c r="R325">
        <v>35</v>
      </c>
      <c r="S325">
        <v>28</v>
      </c>
      <c r="T325">
        <f>IF(Table1[[#This Row],[OD (in)]]=28,0,IF(Table1[[#This Row],[Width (in)]]&lt;=25,1,0))</f>
        <v>0</v>
      </c>
      <c r="U325">
        <f>IF(Table1[[#This Row],[OD (in)]]=28,0,IF(AND(Table1[[#This Row],[Width (in)]]&gt;25,Table1[[#This Row],[Width (in)]]&lt;=40),1,0))</f>
        <v>0</v>
      </c>
      <c r="V325">
        <f>IF(Table1[[#This Row],[OD (in)]]=28,0,IF(Table1[[#This Row],[Width (in)]]&gt;40,1,0))</f>
        <v>0</v>
      </c>
      <c r="W325">
        <f>IF(Table1[[#This Row],[OD (in)]]=28,1,0)</f>
        <v>1</v>
      </c>
    </row>
    <row r="326" spans="1:23" x14ac:dyDescent="0.3">
      <c r="A326" s="6" t="s">
        <v>0</v>
      </c>
      <c r="B326" s="6" t="s">
        <v>760</v>
      </c>
      <c r="C326" s="6" t="s">
        <v>761</v>
      </c>
      <c r="D326" s="6" t="s">
        <v>786</v>
      </c>
      <c r="E326" s="6" t="s">
        <v>4</v>
      </c>
      <c r="F326" s="6" t="s">
        <v>5</v>
      </c>
      <c r="G326" s="6" t="s">
        <v>660</v>
      </c>
      <c r="H326" s="6" t="s">
        <v>7</v>
      </c>
      <c r="I326" s="6" t="s">
        <v>661</v>
      </c>
      <c r="J326" s="6" t="s">
        <v>9</v>
      </c>
      <c r="K326" s="6" t="s">
        <v>787</v>
      </c>
      <c r="L326" s="6" t="s">
        <v>11</v>
      </c>
      <c r="M326" s="2">
        <v>341.88600000000002</v>
      </c>
      <c r="N326" s="1" t="s">
        <v>12</v>
      </c>
      <c r="O326" s="3">
        <v>43331</v>
      </c>
      <c r="P326" s="2">
        <f>ROUNDDOWN(Table1[[#This Row],[Quantity in UnE]],0)</f>
        <v>341</v>
      </c>
      <c r="Q326" t="s">
        <v>8848</v>
      </c>
      <c r="R326">
        <v>49.5</v>
      </c>
      <c r="S326">
        <v>39</v>
      </c>
      <c r="T326">
        <f>IF(Table1[[#This Row],[OD (in)]]=28,0,IF(Table1[[#This Row],[Width (in)]]&lt;=25,1,0))</f>
        <v>0</v>
      </c>
      <c r="U326">
        <f>IF(Table1[[#This Row],[OD (in)]]=28,0,IF(AND(Table1[[#This Row],[Width (in)]]&gt;25,Table1[[#This Row],[Width (in)]]&lt;=40),1,0))</f>
        <v>0</v>
      </c>
      <c r="V326">
        <f>IF(Table1[[#This Row],[OD (in)]]=28,0,IF(Table1[[#This Row],[Width (in)]]&gt;40,1,0))</f>
        <v>1</v>
      </c>
      <c r="W326">
        <f>IF(Table1[[#This Row],[OD (in)]]=28,1,0)</f>
        <v>0</v>
      </c>
    </row>
    <row r="327" spans="1:23" x14ac:dyDescent="0.3">
      <c r="A327" s="6" t="s">
        <v>0</v>
      </c>
      <c r="B327" s="6" t="s">
        <v>117</v>
      </c>
      <c r="C327" s="6" t="s">
        <v>118</v>
      </c>
      <c r="D327" s="6" t="s">
        <v>788</v>
      </c>
      <c r="E327" s="6" t="s">
        <v>4</v>
      </c>
      <c r="F327" s="6" t="s">
        <v>5</v>
      </c>
      <c r="G327" s="6" t="s">
        <v>147</v>
      </c>
      <c r="H327" s="6" t="s">
        <v>7</v>
      </c>
      <c r="I327" s="6" t="s">
        <v>148</v>
      </c>
      <c r="J327" s="6" t="s">
        <v>9</v>
      </c>
      <c r="K327" s="6" t="s">
        <v>789</v>
      </c>
      <c r="L327" s="6" t="s">
        <v>11</v>
      </c>
      <c r="M327" s="2">
        <v>273.86500000000001</v>
      </c>
      <c r="N327" s="1" t="s">
        <v>12</v>
      </c>
      <c r="O327" s="3">
        <v>43316</v>
      </c>
      <c r="P327" s="2">
        <f>ROUNDDOWN(Table1[[#This Row],[Quantity in UnE]],0)</f>
        <v>273</v>
      </c>
      <c r="Q327" t="s">
        <v>8850</v>
      </c>
      <c r="R327">
        <v>36.5</v>
      </c>
      <c r="S327">
        <v>39</v>
      </c>
      <c r="T327">
        <f>IF(Table1[[#This Row],[OD (in)]]=28,0,IF(Table1[[#This Row],[Width (in)]]&lt;=25,1,0))</f>
        <v>0</v>
      </c>
      <c r="U327">
        <f>IF(Table1[[#This Row],[OD (in)]]=28,0,IF(AND(Table1[[#This Row],[Width (in)]]&gt;25,Table1[[#This Row],[Width (in)]]&lt;=40),1,0))</f>
        <v>1</v>
      </c>
      <c r="V327">
        <f>IF(Table1[[#This Row],[OD (in)]]=28,0,IF(Table1[[#This Row],[Width (in)]]&gt;40,1,0))</f>
        <v>0</v>
      </c>
      <c r="W327">
        <f>IF(Table1[[#This Row],[OD (in)]]=28,1,0)</f>
        <v>0</v>
      </c>
    </row>
    <row r="328" spans="1:23" x14ac:dyDescent="0.3">
      <c r="A328" s="6" t="s">
        <v>0</v>
      </c>
      <c r="B328" s="6" t="s">
        <v>768</v>
      </c>
      <c r="C328" s="6" t="s">
        <v>769</v>
      </c>
      <c r="D328" s="6" t="s">
        <v>790</v>
      </c>
      <c r="E328" s="6" t="s">
        <v>4</v>
      </c>
      <c r="F328" s="6" t="s">
        <v>5</v>
      </c>
      <c r="G328" s="6" t="s">
        <v>277</v>
      </c>
      <c r="H328" s="6" t="s">
        <v>7</v>
      </c>
      <c r="I328" s="6" t="s">
        <v>278</v>
      </c>
      <c r="J328" s="6" t="s">
        <v>9</v>
      </c>
      <c r="K328" s="6" t="s">
        <v>789</v>
      </c>
      <c r="L328" s="6" t="s">
        <v>11</v>
      </c>
      <c r="M328" s="2">
        <v>446.96300000000002</v>
      </c>
      <c r="N328" s="1" t="s">
        <v>12</v>
      </c>
      <c r="O328" s="3">
        <v>43317</v>
      </c>
      <c r="P328" s="2">
        <f>ROUNDDOWN(Table1[[#This Row],[Quantity in UnE]],0)</f>
        <v>446</v>
      </c>
      <c r="Q328" t="s">
        <v>8850</v>
      </c>
      <c r="R328">
        <v>60</v>
      </c>
      <c r="S328">
        <v>39</v>
      </c>
      <c r="T328">
        <f>IF(Table1[[#This Row],[OD (in)]]=28,0,IF(Table1[[#This Row],[Width (in)]]&lt;=25,1,0))</f>
        <v>0</v>
      </c>
      <c r="U328">
        <f>IF(Table1[[#This Row],[OD (in)]]=28,0,IF(AND(Table1[[#This Row],[Width (in)]]&gt;25,Table1[[#This Row],[Width (in)]]&lt;=40),1,0))</f>
        <v>0</v>
      </c>
      <c r="V328">
        <f>IF(Table1[[#This Row],[OD (in)]]=28,0,IF(Table1[[#This Row],[Width (in)]]&gt;40,1,0))</f>
        <v>1</v>
      </c>
      <c r="W328">
        <f>IF(Table1[[#This Row],[OD (in)]]=28,1,0)</f>
        <v>0</v>
      </c>
    </row>
    <row r="329" spans="1:23" x14ac:dyDescent="0.3">
      <c r="A329" s="6" t="s">
        <v>0</v>
      </c>
      <c r="B329" s="6" t="s">
        <v>117</v>
      </c>
      <c r="C329" s="6" t="s">
        <v>118</v>
      </c>
      <c r="D329" s="6" t="s">
        <v>791</v>
      </c>
      <c r="E329" s="6" t="s">
        <v>4</v>
      </c>
      <c r="F329" s="6" t="s">
        <v>5</v>
      </c>
      <c r="G329" s="6" t="s">
        <v>74</v>
      </c>
      <c r="H329" s="6" t="s">
        <v>7</v>
      </c>
      <c r="I329" s="6" t="s">
        <v>75</v>
      </c>
      <c r="J329" s="6" t="s">
        <v>9</v>
      </c>
      <c r="K329" s="6" t="s">
        <v>792</v>
      </c>
      <c r="L329" s="6" t="s">
        <v>11</v>
      </c>
      <c r="M329" s="2">
        <v>275.95299999999997</v>
      </c>
      <c r="N329" s="1" t="s">
        <v>12</v>
      </c>
      <c r="O329" s="3">
        <v>43314</v>
      </c>
      <c r="P329" s="2">
        <f>ROUNDDOWN(Table1[[#This Row],[Quantity in UnE]],0)</f>
        <v>275</v>
      </c>
      <c r="Q329" t="s">
        <v>8850</v>
      </c>
      <c r="R329">
        <v>36.5</v>
      </c>
      <c r="S329">
        <v>39</v>
      </c>
      <c r="T329">
        <f>IF(Table1[[#This Row],[OD (in)]]=28,0,IF(Table1[[#This Row],[Width (in)]]&lt;=25,1,0))</f>
        <v>0</v>
      </c>
      <c r="U329">
        <f>IF(Table1[[#This Row],[OD (in)]]=28,0,IF(AND(Table1[[#This Row],[Width (in)]]&gt;25,Table1[[#This Row],[Width (in)]]&lt;=40),1,0))</f>
        <v>1</v>
      </c>
      <c r="V329">
        <f>IF(Table1[[#This Row],[OD (in)]]=28,0,IF(Table1[[#This Row],[Width (in)]]&gt;40,1,0))</f>
        <v>0</v>
      </c>
      <c r="W329">
        <f>IF(Table1[[#This Row],[OD (in)]]=28,1,0)</f>
        <v>0</v>
      </c>
    </row>
    <row r="330" spans="1:23" x14ac:dyDescent="0.3">
      <c r="A330" s="6" t="s">
        <v>0</v>
      </c>
      <c r="B330" s="6" t="s">
        <v>117</v>
      </c>
      <c r="C330" s="6" t="s">
        <v>118</v>
      </c>
      <c r="D330" s="6" t="s">
        <v>793</v>
      </c>
      <c r="E330" s="6" t="s">
        <v>4</v>
      </c>
      <c r="F330" s="6" t="s">
        <v>5</v>
      </c>
      <c r="G330" s="6" t="s">
        <v>147</v>
      </c>
      <c r="H330" s="6" t="s">
        <v>7</v>
      </c>
      <c r="I330" s="6" t="s">
        <v>148</v>
      </c>
      <c r="J330" s="6" t="s">
        <v>9</v>
      </c>
      <c r="K330" s="6" t="s">
        <v>794</v>
      </c>
      <c r="L330" s="6" t="s">
        <v>11</v>
      </c>
      <c r="M330" s="2">
        <v>269.30700000000002</v>
      </c>
      <c r="N330" s="1" t="s">
        <v>12</v>
      </c>
      <c r="O330" s="3">
        <v>43316</v>
      </c>
      <c r="P330" s="2">
        <f>ROUNDDOWN(Table1[[#This Row],[Quantity in UnE]],0)</f>
        <v>269</v>
      </c>
      <c r="Q330" t="s">
        <v>8850</v>
      </c>
      <c r="R330">
        <v>36.5</v>
      </c>
      <c r="S330">
        <v>39</v>
      </c>
      <c r="T330">
        <f>IF(Table1[[#This Row],[OD (in)]]=28,0,IF(Table1[[#This Row],[Width (in)]]&lt;=25,1,0))</f>
        <v>0</v>
      </c>
      <c r="U330">
        <f>IF(Table1[[#This Row],[OD (in)]]=28,0,IF(AND(Table1[[#This Row],[Width (in)]]&gt;25,Table1[[#This Row],[Width (in)]]&lt;=40),1,0))</f>
        <v>1</v>
      </c>
      <c r="V330">
        <f>IF(Table1[[#This Row],[OD (in)]]=28,0,IF(Table1[[#This Row],[Width (in)]]&gt;40,1,0))</f>
        <v>0</v>
      </c>
      <c r="W330">
        <f>IF(Table1[[#This Row],[OD (in)]]=28,1,0)</f>
        <v>0</v>
      </c>
    </row>
    <row r="331" spans="1:23" x14ac:dyDescent="0.3">
      <c r="A331" s="6" t="s">
        <v>0</v>
      </c>
      <c r="B331" s="6" t="s">
        <v>768</v>
      </c>
      <c r="C331" s="6" t="s">
        <v>769</v>
      </c>
      <c r="D331" s="6" t="s">
        <v>795</v>
      </c>
      <c r="E331" s="6" t="s">
        <v>4</v>
      </c>
      <c r="F331" s="6" t="s">
        <v>5</v>
      </c>
      <c r="G331" s="6" t="s">
        <v>277</v>
      </c>
      <c r="H331" s="6" t="s">
        <v>7</v>
      </c>
      <c r="I331" s="6" t="s">
        <v>278</v>
      </c>
      <c r="J331" s="6" t="s">
        <v>9</v>
      </c>
      <c r="K331" s="6" t="s">
        <v>794</v>
      </c>
      <c r="L331" s="6" t="s">
        <v>11</v>
      </c>
      <c r="M331" s="2">
        <v>447.79500000000002</v>
      </c>
      <c r="N331" s="1" t="s">
        <v>12</v>
      </c>
      <c r="O331" s="3">
        <v>43317</v>
      </c>
      <c r="P331" s="2">
        <f>ROUNDDOWN(Table1[[#This Row],[Quantity in UnE]],0)</f>
        <v>447</v>
      </c>
      <c r="Q331" t="s">
        <v>8850</v>
      </c>
      <c r="R331">
        <v>60</v>
      </c>
      <c r="S331">
        <v>39</v>
      </c>
      <c r="T331">
        <f>IF(Table1[[#This Row],[OD (in)]]=28,0,IF(Table1[[#This Row],[Width (in)]]&lt;=25,1,0))</f>
        <v>0</v>
      </c>
      <c r="U331">
        <f>IF(Table1[[#This Row],[OD (in)]]=28,0,IF(AND(Table1[[#This Row],[Width (in)]]&gt;25,Table1[[#This Row],[Width (in)]]&lt;=40),1,0))</f>
        <v>0</v>
      </c>
      <c r="V331">
        <f>IF(Table1[[#This Row],[OD (in)]]=28,0,IF(Table1[[#This Row],[Width (in)]]&gt;40,1,0))</f>
        <v>1</v>
      </c>
      <c r="W331">
        <f>IF(Table1[[#This Row],[OD (in)]]=28,1,0)</f>
        <v>0</v>
      </c>
    </row>
    <row r="332" spans="1:23" x14ac:dyDescent="0.3">
      <c r="A332" s="6" t="s">
        <v>0</v>
      </c>
      <c r="B332" s="6" t="s">
        <v>162</v>
      </c>
      <c r="C332" s="6" t="s">
        <v>163</v>
      </c>
      <c r="D332" s="6" t="s">
        <v>796</v>
      </c>
      <c r="E332" s="6" t="s">
        <v>4</v>
      </c>
      <c r="F332" s="6" t="s">
        <v>5</v>
      </c>
      <c r="G332" s="6" t="s">
        <v>153</v>
      </c>
      <c r="H332" s="6" t="s">
        <v>7</v>
      </c>
      <c r="I332" s="6" t="s">
        <v>154</v>
      </c>
      <c r="J332" s="6" t="s">
        <v>9</v>
      </c>
      <c r="K332" s="6" t="s">
        <v>797</v>
      </c>
      <c r="L332" s="6" t="s">
        <v>11</v>
      </c>
      <c r="M332" s="2">
        <v>134.066</v>
      </c>
      <c r="N332" s="1" t="s">
        <v>12</v>
      </c>
      <c r="O332" s="3">
        <v>43313</v>
      </c>
      <c r="P332" s="2">
        <f>ROUNDDOWN(Table1[[#This Row],[Quantity in UnE]],0)</f>
        <v>134</v>
      </c>
      <c r="Q332" t="s">
        <v>8850</v>
      </c>
      <c r="R332">
        <v>35</v>
      </c>
      <c r="S332">
        <v>28</v>
      </c>
      <c r="T332">
        <f>IF(Table1[[#This Row],[OD (in)]]=28,0,IF(Table1[[#This Row],[Width (in)]]&lt;=25,1,0))</f>
        <v>0</v>
      </c>
      <c r="U332">
        <f>IF(Table1[[#This Row],[OD (in)]]=28,0,IF(AND(Table1[[#This Row],[Width (in)]]&gt;25,Table1[[#This Row],[Width (in)]]&lt;=40),1,0))</f>
        <v>0</v>
      </c>
      <c r="V332">
        <f>IF(Table1[[#This Row],[OD (in)]]=28,0,IF(Table1[[#This Row],[Width (in)]]&gt;40,1,0))</f>
        <v>0</v>
      </c>
      <c r="W332">
        <f>IF(Table1[[#This Row],[OD (in)]]=28,1,0)</f>
        <v>1</v>
      </c>
    </row>
    <row r="333" spans="1:23" x14ac:dyDescent="0.3">
      <c r="A333" s="6" t="s">
        <v>0</v>
      </c>
      <c r="B333" s="6" t="s">
        <v>117</v>
      </c>
      <c r="C333" s="6" t="s">
        <v>118</v>
      </c>
      <c r="D333" s="6" t="s">
        <v>798</v>
      </c>
      <c r="E333" s="6" t="s">
        <v>4</v>
      </c>
      <c r="F333" s="6" t="s">
        <v>5</v>
      </c>
      <c r="G333" s="6" t="s">
        <v>74</v>
      </c>
      <c r="H333" s="6" t="s">
        <v>7</v>
      </c>
      <c r="I333" s="6" t="s">
        <v>75</v>
      </c>
      <c r="J333" s="6" t="s">
        <v>9</v>
      </c>
      <c r="K333" s="6" t="s">
        <v>799</v>
      </c>
      <c r="L333" s="6" t="s">
        <v>11</v>
      </c>
      <c r="M333" s="2">
        <v>275.95299999999997</v>
      </c>
      <c r="N333" s="1" t="s">
        <v>12</v>
      </c>
      <c r="O333" s="3">
        <v>43314</v>
      </c>
      <c r="P333" s="2">
        <f>ROUNDDOWN(Table1[[#This Row],[Quantity in UnE]],0)</f>
        <v>275</v>
      </c>
      <c r="Q333" t="s">
        <v>8850</v>
      </c>
      <c r="R333">
        <v>36.5</v>
      </c>
      <c r="S333">
        <v>39</v>
      </c>
      <c r="T333">
        <f>IF(Table1[[#This Row],[OD (in)]]=28,0,IF(Table1[[#This Row],[Width (in)]]&lt;=25,1,0))</f>
        <v>0</v>
      </c>
      <c r="U333">
        <f>IF(Table1[[#This Row],[OD (in)]]=28,0,IF(AND(Table1[[#This Row],[Width (in)]]&gt;25,Table1[[#This Row],[Width (in)]]&lt;=40),1,0))</f>
        <v>1</v>
      </c>
      <c r="V333">
        <f>IF(Table1[[#This Row],[OD (in)]]=28,0,IF(Table1[[#This Row],[Width (in)]]&gt;40,1,0))</f>
        <v>0</v>
      </c>
      <c r="W333">
        <f>IF(Table1[[#This Row],[OD (in)]]=28,1,0)</f>
        <v>0</v>
      </c>
    </row>
    <row r="334" spans="1:23" x14ac:dyDescent="0.3">
      <c r="A334" s="6" t="s">
        <v>0</v>
      </c>
      <c r="B334" s="6" t="s">
        <v>502</v>
      </c>
      <c r="C334" s="6" t="s">
        <v>503</v>
      </c>
      <c r="D334" s="6" t="s">
        <v>800</v>
      </c>
      <c r="E334" s="6" t="s">
        <v>4</v>
      </c>
      <c r="F334" s="6" t="s">
        <v>5</v>
      </c>
      <c r="G334" s="6" t="s">
        <v>6</v>
      </c>
      <c r="H334" s="6" t="s">
        <v>7</v>
      </c>
      <c r="I334" s="6" t="s">
        <v>8</v>
      </c>
      <c r="J334" s="6" t="s">
        <v>9</v>
      </c>
      <c r="K334" s="6" t="s">
        <v>801</v>
      </c>
      <c r="L334" s="6" t="s">
        <v>11</v>
      </c>
      <c r="M334" s="2">
        <v>182.804</v>
      </c>
      <c r="N334" s="1" t="s">
        <v>12</v>
      </c>
      <c r="O334" s="3">
        <v>43324</v>
      </c>
      <c r="P334" s="2">
        <f>ROUNDDOWN(Table1[[#This Row],[Quantity in UnE]],0)</f>
        <v>182</v>
      </c>
      <c r="Q334" t="s">
        <v>8849</v>
      </c>
      <c r="R334">
        <v>23.875</v>
      </c>
      <c r="S334">
        <v>44</v>
      </c>
      <c r="T334">
        <f>IF(Table1[[#This Row],[OD (in)]]=28,0,IF(Table1[[#This Row],[Width (in)]]&lt;=25,1,0))</f>
        <v>1</v>
      </c>
      <c r="U334">
        <f>IF(Table1[[#This Row],[OD (in)]]=28,0,IF(AND(Table1[[#This Row],[Width (in)]]&gt;25,Table1[[#This Row],[Width (in)]]&lt;=40),1,0))</f>
        <v>0</v>
      </c>
      <c r="V334">
        <f>IF(Table1[[#This Row],[OD (in)]]=28,0,IF(Table1[[#This Row],[Width (in)]]&gt;40,1,0))</f>
        <v>0</v>
      </c>
      <c r="W334">
        <f>IF(Table1[[#This Row],[OD (in)]]=28,1,0)</f>
        <v>0</v>
      </c>
    </row>
    <row r="335" spans="1:23" x14ac:dyDescent="0.3">
      <c r="A335" s="6" t="s">
        <v>0</v>
      </c>
      <c r="B335" s="6" t="s">
        <v>117</v>
      </c>
      <c r="C335" s="6" t="s">
        <v>118</v>
      </c>
      <c r="D335" s="6" t="s">
        <v>802</v>
      </c>
      <c r="E335" s="6" t="s">
        <v>4</v>
      </c>
      <c r="F335" s="6" t="s">
        <v>5</v>
      </c>
      <c r="G335" s="6" t="s">
        <v>74</v>
      </c>
      <c r="H335" s="6" t="s">
        <v>7</v>
      </c>
      <c r="I335" s="6" t="s">
        <v>75</v>
      </c>
      <c r="J335" s="6" t="s">
        <v>9</v>
      </c>
      <c r="K335" s="6" t="s">
        <v>803</v>
      </c>
      <c r="L335" s="6" t="s">
        <v>11</v>
      </c>
      <c r="M335" s="2">
        <v>277.34500000000003</v>
      </c>
      <c r="N335" s="1" t="s">
        <v>12</v>
      </c>
      <c r="O335" s="3">
        <v>43314</v>
      </c>
      <c r="P335" s="2">
        <f>ROUNDDOWN(Table1[[#This Row],[Quantity in UnE]],0)</f>
        <v>277</v>
      </c>
      <c r="Q335" t="s">
        <v>8850</v>
      </c>
      <c r="R335">
        <v>36.5</v>
      </c>
      <c r="S335">
        <v>39</v>
      </c>
      <c r="T335">
        <f>IF(Table1[[#This Row],[OD (in)]]=28,0,IF(Table1[[#This Row],[Width (in)]]&lt;=25,1,0))</f>
        <v>0</v>
      </c>
      <c r="U335">
        <f>IF(Table1[[#This Row],[OD (in)]]=28,0,IF(AND(Table1[[#This Row],[Width (in)]]&gt;25,Table1[[#This Row],[Width (in)]]&lt;=40),1,0))</f>
        <v>1</v>
      </c>
      <c r="V335">
        <f>IF(Table1[[#This Row],[OD (in)]]=28,0,IF(Table1[[#This Row],[Width (in)]]&gt;40,1,0))</f>
        <v>0</v>
      </c>
      <c r="W335">
        <f>IF(Table1[[#This Row],[OD (in)]]=28,1,0)</f>
        <v>0</v>
      </c>
    </row>
    <row r="336" spans="1:23" x14ac:dyDescent="0.3">
      <c r="A336" s="6" t="s">
        <v>0</v>
      </c>
      <c r="B336" s="6" t="s">
        <v>502</v>
      </c>
      <c r="C336" s="6" t="s">
        <v>503</v>
      </c>
      <c r="D336" s="6" t="s">
        <v>804</v>
      </c>
      <c r="E336" s="6" t="s">
        <v>4</v>
      </c>
      <c r="F336" s="6" t="s">
        <v>5</v>
      </c>
      <c r="G336" s="6" t="s">
        <v>6</v>
      </c>
      <c r="H336" s="6" t="s">
        <v>7</v>
      </c>
      <c r="I336" s="6" t="s">
        <v>8</v>
      </c>
      <c r="J336" s="6" t="s">
        <v>9</v>
      </c>
      <c r="K336" s="6" t="s">
        <v>805</v>
      </c>
      <c r="L336" s="6" t="s">
        <v>11</v>
      </c>
      <c r="M336" s="2">
        <v>182.804</v>
      </c>
      <c r="N336" s="1" t="s">
        <v>12</v>
      </c>
      <c r="O336" s="3">
        <v>43324</v>
      </c>
      <c r="P336" s="2">
        <f>ROUNDDOWN(Table1[[#This Row],[Quantity in UnE]],0)</f>
        <v>182</v>
      </c>
      <c r="Q336" t="s">
        <v>8849</v>
      </c>
      <c r="R336">
        <v>23.875</v>
      </c>
      <c r="S336">
        <v>44</v>
      </c>
      <c r="T336">
        <f>IF(Table1[[#This Row],[OD (in)]]=28,0,IF(Table1[[#This Row],[Width (in)]]&lt;=25,1,0))</f>
        <v>1</v>
      </c>
      <c r="U336">
        <f>IF(Table1[[#This Row],[OD (in)]]=28,0,IF(AND(Table1[[#This Row],[Width (in)]]&gt;25,Table1[[#This Row],[Width (in)]]&lt;=40),1,0))</f>
        <v>0</v>
      </c>
      <c r="V336">
        <f>IF(Table1[[#This Row],[OD (in)]]=28,0,IF(Table1[[#This Row],[Width (in)]]&gt;40,1,0))</f>
        <v>0</v>
      </c>
      <c r="W336">
        <f>IF(Table1[[#This Row],[OD (in)]]=28,1,0)</f>
        <v>0</v>
      </c>
    </row>
    <row r="337" spans="1:23" x14ac:dyDescent="0.3">
      <c r="A337" s="6" t="s">
        <v>0</v>
      </c>
      <c r="B337" s="6" t="s">
        <v>726</v>
      </c>
      <c r="C337" s="6" t="s">
        <v>727</v>
      </c>
      <c r="D337" s="6" t="s">
        <v>806</v>
      </c>
      <c r="E337" s="6" t="s">
        <v>4</v>
      </c>
      <c r="F337" s="6" t="s">
        <v>5</v>
      </c>
      <c r="G337" s="6" t="s">
        <v>356</v>
      </c>
      <c r="H337" s="6" t="s">
        <v>7</v>
      </c>
      <c r="I337" s="6" t="s">
        <v>357</v>
      </c>
      <c r="J337" s="6" t="s">
        <v>9</v>
      </c>
      <c r="K337" s="6" t="s">
        <v>807</v>
      </c>
      <c r="L337" s="6" t="s">
        <v>11</v>
      </c>
      <c r="M337" s="2">
        <v>159.94900000000001</v>
      </c>
      <c r="N337" s="1" t="s">
        <v>12</v>
      </c>
      <c r="O337" s="3">
        <v>43321</v>
      </c>
      <c r="P337" s="2">
        <f>ROUNDDOWN(Table1[[#This Row],[Quantity in UnE]],0)</f>
        <v>159</v>
      </c>
      <c r="Q337" t="s">
        <v>8848</v>
      </c>
      <c r="R337">
        <v>42</v>
      </c>
      <c r="S337">
        <v>28</v>
      </c>
      <c r="T337">
        <f>IF(Table1[[#This Row],[OD (in)]]=28,0,IF(Table1[[#This Row],[Width (in)]]&lt;=25,1,0))</f>
        <v>0</v>
      </c>
      <c r="U337">
        <f>IF(Table1[[#This Row],[OD (in)]]=28,0,IF(AND(Table1[[#This Row],[Width (in)]]&gt;25,Table1[[#This Row],[Width (in)]]&lt;=40),1,0))</f>
        <v>0</v>
      </c>
      <c r="V337">
        <f>IF(Table1[[#This Row],[OD (in)]]=28,0,IF(Table1[[#This Row],[Width (in)]]&gt;40,1,0))</f>
        <v>0</v>
      </c>
      <c r="W337">
        <f>IF(Table1[[#This Row],[OD (in)]]=28,1,0)</f>
        <v>1</v>
      </c>
    </row>
    <row r="338" spans="1:23" x14ac:dyDescent="0.3">
      <c r="A338" s="6" t="s">
        <v>0</v>
      </c>
      <c r="B338" s="6" t="s">
        <v>502</v>
      </c>
      <c r="C338" s="6" t="s">
        <v>503</v>
      </c>
      <c r="D338" s="6" t="s">
        <v>808</v>
      </c>
      <c r="E338" s="6" t="s">
        <v>4</v>
      </c>
      <c r="F338" s="6" t="s">
        <v>5</v>
      </c>
      <c r="G338" s="6" t="s">
        <v>6</v>
      </c>
      <c r="H338" s="6" t="s">
        <v>7</v>
      </c>
      <c r="I338" s="6" t="s">
        <v>8</v>
      </c>
      <c r="J338" s="6" t="s">
        <v>9</v>
      </c>
      <c r="K338" s="6" t="s">
        <v>809</v>
      </c>
      <c r="L338" s="6" t="s">
        <v>11</v>
      </c>
      <c r="M338" s="2">
        <v>186.05600000000001</v>
      </c>
      <c r="N338" s="1" t="s">
        <v>12</v>
      </c>
      <c r="O338" s="3">
        <v>43324</v>
      </c>
      <c r="P338" s="2">
        <f>ROUNDDOWN(Table1[[#This Row],[Quantity in UnE]],0)</f>
        <v>186</v>
      </c>
      <c r="Q338" t="s">
        <v>8849</v>
      </c>
      <c r="R338">
        <v>23.875</v>
      </c>
      <c r="S338">
        <v>44</v>
      </c>
      <c r="T338">
        <f>IF(Table1[[#This Row],[OD (in)]]=28,0,IF(Table1[[#This Row],[Width (in)]]&lt;=25,1,0))</f>
        <v>1</v>
      </c>
      <c r="U338">
        <f>IF(Table1[[#This Row],[OD (in)]]=28,0,IF(AND(Table1[[#This Row],[Width (in)]]&gt;25,Table1[[#This Row],[Width (in)]]&lt;=40),1,0))</f>
        <v>0</v>
      </c>
      <c r="V338">
        <f>IF(Table1[[#This Row],[OD (in)]]=28,0,IF(Table1[[#This Row],[Width (in)]]&gt;40,1,0))</f>
        <v>0</v>
      </c>
      <c r="W338">
        <f>IF(Table1[[#This Row],[OD (in)]]=28,1,0)</f>
        <v>0</v>
      </c>
    </row>
    <row r="339" spans="1:23" x14ac:dyDescent="0.3">
      <c r="A339" s="6" t="s">
        <v>0</v>
      </c>
      <c r="B339" s="6" t="s">
        <v>726</v>
      </c>
      <c r="C339" s="6" t="s">
        <v>727</v>
      </c>
      <c r="D339" s="6" t="s">
        <v>810</v>
      </c>
      <c r="E339" s="6" t="s">
        <v>4</v>
      </c>
      <c r="F339" s="6" t="s">
        <v>5</v>
      </c>
      <c r="G339" s="6" t="s">
        <v>356</v>
      </c>
      <c r="H339" s="6" t="s">
        <v>7</v>
      </c>
      <c r="I339" s="6" t="s">
        <v>357</v>
      </c>
      <c r="J339" s="6" t="s">
        <v>9</v>
      </c>
      <c r="K339" s="6" t="s">
        <v>811</v>
      </c>
      <c r="L339" s="6" t="s">
        <v>11</v>
      </c>
      <c r="M339" s="2">
        <v>155.04300000000001</v>
      </c>
      <c r="N339" s="1" t="s">
        <v>12</v>
      </c>
      <c r="O339" s="3">
        <v>43321</v>
      </c>
      <c r="P339" s="2">
        <f>ROUNDDOWN(Table1[[#This Row],[Quantity in UnE]],0)</f>
        <v>155</v>
      </c>
      <c r="Q339" t="s">
        <v>8848</v>
      </c>
      <c r="R339">
        <v>42</v>
      </c>
      <c r="S339">
        <v>28</v>
      </c>
      <c r="T339">
        <f>IF(Table1[[#This Row],[OD (in)]]=28,0,IF(Table1[[#This Row],[Width (in)]]&lt;=25,1,0))</f>
        <v>0</v>
      </c>
      <c r="U339">
        <f>IF(Table1[[#This Row],[OD (in)]]=28,0,IF(AND(Table1[[#This Row],[Width (in)]]&gt;25,Table1[[#This Row],[Width (in)]]&lt;=40),1,0))</f>
        <v>0</v>
      </c>
      <c r="V339">
        <f>IF(Table1[[#This Row],[OD (in)]]=28,0,IF(Table1[[#This Row],[Width (in)]]&gt;40,1,0))</f>
        <v>0</v>
      </c>
      <c r="W339">
        <f>IF(Table1[[#This Row],[OD (in)]]=28,1,0)</f>
        <v>1</v>
      </c>
    </row>
    <row r="340" spans="1:23" x14ac:dyDescent="0.3">
      <c r="A340" s="6" t="s">
        <v>0</v>
      </c>
      <c r="B340" s="6" t="s">
        <v>502</v>
      </c>
      <c r="C340" s="6" t="s">
        <v>503</v>
      </c>
      <c r="D340" s="6" t="s">
        <v>812</v>
      </c>
      <c r="E340" s="6" t="s">
        <v>4</v>
      </c>
      <c r="F340" s="6" t="s">
        <v>5</v>
      </c>
      <c r="G340" s="6" t="s">
        <v>6</v>
      </c>
      <c r="H340" s="6" t="s">
        <v>7</v>
      </c>
      <c r="I340" s="6" t="s">
        <v>8</v>
      </c>
      <c r="J340" s="6" t="s">
        <v>9</v>
      </c>
      <c r="K340" s="6" t="s">
        <v>813</v>
      </c>
      <c r="L340" s="6" t="s">
        <v>11</v>
      </c>
      <c r="M340" s="2">
        <v>186.05600000000001</v>
      </c>
      <c r="N340" s="1" t="s">
        <v>12</v>
      </c>
      <c r="O340" s="3">
        <v>43324</v>
      </c>
      <c r="P340" s="2">
        <f>ROUNDDOWN(Table1[[#This Row],[Quantity in UnE]],0)</f>
        <v>186</v>
      </c>
      <c r="Q340" t="s">
        <v>8849</v>
      </c>
      <c r="R340">
        <v>23.875</v>
      </c>
      <c r="S340">
        <v>44</v>
      </c>
      <c r="T340">
        <f>IF(Table1[[#This Row],[OD (in)]]=28,0,IF(Table1[[#This Row],[Width (in)]]&lt;=25,1,0))</f>
        <v>1</v>
      </c>
      <c r="U340">
        <f>IF(Table1[[#This Row],[OD (in)]]=28,0,IF(AND(Table1[[#This Row],[Width (in)]]&gt;25,Table1[[#This Row],[Width (in)]]&lt;=40),1,0))</f>
        <v>0</v>
      </c>
      <c r="V340">
        <f>IF(Table1[[#This Row],[OD (in)]]=28,0,IF(Table1[[#This Row],[Width (in)]]&gt;40,1,0))</f>
        <v>0</v>
      </c>
      <c r="W340">
        <f>IF(Table1[[#This Row],[OD (in)]]=28,1,0)</f>
        <v>0</v>
      </c>
    </row>
    <row r="341" spans="1:23" x14ac:dyDescent="0.3">
      <c r="A341" s="6" t="s">
        <v>0</v>
      </c>
      <c r="B341" s="6" t="s">
        <v>450</v>
      </c>
      <c r="C341" s="6" t="s">
        <v>451</v>
      </c>
      <c r="D341" s="6" t="s">
        <v>814</v>
      </c>
      <c r="E341" s="6" t="s">
        <v>4</v>
      </c>
      <c r="F341" s="6" t="s">
        <v>5</v>
      </c>
      <c r="G341" s="6" t="s">
        <v>453</v>
      </c>
      <c r="H341" s="6" t="s">
        <v>7</v>
      </c>
      <c r="I341" s="6" t="s">
        <v>454</v>
      </c>
      <c r="J341" s="6" t="s">
        <v>9</v>
      </c>
      <c r="K341" s="6" t="s">
        <v>815</v>
      </c>
      <c r="L341" s="6" t="s">
        <v>11</v>
      </c>
      <c r="M341" s="2">
        <v>168.94499999999999</v>
      </c>
      <c r="N341" s="1" t="s">
        <v>12</v>
      </c>
      <c r="O341" s="3">
        <v>43325</v>
      </c>
      <c r="P341" s="2">
        <f>ROUNDDOWN(Table1[[#This Row],[Quantity in UnE]],0)</f>
        <v>168</v>
      </c>
      <c r="Q341" t="s">
        <v>8852</v>
      </c>
      <c r="R341">
        <v>70</v>
      </c>
      <c r="S341">
        <v>12</v>
      </c>
      <c r="T341">
        <f>IF(Table1[[#This Row],[OD (in)]]=28,0,IF(Table1[[#This Row],[Width (in)]]&lt;=25,1,0))</f>
        <v>0</v>
      </c>
      <c r="U341">
        <f>IF(Table1[[#This Row],[OD (in)]]=28,0,IF(AND(Table1[[#This Row],[Width (in)]]&gt;25,Table1[[#This Row],[Width (in)]]&lt;=40),1,0))</f>
        <v>0</v>
      </c>
      <c r="V341">
        <f>IF(Table1[[#This Row],[OD (in)]]=28,0,IF(Table1[[#This Row],[Width (in)]]&gt;40,1,0))</f>
        <v>1</v>
      </c>
      <c r="W341">
        <f>IF(Table1[[#This Row],[OD (in)]]=28,1,0)</f>
        <v>0</v>
      </c>
    </row>
    <row r="342" spans="1:23" x14ac:dyDescent="0.3">
      <c r="A342" s="6" t="s">
        <v>0</v>
      </c>
      <c r="B342" s="6" t="s">
        <v>726</v>
      </c>
      <c r="C342" s="6" t="s">
        <v>727</v>
      </c>
      <c r="D342" s="6" t="s">
        <v>816</v>
      </c>
      <c r="E342" s="6" t="s">
        <v>4</v>
      </c>
      <c r="F342" s="6" t="s">
        <v>5</v>
      </c>
      <c r="G342" s="6" t="s">
        <v>356</v>
      </c>
      <c r="H342" s="6" t="s">
        <v>7</v>
      </c>
      <c r="I342" s="6" t="s">
        <v>357</v>
      </c>
      <c r="J342" s="6" t="s">
        <v>9</v>
      </c>
      <c r="K342" s="6" t="s">
        <v>817</v>
      </c>
      <c r="L342" s="6" t="s">
        <v>11</v>
      </c>
      <c r="M342" s="2">
        <v>159.887</v>
      </c>
      <c r="N342" s="1" t="s">
        <v>12</v>
      </c>
      <c r="O342" s="3">
        <v>43321</v>
      </c>
      <c r="P342" s="2">
        <f>ROUNDDOWN(Table1[[#This Row],[Quantity in UnE]],0)</f>
        <v>159</v>
      </c>
      <c r="Q342" t="s">
        <v>8848</v>
      </c>
      <c r="R342">
        <v>42</v>
      </c>
      <c r="S342">
        <v>28</v>
      </c>
      <c r="T342">
        <f>IF(Table1[[#This Row],[OD (in)]]=28,0,IF(Table1[[#This Row],[Width (in)]]&lt;=25,1,0))</f>
        <v>0</v>
      </c>
      <c r="U342">
        <f>IF(Table1[[#This Row],[OD (in)]]=28,0,IF(AND(Table1[[#This Row],[Width (in)]]&gt;25,Table1[[#This Row],[Width (in)]]&lt;=40),1,0))</f>
        <v>0</v>
      </c>
      <c r="V342">
        <f>IF(Table1[[#This Row],[OD (in)]]=28,0,IF(Table1[[#This Row],[Width (in)]]&gt;40,1,0))</f>
        <v>0</v>
      </c>
      <c r="W342">
        <f>IF(Table1[[#This Row],[OD (in)]]=28,1,0)</f>
        <v>1</v>
      </c>
    </row>
    <row r="343" spans="1:23" x14ac:dyDescent="0.3">
      <c r="A343" s="6" t="s">
        <v>0</v>
      </c>
      <c r="B343" s="6" t="s">
        <v>575</v>
      </c>
      <c r="C343" s="6" t="s">
        <v>576</v>
      </c>
      <c r="D343" s="6" t="s">
        <v>818</v>
      </c>
      <c r="E343" s="6" t="s">
        <v>4</v>
      </c>
      <c r="F343" s="6" t="s">
        <v>5</v>
      </c>
      <c r="G343" s="6" t="s">
        <v>678</v>
      </c>
      <c r="H343" s="6" t="s">
        <v>7</v>
      </c>
      <c r="I343" s="6" t="s">
        <v>679</v>
      </c>
      <c r="J343" s="6" t="s">
        <v>9</v>
      </c>
      <c r="K343" s="6" t="s">
        <v>819</v>
      </c>
      <c r="L343" s="6" t="s">
        <v>11</v>
      </c>
      <c r="M343" s="2">
        <v>221.59200000000001</v>
      </c>
      <c r="N343" s="1" t="s">
        <v>12</v>
      </c>
      <c r="O343" s="3">
        <v>43319</v>
      </c>
      <c r="P343" s="2">
        <f>ROUNDDOWN(Table1[[#This Row],[Quantity in UnE]],0)</f>
        <v>221</v>
      </c>
      <c r="Q343" t="s">
        <v>8850</v>
      </c>
      <c r="R343">
        <v>32.75</v>
      </c>
      <c r="S343">
        <v>39</v>
      </c>
      <c r="T343">
        <f>IF(Table1[[#This Row],[OD (in)]]=28,0,IF(Table1[[#This Row],[Width (in)]]&lt;=25,1,0))</f>
        <v>0</v>
      </c>
      <c r="U343">
        <f>IF(Table1[[#This Row],[OD (in)]]=28,0,IF(AND(Table1[[#This Row],[Width (in)]]&gt;25,Table1[[#This Row],[Width (in)]]&lt;=40),1,0))</f>
        <v>1</v>
      </c>
      <c r="V343">
        <f>IF(Table1[[#This Row],[OD (in)]]=28,0,IF(Table1[[#This Row],[Width (in)]]&gt;40,1,0))</f>
        <v>0</v>
      </c>
      <c r="W343">
        <f>IF(Table1[[#This Row],[OD (in)]]=28,1,0)</f>
        <v>0</v>
      </c>
    </row>
    <row r="344" spans="1:23" x14ac:dyDescent="0.3">
      <c r="A344" s="6" t="s">
        <v>0</v>
      </c>
      <c r="B344" s="6" t="s">
        <v>502</v>
      </c>
      <c r="C344" s="6" t="s">
        <v>503</v>
      </c>
      <c r="D344" s="6" t="s">
        <v>820</v>
      </c>
      <c r="E344" s="6" t="s">
        <v>4</v>
      </c>
      <c r="F344" s="6" t="s">
        <v>5</v>
      </c>
      <c r="G344" s="6" t="s">
        <v>6</v>
      </c>
      <c r="H344" s="6" t="s">
        <v>7</v>
      </c>
      <c r="I344" s="6" t="s">
        <v>8</v>
      </c>
      <c r="J344" s="6" t="s">
        <v>9</v>
      </c>
      <c r="K344" s="6" t="s">
        <v>821</v>
      </c>
      <c r="L344" s="6" t="s">
        <v>11</v>
      </c>
      <c r="M344" s="2">
        <v>182.804</v>
      </c>
      <c r="N344" s="1" t="s">
        <v>12</v>
      </c>
      <c r="O344" s="3">
        <v>43324</v>
      </c>
      <c r="P344" s="2">
        <f>ROUNDDOWN(Table1[[#This Row],[Quantity in UnE]],0)</f>
        <v>182</v>
      </c>
      <c r="Q344" t="s">
        <v>8849</v>
      </c>
      <c r="R344">
        <v>23.875</v>
      </c>
      <c r="S344">
        <v>44</v>
      </c>
      <c r="T344">
        <f>IF(Table1[[#This Row],[OD (in)]]=28,0,IF(Table1[[#This Row],[Width (in)]]&lt;=25,1,0))</f>
        <v>1</v>
      </c>
      <c r="U344">
        <f>IF(Table1[[#This Row],[OD (in)]]=28,0,IF(AND(Table1[[#This Row],[Width (in)]]&gt;25,Table1[[#This Row],[Width (in)]]&lt;=40),1,0))</f>
        <v>0</v>
      </c>
      <c r="V344">
        <f>IF(Table1[[#This Row],[OD (in)]]=28,0,IF(Table1[[#This Row],[Width (in)]]&gt;40,1,0))</f>
        <v>0</v>
      </c>
      <c r="W344">
        <f>IF(Table1[[#This Row],[OD (in)]]=28,1,0)</f>
        <v>0</v>
      </c>
    </row>
    <row r="345" spans="1:23" x14ac:dyDescent="0.3">
      <c r="A345" s="6" t="s">
        <v>0</v>
      </c>
      <c r="B345" s="6" t="s">
        <v>502</v>
      </c>
      <c r="C345" s="6" t="s">
        <v>503</v>
      </c>
      <c r="D345" s="6" t="s">
        <v>822</v>
      </c>
      <c r="E345" s="6" t="s">
        <v>4</v>
      </c>
      <c r="F345" s="6" t="s">
        <v>5</v>
      </c>
      <c r="G345" s="6" t="s">
        <v>6</v>
      </c>
      <c r="H345" s="6" t="s">
        <v>7</v>
      </c>
      <c r="I345" s="6" t="s">
        <v>8</v>
      </c>
      <c r="J345" s="6" t="s">
        <v>9</v>
      </c>
      <c r="K345" s="6" t="s">
        <v>823</v>
      </c>
      <c r="L345" s="6" t="s">
        <v>11</v>
      </c>
      <c r="M345" s="2">
        <v>197.59899999999999</v>
      </c>
      <c r="N345" s="1" t="s">
        <v>12</v>
      </c>
      <c r="O345" s="3">
        <v>43324</v>
      </c>
      <c r="P345" s="2">
        <f>ROUNDDOWN(Table1[[#This Row],[Quantity in UnE]],0)</f>
        <v>197</v>
      </c>
      <c r="Q345" t="s">
        <v>8849</v>
      </c>
      <c r="R345">
        <v>23.875</v>
      </c>
      <c r="S345">
        <v>44</v>
      </c>
      <c r="T345">
        <f>IF(Table1[[#This Row],[OD (in)]]=28,0,IF(Table1[[#This Row],[Width (in)]]&lt;=25,1,0))</f>
        <v>1</v>
      </c>
      <c r="U345">
        <f>IF(Table1[[#This Row],[OD (in)]]=28,0,IF(AND(Table1[[#This Row],[Width (in)]]&gt;25,Table1[[#This Row],[Width (in)]]&lt;=40),1,0))</f>
        <v>0</v>
      </c>
      <c r="V345">
        <f>IF(Table1[[#This Row],[OD (in)]]=28,0,IF(Table1[[#This Row],[Width (in)]]&gt;40,1,0))</f>
        <v>0</v>
      </c>
      <c r="W345">
        <f>IF(Table1[[#This Row],[OD (in)]]=28,1,0)</f>
        <v>0</v>
      </c>
    </row>
    <row r="346" spans="1:23" x14ac:dyDescent="0.3">
      <c r="A346" s="6" t="s">
        <v>0</v>
      </c>
      <c r="B346" s="6" t="s">
        <v>824</v>
      </c>
      <c r="C346" s="6" t="s">
        <v>825</v>
      </c>
      <c r="D346" s="6" t="s">
        <v>826</v>
      </c>
      <c r="E346" s="6" t="s">
        <v>4</v>
      </c>
      <c r="F346" s="6" t="s">
        <v>5</v>
      </c>
      <c r="G346" s="6" t="s">
        <v>147</v>
      </c>
      <c r="H346" s="6" t="s">
        <v>7</v>
      </c>
      <c r="I346" s="6" t="s">
        <v>148</v>
      </c>
      <c r="J346" s="6" t="s">
        <v>9</v>
      </c>
      <c r="K346" s="6" t="s">
        <v>827</v>
      </c>
      <c r="L346" s="6" t="s">
        <v>11</v>
      </c>
      <c r="M346" s="2">
        <v>363.90199999999999</v>
      </c>
      <c r="N346" s="1" t="s">
        <v>12</v>
      </c>
      <c r="O346" s="3">
        <v>43316</v>
      </c>
      <c r="P346" s="2">
        <f>ROUNDDOWN(Table1[[#This Row],[Quantity in UnE]],0)</f>
        <v>363</v>
      </c>
      <c r="Q346" t="s">
        <v>8850</v>
      </c>
      <c r="R346">
        <v>48.5</v>
      </c>
      <c r="S346">
        <v>39</v>
      </c>
      <c r="T346">
        <f>IF(Table1[[#This Row],[OD (in)]]=28,0,IF(Table1[[#This Row],[Width (in)]]&lt;=25,1,0))</f>
        <v>0</v>
      </c>
      <c r="U346">
        <f>IF(Table1[[#This Row],[OD (in)]]=28,0,IF(AND(Table1[[#This Row],[Width (in)]]&gt;25,Table1[[#This Row],[Width (in)]]&lt;=40),1,0))</f>
        <v>0</v>
      </c>
      <c r="V346">
        <f>IF(Table1[[#This Row],[OD (in)]]=28,0,IF(Table1[[#This Row],[Width (in)]]&gt;40,1,0))</f>
        <v>1</v>
      </c>
      <c r="W346">
        <f>IF(Table1[[#This Row],[OD (in)]]=28,1,0)</f>
        <v>0</v>
      </c>
    </row>
    <row r="347" spans="1:23" x14ac:dyDescent="0.3">
      <c r="A347" s="6" t="s">
        <v>0</v>
      </c>
      <c r="B347" s="6" t="s">
        <v>768</v>
      </c>
      <c r="C347" s="6" t="s">
        <v>769</v>
      </c>
      <c r="D347" s="6" t="s">
        <v>828</v>
      </c>
      <c r="E347" s="6" t="s">
        <v>4</v>
      </c>
      <c r="F347" s="6" t="s">
        <v>5</v>
      </c>
      <c r="G347" s="6" t="s">
        <v>277</v>
      </c>
      <c r="H347" s="6" t="s">
        <v>7</v>
      </c>
      <c r="I347" s="6" t="s">
        <v>278</v>
      </c>
      <c r="J347" s="6" t="s">
        <v>9</v>
      </c>
      <c r="K347" s="6" t="s">
        <v>829</v>
      </c>
      <c r="L347" s="6" t="s">
        <v>11</v>
      </c>
      <c r="M347" s="2">
        <v>449.46</v>
      </c>
      <c r="N347" s="1" t="s">
        <v>12</v>
      </c>
      <c r="O347" s="3">
        <v>43317</v>
      </c>
      <c r="P347" s="2">
        <f>ROUNDDOWN(Table1[[#This Row],[Quantity in UnE]],0)</f>
        <v>449</v>
      </c>
      <c r="Q347" t="s">
        <v>8850</v>
      </c>
      <c r="R347">
        <v>60</v>
      </c>
      <c r="S347">
        <v>39</v>
      </c>
      <c r="T347">
        <f>IF(Table1[[#This Row],[OD (in)]]=28,0,IF(Table1[[#This Row],[Width (in)]]&lt;=25,1,0))</f>
        <v>0</v>
      </c>
      <c r="U347">
        <f>IF(Table1[[#This Row],[OD (in)]]=28,0,IF(AND(Table1[[#This Row],[Width (in)]]&gt;25,Table1[[#This Row],[Width (in)]]&lt;=40),1,0))</f>
        <v>0</v>
      </c>
      <c r="V347">
        <f>IF(Table1[[#This Row],[OD (in)]]=28,0,IF(Table1[[#This Row],[Width (in)]]&gt;40,1,0))</f>
        <v>1</v>
      </c>
      <c r="W347">
        <f>IF(Table1[[#This Row],[OD (in)]]=28,1,0)</f>
        <v>0</v>
      </c>
    </row>
    <row r="348" spans="1:23" x14ac:dyDescent="0.3">
      <c r="A348" s="6" t="s">
        <v>0</v>
      </c>
      <c r="B348" s="6" t="s">
        <v>726</v>
      </c>
      <c r="C348" s="6" t="s">
        <v>727</v>
      </c>
      <c r="D348" s="6" t="s">
        <v>830</v>
      </c>
      <c r="E348" s="6" t="s">
        <v>4</v>
      </c>
      <c r="F348" s="6" t="s">
        <v>5</v>
      </c>
      <c r="G348" s="6" t="s">
        <v>356</v>
      </c>
      <c r="H348" s="6" t="s">
        <v>7</v>
      </c>
      <c r="I348" s="6" t="s">
        <v>357</v>
      </c>
      <c r="J348" s="6" t="s">
        <v>9</v>
      </c>
      <c r="K348" s="6" t="s">
        <v>831</v>
      </c>
      <c r="L348" s="6" t="s">
        <v>11</v>
      </c>
      <c r="M348" s="2">
        <v>159.887</v>
      </c>
      <c r="N348" s="1" t="s">
        <v>12</v>
      </c>
      <c r="O348" s="3">
        <v>43321</v>
      </c>
      <c r="P348" s="2">
        <f>ROUNDDOWN(Table1[[#This Row],[Quantity in UnE]],0)</f>
        <v>159</v>
      </c>
      <c r="Q348" t="s">
        <v>8848</v>
      </c>
      <c r="R348">
        <v>42</v>
      </c>
      <c r="S348">
        <v>28</v>
      </c>
      <c r="T348">
        <f>IF(Table1[[#This Row],[OD (in)]]=28,0,IF(Table1[[#This Row],[Width (in)]]&lt;=25,1,0))</f>
        <v>0</v>
      </c>
      <c r="U348">
        <f>IF(Table1[[#This Row],[OD (in)]]=28,0,IF(AND(Table1[[#This Row],[Width (in)]]&gt;25,Table1[[#This Row],[Width (in)]]&lt;=40),1,0))</f>
        <v>0</v>
      </c>
      <c r="V348">
        <f>IF(Table1[[#This Row],[OD (in)]]=28,0,IF(Table1[[#This Row],[Width (in)]]&gt;40,1,0))</f>
        <v>0</v>
      </c>
      <c r="W348">
        <f>IF(Table1[[#This Row],[OD (in)]]=28,1,0)</f>
        <v>1</v>
      </c>
    </row>
    <row r="349" spans="1:23" x14ac:dyDescent="0.3">
      <c r="A349" s="6" t="s">
        <v>0</v>
      </c>
      <c r="B349" s="6" t="s">
        <v>502</v>
      </c>
      <c r="C349" s="6" t="s">
        <v>503</v>
      </c>
      <c r="D349" s="6" t="s">
        <v>832</v>
      </c>
      <c r="E349" s="6" t="s">
        <v>4</v>
      </c>
      <c r="F349" s="6" t="s">
        <v>5</v>
      </c>
      <c r="G349" s="6" t="s">
        <v>6</v>
      </c>
      <c r="H349" s="6" t="s">
        <v>7</v>
      </c>
      <c r="I349" s="6" t="s">
        <v>8</v>
      </c>
      <c r="J349" s="6" t="s">
        <v>9</v>
      </c>
      <c r="K349" s="6" t="s">
        <v>833</v>
      </c>
      <c r="L349" s="6" t="s">
        <v>11</v>
      </c>
      <c r="M349" s="2">
        <v>197.59899999999999</v>
      </c>
      <c r="N349" s="1" t="s">
        <v>12</v>
      </c>
      <c r="O349" s="3">
        <v>43324</v>
      </c>
      <c r="P349" s="2">
        <f>ROUNDDOWN(Table1[[#This Row],[Quantity in UnE]],0)</f>
        <v>197</v>
      </c>
      <c r="Q349" t="s">
        <v>8849</v>
      </c>
      <c r="R349">
        <v>23.875</v>
      </c>
      <c r="S349">
        <v>44</v>
      </c>
      <c r="T349">
        <f>IF(Table1[[#This Row],[OD (in)]]=28,0,IF(Table1[[#This Row],[Width (in)]]&lt;=25,1,0))</f>
        <v>1</v>
      </c>
      <c r="U349">
        <f>IF(Table1[[#This Row],[OD (in)]]=28,0,IF(AND(Table1[[#This Row],[Width (in)]]&gt;25,Table1[[#This Row],[Width (in)]]&lt;=40),1,0))</f>
        <v>0</v>
      </c>
      <c r="V349">
        <f>IF(Table1[[#This Row],[OD (in)]]=28,0,IF(Table1[[#This Row],[Width (in)]]&gt;40,1,0))</f>
        <v>0</v>
      </c>
      <c r="W349">
        <f>IF(Table1[[#This Row],[OD (in)]]=28,1,0)</f>
        <v>0</v>
      </c>
    </row>
    <row r="350" spans="1:23" x14ac:dyDescent="0.3">
      <c r="A350" s="6" t="s">
        <v>0</v>
      </c>
      <c r="B350" s="6" t="s">
        <v>760</v>
      </c>
      <c r="C350" s="6" t="s">
        <v>761</v>
      </c>
      <c r="D350" s="6" t="s">
        <v>834</v>
      </c>
      <c r="E350" s="6" t="s">
        <v>4</v>
      </c>
      <c r="F350" s="6" t="s">
        <v>5</v>
      </c>
      <c r="G350" s="6" t="s">
        <v>660</v>
      </c>
      <c r="H350" s="6" t="s">
        <v>7</v>
      </c>
      <c r="I350" s="6" t="s">
        <v>661</v>
      </c>
      <c r="J350" s="6" t="s">
        <v>9</v>
      </c>
      <c r="K350" s="6" t="s">
        <v>835</v>
      </c>
      <c r="L350" s="6" t="s">
        <v>11</v>
      </c>
      <c r="M350" s="2">
        <v>340.774</v>
      </c>
      <c r="N350" s="1" t="s">
        <v>12</v>
      </c>
      <c r="O350" s="3">
        <v>43331</v>
      </c>
      <c r="P350" s="2">
        <f>ROUNDDOWN(Table1[[#This Row],[Quantity in UnE]],0)</f>
        <v>340</v>
      </c>
      <c r="Q350" t="s">
        <v>8848</v>
      </c>
      <c r="R350">
        <v>49.5</v>
      </c>
      <c r="S350">
        <v>39</v>
      </c>
      <c r="T350">
        <f>IF(Table1[[#This Row],[OD (in)]]=28,0,IF(Table1[[#This Row],[Width (in)]]&lt;=25,1,0))</f>
        <v>0</v>
      </c>
      <c r="U350">
        <f>IF(Table1[[#This Row],[OD (in)]]=28,0,IF(AND(Table1[[#This Row],[Width (in)]]&gt;25,Table1[[#This Row],[Width (in)]]&lt;=40),1,0))</f>
        <v>0</v>
      </c>
      <c r="V350">
        <f>IF(Table1[[#This Row],[OD (in)]]=28,0,IF(Table1[[#This Row],[Width (in)]]&gt;40,1,0))</f>
        <v>1</v>
      </c>
      <c r="W350">
        <f>IF(Table1[[#This Row],[OD (in)]]=28,1,0)</f>
        <v>0</v>
      </c>
    </row>
    <row r="351" spans="1:23" x14ac:dyDescent="0.3">
      <c r="A351" s="6" t="s">
        <v>0</v>
      </c>
      <c r="B351" s="6" t="s">
        <v>378</v>
      </c>
      <c r="C351" s="6" t="s">
        <v>379</v>
      </c>
      <c r="D351" s="6" t="s">
        <v>836</v>
      </c>
      <c r="E351" s="6" t="s">
        <v>4</v>
      </c>
      <c r="F351" s="6" t="s">
        <v>5</v>
      </c>
      <c r="G351" s="6" t="s">
        <v>541</v>
      </c>
      <c r="H351" s="6" t="s">
        <v>7</v>
      </c>
      <c r="I351" s="6" t="s">
        <v>542</v>
      </c>
      <c r="J351" s="6" t="s">
        <v>9</v>
      </c>
      <c r="K351" s="6" t="s">
        <v>837</v>
      </c>
      <c r="L351" s="6" t="s">
        <v>11</v>
      </c>
      <c r="M351" s="2">
        <v>470.685</v>
      </c>
      <c r="N351" s="1" t="s">
        <v>12</v>
      </c>
      <c r="O351" s="3">
        <v>43315</v>
      </c>
      <c r="P351" s="2">
        <f>ROUNDDOWN(Table1[[#This Row],[Quantity in UnE]],0)</f>
        <v>470</v>
      </c>
      <c r="Q351" t="s">
        <v>8855</v>
      </c>
      <c r="R351">
        <v>60</v>
      </c>
      <c r="S351">
        <v>39</v>
      </c>
      <c r="T351">
        <f>IF(Table1[[#This Row],[OD (in)]]=28,0,IF(Table1[[#This Row],[Width (in)]]&lt;=25,1,0))</f>
        <v>0</v>
      </c>
      <c r="U351">
        <f>IF(Table1[[#This Row],[OD (in)]]=28,0,IF(AND(Table1[[#This Row],[Width (in)]]&gt;25,Table1[[#This Row],[Width (in)]]&lt;=40),1,0))</f>
        <v>0</v>
      </c>
      <c r="V351">
        <f>IF(Table1[[#This Row],[OD (in)]]=28,0,IF(Table1[[#This Row],[Width (in)]]&gt;40,1,0))</f>
        <v>1</v>
      </c>
      <c r="W351">
        <f>IF(Table1[[#This Row],[OD (in)]]=28,1,0)</f>
        <v>0</v>
      </c>
    </row>
    <row r="352" spans="1:23" x14ac:dyDescent="0.3">
      <c r="A352" s="6" t="s">
        <v>0</v>
      </c>
      <c r="B352" s="6" t="s">
        <v>768</v>
      </c>
      <c r="C352" s="6" t="s">
        <v>769</v>
      </c>
      <c r="D352" s="6" t="s">
        <v>838</v>
      </c>
      <c r="E352" s="6" t="s">
        <v>4</v>
      </c>
      <c r="F352" s="6" t="s">
        <v>5</v>
      </c>
      <c r="G352" s="6" t="s">
        <v>277</v>
      </c>
      <c r="H352" s="6" t="s">
        <v>7</v>
      </c>
      <c r="I352" s="6" t="s">
        <v>278</v>
      </c>
      <c r="J352" s="6" t="s">
        <v>9</v>
      </c>
      <c r="K352" s="6" t="s">
        <v>839</v>
      </c>
      <c r="L352" s="6" t="s">
        <v>11</v>
      </c>
      <c r="M352" s="2">
        <v>446.65100000000001</v>
      </c>
      <c r="N352" s="1" t="s">
        <v>12</v>
      </c>
      <c r="O352" s="3">
        <v>43317</v>
      </c>
      <c r="P352" s="2">
        <f>ROUNDDOWN(Table1[[#This Row],[Quantity in UnE]],0)</f>
        <v>446</v>
      </c>
      <c r="Q352" t="s">
        <v>8850</v>
      </c>
      <c r="R352">
        <v>60</v>
      </c>
      <c r="S352">
        <v>39</v>
      </c>
      <c r="T352">
        <f>IF(Table1[[#This Row],[OD (in)]]=28,0,IF(Table1[[#This Row],[Width (in)]]&lt;=25,1,0))</f>
        <v>0</v>
      </c>
      <c r="U352">
        <f>IF(Table1[[#This Row],[OD (in)]]=28,0,IF(AND(Table1[[#This Row],[Width (in)]]&gt;25,Table1[[#This Row],[Width (in)]]&lt;=40),1,0))</f>
        <v>0</v>
      </c>
      <c r="V352">
        <f>IF(Table1[[#This Row],[OD (in)]]=28,0,IF(Table1[[#This Row],[Width (in)]]&gt;40,1,0))</f>
        <v>1</v>
      </c>
      <c r="W352">
        <f>IF(Table1[[#This Row],[OD (in)]]=28,1,0)</f>
        <v>0</v>
      </c>
    </row>
    <row r="353" spans="1:23" x14ac:dyDescent="0.3">
      <c r="A353" s="6" t="s">
        <v>0</v>
      </c>
      <c r="B353" s="6" t="s">
        <v>760</v>
      </c>
      <c r="C353" s="6" t="s">
        <v>761</v>
      </c>
      <c r="D353" s="6" t="s">
        <v>840</v>
      </c>
      <c r="E353" s="6" t="s">
        <v>4</v>
      </c>
      <c r="F353" s="6" t="s">
        <v>5</v>
      </c>
      <c r="G353" s="6" t="s">
        <v>660</v>
      </c>
      <c r="H353" s="6" t="s">
        <v>7</v>
      </c>
      <c r="I353" s="6" t="s">
        <v>661</v>
      </c>
      <c r="J353" s="6" t="s">
        <v>9</v>
      </c>
      <c r="K353" s="6" t="s">
        <v>841</v>
      </c>
      <c r="L353" s="6" t="s">
        <v>11</v>
      </c>
      <c r="M353" s="2">
        <v>341.88600000000002</v>
      </c>
      <c r="N353" s="1" t="s">
        <v>12</v>
      </c>
      <c r="O353" s="3">
        <v>43331</v>
      </c>
      <c r="P353" s="2">
        <f>ROUNDDOWN(Table1[[#This Row],[Quantity in UnE]],0)</f>
        <v>341</v>
      </c>
      <c r="Q353" t="s">
        <v>8848</v>
      </c>
      <c r="R353">
        <v>49.5</v>
      </c>
      <c r="S353">
        <v>39</v>
      </c>
      <c r="T353">
        <f>IF(Table1[[#This Row],[OD (in)]]=28,0,IF(Table1[[#This Row],[Width (in)]]&lt;=25,1,0))</f>
        <v>0</v>
      </c>
      <c r="U353">
        <f>IF(Table1[[#This Row],[OD (in)]]=28,0,IF(AND(Table1[[#This Row],[Width (in)]]&gt;25,Table1[[#This Row],[Width (in)]]&lt;=40),1,0))</f>
        <v>0</v>
      </c>
      <c r="V353">
        <f>IF(Table1[[#This Row],[OD (in)]]=28,0,IF(Table1[[#This Row],[Width (in)]]&gt;40,1,0))</f>
        <v>1</v>
      </c>
      <c r="W353">
        <f>IF(Table1[[#This Row],[OD (in)]]=28,1,0)</f>
        <v>0</v>
      </c>
    </row>
    <row r="354" spans="1:23" x14ac:dyDescent="0.3">
      <c r="A354" s="6" t="s">
        <v>0</v>
      </c>
      <c r="B354" s="6" t="s">
        <v>378</v>
      </c>
      <c r="C354" s="6" t="s">
        <v>379</v>
      </c>
      <c r="D354" s="6" t="s">
        <v>842</v>
      </c>
      <c r="E354" s="6" t="s">
        <v>4</v>
      </c>
      <c r="F354" s="6" t="s">
        <v>5</v>
      </c>
      <c r="G354" s="6" t="s">
        <v>541</v>
      </c>
      <c r="H354" s="6" t="s">
        <v>7</v>
      </c>
      <c r="I354" s="6" t="s">
        <v>542</v>
      </c>
      <c r="J354" s="6" t="s">
        <v>9</v>
      </c>
      <c r="K354" s="6" t="s">
        <v>843</v>
      </c>
      <c r="L354" s="6" t="s">
        <v>11</v>
      </c>
      <c r="M354" s="2">
        <v>467.43799999999999</v>
      </c>
      <c r="N354" s="1" t="s">
        <v>12</v>
      </c>
      <c r="O354" s="3">
        <v>43315</v>
      </c>
      <c r="P354" s="2">
        <f>ROUNDDOWN(Table1[[#This Row],[Quantity in UnE]],0)</f>
        <v>467</v>
      </c>
      <c r="Q354" t="s">
        <v>8855</v>
      </c>
      <c r="R354">
        <v>60</v>
      </c>
      <c r="S354">
        <v>39</v>
      </c>
      <c r="T354">
        <f>IF(Table1[[#This Row],[OD (in)]]=28,0,IF(Table1[[#This Row],[Width (in)]]&lt;=25,1,0))</f>
        <v>0</v>
      </c>
      <c r="U354">
        <f>IF(Table1[[#This Row],[OD (in)]]=28,0,IF(AND(Table1[[#This Row],[Width (in)]]&gt;25,Table1[[#This Row],[Width (in)]]&lt;=40),1,0))</f>
        <v>0</v>
      </c>
      <c r="V354">
        <f>IF(Table1[[#This Row],[OD (in)]]=28,0,IF(Table1[[#This Row],[Width (in)]]&gt;40,1,0))</f>
        <v>1</v>
      </c>
      <c r="W354">
        <f>IF(Table1[[#This Row],[OD (in)]]=28,1,0)</f>
        <v>0</v>
      </c>
    </row>
    <row r="355" spans="1:23" x14ac:dyDescent="0.3">
      <c r="A355" s="6" t="s">
        <v>0</v>
      </c>
      <c r="B355" s="6" t="s">
        <v>844</v>
      </c>
      <c r="C355" s="6" t="s">
        <v>845</v>
      </c>
      <c r="D355" s="6" t="s">
        <v>846</v>
      </c>
      <c r="E355" s="6" t="s">
        <v>4</v>
      </c>
      <c r="F355" s="6" t="s">
        <v>5</v>
      </c>
      <c r="G355" s="6" t="s">
        <v>147</v>
      </c>
      <c r="H355" s="6" t="s">
        <v>7</v>
      </c>
      <c r="I355" s="6" t="s">
        <v>148</v>
      </c>
      <c r="J355" s="6" t="s">
        <v>9</v>
      </c>
      <c r="K355" s="6" t="s">
        <v>847</v>
      </c>
      <c r="L355" s="6" t="s">
        <v>11</v>
      </c>
      <c r="M355" s="2">
        <v>326.214</v>
      </c>
      <c r="N355" s="1" t="s">
        <v>12</v>
      </c>
      <c r="O355" s="3">
        <v>43316</v>
      </c>
      <c r="P355" s="2">
        <f>ROUNDDOWN(Table1[[#This Row],[Quantity in UnE]],0)</f>
        <v>326</v>
      </c>
      <c r="Q355" t="s">
        <v>8850</v>
      </c>
      <c r="R355">
        <v>43</v>
      </c>
      <c r="S355">
        <v>39</v>
      </c>
      <c r="T355">
        <f>IF(Table1[[#This Row],[OD (in)]]=28,0,IF(Table1[[#This Row],[Width (in)]]&lt;=25,1,0))</f>
        <v>0</v>
      </c>
      <c r="U355">
        <f>IF(Table1[[#This Row],[OD (in)]]=28,0,IF(AND(Table1[[#This Row],[Width (in)]]&gt;25,Table1[[#This Row],[Width (in)]]&lt;=40),1,0))</f>
        <v>0</v>
      </c>
      <c r="V355">
        <f>IF(Table1[[#This Row],[OD (in)]]=28,0,IF(Table1[[#This Row],[Width (in)]]&gt;40,1,0))</f>
        <v>1</v>
      </c>
      <c r="W355">
        <f>IF(Table1[[#This Row],[OD (in)]]=28,1,0)</f>
        <v>0</v>
      </c>
    </row>
    <row r="356" spans="1:23" x14ac:dyDescent="0.3">
      <c r="A356" s="6" t="s">
        <v>0</v>
      </c>
      <c r="B356" s="6" t="s">
        <v>300</v>
      </c>
      <c r="C356" s="6" t="s">
        <v>301</v>
      </c>
      <c r="D356" s="6" t="s">
        <v>848</v>
      </c>
      <c r="E356" s="6" t="s">
        <v>4</v>
      </c>
      <c r="F356" s="6" t="s">
        <v>5</v>
      </c>
      <c r="G356" s="6" t="s">
        <v>678</v>
      </c>
      <c r="H356" s="6" t="s">
        <v>7</v>
      </c>
      <c r="I356" s="6" t="s">
        <v>679</v>
      </c>
      <c r="J356" s="6" t="s">
        <v>9</v>
      </c>
      <c r="K356" s="6" t="s">
        <v>849</v>
      </c>
      <c r="L356" s="6" t="s">
        <v>11</v>
      </c>
      <c r="M356" s="2">
        <v>206.36799999999999</v>
      </c>
      <c r="N356" s="1" t="s">
        <v>12</v>
      </c>
      <c r="O356" s="3">
        <v>43319</v>
      </c>
      <c r="P356" s="2">
        <f>ROUNDDOWN(Table1[[#This Row],[Quantity in UnE]],0)</f>
        <v>206</v>
      </c>
      <c r="Q356" t="s">
        <v>8850</v>
      </c>
      <c r="R356">
        <v>30.5</v>
      </c>
      <c r="S356">
        <v>39</v>
      </c>
      <c r="T356">
        <f>IF(Table1[[#This Row],[OD (in)]]=28,0,IF(Table1[[#This Row],[Width (in)]]&lt;=25,1,0))</f>
        <v>0</v>
      </c>
      <c r="U356">
        <f>IF(Table1[[#This Row],[OD (in)]]=28,0,IF(AND(Table1[[#This Row],[Width (in)]]&gt;25,Table1[[#This Row],[Width (in)]]&lt;=40),1,0))</f>
        <v>1</v>
      </c>
      <c r="V356">
        <f>IF(Table1[[#This Row],[OD (in)]]=28,0,IF(Table1[[#This Row],[Width (in)]]&gt;40,1,0))</f>
        <v>0</v>
      </c>
      <c r="W356">
        <f>IF(Table1[[#This Row],[OD (in)]]=28,1,0)</f>
        <v>0</v>
      </c>
    </row>
    <row r="357" spans="1:23" x14ac:dyDescent="0.3">
      <c r="A357" s="6" t="s">
        <v>0</v>
      </c>
      <c r="B357" s="6" t="s">
        <v>726</v>
      </c>
      <c r="C357" s="6" t="s">
        <v>727</v>
      </c>
      <c r="D357" s="6" t="s">
        <v>850</v>
      </c>
      <c r="E357" s="6" t="s">
        <v>4</v>
      </c>
      <c r="F357" s="6" t="s">
        <v>5</v>
      </c>
      <c r="G357" s="6" t="s">
        <v>356</v>
      </c>
      <c r="H357" s="6" t="s">
        <v>7</v>
      </c>
      <c r="I357" s="6" t="s">
        <v>357</v>
      </c>
      <c r="J357" s="6" t="s">
        <v>9</v>
      </c>
      <c r="K357" s="6" t="s">
        <v>851</v>
      </c>
      <c r="L357" s="6" t="s">
        <v>11</v>
      </c>
      <c r="M357" s="2">
        <v>161.20699999999999</v>
      </c>
      <c r="N357" s="1" t="s">
        <v>12</v>
      </c>
      <c r="O357" s="3">
        <v>43321</v>
      </c>
      <c r="P357" s="2">
        <f>ROUNDDOWN(Table1[[#This Row],[Quantity in UnE]],0)</f>
        <v>161</v>
      </c>
      <c r="Q357" t="s">
        <v>8848</v>
      </c>
      <c r="R357">
        <v>42</v>
      </c>
      <c r="S357">
        <v>28</v>
      </c>
      <c r="T357">
        <f>IF(Table1[[#This Row],[OD (in)]]=28,0,IF(Table1[[#This Row],[Width (in)]]&lt;=25,1,0))</f>
        <v>0</v>
      </c>
      <c r="U357">
        <f>IF(Table1[[#This Row],[OD (in)]]=28,0,IF(AND(Table1[[#This Row],[Width (in)]]&gt;25,Table1[[#This Row],[Width (in)]]&lt;=40),1,0))</f>
        <v>0</v>
      </c>
      <c r="V357">
        <f>IF(Table1[[#This Row],[OD (in)]]=28,0,IF(Table1[[#This Row],[Width (in)]]&gt;40,1,0))</f>
        <v>0</v>
      </c>
      <c r="W357">
        <f>IF(Table1[[#This Row],[OD (in)]]=28,1,0)</f>
        <v>1</v>
      </c>
    </row>
    <row r="358" spans="1:23" x14ac:dyDescent="0.3">
      <c r="A358" s="6" t="s">
        <v>0</v>
      </c>
      <c r="B358" s="6" t="s">
        <v>726</v>
      </c>
      <c r="C358" s="6" t="s">
        <v>727</v>
      </c>
      <c r="D358" s="6" t="s">
        <v>852</v>
      </c>
      <c r="E358" s="6" t="s">
        <v>4</v>
      </c>
      <c r="F358" s="6" t="s">
        <v>5</v>
      </c>
      <c r="G358" s="6" t="s">
        <v>356</v>
      </c>
      <c r="H358" s="6" t="s">
        <v>7</v>
      </c>
      <c r="I358" s="6" t="s">
        <v>357</v>
      </c>
      <c r="J358" s="6" t="s">
        <v>9</v>
      </c>
      <c r="K358" s="6" t="s">
        <v>853</v>
      </c>
      <c r="L358" s="6" t="s">
        <v>11</v>
      </c>
      <c r="M358" s="2">
        <v>154.666</v>
      </c>
      <c r="N358" s="1" t="s">
        <v>12</v>
      </c>
      <c r="O358" s="3">
        <v>43321</v>
      </c>
      <c r="P358" s="2">
        <f>ROUNDDOWN(Table1[[#This Row],[Quantity in UnE]],0)</f>
        <v>154</v>
      </c>
      <c r="Q358" t="s">
        <v>8848</v>
      </c>
      <c r="R358">
        <v>42</v>
      </c>
      <c r="S358">
        <v>28</v>
      </c>
      <c r="T358">
        <f>IF(Table1[[#This Row],[OD (in)]]=28,0,IF(Table1[[#This Row],[Width (in)]]&lt;=25,1,0))</f>
        <v>0</v>
      </c>
      <c r="U358">
        <f>IF(Table1[[#This Row],[OD (in)]]=28,0,IF(AND(Table1[[#This Row],[Width (in)]]&gt;25,Table1[[#This Row],[Width (in)]]&lt;=40),1,0))</f>
        <v>0</v>
      </c>
      <c r="V358">
        <f>IF(Table1[[#This Row],[OD (in)]]=28,0,IF(Table1[[#This Row],[Width (in)]]&gt;40,1,0))</f>
        <v>0</v>
      </c>
      <c r="W358">
        <f>IF(Table1[[#This Row],[OD (in)]]=28,1,0)</f>
        <v>1</v>
      </c>
    </row>
    <row r="359" spans="1:23" x14ac:dyDescent="0.3">
      <c r="A359" s="6" t="s">
        <v>0</v>
      </c>
      <c r="B359" s="6" t="s">
        <v>726</v>
      </c>
      <c r="C359" s="6" t="s">
        <v>727</v>
      </c>
      <c r="D359" s="6" t="s">
        <v>854</v>
      </c>
      <c r="E359" s="6" t="s">
        <v>4</v>
      </c>
      <c r="F359" s="6" t="s">
        <v>5</v>
      </c>
      <c r="G359" s="6" t="s">
        <v>356</v>
      </c>
      <c r="H359" s="6" t="s">
        <v>7</v>
      </c>
      <c r="I359" s="6" t="s">
        <v>357</v>
      </c>
      <c r="J359" s="6" t="s">
        <v>9</v>
      </c>
      <c r="K359" s="6" t="s">
        <v>855</v>
      </c>
      <c r="L359" s="6" t="s">
        <v>11</v>
      </c>
      <c r="M359" s="2">
        <v>154.226</v>
      </c>
      <c r="N359" s="1" t="s">
        <v>12</v>
      </c>
      <c r="O359" s="3">
        <v>43321</v>
      </c>
      <c r="P359" s="2">
        <f>ROUNDDOWN(Table1[[#This Row],[Quantity in UnE]],0)</f>
        <v>154</v>
      </c>
      <c r="Q359" t="s">
        <v>8848</v>
      </c>
      <c r="R359">
        <v>42</v>
      </c>
      <c r="S359">
        <v>28</v>
      </c>
      <c r="T359">
        <f>IF(Table1[[#This Row],[OD (in)]]=28,0,IF(Table1[[#This Row],[Width (in)]]&lt;=25,1,0))</f>
        <v>0</v>
      </c>
      <c r="U359">
        <f>IF(Table1[[#This Row],[OD (in)]]=28,0,IF(AND(Table1[[#This Row],[Width (in)]]&gt;25,Table1[[#This Row],[Width (in)]]&lt;=40),1,0))</f>
        <v>0</v>
      </c>
      <c r="V359">
        <f>IF(Table1[[#This Row],[OD (in)]]=28,0,IF(Table1[[#This Row],[Width (in)]]&gt;40,1,0))</f>
        <v>0</v>
      </c>
      <c r="W359">
        <f>IF(Table1[[#This Row],[OD (in)]]=28,1,0)</f>
        <v>1</v>
      </c>
    </row>
    <row r="360" spans="1:23" x14ac:dyDescent="0.3">
      <c r="A360" s="6" t="s">
        <v>0</v>
      </c>
      <c r="B360" s="6" t="s">
        <v>768</v>
      </c>
      <c r="C360" s="6" t="s">
        <v>769</v>
      </c>
      <c r="D360" s="6" t="s">
        <v>856</v>
      </c>
      <c r="E360" s="6" t="s">
        <v>4</v>
      </c>
      <c r="F360" s="6" t="s">
        <v>5</v>
      </c>
      <c r="G360" s="6" t="s">
        <v>277</v>
      </c>
      <c r="H360" s="6" t="s">
        <v>7</v>
      </c>
      <c r="I360" s="6" t="s">
        <v>278</v>
      </c>
      <c r="J360" s="6" t="s">
        <v>9</v>
      </c>
      <c r="K360" s="6" t="s">
        <v>857</v>
      </c>
      <c r="L360" s="6" t="s">
        <v>11</v>
      </c>
      <c r="M360" s="2">
        <v>446.96300000000002</v>
      </c>
      <c r="N360" s="1" t="s">
        <v>12</v>
      </c>
      <c r="O360" s="3">
        <v>43317</v>
      </c>
      <c r="P360" s="2">
        <f>ROUNDDOWN(Table1[[#This Row],[Quantity in UnE]],0)</f>
        <v>446</v>
      </c>
      <c r="Q360" t="s">
        <v>8850</v>
      </c>
      <c r="R360">
        <v>60</v>
      </c>
      <c r="S360">
        <v>39</v>
      </c>
      <c r="T360">
        <f>IF(Table1[[#This Row],[OD (in)]]=28,0,IF(Table1[[#This Row],[Width (in)]]&lt;=25,1,0))</f>
        <v>0</v>
      </c>
      <c r="U360">
        <f>IF(Table1[[#This Row],[OD (in)]]=28,0,IF(AND(Table1[[#This Row],[Width (in)]]&gt;25,Table1[[#This Row],[Width (in)]]&lt;=40),1,0))</f>
        <v>0</v>
      </c>
      <c r="V360">
        <f>IF(Table1[[#This Row],[OD (in)]]=28,0,IF(Table1[[#This Row],[Width (in)]]&gt;40,1,0))</f>
        <v>1</v>
      </c>
      <c r="W360">
        <f>IF(Table1[[#This Row],[OD (in)]]=28,1,0)</f>
        <v>0</v>
      </c>
    </row>
    <row r="361" spans="1:23" x14ac:dyDescent="0.3">
      <c r="A361" s="6" t="s">
        <v>0</v>
      </c>
      <c r="B361" s="6" t="s">
        <v>378</v>
      </c>
      <c r="C361" s="6" t="s">
        <v>379</v>
      </c>
      <c r="D361" s="6" t="s">
        <v>858</v>
      </c>
      <c r="E361" s="6" t="s">
        <v>4</v>
      </c>
      <c r="F361" s="6" t="s">
        <v>5</v>
      </c>
      <c r="G361" s="6" t="s">
        <v>541</v>
      </c>
      <c r="H361" s="6" t="s">
        <v>7</v>
      </c>
      <c r="I361" s="6" t="s">
        <v>542</v>
      </c>
      <c r="J361" s="6" t="s">
        <v>9</v>
      </c>
      <c r="K361" s="6" t="s">
        <v>859</v>
      </c>
      <c r="L361" s="6" t="s">
        <v>11</v>
      </c>
      <c r="M361" s="2">
        <v>470.75900000000001</v>
      </c>
      <c r="N361" s="1" t="s">
        <v>12</v>
      </c>
      <c r="O361" s="3">
        <v>43315</v>
      </c>
      <c r="P361" s="2">
        <f>ROUNDDOWN(Table1[[#This Row],[Quantity in UnE]],0)</f>
        <v>470</v>
      </c>
      <c r="Q361" t="s">
        <v>8855</v>
      </c>
      <c r="R361">
        <v>60</v>
      </c>
      <c r="S361">
        <v>39</v>
      </c>
      <c r="T361">
        <f>IF(Table1[[#This Row],[OD (in)]]=28,0,IF(Table1[[#This Row],[Width (in)]]&lt;=25,1,0))</f>
        <v>0</v>
      </c>
      <c r="U361">
        <f>IF(Table1[[#This Row],[OD (in)]]=28,0,IF(AND(Table1[[#This Row],[Width (in)]]&gt;25,Table1[[#This Row],[Width (in)]]&lt;=40),1,0))</f>
        <v>0</v>
      </c>
      <c r="V361">
        <f>IF(Table1[[#This Row],[OD (in)]]=28,0,IF(Table1[[#This Row],[Width (in)]]&gt;40,1,0))</f>
        <v>1</v>
      </c>
      <c r="W361">
        <f>IF(Table1[[#This Row],[OD (in)]]=28,1,0)</f>
        <v>0</v>
      </c>
    </row>
    <row r="362" spans="1:23" x14ac:dyDescent="0.3">
      <c r="A362" s="6" t="s">
        <v>0</v>
      </c>
      <c r="B362" s="6" t="s">
        <v>768</v>
      </c>
      <c r="C362" s="6" t="s">
        <v>769</v>
      </c>
      <c r="D362" s="6" t="s">
        <v>860</v>
      </c>
      <c r="E362" s="6" t="s">
        <v>4</v>
      </c>
      <c r="F362" s="6" t="s">
        <v>5</v>
      </c>
      <c r="G362" s="6" t="s">
        <v>277</v>
      </c>
      <c r="H362" s="6" t="s">
        <v>7</v>
      </c>
      <c r="I362" s="6" t="s">
        <v>278</v>
      </c>
      <c r="J362" s="6" t="s">
        <v>9</v>
      </c>
      <c r="K362" s="6" t="s">
        <v>861</v>
      </c>
      <c r="L362" s="6" t="s">
        <v>11</v>
      </c>
      <c r="M362" s="2">
        <v>451.95699999999999</v>
      </c>
      <c r="N362" s="1" t="s">
        <v>12</v>
      </c>
      <c r="O362" s="3">
        <v>43317</v>
      </c>
      <c r="P362" s="2">
        <f>ROUNDDOWN(Table1[[#This Row],[Quantity in UnE]],0)</f>
        <v>451</v>
      </c>
      <c r="Q362" t="s">
        <v>8850</v>
      </c>
      <c r="R362">
        <v>60</v>
      </c>
      <c r="S362">
        <v>39</v>
      </c>
      <c r="T362">
        <f>IF(Table1[[#This Row],[OD (in)]]=28,0,IF(Table1[[#This Row],[Width (in)]]&lt;=25,1,0))</f>
        <v>0</v>
      </c>
      <c r="U362">
        <f>IF(Table1[[#This Row],[OD (in)]]=28,0,IF(AND(Table1[[#This Row],[Width (in)]]&gt;25,Table1[[#This Row],[Width (in)]]&lt;=40),1,0))</f>
        <v>0</v>
      </c>
      <c r="V362">
        <f>IF(Table1[[#This Row],[OD (in)]]=28,0,IF(Table1[[#This Row],[Width (in)]]&gt;40,1,0))</f>
        <v>1</v>
      </c>
      <c r="W362">
        <f>IF(Table1[[#This Row],[OD (in)]]=28,1,0)</f>
        <v>0</v>
      </c>
    </row>
    <row r="363" spans="1:23" x14ac:dyDescent="0.3">
      <c r="A363" s="6" t="s">
        <v>0</v>
      </c>
      <c r="B363" s="6" t="s">
        <v>862</v>
      </c>
      <c r="C363" s="6" t="s">
        <v>863</v>
      </c>
      <c r="D363" s="6" t="s">
        <v>864</v>
      </c>
      <c r="E363" s="6" t="s">
        <v>4</v>
      </c>
      <c r="F363" s="6" t="s">
        <v>5</v>
      </c>
      <c r="G363" s="6" t="s">
        <v>660</v>
      </c>
      <c r="H363" s="6" t="s">
        <v>7</v>
      </c>
      <c r="I363" s="6" t="s">
        <v>661</v>
      </c>
      <c r="J363" s="6" t="s">
        <v>9</v>
      </c>
      <c r="K363" s="6" t="s">
        <v>865</v>
      </c>
      <c r="L363" s="6" t="s">
        <v>11</v>
      </c>
      <c r="M363" s="2">
        <v>450.77199999999999</v>
      </c>
      <c r="N363" s="1" t="s">
        <v>12</v>
      </c>
      <c r="O363" s="3">
        <v>43331</v>
      </c>
      <c r="P363" s="2">
        <f>ROUNDDOWN(Table1[[#This Row],[Quantity in UnE]],0)</f>
        <v>450</v>
      </c>
      <c r="Q363">
        <v>1079</v>
      </c>
      <c r="R363">
        <v>52</v>
      </c>
      <c r="S363">
        <v>39</v>
      </c>
      <c r="T363">
        <f>IF(Table1[[#This Row],[OD (in)]]=28,0,IF(Table1[[#This Row],[Width (in)]]&lt;=25,1,0))</f>
        <v>0</v>
      </c>
      <c r="U363">
        <f>IF(Table1[[#This Row],[OD (in)]]=28,0,IF(AND(Table1[[#This Row],[Width (in)]]&gt;25,Table1[[#This Row],[Width (in)]]&lt;=40),1,0))</f>
        <v>0</v>
      </c>
      <c r="V363">
        <f>IF(Table1[[#This Row],[OD (in)]]=28,0,IF(Table1[[#This Row],[Width (in)]]&gt;40,1,0))</f>
        <v>1</v>
      </c>
      <c r="W363">
        <f>IF(Table1[[#This Row],[OD (in)]]=28,1,0)</f>
        <v>0</v>
      </c>
    </row>
    <row r="364" spans="1:23" x14ac:dyDescent="0.3">
      <c r="A364" s="6" t="s">
        <v>0</v>
      </c>
      <c r="B364" s="6" t="s">
        <v>378</v>
      </c>
      <c r="C364" s="6" t="s">
        <v>379</v>
      </c>
      <c r="D364" s="6" t="s">
        <v>866</v>
      </c>
      <c r="E364" s="6" t="s">
        <v>4</v>
      </c>
      <c r="F364" s="6" t="s">
        <v>5</v>
      </c>
      <c r="G364" s="6" t="s">
        <v>541</v>
      </c>
      <c r="H364" s="6" t="s">
        <v>7</v>
      </c>
      <c r="I364" s="6" t="s">
        <v>542</v>
      </c>
      <c r="J364" s="6" t="s">
        <v>9</v>
      </c>
      <c r="K364" s="6" t="s">
        <v>867</v>
      </c>
      <c r="L364" s="6" t="s">
        <v>11</v>
      </c>
      <c r="M364" s="2">
        <v>470.685</v>
      </c>
      <c r="N364" s="1" t="s">
        <v>12</v>
      </c>
      <c r="O364" s="3">
        <v>43315</v>
      </c>
      <c r="P364" s="2">
        <f>ROUNDDOWN(Table1[[#This Row],[Quantity in UnE]],0)</f>
        <v>470</v>
      </c>
      <c r="Q364" t="s">
        <v>8855</v>
      </c>
      <c r="R364">
        <v>60</v>
      </c>
      <c r="S364">
        <v>39</v>
      </c>
      <c r="T364">
        <f>IF(Table1[[#This Row],[OD (in)]]=28,0,IF(Table1[[#This Row],[Width (in)]]&lt;=25,1,0))</f>
        <v>0</v>
      </c>
      <c r="U364">
        <f>IF(Table1[[#This Row],[OD (in)]]=28,0,IF(AND(Table1[[#This Row],[Width (in)]]&gt;25,Table1[[#This Row],[Width (in)]]&lt;=40),1,0))</f>
        <v>0</v>
      </c>
      <c r="V364">
        <f>IF(Table1[[#This Row],[OD (in)]]=28,0,IF(Table1[[#This Row],[Width (in)]]&gt;40,1,0))</f>
        <v>1</v>
      </c>
      <c r="W364">
        <f>IF(Table1[[#This Row],[OD (in)]]=28,1,0)</f>
        <v>0</v>
      </c>
    </row>
    <row r="365" spans="1:23" x14ac:dyDescent="0.3">
      <c r="A365" s="6" t="s">
        <v>0</v>
      </c>
      <c r="B365" s="6" t="s">
        <v>862</v>
      </c>
      <c r="C365" s="6" t="s">
        <v>863</v>
      </c>
      <c r="D365" s="6" t="s">
        <v>868</v>
      </c>
      <c r="E365" s="6" t="s">
        <v>4</v>
      </c>
      <c r="F365" s="6" t="s">
        <v>5</v>
      </c>
      <c r="G365" s="6" t="s">
        <v>660</v>
      </c>
      <c r="H365" s="6" t="s">
        <v>7</v>
      </c>
      <c r="I365" s="6" t="s">
        <v>661</v>
      </c>
      <c r="J365" s="6" t="s">
        <v>9</v>
      </c>
      <c r="K365" s="6" t="s">
        <v>869</v>
      </c>
      <c r="L365" s="6" t="s">
        <v>11</v>
      </c>
      <c r="M365" s="2">
        <v>450.77199999999999</v>
      </c>
      <c r="N365" s="1" t="s">
        <v>12</v>
      </c>
      <c r="O365" s="3">
        <v>43331</v>
      </c>
      <c r="P365" s="2">
        <f>ROUNDDOWN(Table1[[#This Row],[Quantity in UnE]],0)</f>
        <v>450</v>
      </c>
      <c r="Q365">
        <v>1079</v>
      </c>
      <c r="R365">
        <v>52</v>
      </c>
      <c r="S365">
        <v>39</v>
      </c>
      <c r="T365">
        <f>IF(Table1[[#This Row],[OD (in)]]=28,0,IF(Table1[[#This Row],[Width (in)]]&lt;=25,1,0))</f>
        <v>0</v>
      </c>
      <c r="U365">
        <f>IF(Table1[[#This Row],[OD (in)]]=28,0,IF(AND(Table1[[#This Row],[Width (in)]]&gt;25,Table1[[#This Row],[Width (in)]]&lt;=40),1,0))</f>
        <v>0</v>
      </c>
      <c r="V365">
        <f>IF(Table1[[#This Row],[OD (in)]]=28,0,IF(Table1[[#This Row],[Width (in)]]&gt;40,1,0))</f>
        <v>1</v>
      </c>
      <c r="W365">
        <f>IF(Table1[[#This Row],[OD (in)]]=28,1,0)</f>
        <v>0</v>
      </c>
    </row>
    <row r="366" spans="1:23" x14ac:dyDescent="0.3">
      <c r="A366" s="6" t="s">
        <v>0</v>
      </c>
      <c r="B366" s="6" t="s">
        <v>419</v>
      </c>
      <c r="C366" s="6" t="s">
        <v>420</v>
      </c>
      <c r="D366" s="6" t="s">
        <v>870</v>
      </c>
      <c r="E366" s="6" t="s">
        <v>4</v>
      </c>
      <c r="F366" s="6" t="s">
        <v>5</v>
      </c>
      <c r="G366" s="6" t="s">
        <v>678</v>
      </c>
      <c r="H366" s="6" t="s">
        <v>7</v>
      </c>
      <c r="I366" s="6" t="s">
        <v>679</v>
      </c>
      <c r="J366" s="6" t="s">
        <v>9</v>
      </c>
      <c r="K366" s="6" t="s">
        <v>871</v>
      </c>
      <c r="L366" s="6" t="s">
        <v>11</v>
      </c>
      <c r="M366" s="2">
        <v>338.30900000000003</v>
      </c>
      <c r="N366" s="1" t="s">
        <v>12</v>
      </c>
      <c r="O366" s="3">
        <v>43319</v>
      </c>
      <c r="P366" s="2">
        <f>ROUNDDOWN(Table1[[#This Row],[Quantity in UnE]],0)</f>
        <v>338</v>
      </c>
      <c r="Q366" t="s">
        <v>8850</v>
      </c>
      <c r="R366">
        <v>50</v>
      </c>
      <c r="S366">
        <v>39</v>
      </c>
      <c r="T366">
        <f>IF(Table1[[#This Row],[OD (in)]]=28,0,IF(Table1[[#This Row],[Width (in)]]&lt;=25,1,0))</f>
        <v>0</v>
      </c>
      <c r="U366">
        <f>IF(Table1[[#This Row],[OD (in)]]=28,0,IF(AND(Table1[[#This Row],[Width (in)]]&gt;25,Table1[[#This Row],[Width (in)]]&lt;=40),1,0))</f>
        <v>0</v>
      </c>
      <c r="V366">
        <f>IF(Table1[[#This Row],[OD (in)]]=28,0,IF(Table1[[#This Row],[Width (in)]]&gt;40,1,0))</f>
        <v>1</v>
      </c>
      <c r="W366">
        <f>IF(Table1[[#This Row],[OD (in)]]=28,1,0)</f>
        <v>0</v>
      </c>
    </row>
    <row r="367" spans="1:23" x14ac:dyDescent="0.3">
      <c r="A367" s="6" t="s">
        <v>0</v>
      </c>
      <c r="B367" s="6" t="s">
        <v>378</v>
      </c>
      <c r="C367" s="6" t="s">
        <v>379</v>
      </c>
      <c r="D367" s="6" t="s">
        <v>872</v>
      </c>
      <c r="E367" s="6" t="s">
        <v>4</v>
      </c>
      <c r="F367" s="6" t="s">
        <v>5</v>
      </c>
      <c r="G367" s="6" t="s">
        <v>541</v>
      </c>
      <c r="H367" s="6" t="s">
        <v>7</v>
      </c>
      <c r="I367" s="6" t="s">
        <v>542</v>
      </c>
      <c r="J367" s="6" t="s">
        <v>9</v>
      </c>
      <c r="K367" s="6" t="s">
        <v>873</v>
      </c>
      <c r="L367" s="6" t="s">
        <v>11</v>
      </c>
      <c r="M367" s="2">
        <v>474.96300000000002</v>
      </c>
      <c r="N367" s="1" t="s">
        <v>12</v>
      </c>
      <c r="O367" s="3">
        <v>43315</v>
      </c>
      <c r="P367" s="2">
        <f>ROUNDDOWN(Table1[[#This Row],[Quantity in UnE]],0)</f>
        <v>474</v>
      </c>
      <c r="Q367" t="s">
        <v>8855</v>
      </c>
      <c r="R367">
        <v>60</v>
      </c>
      <c r="S367">
        <v>39</v>
      </c>
      <c r="T367">
        <f>IF(Table1[[#This Row],[OD (in)]]=28,0,IF(Table1[[#This Row],[Width (in)]]&lt;=25,1,0))</f>
        <v>0</v>
      </c>
      <c r="U367">
        <f>IF(Table1[[#This Row],[OD (in)]]=28,0,IF(AND(Table1[[#This Row],[Width (in)]]&gt;25,Table1[[#This Row],[Width (in)]]&lt;=40),1,0))</f>
        <v>0</v>
      </c>
      <c r="V367">
        <f>IF(Table1[[#This Row],[OD (in)]]=28,0,IF(Table1[[#This Row],[Width (in)]]&gt;40,1,0))</f>
        <v>1</v>
      </c>
      <c r="W367">
        <f>IF(Table1[[#This Row],[OD (in)]]=28,1,0)</f>
        <v>0</v>
      </c>
    </row>
    <row r="368" spans="1:23" x14ac:dyDescent="0.3">
      <c r="A368" s="6" t="s">
        <v>0</v>
      </c>
      <c r="B368" s="6" t="s">
        <v>125</v>
      </c>
      <c r="C368" s="6" t="s">
        <v>126</v>
      </c>
      <c r="D368" s="6" t="s">
        <v>874</v>
      </c>
      <c r="E368" s="6" t="s">
        <v>4</v>
      </c>
      <c r="F368" s="6" t="s">
        <v>5</v>
      </c>
      <c r="G368" s="6" t="s">
        <v>277</v>
      </c>
      <c r="H368" s="6" t="s">
        <v>7</v>
      </c>
      <c r="I368" s="6" t="s">
        <v>278</v>
      </c>
      <c r="J368" s="6" t="s">
        <v>9</v>
      </c>
      <c r="K368" s="6" t="s">
        <v>875</v>
      </c>
      <c r="L368" s="6" t="s">
        <v>11</v>
      </c>
      <c r="M368" s="2">
        <v>443.04599999999999</v>
      </c>
      <c r="N368" s="1" t="s">
        <v>12</v>
      </c>
      <c r="O368" s="3">
        <v>43317</v>
      </c>
      <c r="P368" s="2">
        <f>ROUNDDOWN(Table1[[#This Row],[Quantity in UnE]],0)</f>
        <v>443</v>
      </c>
      <c r="Q368" t="s">
        <v>8852</v>
      </c>
      <c r="R368">
        <v>60</v>
      </c>
      <c r="S368">
        <v>39</v>
      </c>
      <c r="T368">
        <f>IF(Table1[[#This Row],[OD (in)]]=28,0,IF(Table1[[#This Row],[Width (in)]]&lt;=25,1,0))</f>
        <v>0</v>
      </c>
      <c r="U368">
        <f>IF(Table1[[#This Row],[OD (in)]]=28,0,IF(AND(Table1[[#This Row],[Width (in)]]&gt;25,Table1[[#This Row],[Width (in)]]&lt;=40),1,0))</f>
        <v>0</v>
      </c>
      <c r="V368">
        <f>IF(Table1[[#This Row],[OD (in)]]=28,0,IF(Table1[[#This Row],[Width (in)]]&gt;40,1,0))</f>
        <v>1</v>
      </c>
      <c r="W368">
        <f>IF(Table1[[#This Row],[OD (in)]]=28,1,0)</f>
        <v>0</v>
      </c>
    </row>
    <row r="369" spans="1:23" x14ac:dyDescent="0.3">
      <c r="A369" s="6" t="s">
        <v>0</v>
      </c>
      <c r="B369" s="6" t="s">
        <v>378</v>
      </c>
      <c r="C369" s="6" t="s">
        <v>379</v>
      </c>
      <c r="D369" s="6" t="s">
        <v>876</v>
      </c>
      <c r="E369" s="6" t="s">
        <v>4</v>
      </c>
      <c r="F369" s="6" t="s">
        <v>5</v>
      </c>
      <c r="G369" s="6" t="s">
        <v>541</v>
      </c>
      <c r="H369" s="6" t="s">
        <v>7</v>
      </c>
      <c r="I369" s="6" t="s">
        <v>542</v>
      </c>
      <c r="J369" s="6" t="s">
        <v>9</v>
      </c>
      <c r="K369" s="6" t="s">
        <v>877</v>
      </c>
      <c r="L369" s="6" t="s">
        <v>11</v>
      </c>
      <c r="M369" s="2">
        <v>474.96300000000002</v>
      </c>
      <c r="N369" s="1" t="s">
        <v>12</v>
      </c>
      <c r="O369" s="3">
        <v>43315</v>
      </c>
      <c r="P369" s="2">
        <f>ROUNDDOWN(Table1[[#This Row],[Quantity in UnE]],0)</f>
        <v>474</v>
      </c>
      <c r="Q369" t="s">
        <v>8855</v>
      </c>
      <c r="R369">
        <v>60</v>
      </c>
      <c r="S369">
        <v>39</v>
      </c>
      <c r="T369">
        <f>IF(Table1[[#This Row],[OD (in)]]=28,0,IF(Table1[[#This Row],[Width (in)]]&lt;=25,1,0))</f>
        <v>0</v>
      </c>
      <c r="U369">
        <f>IF(Table1[[#This Row],[OD (in)]]=28,0,IF(AND(Table1[[#This Row],[Width (in)]]&gt;25,Table1[[#This Row],[Width (in)]]&lt;=40),1,0))</f>
        <v>0</v>
      </c>
      <c r="V369">
        <f>IF(Table1[[#This Row],[OD (in)]]=28,0,IF(Table1[[#This Row],[Width (in)]]&gt;40,1,0))</f>
        <v>1</v>
      </c>
      <c r="W369">
        <f>IF(Table1[[#This Row],[OD (in)]]=28,1,0)</f>
        <v>0</v>
      </c>
    </row>
    <row r="370" spans="1:23" x14ac:dyDescent="0.3">
      <c r="A370" s="6" t="s">
        <v>0</v>
      </c>
      <c r="B370" s="6" t="s">
        <v>162</v>
      </c>
      <c r="C370" s="6" t="s">
        <v>163</v>
      </c>
      <c r="D370" s="6" t="s">
        <v>878</v>
      </c>
      <c r="E370" s="6" t="s">
        <v>4</v>
      </c>
      <c r="F370" s="6" t="s">
        <v>5</v>
      </c>
      <c r="G370" s="6" t="s">
        <v>153</v>
      </c>
      <c r="H370" s="6" t="s">
        <v>7</v>
      </c>
      <c r="I370" s="6" t="s">
        <v>154</v>
      </c>
      <c r="J370" s="6" t="s">
        <v>9</v>
      </c>
      <c r="K370" s="6" t="s">
        <v>879</v>
      </c>
      <c r="L370" s="6" t="s">
        <v>11</v>
      </c>
      <c r="M370" s="2">
        <v>126.96599999999999</v>
      </c>
      <c r="N370" s="1" t="s">
        <v>12</v>
      </c>
      <c r="O370" s="3">
        <v>43313</v>
      </c>
      <c r="P370" s="2">
        <f>ROUNDDOWN(Table1[[#This Row],[Quantity in UnE]],0)</f>
        <v>126</v>
      </c>
      <c r="Q370" t="s">
        <v>8850</v>
      </c>
      <c r="R370">
        <v>35</v>
      </c>
      <c r="S370">
        <v>28</v>
      </c>
      <c r="T370">
        <f>IF(Table1[[#This Row],[OD (in)]]=28,0,IF(Table1[[#This Row],[Width (in)]]&lt;=25,1,0))</f>
        <v>0</v>
      </c>
      <c r="U370">
        <f>IF(Table1[[#This Row],[OD (in)]]=28,0,IF(AND(Table1[[#This Row],[Width (in)]]&gt;25,Table1[[#This Row],[Width (in)]]&lt;=40),1,0))</f>
        <v>0</v>
      </c>
      <c r="V370">
        <f>IF(Table1[[#This Row],[OD (in)]]=28,0,IF(Table1[[#This Row],[Width (in)]]&gt;40,1,0))</f>
        <v>0</v>
      </c>
      <c r="W370">
        <f>IF(Table1[[#This Row],[OD (in)]]=28,1,0)</f>
        <v>1</v>
      </c>
    </row>
    <row r="371" spans="1:23" x14ac:dyDescent="0.3">
      <c r="A371" s="6" t="s">
        <v>0</v>
      </c>
      <c r="B371" s="6" t="s">
        <v>162</v>
      </c>
      <c r="C371" s="6" t="s">
        <v>163</v>
      </c>
      <c r="D371" s="6" t="s">
        <v>880</v>
      </c>
      <c r="E371" s="6" t="s">
        <v>4</v>
      </c>
      <c r="F371" s="6" t="s">
        <v>5</v>
      </c>
      <c r="G371" s="6" t="s">
        <v>153</v>
      </c>
      <c r="H371" s="6" t="s">
        <v>7</v>
      </c>
      <c r="I371" s="6" t="s">
        <v>154</v>
      </c>
      <c r="J371" s="6" t="s">
        <v>9</v>
      </c>
      <c r="K371" s="6" t="s">
        <v>881</v>
      </c>
      <c r="L371" s="6" t="s">
        <v>11</v>
      </c>
      <c r="M371" s="2">
        <v>126.96599999999999</v>
      </c>
      <c r="N371" s="1" t="s">
        <v>12</v>
      </c>
      <c r="O371" s="3">
        <v>43313</v>
      </c>
      <c r="P371" s="2">
        <f>ROUNDDOWN(Table1[[#This Row],[Quantity in UnE]],0)</f>
        <v>126</v>
      </c>
      <c r="Q371" t="s">
        <v>8850</v>
      </c>
      <c r="R371">
        <v>35</v>
      </c>
      <c r="S371">
        <v>28</v>
      </c>
      <c r="T371">
        <f>IF(Table1[[#This Row],[OD (in)]]=28,0,IF(Table1[[#This Row],[Width (in)]]&lt;=25,1,0))</f>
        <v>0</v>
      </c>
      <c r="U371">
        <f>IF(Table1[[#This Row],[OD (in)]]=28,0,IF(AND(Table1[[#This Row],[Width (in)]]&gt;25,Table1[[#This Row],[Width (in)]]&lt;=40),1,0))</f>
        <v>0</v>
      </c>
      <c r="V371">
        <f>IF(Table1[[#This Row],[OD (in)]]=28,0,IF(Table1[[#This Row],[Width (in)]]&gt;40,1,0))</f>
        <v>0</v>
      </c>
      <c r="W371">
        <f>IF(Table1[[#This Row],[OD (in)]]=28,1,0)</f>
        <v>1</v>
      </c>
    </row>
    <row r="372" spans="1:23" x14ac:dyDescent="0.3">
      <c r="A372" s="6" t="s">
        <v>0</v>
      </c>
      <c r="B372" s="6" t="s">
        <v>862</v>
      </c>
      <c r="C372" s="6" t="s">
        <v>863</v>
      </c>
      <c r="D372" s="6" t="s">
        <v>882</v>
      </c>
      <c r="E372" s="6" t="s">
        <v>4</v>
      </c>
      <c r="F372" s="6" t="s">
        <v>5</v>
      </c>
      <c r="G372" s="6" t="s">
        <v>660</v>
      </c>
      <c r="H372" s="6" t="s">
        <v>7</v>
      </c>
      <c r="I372" s="6" t="s">
        <v>661</v>
      </c>
      <c r="J372" s="6" t="s">
        <v>9</v>
      </c>
      <c r="K372" s="6" t="s">
        <v>883</v>
      </c>
      <c r="L372" s="6" t="s">
        <v>11</v>
      </c>
      <c r="M372" s="2">
        <v>403.697</v>
      </c>
      <c r="N372" s="1" t="s">
        <v>12</v>
      </c>
      <c r="O372" s="3">
        <v>43331</v>
      </c>
      <c r="P372" s="2">
        <f>ROUNDDOWN(Table1[[#This Row],[Quantity in UnE]],0)</f>
        <v>403</v>
      </c>
      <c r="Q372">
        <v>1079</v>
      </c>
      <c r="R372">
        <v>52</v>
      </c>
      <c r="S372">
        <v>39</v>
      </c>
      <c r="T372">
        <f>IF(Table1[[#This Row],[OD (in)]]=28,0,IF(Table1[[#This Row],[Width (in)]]&lt;=25,1,0))</f>
        <v>0</v>
      </c>
      <c r="U372">
        <f>IF(Table1[[#This Row],[OD (in)]]=28,0,IF(AND(Table1[[#This Row],[Width (in)]]&gt;25,Table1[[#This Row],[Width (in)]]&lt;=40),1,0))</f>
        <v>0</v>
      </c>
      <c r="V372">
        <f>IF(Table1[[#This Row],[OD (in)]]=28,0,IF(Table1[[#This Row],[Width (in)]]&gt;40,1,0))</f>
        <v>1</v>
      </c>
      <c r="W372">
        <f>IF(Table1[[#This Row],[OD (in)]]=28,1,0)</f>
        <v>0</v>
      </c>
    </row>
    <row r="373" spans="1:23" x14ac:dyDescent="0.3">
      <c r="A373" s="6" t="s">
        <v>0</v>
      </c>
      <c r="B373" s="6" t="s">
        <v>726</v>
      </c>
      <c r="C373" s="6" t="s">
        <v>727</v>
      </c>
      <c r="D373" s="6" t="s">
        <v>884</v>
      </c>
      <c r="E373" s="6" t="s">
        <v>4</v>
      </c>
      <c r="F373" s="6" t="s">
        <v>5</v>
      </c>
      <c r="G373" s="6" t="s">
        <v>356</v>
      </c>
      <c r="H373" s="6" t="s">
        <v>7</v>
      </c>
      <c r="I373" s="6" t="s">
        <v>357</v>
      </c>
      <c r="J373" s="6" t="s">
        <v>9</v>
      </c>
      <c r="K373" s="6" t="s">
        <v>885</v>
      </c>
      <c r="L373" s="6" t="s">
        <v>11</v>
      </c>
      <c r="M373" s="2">
        <v>154.666</v>
      </c>
      <c r="N373" s="1" t="s">
        <v>12</v>
      </c>
      <c r="O373" s="3">
        <v>43321</v>
      </c>
      <c r="P373" s="2">
        <f>ROUNDDOWN(Table1[[#This Row],[Quantity in UnE]],0)</f>
        <v>154</v>
      </c>
      <c r="Q373" t="s">
        <v>8848</v>
      </c>
      <c r="R373">
        <v>42</v>
      </c>
      <c r="S373">
        <v>28</v>
      </c>
      <c r="T373">
        <f>IF(Table1[[#This Row],[OD (in)]]=28,0,IF(Table1[[#This Row],[Width (in)]]&lt;=25,1,0))</f>
        <v>0</v>
      </c>
      <c r="U373">
        <f>IF(Table1[[#This Row],[OD (in)]]=28,0,IF(AND(Table1[[#This Row],[Width (in)]]&gt;25,Table1[[#This Row],[Width (in)]]&lt;=40),1,0))</f>
        <v>0</v>
      </c>
      <c r="V373">
        <f>IF(Table1[[#This Row],[OD (in)]]=28,0,IF(Table1[[#This Row],[Width (in)]]&gt;40,1,0))</f>
        <v>0</v>
      </c>
      <c r="W373">
        <f>IF(Table1[[#This Row],[OD (in)]]=28,1,0)</f>
        <v>1</v>
      </c>
    </row>
    <row r="374" spans="1:23" x14ac:dyDescent="0.3">
      <c r="A374" s="6" t="s">
        <v>0</v>
      </c>
      <c r="B374" s="6" t="s">
        <v>862</v>
      </c>
      <c r="C374" s="6" t="s">
        <v>863</v>
      </c>
      <c r="D374" s="6" t="s">
        <v>886</v>
      </c>
      <c r="E374" s="6" t="s">
        <v>4</v>
      </c>
      <c r="F374" s="6" t="s">
        <v>5</v>
      </c>
      <c r="G374" s="6" t="s">
        <v>660</v>
      </c>
      <c r="H374" s="6" t="s">
        <v>7</v>
      </c>
      <c r="I374" s="6" t="s">
        <v>661</v>
      </c>
      <c r="J374" s="6" t="s">
        <v>9</v>
      </c>
      <c r="K374" s="6" t="s">
        <v>887</v>
      </c>
      <c r="L374" s="6" t="s">
        <v>11</v>
      </c>
      <c r="M374" s="2">
        <v>401.82799999999997</v>
      </c>
      <c r="N374" s="1" t="s">
        <v>12</v>
      </c>
      <c r="O374" s="3">
        <v>43331</v>
      </c>
      <c r="P374" s="2">
        <f>ROUNDDOWN(Table1[[#This Row],[Quantity in UnE]],0)</f>
        <v>401</v>
      </c>
      <c r="Q374">
        <v>1079</v>
      </c>
      <c r="R374">
        <v>52</v>
      </c>
      <c r="S374">
        <v>39</v>
      </c>
      <c r="T374">
        <f>IF(Table1[[#This Row],[OD (in)]]=28,0,IF(Table1[[#This Row],[Width (in)]]&lt;=25,1,0))</f>
        <v>0</v>
      </c>
      <c r="U374">
        <f>IF(Table1[[#This Row],[OD (in)]]=28,0,IF(AND(Table1[[#This Row],[Width (in)]]&gt;25,Table1[[#This Row],[Width (in)]]&lt;=40),1,0))</f>
        <v>0</v>
      </c>
      <c r="V374">
        <f>IF(Table1[[#This Row],[OD (in)]]=28,0,IF(Table1[[#This Row],[Width (in)]]&gt;40,1,0))</f>
        <v>1</v>
      </c>
      <c r="W374">
        <f>IF(Table1[[#This Row],[OD (in)]]=28,1,0)</f>
        <v>0</v>
      </c>
    </row>
    <row r="375" spans="1:23" x14ac:dyDescent="0.3">
      <c r="A375" s="6" t="s">
        <v>0</v>
      </c>
      <c r="B375" s="6" t="s">
        <v>328</v>
      </c>
      <c r="C375" s="6" t="s">
        <v>329</v>
      </c>
      <c r="D375" s="6" t="s">
        <v>888</v>
      </c>
      <c r="E375" s="6" t="s">
        <v>4</v>
      </c>
      <c r="F375" s="6" t="s">
        <v>5</v>
      </c>
      <c r="G375" s="6" t="s">
        <v>678</v>
      </c>
      <c r="H375" s="6" t="s">
        <v>7</v>
      </c>
      <c r="I375" s="6" t="s">
        <v>679</v>
      </c>
      <c r="J375" s="6" t="s">
        <v>9</v>
      </c>
      <c r="K375" s="6" t="s">
        <v>889</v>
      </c>
      <c r="L375" s="6" t="s">
        <v>11</v>
      </c>
      <c r="M375" s="2">
        <v>78.763000000000005</v>
      </c>
      <c r="N375" s="1" t="s">
        <v>12</v>
      </c>
      <c r="O375" s="3">
        <v>43319</v>
      </c>
      <c r="P375" s="2">
        <f>ROUNDDOWN(Table1[[#This Row],[Quantity in UnE]],0)</f>
        <v>78</v>
      </c>
      <c r="Q375">
        <v>1021</v>
      </c>
      <c r="T375">
        <f>IF(Table1[[#This Row],[OD (in)]]=28,0,IF(Table1[[#This Row],[Width (in)]]&lt;=25,1,0))</f>
        <v>1</v>
      </c>
      <c r="U375">
        <f>IF(Table1[[#This Row],[OD (in)]]=28,0,IF(AND(Table1[[#This Row],[Width (in)]]&gt;25,Table1[[#This Row],[Width (in)]]&lt;=40),1,0))</f>
        <v>0</v>
      </c>
      <c r="V375">
        <f>IF(Table1[[#This Row],[OD (in)]]=28,0,IF(Table1[[#This Row],[Width (in)]]&gt;40,1,0))</f>
        <v>0</v>
      </c>
      <c r="W375">
        <f>IF(Table1[[#This Row],[OD (in)]]=28,1,0)</f>
        <v>0</v>
      </c>
    </row>
    <row r="376" spans="1:23" x14ac:dyDescent="0.3">
      <c r="A376" s="6" t="s">
        <v>0</v>
      </c>
      <c r="B376" s="6" t="s">
        <v>890</v>
      </c>
      <c r="C376" s="6" t="s">
        <v>891</v>
      </c>
      <c r="D376" s="6" t="s">
        <v>892</v>
      </c>
      <c r="E376" s="6" t="s">
        <v>4</v>
      </c>
      <c r="F376" s="6" t="s">
        <v>5</v>
      </c>
      <c r="G376" s="6" t="s">
        <v>74</v>
      </c>
      <c r="H376" s="6" t="s">
        <v>7</v>
      </c>
      <c r="I376" s="6" t="s">
        <v>75</v>
      </c>
      <c r="J376" s="6" t="s">
        <v>9</v>
      </c>
      <c r="K376" s="6" t="s">
        <v>893</v>
      </c>
      <c r="L376" s="6" t="s">
        <v>11</v>
      </c>
      <c r="M376" s="2">
        <v>187.07499999999999</v>
      </c>
      <c r="N376" s="1" t="s">
        <v>12</v>
      </c>
      <c r="O376" s="3">
        <v>43314</v>
      </c>
      <c r="P376" s="2">
        <f>ROUNDDOWN(Table1[[#This Row],[Quantity in UnE]],0)</f>
        <v>187</v>
      </c>
      <c r="Q376" t="s">
        <v>8851</v>
      </c>
      <c r="R376">
        <v>23.625</v>
      </c>
      <c r="S376">
        <v>39</v>
      </c>
      <c r="T376">
        <f>IF(Table1[[#This Row],[OD (in)]]=28,0,IF(Table1[[#This Row],[Width (in)]]&lt;=25,1,0))</f>
        <v>1</v>
      </c>
      <c r="U376">
        <f>IF(Table1[[#This Row],[OD (in)]]=28,0,IF(AND(Table1[[#This Row],[Width (in)]]&gt;25,Table1[[#This Row],[Width (in)]]&lt;=40),1,0))</f>
        <v>0</v>
      </c>
      <c r="V376">
        <f>IF(Table1[[#This Row],[OD (in)]]=28,0,IF(Table1[[#This Row],[Width (in)]]&gt;40,1,0))</f>
        <v>0</v>
      </c>
      <c r="W376">
        <f>IF(Table1[[#This Row],[OD (in)]]=28,1,0)</f>
        <v>0</v>
      </c>
    </row>
    <row r="377" spans="1:23" x14ac:dyDescent="0.3">
      <c r="A377" s="6" t="s">
        <v>0</v>
      </c>
      <c r="B377" s="6" t="s">
        <v>726</v>
      </c>
      <c r="C377" s="6" t="s">
        <v>727</v>
      </c>
      <c r="D377" s="6" t="s">
        <v>894</v>
      </c>
      <c r="E377" s="6" t="s">
        <v>4</v>
      </c>
      <c r="F377" s="6" t="s">
        <v>5</v>
      </c>
      <c r="G377" s="6" t="s">
        <v>356</v>
      </c>
      <c r="H377" s="6" t="s">
        <v>7</v>
      </c>
      <c r="I377" s="6" t="s">
        <v>357</v>
      </c>
      <c r="J377" s="6" t="s">
        <v>9</v>
      </c>
      <c r="K377" s="6" t="s">
        <v>895</v>
      </c>
      <c r="L377" s="6" t="s">
        <v>11</v>
      </c>
      <c r="M377" s="2">
        <v>161.20699999999999</v>
      </c>
      <c r="N377" s="1" t="s">
        <v>12</v>
      </c>
      <c r="O377" s="3">
        <v>43321</v>
      </c>
      <c r="P377" s="2">
        <f>ROUNDDOWN(Table1[[#This Row],[Quantity in UnE]],0)</f>
        <v>161</v>
      </c>
      <c r="Q377" t="s">
        <v>8848</v>
      </c>
      <c r="R377">
        <v>42</v>
      </c>
      <c r="S377">
        <v>28</v>
      </c>
      <c r="T377">
        <f>IF(Table1[[#This Row],[OD (in)]]=28,0,IF(Table1[[#This Row],[Width (in)]]&lt;=25,1,0))</f>
        <v>0</v>
      </c>
      <c r="U377">
        <f>IF(Table1[[#This Row],[OD (in)]]=28,0,IF(AND(Table1[[#This Row],[Width (in)]]&gt;25,Table1[[#This Row],[Width (in)]]&lt;=40),1,0))</f>
        <v>0</v>
      </c>
      <c r="V377">
        <f>IF(Table1[[#This Row],[OD (in)]]=28,0,IF(Table1[[#This Row],[Width (in)]]&gt;40,1,0))</f>
        <v>0</v>
      </c>
      <c r="W377">
        <f>IF(Table1[[#This Row],[OD (in)]]=28,1,0)</f>
        <v>1</v>
      </c>
    </row>
    <row r="378" spans="1:23" x14ac:dyDescent="0.3">
      <c r="A378" s="6" t="s">
        <v>0</v>
      </c>
      <c r="B378" s="6" t="s">
        <v>125</v>
      </c>
      <c r="C378" s="6" t="s">
        <v>126</v>
      </c>
      <c r="D378" s="6" t="s">
        <v>896</v>
      </c>
      <c r="E378" s="6" t="s">
        <v>4</v>
      </c>
      <c r="F378" s="6" t="s">
        <v>5</v>
      </c>
      <c r="G378" s="6" t="s">
        <v>277</v>
      </c>
      <c r="H378" s="6" t="s">
        <v>7</v>
      </c>
      <c r="I378" s="6" t="s">
        <v>278</v>
      </c>
      <c r="J378" s="6" t="s">
        <v>9</v>
      </c>
      <c r="K378" s="6" t="s">
        <v>897</v>
      </c>
      <c r="L378" s="6" t="s">
        <v>11</v>
      </c>
      <c r="M378" s="2">
        <v>443.04599999999999</v>
      </c>
      <c r="N378" s="1" t="s">
        <v>12</v>
      </c>
      <c r="O378" s="3">
        <v>43317</v>
      </c>
      <c r="P378" s="2">
        <f>ROUNDDOWN(Table1[[#This Row],[Quantity in UnE]],0)</f>
        <v>443</v>
      </c>
      <c r="Q378" t="s">
        <v>8852</v>
      </c>
      <c r="R378">
        <v>60</v>
      </c>
      <c r="S378">
        <v>39</v>
      </c>
      <c r="T378">
        <f>IF(Table1[[#This Row],[OD (in)]]=28,0,IF(Table1[[#This Row],[Width (in)]]&lt;=25,1,0))</f>
        <v>0</v>
      </c>
      <c r="U378">
        <f>IF(Table1[[#This Row],[OD (in)]]=28,0,IF(AND(Table1[[#This Row],[Width (in)]]&gt;25,Table1[[#This Row],[Width (in)]]&lt;=40),1,0))</f>
        <v>0</v>
      </c>
      <c r="V378">
        <f>IF(Table1[[#This Row],[OD (in)]]=28,0,IF(Table1[[#This Row],[Width (in)]]&gt;40,1,0))</f>
        <v>1</v>
      </c>
      <c r="W378">
        <f>IF(Table1[[#This Row],[OD (in)]]=28,1,0)</f>
        <v>0</v>
      </c>
    </row>
    <row r="379" spans="1:23" x14ac:dyDescent="0.3">
      <c r="A379" s="6" t="s">
        <v>0</v>
      </c>
      <c r="B379" s="6" t="s">
        <v>890</v>
      </c>
      <c r="C379" s="6" t="s">
        <v>891</v>
      </c>
      <c r="D379" s="6" t="s">
        <v>898</v>
      </c>
      <c r="E379" s="6" t="s">
        <v>4</v>
      </c>
      <c r="F379" s="6" t="s">
        <v>5</v>
      </c>
      <c r="G379" s="6" t="s">
        <v>74</v>
      </c>
      <c r="H379" s="6" t="s">
        <v>7</v>
      </c>
      <c r="I379" s="6" t="s">
        <v>75</v>
      </c>
      <c r="J379" s="6" t="s">
        <v>9</v>
      </c>
      <c r="K379" s="6" t="s">
        <v>899</v>
      </c>
      <c r="L379" s="6" t="s">
        <v>11</v>
      </c>
      <c r="M379" s="2">
        <v>187.07499999999999</v>
      </c>
      <c r="N379" s="1" t="s">
        <v>12</v>
      </c>
      <c r="O379" s="3">
        <v>43314</v>
      </c>
      <c r="P379" s="2">
        <f>ROUNDDOWN(Table1[[#This Row],[Quantity in UnE]],0)</f>
        <v>187</v>
      </c>
      <c r="Q379" t="s">
        <v>8851</v>
      </c>
      <c r="R379">
        <v>23.625</v>
      </c>
      <c r="S379">
        <v>39</v>
      </c>
      <c r="T379">
        <f>IF(Table1[[#This Row],[OD (in)]]=28,0,IF(Table1[[#This Row],[Width (in)]]&lt;=25,1,0))</f>
        <v>1</v>
      </c>
      <c r="U379">
        <f>IF(Table1[[#This Row],[OD (in)]]=28,0,IF(AND(Table1[[#This Row],[Width (in)]]&gt;25,Table1[[#This Row],[Width (in)]]&lt;=40),1,0))</f>
        <v>0</v>
      </c>
      <c r="V379">
        <f>IF(Table1[[#This Row],[OD (in)]]=28,0,IF(Table1[[#This Row],[Width (in)]]&gt;40,1,0))</f>
        <v>0</v>
      </c>
      <c r="W379">
        <f>IF(Table1[[#This Row],[OD (in)]]=28,1,0)</f>
        <v>0</v>
      </c>
    </row>
    <row r="380" spans="1:23" x14ac:dyDescent="0.3">
      <c r="A380" s="6" t="s">
        <v>0</v>
      </c>
      <c r="B380" s="6" t="s">
        <v>162</v>
      </c>
      <c r="C380" s="6" t="s">
        <v>163</v>
      </c>
      <c r="D380" s="6" t="s">
        <v>900</v>
      </c>
      <c r="E380" s="6" t="s">
        <v>4</v>
      </c>
      <c r="F380" s="6" t="s">
        <v>5</v>
      </c>
      <c r="G380" s="6" t="s">
        <v>153</v>
      </c>
      <c r="H380" s="6" t="s">
        <v>7</v>
      </c>
      <c r="I380" s="6" t="s">
        <v>154</v>
      </c>
      <c r="J380" s="6" t="s">
        <v>9</v>
      </c>
      <c r="K380" s="6" t="s">
        <v>901</v>
      </c>
      <c r="L380" s="6" t="s">
        <v>11</v>
      </c>
      <c r="M380" s="2">
        <v>126.96599999999999</v>
      </c>
      <c r="N380" s="1" t="s">
        <v>12</v>
      </c>
      <c r="O380" s="3">
        <v>43313</v>
      </c>
      <c r="P380" s="2">
        <f>ROUNDDOWN(Table1[[#This Row],[Quantity in UnE]],0)</f>
        <v>126</v>
      </c>
      <c r="Q380" t="s">
        <v>8850</v>
      </c>
      <c r="R380">
        <v>35</v>
      </c>
      <c r="S380">
        <v>28</v>
      </c>
      <c r="T380">
        <f>IF(Table1[[#This Row],[OD (in)]]=28,0,IF(Table1[[#This Row],[Width (in)]]&lt;=25,1,0))</f>
        <v>0</v>
      </c>
      <c r="U380">
        <f>IF(Table1[[#This Row],[OD (in)]]=28,0,IF(AND(Table1[[#This Row],[Width (in)]]&gt;25,Table1[[#This Row],[Width (in)]]&lt;=40),1,0))</f>
        <v>0</v>
      </c>
      <c r="V380">
        <f>IF(Table1[[#This Row],[OD (in)]]=28,0,IF(Table1[[#This Row],[Width (in)]]&gt;40,1,0))</f>
        <v>0</v>
      </c>
      <c r="W380">
        <f>IF(Table1[[#This Row],[OD (in)]]=28,1,0)</f>
        <v>1</v>
      </c>
    </row>
    <row r="381" spans="1:23" x14ac:dyDescent="0.3">
      <c r="A381" s="6" t="s">
        <v>0</v>
      </c>
      <c r="B381" s="6" t="s">
        <v>328</v>
      </c>
      <c r="C381" s="6" t="s">
        <v>329</v>
      </c>
      <c r="D381" s="6" t="s">
        <v>902</v>
      </c>
      <c r="E381" s="6" t="s">
        <v>4</v>
      </c>
      <c r="F381" s="6" t="s">
        <v>5</v>
      </c>
      <c r="G381" s="6" t="s">
        <v>678</v>
      </c>
      <c r="H381" s="6" t="s">
        <v>7</v>
      </c>
      <c r="I381" s="6" t="s">
        <v>679</v>
      </c>
      <c r="J381" s="6" t="s">
        <v>9</v>
      </c>
      <c r="K381" s="6" t="s">
        <v>903</v>
      </c>
      <c r="L381" s="6" t="s">
        <v>11</v>
      </c>
      <c r="M381" s="2">
        <v>75.884</v>
      </c>
      <c r="N381" s="1" t="s">
        <v>12</v>
      </c>
      <c r="O381" s="3">
        <v>43319</v>
      </c>
      <c r="P381" s="2">
        <f>ROUNDDOWN(Table1[[#This Row],[Quantity in UnE]],0)</f>
        <v>75</v>
      </c>
      <c r="Q381">
        <v>1021</v>
      </c>
      <c r="T381">
        <f>IF(Table1[[#This Row],[OD (in)]]=28,0,IF(Table1[[#This Row],[Width (in)]]&lt;=25,1,0))</f>
        <v>1</v>
      </c>
      <c r="U381">
        <f>IF(Table1[[#This Row],[OD (in)]]=28,0,IF(AND(Table1[[#This Row],[Width (in)]]&gt;25,Table1[[#This Row],[Width (in)]]&lt;=40),1,0))</f>
        <v>0</v>
      </c>
      <c r="V381">
        <f>IF(Table1[[#This Row],[OD (in)]]=28,0,IF(Table1[[#This Row],[Width (in)]]&gt;40,1,0))</f>
        <v>0</v>
      </c>
      <c r="W381">
        <f>IF(Table1[[#This Row],[OD (in)]]=28,1,0)</f>
        <v>0</v>
      </c>
    </row>
    <row r="382" spans="1:23" x14ac:dyDescent="0.3">
      <c r="A382" s="6" t="s">
        <v>0</v>
      </c>
      <c r="B382" s="6" t="s">
        <v>162</v>
      </c>
      <c r="C382" s="6" t="s">
        <v>163</v>
      </c>
      <c r="D382" s="6" t="s">
        <v>904</v>
      </c>
      <c r="E382" s="6" t="s">
        <v>4</v>
      </c>
      <c r="F382" s="6" t="s">
        <v>5</v>
      </c>
      <c r="G382" s="6" t="s">
        <v>153</v>
      </c>
      <c r="H382" s="6" t="s">
        <v>7</v>
      </c>
      <c r="I382" s="6" t="s">
        <v>154</v>
      </c>
      <c r="J382" s="6" t="s">
        <v>9</v>
      </c>
      <c r="K382" s="6" t="s">
        <v>905</v>
      </c>
      <c r="L382" s="6" t="s">
        <v>11</v>
      </c>
      <c r="M382" s="2">
        <v>134.066</v>
      </c>
      <c r="N382" s="1" t="s">
        <v>12</v>
      </c>
      <c r="O382" s="3">
        <v>43313</v>
      </c>
      <c r="P382" s="2">
        <f>ROUNDDOWN(Table1[[#This Row],[Quantity in UnE]],0)</f>
        <v>134</v>
      </c>
      <c r="Q382" t="s">
        <v>8850</v>
      </c>
      <c r="R382">
        <v>35</v>
      </c>
      <c r="S382">
        <v>28</v>
      </c>
      <c r="T382">
        <f>IF(Table1[[#This Row],[OD (in)]]=28,0,IF(Table1[[#This Row],[Width (in)]]&lt;=25,1,0))</f>
        <v>0</v>
      </c>
      <c r="U382">
        <f>IF(Table1[[#This Row],[OD (in)]]=28,0,IF(AND(Table1[[#This Row],[Width (in)]]&gt;25,Table1[[#This Row],[Width (in)]]&lt;=40),1,0))</f>
        <v>0</v>
      </c>
      <c r="V382">
        <f>IF(Table1[[#This Row],[OD (in)]]=28,0,IF(Table1[[#This Row],[Width (in)]]&gt;40,1,0))</f>
        <v>0</v>
      </c>
      <c r="W382">
        <f>IF(Table1[[#This Row],[OD (in)]]=28,1,0)</f>
        <v>1</v>
      </c>
    </row>
    <row r="383" spans="1:23" x14ac:dyDescent="0.3">
      <c r="A383" s="6" t="s">
        <v>0</v>
      </c>
      <c r="B383" s="6" t="s">
        <v>162</v>
      </c>
      <c r="C383" s="6" t="s">
        <v>163</v>
      </c>
      <c r="D383" s="6" t="s">
        <v>906</v>
      </c>
      <c r="E383" s="6" t="s">
        <v>4</v>
      </c>
      <c r="F383" s="6" t="s">
        <v>5</v>
      </c>
      <c r="G383" s="6" t="s">
        <v>153</v>
      </c>
      <c r="H383" s="6" t="s">
        <v>7</v>
      </c>
      <c r="I383" s="6" t="s">
        <v>154</v>
      </c>
      <c r="J383" s="6" t="s">
        <v>9</v>
      </c>
      <c r="K383" s="6" t="s">
        <v>907</v>
      </c>
      <c r="L383" s="6" t="s">
        <v>11</v>
      </c>
      <c r="M383" s="2">
        <v>134.066</v>
      </c>
      <c r="N383" s="1" t="s">
        <v>12</v>
      </c>
      <c r="O383" s="3">
        <v>43313</v>
      </c>
      <c r="P383" s="2">
        <f>ROUNDDOWN(Table1[[#This Row],[Quantity in UnE]],0)</f>
        <v>134</v>
      </c>
      <c r="Q383" t="s">
        <v>8850</v>
      </c>
      <c r="R383">
        <v>35</v>
      </c>
      <c r="S383">
        <v>28</v>
      </c>
      <c r="T383">
        <f>IF(Table1[[#This Row],[OD (in)]]=28,0,IF(Table1[[#This Row],[Width (in)]]&lt;=25,1,0))</f>
        <v>0</v>
      </c>
      <c r="U383">
        <f>IF(Table1[[#This Row],[OD (in)]]=28,0,IF(AND(Table1[[#This Row],[Width (in)]]&gt;25,Table1[[#This Row],[Width (in)]]&lt;=40),1,0))</f>
        <v>0</v>
      </c>
      <c r="V383">
        <f>IF(Table1[[#This Row],[OD (in)]]=28,0,IF(Table1[[#This Row],[Width (in)]]&gt;40,1,0))</f>
        <v>0</v>
      </c>
      <c r="W383">
        <f>IF(Table1[[#This Row],[OD (in)]]=28,1,0)</f>
        <v>1</v>
      </c>
    </row>
    <row r="384" spans="1:23" x14ac:dyDescent="0.3">
      <c r="A384" s="6" t="s">
        <v>0</v>
      </c>
      <c r="B384" s="6" t="s">
        <v>369</v>
      </c>
      <c r="C384" s="6" t="s">
        <v>370</v>
      </c>
      <c r="D384" s="6" t="s">
        <v>908</v>
      </c>
      <c r="E384" s="6" t="s">
        <v>4</v>
      </c>
      <c r="F384" s="6" t="s">
        <v>5</v>
      </c>
      <c r="G384" s="6" t="s">
        <v>153</v>
      </c>
      <c r="H384" s="6" t="s">
        <v>7</v>
      </c>
      <c r="I384" s="6" t="s">
        <v>154</v>
      </c>
      <c r="J384" s="6" t="s">
        <v>9</v>
      </c>
      <c r="K384" s="6" t="s">
        <v>909</v>
      </c>
      <c r="L384" s="6" t="s">
        <v>11</v>
      </c>
      <c r="M384" s="2">
        <v>63.131</v>
      </c>
      <c r="N384" s="1" t="s">
        <v>12</v>
      </c>
      <c r="O384" s="3">
        <v>43313</v>
      </c>
      <c r="P384" s="2">
        <f>ROUNDDOWN(Table1[[#This Row],[Quantity in UnE]],0)</f>
        <v>63</v>
      </c>
      <c r="Q384" t="s">
        <v>8848</v>
      </c>
      <c r="R384">
        <v>18</v>
      </c>
      <c r="S384">
        <v>28</v>
      </c>
      <c r="T384">
        <f>IF(Table1[[#This Row],[OD (in)]]=28,0,IF(Table1[[#This Row],[Width (in)]]&lt;=25,1,0))</f>
        <v>0</v>
      </c>
      <c r="U384">
        <f>IF(Table1[[#This Row],[OD (in)]]=28,0,IF(AND(Table1[[#This Row],[Width (in)]]&gt;25,Table1[[#This Row],[Width (in)]]&lt;=40),1,0))</f>
        <v>0</v>
      </c>
      <c r="V384">
        <f>IF(Table1[[#This Row],[OD (in)]]=28,0,IF(Table1[[#This Row],[Width (in)]]&gt;40,1,0))</f>
        <v>0</v>
      </c>
      <c r="W384">
        <f>IF(Table1[[#This Row],[OD (in)]]=28,1,0)</f>
        <v>1</v>
      </c>
    </row>
    <row r="385" spans="1:23" x14ac:dyDescent="0.3">
      <c r="A385" s="6" t="s">
        <v>0</v>
      </c>
      <c r="B385" s="6" t="s">
        <v>890</v>
      </c>
      <c r="C385" s="6" t="s">
        <v>891</v>
      </c>
      <c r="D385" s="6" t="s">
        <v>910</v>
      </c>
      <c r="E385" s="6" t="s">
        <v>4</v>
      </c>
      <c r="F385" s="6" t="s">
        <v>5</v>
      </c>
      <c r="G385" s="6" t="s">
        <v>74</v>
      </c>
      <c r="H385" s="6" t="s">
        <v>7</v>
      </c>
      <c r="I385" s="6" t="s">
        <v>75</v>
      </c>
      <c r="J385" s="6" t="s">
        <v>9</v>
      </c>
      <c r="K385" s="6" t="s">
        <v>911</v>
      </c>
      <c r="L385" s="6" t="s">
        <v>11</v>
      </c>
      <c r="M385" s="2">
        <v>187.07499999999999</v>
      </c>
      <c r="N385" s="1" t="s">
        <v>12</v>
      </c>
      <c r="O385" s="3">
        <v>43314</v>
      </c>
      <c r="P385" s="2">
        <f>ROUNDDOWN(Table1[[#This Row],[Quantity in UnE]],0)</f>
        <v>187</v>
      </c>
      <c r="Q385" t="s">
        <v>8851</v>
      </c>
      <c r="R385">
        <v>23.625</v>
      </c>
      <c r="S385">
        <v>39</v>
      </c>
      <c r="T385">
        <f>IF(Table1[[#This Row],[OD (in)]]=28,0,IF(Table1[[#This Row],[Width (in)]]&lt;=25,1,0))</f>
        <v>1</v>
      </c>
      <c r="U385">
        <f>IF(Table1[[#This Row],[OD (in)]]=28,0,IF(AND(Table1[[#This Row],[Width (in)]]&gt;25,Table1[[#This Row],[Width (in)]]&lt;=40),1,0))</f>
        <v>0</v>
      </c>
      <c r="V385">
        <f>IF(Table1[[#This Row],[OD (in)]]=28,0,IF(Table1[[#This Row],[Width (in)]]&gt;40,1,0))</f>
        <v>0</v>
      </c>
      <c r="W385">
        <f>IF(Table1[[#This Row],[OD (in)]]=28,1,0)</f>
        <v>0</v>
      </c>
    </row>
    <row r="386" spans="1:23" x14ac:dyDescent="0.3">
      <c r="A386" s="6" t="s">
        <v>0</v>
      </c>
      <c r="B386" s="6" t="s">
        <v>912</v>
      </c>
      <c r="C386" s="6" t="s">
        <v>913</v>
      </c>
      <c r="D386" s="6" t="s">
        <v>914</v>
      </c>
      <c r="E386" s="6" t="s">
        <v>4</v>
      </c>
      <c r="F386" s="6" t="s">
        <v>5</v>
      </c>
      <c r="G386" s="6" t="s">
        <v>541</v>
      </c>
      <c r="H386" s="6" t="s">
        <v>7</v>
      </c>
      <c r="I386" s="6" t="s">
        <v>542</v>
      </c>
      <c r="J386" s="6" t="s">
        <v>9</v>
      </c>
      <c r="K386" s="6" t="s">
        <v>915</v>
      </c>
      <c r="L386" s="6" t="s">
        <v>11</v>
      </c>
      <c r="M386" s="2">
        <v>246.11099999999999</v>
      </c>
      <c r="N386" s="1" t="s">
        <v>12</v>
      </c>
      <c r="O386" s="3">
        <v>43315</v>
      </c>
      <c r="P386" s="2">
        <f>ROUNDDOWN(Table1[[#This Row],[Quantity in UnE]],0)</f>
        <v>246</v>
      </c>
      <c r="Q386" t="s">
        <v>8848</v>
      </c>
      <c r="R386">
        <v>33</v>
      </c>
      <c r="S386">
        <v>39</v>
      </c>
      <c r="T386">
        <f>IF(Table1[[#This Row],[OD (in)]]=28,0,IF(Table1[[#This Row],[Width (in)]]&lt;=25,1,0))</f>
        <v>0</v>
      </c>
      <c r="U386">
        <f>IF(Table1[[#This Row],[OD (in)]]=28,0,IF(AND(Table1[[#This Row],[Width (in)]]&gt;25,Table1[[#This Row],[Width (in)]]&lt;=40),1,0))</f>
        <v>1</v>
      </c>
      <c r="V386">
        <f>IF(Table1[[#This Row],[OD (in)]]=28,0,IF(Table1[[#This Row],[Width (in)]]&gt;40,1,0))</f>
        <v>0</v>
      </c>
      <c r="W386">
        <f>IF(Table1[[#This Row],[OD (in)]]=28,1,0)</f>
        <v>0</v>
      </c>
    </row>
    <row r="387" spans="1:23" x14ac:dyDescent="0.3">
      <c r="A387" s="6" t="s">
        <v>0</v>
      </c>
      <c r="B387" s="6" t="s">
        <v>502</v>
      </c>
      <c r="C387" s="6" t="s">
        <v>503</v>
      </c>
      <c r="D387" s="6" t="s">
        <v>916</v>
      </c>
      <c r="E387" s="6" t="s">
        <v>4</v>
      </c>
      <c r="F387" s="6" t="s">
        <v>5</v>
      </c>
      <c r="G387" s="6" t="s">
        <v>6</v>
      </c>
      <c r="H387" s="6" t="s">
        <v>7</v>
      </c>
      <c r="I387" s="6" t="s">
        <v>8</v>
      </c>
      <c r="J387" s="6" t="s">
        <v>9</v>
      </c>
      <c r="K387" s="6" t="s">
        <v>917</v>
      </c>
      <c r="L387" s="6" t="s">
        <v>11</v>
      </c>
      <c r="M387" s="2">
        <v>198.548</v>
      </c>
      <c r="N387" s="1" t="s">
        <v>12</v>
      </c>
      <c r="O387" s="3">
        <v>43324</v>
      </c>
      <c r="P387" s="2">
        <f>ROUNDDOWN(Table1[[#This Row],[Quantity in UnE]],0)</f>
        <v>198</v>
      </c>
      <c r="Q387" t="s">
        <v>8849</v>
      </c>
      <c r="R387">
        <v>23.875</v>
      </c>
      <c r="S387">
        <v>44</v>
      </c>
      <c r="T387">
        <f>IF(Table1[[#This Row],[OD (in)]]=28,0,IF(Table1[[#This Row],[Width (in)]]&lt;=25,1,0))</f>
        <v>1</v>
      </c>
      <c r="U387">
        <f>IF(Table1[[#This Row],[OD (in)]]=28,0,IF(AND(Table1[[#This Row],[Width (in)]]&gt;25,Table1[[#This Row],[Width (in)]]&lt;=40),1,0))</f>
        <v>0</v>
      </c>
      <c r="V387">
        <f>IF(Table1[[#This Row],[OD (in)]]=28,0,IF(Table1[[#This Row],[Width (in)]]&gt;40,1,0))</f>
        <v>0</v>
      </c>
      <c r="W387">
        <f>IF(Table1[[#This Row],[OD (in)]]=28,1,0)</f>
        <v>0</v>
      </c>
    </row>
    <row r="388" spans="1:23" x14ac:dyDescent="0.3">
      <c r="A388" s="6" t="s">
        <v>0</v>
      </c>
      <c r="B388" s="6" t="s">
        <v>890</v>
      </c>
      <c r="C388" s="6" t="s">
        <v>891</v>
      </c>
      <c r="D388" s="6" t="s">
        <v>918</v>
      </c>
      <c r="E388" s="6" t="s">
        <v>4</v>
      </c>
      <c r="F388" s="6" t="s">
        <v>5</v>
      </c>
      <c r="G388" s="6" t="s">
        <v>74</v>
      </c>
      <c r="H388" s="6" t="s">
        <v>7</v>
      </c>
      <c r="I388" s="6" t="s">
        <v>75</v>
      </c>
      <c r="J388" s="6" t="s">
        <v>9</v>
      </c>
      <c r="K388" s="6" t="s">
        <v>919</v>
      </c>
      <c r="L388" s="6" t="s">
        <v>11</v>
      </c>
      <c r="M388" s="2">
        <v>184.215</v>
      </c>
      <c r="N388" s="1" t="s">
        <v>12</v>
      </c>
      <c r="O388" s="3">
        <v>43314</v>
      </c>
      <c r="P388" s="2">
        <f>ROUNDDOWN(Table1[[#This Row],[Quantity in UnE]],0)</f>
        <v>184</v>
      </c>
      <c r="Q388" t="s">
        <v>8851</v>
      </c>
      <c r="R388">
        <v>23.625</v>
      </c>
      <c r="S388">
        <v>39</v>
      </c>
      <c r="T388">
        <f>IF(Table1[[#This Row],[OD (in)]]=28,0,IF(Table1[[#This Row],[Width (in)]]&lt;=25,1,0))</f>
        <v>1</v>
      </c>
      <c r="U388">
        <f>IF(Table1[[#This Row],[OD (in)]]=28,0,IF(AND(Table1[[#This Row],[Width (in)]]&gt;25,Table1[[#This Row],[Width (in)]]&lt;=40),1,0))</f>
        <v>0</v>
      </c>
      <c r="V388">
        <f>IF(Table1[[#This Row],[OD (in)]]=28,0,IF(Table1[[#This Row],[Width (in)]]&gt;40,1,0))</f>
        <v>0</v>
      </c>
      <c r="W388">
        <f>IF(Table1[[#This Row],[OD (in)]]=28,1,0)</f>
        <v>0</v>
      </c>
    </row>
    <row r="389" spans="1:23" x14ac:dyDescent="0.3">
      <c r="A389" s="6" t="s">
        <v>0</v>
      </c>
      <c r="B389" s="6" t="s">
        <v>369</v>
      </c>
      <c r="C389" s="6" t="s">
        <v>370</v>
      </c>
      <c r="D389" s="6" t="s">
        <v>920</v>
      </c>
      <c r="E389" s="6" t="s">
        <v>4</v>
      </c>
      <c r="F389" s="6" t="s">
        <v>5</v>
      </c>
      <c r="G389" s="6" t="s">
        <v>153</v>
      </c>
      <c r="H389" s="6" t="s">
        <v>7</v>
      </c>
      <c r="I389" s="6" t="s">
        <v>154</v>
      </c>
      <c r="J389" s="6" t="s">
        <v>9</v>
      </c>
      <c r="K389" s="6" t="s">
        <v>921</v>
      </c>
      <c r="L389" s="6" t="s">
        <v>11</v>
      </c>
      <c r="M389" s="2">
        <v>60.677999999999997</v>
      </c>
      <c r="N389" s="1" t="s">
        <v>12</v>
      </c>
      <c r="O389" s="3">
        <v>43313</v>
      </c>
      <c r="P389" s="2">
        <f>ROUNDDOWN(Table1[[#This Row],[Quantity in UnE]],0)</f>
        <v>60</v>
      </c>
      <c r="Q389" t="s">
        <v>8848</v>
      </c>
      <c r="R389">
        <v>18</v>
      </c>
      <c r="S389">
        <v>28</v>
      </c>
      <c r="T389">
        <f>IF(Table1[[#This Row],[OD (in)]]=28,0,IF(Table1[[#This Row],[Width (in)]]&lt;=25,1,0))</f>
        <v>0</v>
      </c>
      <c r="U389">
        <f>IF(Table1[[#This Row],[OD (in)]]=28,0,IF(AND(Table1[[#This Row],[Width (in)]]&gt;25,Table1[[#This Row],[Width (in)]]&lt;=40),1,0))</f>
        <v>0</v>
      </c>
      <c r="V389">
        <f>IF(Table1[[#This Row],[OD (in)]]=28,0,IF(Table1[[#This Row],[Width (in)]]&gt;40,1,0))</f>
        <v>0</v>
      </c>
      <c r="W389">
        <f>IF(Table1[[#This Row],[OD (in)]]=28,1,0)</f>
        <v>1</v>
      </c>
    </row>
    <row r="390" spans="1:23" x14ac:dyDescent="0.3">
      <c r="A390" s="6" t="s">
        <v>0</v>
      </c>
      <c r="B390" s="6" t="s">
        <v>912</v>
      </c>
      <c r="C390" s="6" t="s">
        <v>913</v>
      </c>
      <c r="D390" s="6" t="s">
        <v>922</v>
      </c>
      <c r="E390" s="6" t="s">
        <v>4</v>
      </c>
      <c r="F390" s="6" t="s">
        <v>5</v>
      </c>
      <c r="G390" s="6" t="s">
        <v>541</v>
      </c>
      <c r="H390" s="6" t="s">
        <v>7</v>
      </c>
      <c r="I390" s="6" t="s">
        <v>542</v>
      </c>
      <c r="J390" s="6" t="s">
        <v>9</v>
      </c>
      <c r="K390" s="6" t="s">
        <v>923</v>
      </c>
      <c r="L390" s="6" t="s">
        <v>11</v>
      </c>
      <c r="M390" s="2">
        <v>246.16</v>
      </c>
      <c r="N390" s="1" t="s">
        <v>12</v>
      </c>
      <c r="O390" s="3">
        <v>43315</v>
      </c>
      <c r="P390" s="2">
        <f>ROUNDDOWN(Table1[[#This Row],[Quantity in UnE]],0)</f>
        <v>246</v>
      </c>
      <c r="Q390" t="s">
        <v>8848</v>
      </c>
      <c r="R390">
        <v>33</v>
      </c>
      <c r="S390">
        <v>39</v>
      </c>
      <c r="T390">
        <f>IF(Table1[[#This Row],[OD (in)]]=28,0,IF(Table1[[#This Row],[Width (in)]]&lt;=25,1,0))</f>
        <v>0</v>
      </c>
      <c r="U390">
        <f>IF(Table1[[#This Row],[OD (in)]]=28,0,IF(AND(Table1[[#This Row],[Width (in)]]&gt;25,Table1[[#This Row],[Width (in)]]&lt;=40),1,0))</f>
        <v>1</v>
      </c>
      <c r="V390">
        <f>IF(Table1[[#This Row],[OD (in)]]=28,0,IF(Table1[[#This Row],[Width (in)]]&gt;40,1,0))</f>
        <v>0</v>
      </c>
      <c r="W390">
        <f>IF(Table1[[#This Row],[OD (in)]]=28,1,0)</f>
        <v>0</v>
      </c>
    </row>
    <row r="391" spans="1:23" x14ac:dyDescent="0.3">
      <c r="A391" s="6" t="s">
        <v>0</v>
      </c>
      <c r="B391" s="6" t="s">
        <v>502</v>
      </c>
      <c r="C391" s="6" t="s">
        <v>503</v>
      </c>
      <c r="D391" s="6" t="s">
        <v>924</v>
      </c>
      <c r="E391" s="6" t="s">
        <v>4</v>
      </c>
      <c r="F391" s="6" t="s">
        <v>5</v>
      </c>
      <c r="G391" s="6" t="s">
        <v>6</v>
      </c>
      <c r="H391" s="6" t="s">
        <v>7</v>
      </c>
      <c r="I391" s="6" t="s">
        <v>8</v>
      </c>
      <c r="J391" s="6" t="s">
        <v>9</v>
      </c>
      <c r="K391" s="6" t="s">
        <v>925</v>
      </c>
      <c r="L391" s="6" t="s">
        <v>11</v>
      </c>
      <c r="M391" s="2">
        <v>198.548</v>
      </c>
      <c r="N391" s="1" t="s">
        <v>12</v>
      </c>
      <c r="O391" s="3">
        <v>43324</v>
      </c>
      <c r="P391" s="2">
        <f>ROUNDDOWN(Table1[[#This Row],[Quantity in UnE]],0)</f>
        <v>198</v>
      </c>
      <c r="Q391" t="s">
        <v>8849</v>
      </c>
      <c r="R391">
        <v>23.875</v>
      </c>
      <c r="S391">
        <v>44</v>
      </c>
      <c r="T391">
        <f>IF(Table1[[#This Row],[OD (in)]]=28,0,IF(Table1[[#This Row],[Width (in)]]&lt;=25,1,0))</f>
        <v>1</v>
      </c>
      <c r="U391">
        <f>IF(Table1[[#This Row],[OD (in)]]=28,0,IF(AND(Table1[[#This Row],[Width (in)]]&gt;25,Table1[[#This Row],[Width (in)]]&lt;=40),1,0))</f>
        <v>0</v>
      </c>
      <c r="V391">
        <f>IF(Table1[[#This Row],[OD (in)]]=28,0,IF(Table1[[#This Row],[Width (in)]]&gt;40,1,0))</f>
        <v>0</v>
      </c>
      <c r="W391">
        <f>IF(Table1[[#This Row],[OD (in)]]=28,1,0)</f>
        <v>0</v>
      </c>
    </row>
    <row r="392" spans="1:23" x14ac:dyDescent="0.3">
      <c r="A392" s="6" t="s">
        <v>0</v>
      </c>
      <c r="B392" s="6" t="s">
        <v>369</v>
      </c>
      <c r="C392" s="6" t="s">
        <v>370</v>
      </c>
      <c r="D392" s="6" t="s">
        <v>926</v>
      </c>
      <c r="E392" s="6" t="s">
        <v>4</v>
      </c>
      <c r="F392" s="6" t="s">
        <v>5</v>
      </c>
      <c r="G392" s="6" t="s">
        <v>153</v>
      </c>
      <c r="H392" s="6" t="s">
        <v>7</v>
      </c>
      <c r="I392" s="6" t="s">
        <v>154</v>
      </c>
      <c r="J392" s="6" t="s">
        <v>9</v>
      </c>
      <c r="K392" s="6" t="s">
        <v>927</v>
      </c>
      <c r="L392" s="6" t="s">
        <v>11</v>
      </c>
      <c r="M392" s="2">
        <v>60.677999999999997</v>
      </c>
      <c r="N392" s="1" t="s">
        <v>12</v>
      </c>
      <c r="O392" s="3">
        <v>43313</v>
      </c>
      <c r="P392" s="2">
        <f>ROUNDDOWN(Table1[[#This Row],[Quantity in UnE]],0)</f>
        <v>60</v>
      </c>
      <c r="Q392" t="s">
        <v>8848</v>
      </c>
      <c r="R392">
        <v>18</v>
      </c>
      <c r="S392">
        <v>28</v>
      </c>
      <c r="T392">
        <f>IF(Table1[[#This Row],[OD (in)]]=28,0,IF(Table1[[#This Row],[Width (in)]]&lt;=25,1,0))</f>
        <v>0</v>
      </c>
      <c r="U392">
        <f>IF(Table1[[#This Row],[OD (in)]]=28,0,IF(AND(Table1[[#This Row],[Width (in)]]&gt;25,Table1[[#This Row],[Width (in)]]&lt;=40),1,0))</f>
        <v>0</v>
      </c>
      <c r="V392">
        <f>IF(Table1[[#This Row],[OD (in)]]=28,0,IF(Table1[[#This Row],[Width (in)]]&gt;40,1,0))</f>
        <v>0</v>
      </c>
      <c r="W392">
        <f>IF(Table1[[#This Row],[OD (in)]]=28,1,0)</f>
        <v>1</v>
      </c>
    </row>
    <row r="393" spans="1:23" x14ac:dyDescent="0.3">
      <c r="A393" s="6" t="s">
        <v>0</v>
      </c>
      <c r="B393" s="6" t="s">
        <v>890</v>
      </c>
      <c r="C393" s="6" t="s">
        <v>891</v>
      </c>
      <c r="D393" s="6" t="s">
        <v>928</v>
      </c>
      <c r="E393" s="6" t="s">
        <v>4</v>
      </c>
      <c r="F393" s="6" t="s">
        <v>5</v>
      </c>
      <c r="G393" s="6" t="s">
        <v>74</v>
      </c>
      <c r="H393" s="6" t="s">
        <v>7</v>
      </c>
      <c r="I393" s="6" t="s">
        <v>75</v>
      </c>
      <c r="J393" s="6" t="s">
        <v>9</v>
      </c>
      <c r="K393" s="6" t="s">
        <v>929</v>
      </c>
      <c r="L393" s="6" t="s">
        <v>11</v>
      </c>
      <c r="M393" s="2">
        <v>184.215</v>
      </c>
      <c r="N393" s="1" t="s">
        <v>12</v>
      </c>
      <c r="O393" s="3">
        <v>43314</v>
      </c>
      <c r="P393" s="2">
        <f>ROUNDDOWN(Table1[[#This Row],[Quantity in UnE]],0)</f>
        <v>184</v>
      </c>
      <c r="Q393" t="s">
        <v>8851</v>
      </c>
      <c r="R393">
        <v>23.625</v>
      </c>
      <c r="S393">
        <v>39</v>
      </c>
      <c r="T393">
        <f>IF(Table1[[#This Row],[OD (in)]]=28,0,IF(Table1[[#This Row],[Width (in)]]&lt;=25,1,0))</f>
        <v>1</v>
      </c>
      <c r="U393">
        <f>IF(Table1[[#This Row],[OD (in)]]=28,0,IF(AND(Table1[[#This Row],[Width (in)]]&gt;25,Table1[[#This Row],[Width (in)]]&lt;=40),1,0))</f>
        <v>0</v>
      </c>
      <c r="V393">
        <f>IF(Table1[[#This Row],[OD (in)]]=28,0,IF(Table1[[#This Row],[Width (in)]]&gt;40,1,0))</f>
        <v>0</v>
      </c>
      <c r="W393">
        <f>IF(Table1[[#This Row],[OD (in)]]=28,1,0)</f>
        <v>0</v>
      </c>
    </row>
    <row r="394" spans="1:23" x14ac:dyDescent="0.3">
      <c r="A394" s="6" t="s">
        <v>0</v>
      </c>
      <c r="B394" s="6" t="s">
        <v>125</v>
      </c>
      <c r="C394" s="6" t="s">
        <v>126</v>
      </c>
      <c r="D394" s="6" t="s">
        <v>930</v>
      </c>
      <c r="E394" s="6" t="s">
        <v>4</v>
      </c>
      <c r="F394" s="6" t="s">
        <v>5</v>
      </c>
      <c r="G394" s="6" t="s">
        <v>277</v>
      </c>
      <c r="H394" s="6" t="s">
        <v>7</v>
      </c>
      <c r="I394" s="6" t="s">
        <v>278</v>
      </c>
      <c r="J394" s="6" t="s">
        <v>9</v>
      </c>
      <c r="K394" s="6" t="s">
        <v>931</v>
      </c>
      <c r="L394" s="6" t="s">
        <v>11</v>
      </c>
      <c r="M394" s="2">
        <v>442.00799999999998</v>
      </c>
      <c r="N394" s="1" t="s">
        <v>12</v>
      </c>
      <c r="O394" s="3">
        <v>43317</v>
      </c>
      <c r="P394" s="2">
        <f>ROUNDDOWN(Table1[[#This Row],[Quantity in UnE]],0)</f>
        <v>442</v>
      </c>
      <c r="Q394" t="s">
        <v>8852</v>
      </c>
      <c r="R394">
        <v>60</v>
      </c>
      <c r="S394">
        <v>39</v>
      </c>
      <c r="T394">
        <f>IF(Table1[[#This Row],[OD (in)]]=28,0,IF(Table1[[#This Row],[Width (in)]]&lt;=25,1,0))</f>
        <v>0</v>
      </c>
      <c r="U394">
        <f>IF(Table1[[#This Row],[OD (in)]]=28,0,IF(AND(Table1[[#This Row],[Width (in)]]&gt;25,Table1[[#This Row],[Width (in)]]&lt;=40),1,0))</f>
        <v>0</v>
      </c>
      <c r="V394">
        <f>IF(Table1[[#This Row],[OD (in)]]=28,0,IF(Table1[[#This Row],[Width (in)]]&gt;40,1,0))</f>
        <v>1</v>
      </c>
      <c r="W394">
        <f>IF(Table1[[#This Row],[OD (in)]]=28,1,0)</f>
        <v>0</v>
      </c>
    </row>
    <row r="395" spans="1:23" x14ac:dyDescent="0.3">
      <c r="A395" s="6" t="s">
        <v>0</v>
      </c>
      <c r="B395" s="6" t="s">
        <v>912</v>
      </c>
      <c r="C395" s="6" t="s">
        <v>913</v>
      </c>
      <c r="D395" s="6" t="s">
        <v>932</v>
      </c>
      <c r="E395" s="6" t="s">
        <v>4</v>
      </c>
      <c r="F395" s="6" t="s">
        <v>5</v>
      </c>
      <c r="G395" s="6" t="s">
        <v>541</v>
      </c>
      <c r="H395" s="6" t="s">
        <v>7</v>
      </c>
      <c r="I395" s="6" t="s">
        <v>542</v>
      </c>
      <c r="J395" s="6" t="s">
        <v>9</v>
      </c>
      <c r="K395" s="6" t="s">
        <v>933</v>
      </c>
      <c r="L395" s="6" t="s">
        <v>11</v>
      </c>
      <c r="M395" s="2">
        <v>231.53200000000001</v>
      </c>
      <c r="N395" s="1" t="s">
        <v>12</v>
      </c>
      <c r="O395" s="3">
        <v>43315</v>
      </c>
      <c r="P395" s="2">
        <f>ROUNDDOWN(Table1[[#This Row],[Quantity in UnE]],0)</f>
        <v>231</v>
      </c>
      <c r="Q395" t="s">
        <v>8848</v>
      </c>
      <c r="R395">
        <v>33</v>
      </c>
      <c r="S395">
        <v>39</v>
      </c>
      <c r="T395">
        <f>IF(Table1[[#This Row],[OD (in)]]=28,0,IF(Table1[[#This Row],[Width (in)]]&lt;=25,1,0))</f>
        <v>0</v>
      </c>
      <c r="U395">
        <f>IF(Table1[[#This Row],[OD (in)]]=28,0,IF(AND(Table1[[#This Row],[Width (in)]]&gt;25,Table1[[#This Row],[Width (in)]]&lt;=40),1,0))</f>
        <v>1</v>
      </c>
      <c r="V395">
        <f>IF(Table1[[#This Row],[OD (in)]]=28,0,IF(Table1[[#This Row],[Width (in)]]&gt;40,1,0))</f>
        <v>0</v>
      </c>
      <c r="W395">
        <f>IF(Table1[[#This Row],[OD (in)]]=28,1,0)</f>
        <v>0</v>
      </c>
    </row>
    <row r="396" spans="1:23" x14ac:dyDescent="0.3">
      <c r="A396" s="6" t="s">
        <v>0</v>
      </c>
      <c r="B396" s="6" t="s">
        <v>502</v>
      </c>
      <c r="C396" s="6" t="s">
        <v>503</v>
      </c>
      <c r="D396" s="6" t="s">
        <v>934</v>
      </c>
      <c r="E396" s="6" t="s">
        <v>4</v>
      </c>
      <c r="F396" s="6" t="s">
        <v>5</v>
      </c>
      <c r="G396" s="6" t="s">
        <v>6</v>
      </c>
      <c r="H396" s="6" t="s">
        <v>7</v>
      </c>
      <c r="I396" s="6" t="s">
        <v>8</v>
      </c>
      <c r="J396" s="6" t="s">
        <v>9</v>
      </c>
      <c r="K396" s="6" t="s">
        <v>935</v>
      </c>
      <c r="L396" s="6" t="s">
        <v>11</v>
      </c>
      <c r="M396" s="2">
        <v>198.548</v>
      </c>
      <c r="N396" s="1" t="s">
        <v>12</v>
      </c>
      <c r="O396" s="3">
        <v>43324</v>
      </c>
      <c r="P396" s="2">
        <f>ROUNDDOWN(Table1[[#This Row],[Quantity in UnE]],0)</f>
        <v>198</v>
      </c>
      <c r="Q396" t="s">
        <v>8849</v>
      </c>
      <c r="R396">
        <v>23.875</v>
      </c>
      <c r="S396">
        <v>44</v>
      </c>
      <c r="T396">
        <f>IF(Table1[[#This Row],[OD (in)]]=28,0,IF(Table1[[#This Row],[Width (in)]]&lt;=25,1,0))</f>
        <v>1</v>
      </c>
      <c r="U396">
        <f>IF(Table1[[#This Row],[OD (in)]]=28,0,IF(AND(Table1[[#This Row],[Width (in)]]&gt;25,Table1[[#This Row],[Width (in)]]&lt;=40),1,0))</f>
        <v>0</v>
      </c>
      <c r="V396">
        <f>IF(Table1[[#This Row],[OD (in)]]=28,0,IF(Table1[[#This Row],[Width (in)]]&gt;40,1,0))</f>
        <v>0</v>
      </c>
      <c r="W396">
        <f>IF(Table1[[#This Row],[OD (in)]]=28,1,0)</f>
        <v>0</v>
      </c>
    </row>
    <row r="397" spans="1:23" x14ac:dyDescent="0.3">
      <c r="A397" s="6" t="s">
        <v>0</v>
      </c>
      <c r="B397" s="6" t="s">
        <v>369</v>
      </c>
      <c r="C397" s="6" t="s">
        <v>370</v>
      </c>
      <c r="D397" s="6" t="s">
        <v>936</v>
      </c>
      <c r="E397" s="6" t="s">
        <v>4</v>
      </c>
      <c r="F397" s="6" t="s">
        <v>5</v>
      </c>
      <c r="G397" s="6" t="s">
        <v>153</v>
      </c>
      <c r="H397" s="6" t="s">
        <v>7</v>
      </c>
      <c r="I397" s="6" t="s">
        <v>154</v>
      </c>
      <c r="J397" s="6" t="s">
        <v>9</v>
      </c>
      <c r="K397" s="6" t="s">
        <v>937</v>
      </c>
      <c r="L397" s="6" t="s">
        <v>11</v>
      </c>
      <c r="M397" s="2">
        <v>63.131</v>
      </c>
      <c r="N397" s="1" t="s">
        <v>12</v>
      </c>
      <c r="O397" s="3">
        <v>43313</v>
      </c>
      <c r="P397" s="2">
        <f>ROUNDDOWN(Table1[[#This Row],[Quantity in UnE]],0)</f>
        <v>63</v>
      </c>
      <c r="Q397" t="s">
        <v>8848</v>
      </c>
      <c r="R397">
        <v>18</v>
      </c>
      <c r="S397">
        <v>28</v>
      </c>
      <c r="T397">
        <f>IF(Table1[[#This Row],[OD (in)]]=28,0,IF(Table1[[#This Row],[Width (in)]]&lt;=25,1,0))</f>
        <v>0</v>
      </c>
      <c r="U397">
        <f>IF(Table1[[#This Row],[OD (in)]]=28,0,IF(AND(Table1[[#This Row],[Width (in)]]&gt;25,Table1[[#This Row],[Width (in)]]&lt;=40),1,0))</f>
        <v>0</v>
      </c>
      <c r="V397">
        <f>IF(Table1[[#This Row],[OD (in)]]=28,0,IF(Table1[[#This Row],[Width (in)]]&gt;40,1,0))</f>
        <v>0</v>
      </c>
      <c r="W397">
        <f>IF(Table1[[#This Row],[OD (in)]]=28,1,0)</f>
        <v>1</v>
      </c>
    </row>
    <row r="398" spans="1:23" x14ac:dyDescent="0.3">
      <c r="A398" s="6" t="s">
        <v>0</v>
      </c>
      <c r="B398" s="6" t="s">
        <v>502</v>
      </c>
      <c r="C398" s="6" t="s">
        <v>503</v>
      </c>
      <c r="D398" s="6" t="s">
        <v>938</v>
      </c>
      <c r="E398" s="6" t="s">
        <v>4</v>
      </c>
      <c r="F398" s="6" t="s">
        <v>5</v>
      </c>
      <c r="G398" s="6" t="s">
        <v>6</v>
      </c>
      <c r="H398" s="6" t="s">
        <v>7</v>
      </c>
      <c r="I398" s="6" t="s">
        <v>8</v>
      </c>
      <c r="J398" s="6" t="s">
        <v>9</v>
      </c>
      <c r="K398" s="6" t="s">
        <v>939</v>
      </c>
      <c r="L398" s="6" t="s">
        <v>11</v>
      </c>
      <c r="M398" s="2">
        <v>198.548</v>
      </c>
      <c r="N398" s="1" t="s">
        <v>12</v>
      </c>
      <c r="O398" s="3">
        <v>43324</v>
      </c>
      <c r="P398" s="2">
        <f>ROUNDDOWN(Table1[[#This Row],[Quantity in UnE]],0)</f>
        <v>198</v>
      </c>
      <c r="Q398" t="s">
        <v>8849</v>
      </c>
      <c r="R398">
        <v>23.875</v>
      </c>
      <c r="S398">
        <v>44</v>
      </c>
      <c r="T398">
        <f>IF(Table1[[#This Row],[OD (in)]]=28,0,IF(Table1[[#This Row],[Width (in)]]&lt;=25,1,0))</f>
        <v>1</v>
      </c>
      <c r="U398">
        <f>IF(Table1[[#This Row],[OD (in)]]=28,0,IF(AND(Table1[[#This Row],[Width (in)]]&gt;25,Table1[[#This Row],[Width (in)]]&lt;=40),1,0))</f>
        <v>0</v>
      </c>
      <c r="V398">
        <f>IF(Table1[[#This Row],[OD (in)]]=28,0,IF(Table1[[#This Row],[Width (in)]]&gt;40,1,0))</f>
        <v>0</v>
      </c>
      <c r="W398">
        <f>IF(Table1[[#This Row],[OD (in)]]=28,1,0)</f>
        <v>0</v>
      </c>
    </row>
    <row r="399" spans="1:23" x14ac:dyDescent="0.3">
      <c r="A399" s="6" t="s">
        <v>0</v>
      </c>
      <c r="B399" s="6" t="s">
        <v>125</v>
      </c>
      <c r="C399" s="6" t="s">
        <v>126</v>
      </c>
      <c r="D399" s="6" t="s">
        <v>940</v>
      </c>
      <c r="E399" s="6" t="s">
        <v>4</v>
      </c>
      <c r="F399" s="6" t="s">
        <v>5</v>
      </c>
      <c r="G399" s="6" t="s">
        <v>277</v>
      </c>
      <c r="H399" s="6" t="s">
        <v>7</v>
      </c>
      <c r="I399" s="6" t="s">
        <v>278</v>
      </c>
      <c r="J399" s="6" t="s">
        <v>9</v>
      </c>
      <c r="K399" s="6" t="s">
        <v>941</v>
      </c>
      <c r="L399" s="6" t="s">
        <v>11</v>
      </c>
      <c r="M399" s="2">
        <v>442.00799999999998</v>
      </c>
      <c r="N399" s="1" t="s">
        <v>12</v>
      </c>
      <c r="O399" s="3">
        <v>43317</v>
      </c>
      <c r="P399" s="2">
        <f>ROUNDDOWN(Table1[[#This Row],[Quantity in UnE]],0)</f>
        <v>442</v>
      </c>
      <c r="Q399" t="s">
        <v>8852</v>
      </c>
      <c r="R399">
        <v>60</v>
      </c>
      <c r="S399">
        <v>39</v>
      </c>
      <c r="T399">
        <f>IF(Table1[[#This Row],[OD (in)]]=28,0,IF(Table1[[#This Row],[Width (in)]]&lt;=25,1,0))</f>
        <v>0</v>
      </c>
      <c r="U399">
        <f>IF(Table1[[#This Row],[OD (in)]]=28,0,IF(AND(Table1[[#This Row],[Width (in)]]&gt;25,Table1[[#This Row],[Width (in)]]&lt;=40),1,0))</f>
        <v>0</v>
      </c>
      <c r="V399">
        <f>IF(Table1[[#This Row],[OD (in)]]=28,0,IF(Table1[[#This Row],[Width (in)]]&gt;40,1,0))</f>
        <v>1</v>
      </c>
      <c r="W399">
        <f>IF(Table1[[#This Row],[OD (in)]]=28,1,0)</f>
        <v>0</v>
      </c>
    </row>
    <row r="400" spans="1:23" x14ac:dyDescent="0.3">
      <c r="A400" s="6" t="s">
        <v>0</v>
      </c>
      <c r="B400" s="6" t="s">
        <v>890</v>
      </c>
      <c r="C400" s="6" t="s">
        <v>891</v>
      </c>
      <c r="D400" s="6" t="s">
        <v>942</v>
      </c>
      <c r="E400" s="6" t="s">
        <v>4</v>
      </c>
      <c r="F400" s="6" t="s">
        <v>5</v>
      </c>
      <c r="G400" s="6" t="s">
        <v>74</v>
      </c>
      <c r="H400" s="6" t="s">
        <v>7</v>
      </c>
      <c r="I400" s="6" t="s">
        <v>75</v>
      </c>
      <c r="J400" s="6" t="s">
        <v>9</v>
      </c>
      <c r="K400" s="6" t="s">
        <v>943</v>
      </c>
      <c r="L400" s="6" t="s">
        <v>11</v>
      </c>
      <c r="M400" s="2">
        <v>184.215</v>
      </c>
      <c r="N400" s="1" t="s">
        <v>12</v>
      </c>
      <c r="O400" s="3">
        <v>43314</v>
      </c>
      <c r="P400" s="2">
        <f>ROUNDDOWN(Table1[[#This Row],[Quantity in UnE]],0)</f>
        <v>184</v>
      </c>
      <c r="Q400" t="s">
        <v>8851</v>
      </c>
      <c r="R400">
        <v>23.625</v>
      </c>
      <c r="S400">
        <v>39</v>
      </c>
      <c r="T400">
        <f>IF(Table1[[#This Row],[OD (in)]]=28,0,IF(Table1[[#This Row],[Width (in)]]&lt;=25,1,0))</f>
        <v>1</v>
      </c>
      <c r="U400">
        <f>IF(Table1[[#This Row],[OD (in)]]=28,0,IF(AND(Table1[[#This Row],[Width (in)]]&gt;25,Table1[[#This Row],[Width (in)]]&lt;=40),1,0))</f>
        <v>0</v>
      </c>
      <c r="V400">
        <f>IF(Table1[[#This Row],[OD (in)]]=28,0,IF(Table1[[#This Row],[Width (in)]]&gt;40,1,0))</f>
        <v>0</v>
      </c>
      <c r="W400">
        <f>IF(Table1[[#This Row],[OD (in)]]=28,1,0)</f>
        <v>0</v>
      </c>
    </row>
    <row r="401" spans="1:23" x14ac:dyDescent="0.3">
      <c r="A401" s="6" t="s">
        <v>0</v>
      </c>
      <c r="B401" s="6" t="s">
        <v>681</v>
      </c>
      <c r="C401" s="6" t="s">
        <v>682</v>
      </c>
      <c r="D401" s="6" t="s">
        <v>944</v>
      </c>
      <c r="E401" s="6" t="s">
        <v>4</v>
      </c>
      <c r="F401" s="6" t="s">
        <v>5</v>
      </c>
      <c r="G401" s="6" t="s">
        <v>660</v>
      </c>
      <c r="H401" s="6" t="s">
        <v>7</v>
      </c>
      <c r="I401" s="6" t="s">
        <v>661</v>
      </c>
      <c r="J401" s="6" t="s">
        <v>9</v>
      </c>
      <c r="K401" s="6" t="s">
        <v>945</v>
      </c>
      <c r="L401" s="6" t="s">
        <v>11</v>
      </c>
      <c r="M401" s="2">
        <v>238.90700000000001</v>
      </c>
      <c r="N401" s="1" t="s">
        <v>12</v>
      </c>
      <c r="O401" s="3">
        <v>43331</v>
      </c>
      <c r="P401" s="2">
        <f>ROUNDDOWN(Table1[[#This Row],[Quantity in UnE]],0)</f>
        <v>238</v>
      </c>
      <c r="Q401" t="s">
        <v>8848</v>
      </c>
      <c r="R401">
        <v>35</v>
      </c>
      <c r="S401">
        <v>39</v>
      </c>
      <c r="T401">
        <f>IF(Table1[[#This Row],[OD (in)]]=28,0,IF(Table1[[#This Row],[Width (in)]]&lt;=25,1,0))</f>
        <v>0</v>
      </c>
      <c r="U401">
        <f>IF(Table1[[#This Row],[OD (in)]]=28,0,IF(AND(Table1[[#This Row],[Width (in)]]&gt;25,Table1[[#This Row],[Width (in)]]&lt;=40),1,0))</f>
        <v>1</v>
      </c>
      <c r="V401">
        <f>IF(Table1[[#This Row],[OD (in)]]=28,0,IF(Table1[[#This Row],[Width (in)]]&gt;40,1,0))</f>
        <v>0</v>
      </c>
      <c r="W401">
        <f>IF(Table1[[#This Row],[OD (in)]]=28,1,0)</f>
        <v>0</v>
      </c>
    </row>
    <row r="402" spans="1:23" x14ac:dyDescent="0.3">
      <c r="A402" s="6" t="s">
        <v>0</v>
      </c>
      <c r="B402" s="6" t="s">
        <v>502</v>
      </c>
      <c r="C402" s="6" t="s">
        <v>503</v>
      </c>
      <c r="D402" s="6" t="s">
        <v>946</v>
      </c>
      <c r="E402" s="6" t="s">
        <v>4</v>
      </c>
      <c r="F402" s="6" t="s">
        <v>5</v>
      </c>
      <c r="G402" s="6" t="s">
        <v>6</v>
      </c>
      <c r="H402" s="6" t="s">
        <v>7</v>
      </c>
      <c r="I402" s="6" t="s">
        <v>8</v>
      </c>
      <c r="J402" s="6" t="s">
        <v>9</v>
      </c>
      <c r="K402" s="6" t="s">
        <v>947</v>
      </c>
      <c r="L402" s="6" t="s">
        <v>11</v>
      </c>
      <c r="M402" s="2">
        <v>196.51599999999999</v>
      </c>
      <c r="N402" s="1" t="s">
        <v>12</v>
      </c>
      <c r="O402" s="3">
        <v>43324</v>
      </c>
      <c r="P402" s="2">
        <f>ROUNDDOWN(Table1[[#This Row],[Quantity in UnE]],0)</f>
        <v>196</v>
      </c>
      <c r="Q402" t="s">
        <v>8849</v>
      </c>
      <c r="R402">
        <v>23.875</v>
      </c>
      <c r="S402">
        <v>44</v>
      </c>
      <c r="T402">
        <f>IF(Table1[[#This Row],[OD (in)]]=28,0,IF(Table1[[#This Row],[Width (in)]]&lt;=25,1,0))</f>
        <v>1</v>
      </c>
      <c r="U402">
        <f>IF(Table1[[#This Row],[OD (in)]]=28,0,IF(AND(Table1[[#This Row],[Width (in)]]&gt;25,Table1[[#This Row],[Width (in)]]&lt;=40),1,0))</f>
        <v>0</v>
      </c>
      <c r="V402">
        <f>IF(Table1[[#This Row],[OD (in)]]=28,0,IF(Table1[[#This Row],[Width (in)]]&gt;40,1,0))</f>
        <v>0</v>
      </c>
      <c r="W402">
        <f>IF(Table1[[#This Row],[OD (in)]]=28,1,0)</f>
        <v>0</v>
      </c>
    </row>
    <row r="403" spans="1:23" x14ac:dyDescent="0.3">
      <c r="A403" s="6" t="s">
        <v>0</v>
      </c>
      <c r="B403" s="6" t="s">
        <v>450</v>
      </c>
      <c r="C403" s="6" t="s">
        <v>451</v>
      </c>
      <c r="D403" s="6" t="s">
        <v>948</v>
      </c>
      <c r="E403" s="6" t="s">
        <v>4</v>
      </c>
      <c r="F403" s="6" t="s">
        <v>5</v>
      </c>
      <c r="G403" s="6" t="s">
        <v>453</v>
      </c>
      <c r="H403" s="6" t="s">
        <v>7</v>
      </c>
      <c r="I403" s="6" t="s">
        <v>454</v>
      </c>
      <c r="J403" s="6" t="s">
        <v>9</v>
      </c>
      <c r="K403" s="6" t="s">
        <v>949</v>
      </c>
      <c r="L403" s="6" t="s">
        <v>11</v>
      </c>
      <c r="M403" s="2">
        <v>168.94499999999999</v>
      </c>
      <c r="N403" s="1" t="s">
        <v>12</v>
      </c>
      <c r="O403" s="3">
        <v>43325</v>
      </c>
      <c r="P403" s="2">
        <f>ROUNDDOWN(Table1[[#This Row],[Quantity in UnE]],0)</f>
        <v>168</v>
      </c>
      <c r="Q403" t="s">
        <v>8852</v>
      </c>
      <c r="R403">
        <v>70</v>
      </c>
      <c r="S403">
        <v>12</v>
      </c>
      <c r="T403">
        <f>IF(Table1[[#This Row],[OD (in)]]=28,0,IF(Table1[[#This Row],[Width (in)]]&lt;=25,1,0))</f>
        <v>0</v>
      </c>
      <c r="U403">
        <f>IF(Table1[[#This Row],[OD (in)]]=28,0,IF(AND(Table1[[#This Row],[Width (in)]]&gt;25,Table1[[#This Row],[Width (in)]]&lt;=40),1,0))</f>
        <v>0</v>
      </c>
      <c r="V403">
        <f>IF(Table1[[#This Row],[OD (in)]]=28,0,IF(Table1[[#This Row],[Width (in)]]&gt;40,1,0))</f>
        <v>1</v>
      </c>
      <c r="W403">
        <f>IF(Table1[[#This Row],[OD (in)]]=28,1,0)</f>
        <v>0</v>
      </c>
    </row>
    <row r="404" spans="1:23" x14ac:dyDescent="0.3">
      <c r="A404" s="6" t="s">
        <v>0</v>
      </c>
      <c r="B404" s="6" t="s">
        <v>950</v>
      </c>
      <c r="C404" s="6" t="s">
        <v>951</v>
      </c>
      <c r="D404" s="6" t="s">
        <v>952</v>
      </c>
      <c r="E404" s="6" t="s">
        <v>4</v>
      </c>
      <c r="F404" s="6" t="s">
        <v>5</v>
      </c>
      <c r="G404" s="6" t="s">
        <v>153</v>
      </c>
      <c r="H404" s="6" t="s">
        <v>7</v>
      </c>
      <c r="I404" s="6" t="s">
        <v>154</v>
      </c>
      <c r="J404" s="6" t="s">
        <v>9</v>
      </c>
      <c r="K404" s="6" t="s">
        <v>953</v>
      </c>
      <c r="L404" s="6" t="s">
        <v>11</v>
      </c>
      <c r="M404" s="2">
        <v>153.11199999999999</v>
      </c>
      <c r="N404" s="1" t="s">
        <v>12</v>
      </c>
      <c r="O404" s="3">
        <v>43313</v>
      </c>
      <c r="P404" s="2">
        <f>ROUNDDOWN(Table1[[#This Row],[Quantity in UnE]],0)</f>
        <v>153</v>
      </c>
      <c r="Q404" t="s">
        <v>8856</v>
      </c>
      <c r="R404">
        <v>38</v>
      </c>
      <c r="S404">
        <v>28</v>
      </c>
      <c r="T404">
        <f>IF(Table1[[#This Row],[OD (in)]]=28,0,IF(Table1[[#This Row],[Width (in)]]&lt;=25,1,0))</f>
        <v>0</v>
      </c>
      <c r="U404">
        <f>IF(Table1[[#This Row],[OD (in)]]=28,0,IF(AND(Table1[[#This Row],[Width (in)]]&gt;25,Table1[[#This Row],[Width (in)]]&lt;=40),1,0))</f>
        <v>0</v>
      </c>
      <c r="V404">
        <f>IF(Table1[[#This Row],[OD (in)]]=28,0,IF(Table1[[#This Row],[Width (in)]]&gt;40,1,0))</f>
        <v>0</v>
      </c>
      <c r="W404">
        <f>IF(Table1[[#This Row],[OD (in)]]=28,1,0)</f>
        <v>1</v>
      </c>
    </row>
    <row r="405" spans="1:23" x14ac:dyDescent="0.3">
      <c r="A405" s="6" t="s">
        <v>0</v>
      </c>
      <c r="B405" s="6" t="s">
        <v>681</v>
      </c>
      <c r="C405" s="6" t="s">
        <v>682</v>
      </c>
      <c r="D405" s="6" t="s">
        <v>954</v>
      </c>
      <c r="E405" s="6" t="s">
        <v>4</v>
      </c>
      <c r="F405" s="6" t="s">
        <v>5</v>
      </c>
      <c r="G405" s="6" t="s">
        <v>660</v>
      </c>
      <c r="H405" s="6" t="s">
        <v>7</v>
      </c>
      <c r="I405" s="6" t="s">
        <v>661</v>
      </c>
      <c r="J405" s="6" t="s">
        <v>9</v>
      </c>
      <c r="K405" s="6" t="s">
        <v>955</v>
      </c>
      <c r="L405" s="6" t="s">
        <v>11</v>
      </c>
      <c r="M405" s="2">
        <v>241.738</v>
      </c>
      <c r="N405" s="1" t="s">
        <v>12</v>
      </c>
      <c r="O405" s="3">
        <v>43331</v>
      </c>
      <c r="P405" s="2">
        <f>ROUNDDOWN(Table1[[#This Row],[Quantity in UnE]],0)</f>
        <v>241</v>
      </c>
      <c r="Q405" t="s">
        <v>8848</v>
      </c>
      <c r="R405">
        <v>35</v>
      </c>
      <c r="S405">
        <v>39</v>
      </c>
      <c r="T405">
        <f>IF(Table1[[#This Row],[OD (in)]]=28,0,IF(Table1[[#This Row],[Width (in)]]&lt;=25,1,0))</f>
        <v>0</v>
      </c>
      <c r="U405">
        <f>IF(Table1[[#This Row],[OD (in)]]=28,0,IF(AND(Table1[[#This Row],[Width (in)]]&gt;25,Table1[[#This Row],[Width (in)]]&lt;=40),1,0))</f>
        <v>1</v>
      </c>
      <c r="V405">
        <f>IF(Table1[[#This Row],[OD (in)]]=28,0,IF(Table1[[#This Row],[Width (in)]]&gt;40,1,0))</f>
        <v>0</v>
      </c>
      <c r="W405">
        <f>IF(Table1[[#This Row],[OD (in)]]=28,1,0)</f>
        <v>0</v>
      </c>
    </row>
    <row r="406" spans="1:23" x14ac:dyDescent="0.3">
      <c r="A406" s="6" t="s">
        <v>0</v>
      </c>
      <c r="B406" s="6" t="s">
        <v>502</v>
      </c>
      <c r="C406" s="6" t="s">
        <v>503</v>
      </c>
      <c r="D406" s="6" t="s">
        <v>956</v>
      </c>
      <c r="E406" s="6" t="s">
        <v>4</v>
      </c>
      <c r="F406" s="6" t="s">
        <v>5</v>
      </c>
      <c r="G406" s="6" t="s">
        <v>6</v>
      </c>
      <c r="H406" s="6" t="s">
        <v>7</v>
      </c>
      <c r="I406" s="6" t="s">
        <v>8</v>
      </c>
      <c r="J406" s="6" t="s">
        <v>9</v>
      </c>
      <c r="K406" s="6" t="s">
        <v>955</v>
      </c>
      <c r="L406" s="6" t="s">
        <v>11</v>
      </c>
      <c r="M406" s="2">
        <v>196.51599999999999</v>
      </c>
      <c r="N406" s="1" t="s">
        <v>12</v>
      </c>
      <c r="O406" s="3">
        <v>43324</v>
      </c>
      <c r="P406" s="2">
        <f>ROUNDDOWN(Table1[[#This Row],[Quantity in UnE]],0)</f>
        <v>196</v>
      </c>
      <c r="Q406" t="s">
        <v>8849</v>
      </c>
      <c r="R406">
        <v>23.875</v>
      </c>
      <c r="S406">
        <v>44</v>
      </c>
      <c r="T406">
        <f>IF(Table1[[#This Row],[OD (in)]]=28,0,IF(Table1[[#This Row],[Width (in)]]&lt;=25,1,0))</f>
        <v>1</v>
      </c>
      <c r="U406">
        <f>IF(Table1[[#This Row],[OD (in)]]=28,0,IF(AND(Table1[[#This Row],[Width (in)]]&gt;25,Table1[[#This Row],[Width (in)]]&lt;=40),1,0))</f>
        <v>0</v>
      </c>
      <c r="V406">
        <f>IF(Table1[[#This Row],[OD (in)]]=28,0,IF(Table1[[#This Row],[Width (in)]]&gt;40,1,0))</f>
        <v>0</v>
      </c>
      <c r="W406">
        <f>IF(Table1[[#This Row],[OD (in)]]=28,1,0)</f>
        <v>0</v>
      </c>
    </row>
    <row r="407" spans="1:23" x14ac:dyDescent="0.3">
      <c r="A407" s="6" t="s">
        <v>0</v>
      </c>
      <c r="B407" s="6" t="s">
        <v>681</v>
      </c>
      <c r="C407" s="6" t="s">
        <v>682</v>
      </c>
      <c r="D407" s="6" t="s">
        <v>957</v>
      </c>
      <c r="E407" s="6" t="s">
        <v>4</v>
      </c>
      <c r="F407" s="6" t="s">
        <v>5</v>
      </c>
      <c r="G407" s="6" t="s">
        <v>660</v>
      </c>
      <c r="H407" s="6" t="s">
        <v>7</v>
      </c>
      <c r="I407" s="6" t="s">
        <v>661</v>
      </c>
      <c r="J407" s="6" t="s">
        <v>9</v>
      </c>
      <c r="K407" s="6" t="s">
        <v>958</v>
      </c>
      <c r="L407" s="6" t="s">
        <v>11</v>
      </c>
      <c r="M407" s="2">
        <v>241.161</v>
      </c>
      <c r="N407" s="1" t="s">
        <v>12</v>
      </c>
      <c r="O407" s="3">
        <v>43331</v>
      </c>
      <c r="P407" s="2">
        <f>ROUNDDOWN(Table1[[#This Row],[Quantity in UnE]],0)</f>
        <v>241</v>
      </c>
      <c r="Q407" t="s">
        <v>8848</v>
      </c>
      <c r="R407">
        <v>35</v>
      </c>
      <c r="S407">
        <v>39</v>
      </c>
      <c r="T407">
        <f>IF(Table1[[#This Row],[OD (in)]]=28,0,IF(Table1[[#This Row],[Width (in)]]&lt;=25,1,0))</f>
        <v>0</v>
      </c>
      <c r="U407">
        <f>IF(Table1[[#This Row],[OD (in)]]=28,0,IF(AND(Table1[[#This Row],[Width (in)]]&gt;25,Table1[[#This Row],[Width (in)]]&lt;=40),1,0))</f>
        <v>1</v>
      </c>
      <c r="V407">
        <f>IF(Table1[[#This Row],[OD (in)]]=28,0,IF(Table1[[#This Row],[Width (in)]]&gt;40,1,0))</f>
        <v>0</v>
      </c>
      <c r="W407">
        <f>IF(Table1[[#This Row],[OD (in)]]=28,1,0)</f>
        <v>0</v>
      </c>
    </row>
    <row r="408" spans="1:23" x14ac:dyDescent="0.3">
      <c r="A408" s="6" t="s">
        <v>0</v>
      </c>
      <c r="B408" s="6" t="s">
        <v>502</v>
      </c>
      <c r="C408" s="6" t="s">
        <v>503</v>
      </c>
      <c r="D408" s="6" t="s">
        <v>959</v>
      </c>
      <c r="E408" s="6" t="s">
        <v>4</v>
      </c>
      <c r="F408" s="6" t="s">
        <v>5</v>
      </c>
      <c r="G408" s="6" t="s">
        <v>6</v>
      </c>
      <c r="H408" s="6" t="s">
        <v>7</v>
      </c>
      <c r="I408" s="6" t="s">
        <v>8</v>
      </c>
      <c r="J408" s="6" t="s">
        <v>9</v>
      </c>
      <c r="K408" s="6" t="s">
        <v>958</v>
      </c>
      <c r="L408" s="6" t="s">
        <v>11</v>
      </c>
      <c r="M408" s="2">
        <v>196.51599999999999</v>
      </c>
      <c r="N408" s="1" t="s">
        <v>12</v>
      </c>
      <c r="O408" s="3">
        <v>43324</v>
      </c>
      <c r="P408" s="2">
        <f>ROUNDDOWN(Table1[[#This Row],[Quantity in UnE]],0)</f>
        <v>196</v>
      </c>
      <c r="Q408" t="s">
        <v>8849</v>
      </c>
      <c r="R408">
        <v>23.875</v>
      </c>
      <c r="S408">
        <v>44</v>
      </c>
      <c r="T408">
        <f>IF(Table1[[#This Row],[OD (in)]]=28,0,IF(Table1[[#This Row],[Width (in)]]&lt;=25,1,0))</f>
        <v>1</v>
      </c>
      <c r="U408">
        <f>IF(Table1[[#This Row],[OD (in)]]=28,0,IF(AND(Table1[[#This Row],[Width (in)]]&gt;25,Table1[[#This Row],[Width (in)]]&lt;=40),1,0))</f>
        <v>0</v>
      </c>
      <c r="V408">
        <f>IF(Table1[[#This Row],[OD (in)]]=28,0,IF(Table1[[#This Row],[Width (in)]]&gt;40,1,0))</f>
        <v>0</v>
      </c>
      <c r="W408">
        <f>IF(Table1[[#This Row],[OD (in)]]=28,1,0)</f>
        <v>0</v>
      </c>
    </row>
    <row r="409" spans="1:23" x14ac:dyDescent="0.3">
      <c r="A409" s="6" t="s">
        <v>0</v>
      </c>
      <c r="B409" s="6" t="s">
        <v>107</v>
      </c>
      <c r="C409" s="6" t="s">
        <v>108</v>
      </c>
      <c r="D409" s="6" t="s">
        <v>960</v>
      </c>
      <c r="E409" s="6" t="s">
        <v>4</v>
      </c>
      <c r="F409" s="6" t="s">
        <v>5</v>
      </c>
      <c r="G409" s="6" t="s">
        <v>356</v>
      </c>
      <c r="H409" s="6" t="s">
        <v>7</v>
      </c>
      <c r="I409" s="6" t="s">
        <v>357</v>
      </c>
      <c r="J409" s="6" t="s">
        <v>9</v>
      </c>
      <c r="K409" s="6" t="s">
        <v>961</v>
      </c>
      <c r="L409" s="6" t="s">
        <v>11</v>
      </c>
      <c r="M409" s="2">
        <v>116.108</v>
      </c>
      <c r="N409" s="1" t="s">
        <v>12</v>
      </c>
      <c r="O409" s="3">
        <v>43321</v>
      </c>
      <c r="P409" s="2">
        <f>ROUNDDOWN(Table1[[#This Row],[Quantity in UnE]],0)</f>
        <v>116</v>
      </c>
      <c r="Q409" t="s">
        <v>8848</v>
      </c>
      <c r="R409">
        <v>30.5</v>
      </c>
      <c r="S409">
        <v>28</v>
      </c>
      <c r="T409">
        <f>IF(Table1[[#This Row],[OD (in)]]=28,0,IF(Table1[[#This Row],[Width (in)]]&lt;=25,1,0))</f>
        <v>0</v>
      </c>
      <c r="U409">
        <f>IF(Table1[[#This Row],[OD (in)]]=28,0,IF(AND(Table1[[#This Row],[Width (in)]]&gt;25,Table1[[#This Row],[Width (in)]]&lt;=40),1,0))</f>
        <v>0</v>
      </c>
      <c r="V409">
        <f>IF(Table1[[#This Row],[OD (in)]]=28,0,IF(Table1[[#This Row],[Width (in)]]&gt;40,1,0))</f>
        <v>0</v>
      </c>
      <c r="W409">
        <f>IF(Table1[[#This Row],[OD (in)]]=28,1,0)</f>
        <v>1</v>
      </c>
    </row>
    <row r="410" spans="1:23" x14ac:dyDescent="0.3">
      <c r="A410" s="6" t="s">
        <v>0</v>
      </c>
      <c r="B410" s="6" t="s">
        <v>502</v>
      </c>
      <c r="C410" s="6" t="s">
        <v>503</v>
      </c>
      <c r="D410" s="6" t="s">
        <v>962</v>
      </c>
      <c r="E410" s="6" t="s">
        <v>4</v>
      </c>
      <c r="F410" s="6" t="s">
        <v>5</v>
      </c>
      <c r="G410" s="6" t="s">
        <v>6</v>
      </c>
      <c r="H410" s="6" t="s">
        <v>7</v>
      </c>
      <c r="I410" s="6" t="s">
        <v>8</v>
      </c>
      <c r="J410" s="6" t="s">
        <v>9</v>
      </c>
      <c r="K410" s="6" t="s">
        <v>963</v>
      </c>
      <c r="L410" s="6" t="s">
        <v>11</v>
      </c>
      <c r="M410" s="2">
        <v>196.51599999999999</v>
      </c>
      <c r="N410" s="1" t="s">
        <v>12</v>
      </c>
      <c r="O410" s="3">
        <v>43324</v>
      </c>
      <c r="P410" s="2">
        <f>ROUNDDOWN(Table1[[#This Row],[Quantity in UnE]],0)</f>
        <v>196</v>
      </c>
      <c r="Q410" t="s">
        <v>8849</v>
      </c>
      <c r="R410">
        <v>23.875</v>
      </c>
      <c r="S410">
        <v>44</v>
      </c>
      <c r="T410">
        <f>IF(Table1[[#This Row],[OD (in)]]=28,0,IF(Table1[[#This Row],[Width (in)]]&lt;=25,1,0))</f>
        <v>1</v>
      </c>
      <c r="U410">
        <f>IF(Table1[[#This Row],[OD (in)]]=28,0,IF(AND(Table1[[#This Row],[Width (in)]]&gt;25,Table1[[#This Row],[Width (in)]]&lt;=40),1,0))</f>
        <v>0</v>
      </c>
      <c r="V410">
        <f>IF(Table1[[#This Row],[OD (in)]]=28,0,IF(Table1[[#This Row],[Width (in)]]&gt;40,1,0))</f>
        <v>0</v>
      </c>
      <c r="W410">
        <f>IF(Table1[[#This Row],[OD (in)]]=28,1,0)</f>
        <v>0</v>
      </c>
    </row>
    <row r="411" spans="1:23" x14ac:dyDescent="0.3">
      <c r="A411" s="6" t="s">
        <v>0</v>
      </c>
      <c r="B411" s="6" t="s">
        <v>502</v>
      </c>
      <c r="C411" s="6" t="s">
        <v>503</v>
      </c>
      <c r="D411" s="6" t="s">
        <v>964</v>
      </c>
      <c r="E411" s="6" t="s">
        <v>4</v>
      </c>
      <c r="F411" s="6" t="s">
        <v>5</v>
      </c>
      <c r="G411" s="6" t="s">
        <v>6</v>
      </c>
      <c r="H411" s="6" t="s">
        <v>7</v>
      </c>
      <c r="I411" s="6" t="s">
        <v>8</v>
      </c>
      <c r="J411" s="6" t="s">
        <v>9</v>
      </c>
      <c r="K411" s="6" t="s">
        <v>965</v>
      </c>
      <c r="L411" s="6" t="s">
        <v>11</v>
      </c>
      <c r="M411" s="2">
        <v>197.59899999999999</v>
      </c>
      <c r="N411" s="1" t="s">
        <v>12</v>
      </c>
      <c r="O411" s="3">
        <v>43324</v>
      </c>
      <c r="P411" s="2">
        <f>ROUNDDOWN(Table1[[#This Row],[Quantity in UnE]],0)</f>
        <v>197</v>
      </c>
      <c r="Q411" t="s">
        <v>8849</v>
      </c>
      <c r="R411">
        <v>23.875</v>
      </c>
      <c r="S411">
        <v>44</v>
      </c>
      <c r="T411">
        <f>IF(Table1[[#This Row],[OD (in)]]=28,0,IF(Table1[[#This Row],[Width (in)]]&lt;=25,1,0))</f>
        <v>1</v>
      </c>
      <c r="U411">
        <f>IF(Table1[[#This Row],[OD (in)]]=28,0,IF(AND(Table1[[#This Row],[Width (in)]]&gt;25,Table1[[#This Row],[Width (in)]]&lt;=40),1,0))</f>
        <v>0</v>
      </c>
      <c r="V411">
        <f>IF(Table1[[#This Row],[OD (in)]]=28,0,IF(Table1[[#This Row],[Width (in)]]&gt;40,1,0))</f>
        <v>0</v>
      </c>
      <c r="W411">
        <f>IF(Table1[[#This Row],[OD (in)]]=28,1,0)</f>
        <v>0</v>
      </c>
    </row>
    <row r="412" spans="1:23" x14ac:dyDescent="0.3">
      <c r="A412" s="6" t="s">
        <v>0</v>
      </c>
      <c r="B412" s="6" t="s">
        <v>502</v>
      </c>
      <c r="C412" s="6" t="s">
        <v>503</v>
      </c>
      <c r="D412" s="6" t="s">
        <v>966</v>
      </c>
      <c r="E412" s="6" t="s">
        <v>4</v>
      </c>
      <c r="F412" s="6" t="s">
        <v>5</v>
      </c>
      <c r="G412" s="6" t="s">
        <v>6</v>
      </c>
      <c r="H412" s="6" t="s">
        <v>7</v>
      </c>
      <c r="I412" s="6" t="s">
        <v>8</v>
      </c>
      <c r="J412" s="6" t="s">
        <v>9</v>
      </c>
      <c r="K412" s="6" t="s">
        <v>967</v>
      </c>
      <c r="L412" s="6" t="s">
        <v>11</v>
      </c>
      <c r="M412" s="2">
        <v>197.816</v>
      </c>
      <c r="N412" s="1" t="s">
        <v>12</v>
      </c>
      <c r="O412" s="3">
        <v>43324</v>
      </c>
      <c r="P412" s="2">
        <f>ROUNDDOWN(Table1[[#This Row],[Quantity in UnE]],0)</f>
        <v>197</v>
      </c>
      <c r="Q412" t="s">
        <v>8849</v>
      </c>
      <c r="R412">
        <v>23.875</v>
      </c>
      <c r="S412">
        <v>44</v>
      </c>
      <c r="T412">
        <f>IF(Table1[[#This Row],[OD (in)]]=28,0,IF(Table1[[#This Row],[Width (in)]]&lt;=25,1,0))</f>
        <v>1</v>
      </c>
      <c r="U412">
        <f>IF(Table1[[#This Row],[OD (in)]]=28,0,IF(AND(Table1[[#This Row],[Width (in)]]&gt;25,Table1[[#This Row],[Width (in)]]&lt;=40),1,0))</f>
        <v>0</v>
      </c>
      <c r="V412">
        <f>IF(Table1[[#This Row],[OD (in)]]=28,0,IF(Table1[[#This Row],[Width (in)]]&gt;40,1,0))</f>
        <v>0</v>
      </c>
      <c r="W412">
        <f>IF(Table1[[#This Row],[OD (in)]]=28,1,0)</f>
        <v>0</v>
      </c>
    </row>
    <row r="413" spans="1:23" x14ac:dyDescent="0.3">
      <c r="A413" s="6" t="s">
        <v>0</v>
      </c>
      <c r="B413" s="6" t="s">
        <v>968</v>
      </c>
      <c r="C413" s="6" t="s">
        <v>969</v>
      </c>
      <c r="D413" s="6" t="s">
        <v>970</v>
      </c>
      <c r="E413" s="6" t="s">
        <v>4</v>
      </c>
      <c r="F413" s="6" t="s">
        <v>5</v>
      </c>
      <c r="G413" s="6" t="s">
        <v>74</v>
      </c>
      <c r="H413" s="6" t="s">
        <v>7</v>
      </c>
      <c r="I413" s="6" t="s">
        <v>75</v>
      </c>
      <c r="J413" s="6" t="s">
        <v>9</v>
      </c>
      <c r="K413" s="6" t="s">
        <v>971</v>
      </c>
      <c r="L413" s="6" t="s">
        <v>11</v>
      </c>
      <c r="M413" s="2">
        <v>194.52799999999999</v>
      </c>
      <c r="N413" s="1" t="s">
        <v>12</v>
      </c>
      <c r="O413" s="3">
        <v>43314</v>
      </c>
      <c r="P413" s="2">
        <f>ROUNDDOWN(Table1[[#This Row],[Quantity in UnE]],0)</f>
        <v>194</v>
      </c>
      <c r="Q413" t="s">
        <v>8851</v>
      </c>
      <c r="R413">
        <v>24.625</v>
      </c>
      <c r="S413">
        <v>39</v>
      </c>
      <c r="T413">
        <f>IF(Table1[[#This Row],[OD (in)]]=28,0,IF(Table1[[#This Row],[Width (in)]]&lt;=25,1,0))</f>
        <v>1</v>
      </c>
      <c r="U413">
        <f>IF(Table1[[#This Row],[OD (in)]]=28,0,IF(AND(Table1[[#This Row],[Width (in)]]&gt;25,Table1[[#This Row],[Width (in)]]&lt;=40),1,0))</f>
        <v>0</v>
      </c>
      <c r="V413">
        <f>IF(Table1[[#This Row],[OD (in)]]=28,0,IF(Table1[[#This Row],[Width (in)]]&gt;40,1,0))</f>
        <v>0</v>
      </c>
      <c r="W413">
        <f>IF(Table1[[#This Row],[OD (in)]]=28,1,0)</f>
        <v>0</v>
      </c>
    </row>
    <row r="414" spans="1:23" x14ac:dyDescent="0.3">
      <c r="A414" s="6" t="s">
        <v>0</v>
      </c>
      <c r="B414" s="6" t="s">
        <v>107</v>
      </c>
      <c r="C414" s="6" t="s">
        <v>108</v>
      </c>
      <c r="D414" s="6" t="s">
        <v>972</v>
      </c>
      <c r="E414" s="6" t="s">
        <v>4</v>
      </c>
      <c r="F414" s="6" t="s">
        <v>5</v>
      </c>
      <c r="G414" s="6" t="s">
        <v>356</v>
      </c>
      <c r="H414" s="6" t="s">
        <v>7</v>
      </c>
      <c r="I414" s="6" t="s">
        <v>357</v>
      </c>
      <c r="J414" s="6" t="s">
        <v>9</v>
      </c>
      <c r="K414" s="6" t="s">
        <v>973</v>
      </c>
      <c r="L414" s="6" t="s">
        <v>11</v>
      </c>
      <c r="M414" s="2">
        <v>117.06699999999999</v>
      </c>
      <c r="N414" s="1" t="s">
        <v>12</v>
      </c>
      <c r="O414" s="3">
        <v>43321</v>
      </c>
      <c r="P414" s="2">
        <f>ROUNDDOWN(Table1[[#This Row],[Quantity in UnE]],0)</f>
        <v>117</v>
      </c>
      <c r="Q414" t="s">
        <v>8848</v>
      </c>
      <c r="R414">
        <v>30.5</v>
      </c>
      <c r="S414">
        <v>28</v>
      </c>
      <c r="T414">
        <f>IF(Table1[[#This Row],[OD (in)]]=28,0,IF(Table1[[#This Row],[Width (in)]]&lt;=25,1,0))</f>
        <v>0</v>
      </c>
      <c r="U414">
        <f>IF(Table1[[#This Row],[OD (in)]]=28,0,IF(AND(Table1[[#This Row],[Width (in)]]&gt;25,Table1[[#This Row],[Width (in)]]&lt;=40),1,0))</f>
        <v>0</v>
      </c>
      <c r="V414">
        <f>IF(Table1[[#This Row],[OD (in)]]=28,0,IF(Table1[[#This Row],[Width (in)]]&gt;40,1,0))</f>
        <v>0</v>
      </c>
      <c r="W414">
        <f>IF(Table1[[#This Row],[OD (in)]]=28,1,0)</f>
        <v>1</v>
      </c>
    </row>
    <row r="415" spans="1:23" x14ac:dyDescent="0.3">
      <c r="A415" s="6" t="s">
        <v>0</v>
      </c>
      <c r="B415" s="6" t="s">
        <v>502</v>
      </c>
      <c r="C415" s="6" t="s">
        <v>503</v>
      </c>
      <c r="D415" s="6" t="s">
        <v>974</v>
      </c>
      <c r="E415" s="6" t="s">
        <v>4</v>
      </c>
      <c r="F415" s="6" t="s">
        <v>5</v>
      </c>
      <c r="G415" s="6" t="s">
        <v>6</v>
      </c>
      <c r="H415" s="6" t="s">
        <v>7</v>
      </c>
      <c r="I415" s="6" t="s">
        <v>8</v>
      </c>
      <c r="J415" s="6" t="s">
        <v>9</v>
      </c>
      <c r="K415" s="6" t="s">
        <v>975</v>
      </c>
      <c r="L415" s="6" t="s">
        <v>11</v>
      </c>
      <c r="M415" s="2">
        <v>197.816</v>
      </c>
      <c r="N415" s="1" t="s">
        <v>12</v>
      </c>
      <c r="O415" s="3">
        <v>43324</v>
      </c>
      <c r="P415" s="2">
        <f>ROUNDDOWN(Table1[[#This Row],[Quantity in UnE]],0)</f>
        <v>197</v>
      </c>
      <c r="Q415" t="s">
        <v>8849</v>
      </c>
      <c r="R415">
        <v>23.875</v>
      </c>
      <c r="S415">
        <v>44</v>
      </c>
      <c r="T415">
        <f>IF(Table1[[#This Row],[OD (in)]]=28,0,IF(Table1[[#This Row],[Width (in)]]&lt;=25,1,0))</f>
        <v>1</v>
      </c>
      <c r="U415">
        <f>IF(Table1[[#This Row],[OD (in)]]=28,0,IF(AND(Table1[[#This Row],[Width (in)]]&gt;25,Table1[[#This Row],[Width (in)]]&lt;=40),1,0))</f>
        <v>0</v>
      </c>
      <c r="V415">
        <f>IF(Table1[[#This Row],[OD (in)]]=28,0,IF(Table1[[#This Row],[Width (in)]]&gt;40,1,0))</f>
        <v>0</v>
      </c>
      <c r="W415">
        <f>IF(Table1[[#This Row],[OD (in)]]=28,1,0)</f>
        <v>0</v>
      </c>
    </row>
    <row r="416" spans="1:23" x14ac:dyDescent="0.3">
      <c r="A416" s="6" t="s">
        <v>0</v>
      </c>
      <c r="B416" s="6" t="s">
        <v>667</v>
      </c>
      <c r="C416" s="6" t="s">
        <v>668</v>
      </c>
      <c r="D416" s="6" t="s">
        <v>976</v>
      </c>
      <c r="E416" s="6" t="s">
        <v>4</v>
      </c>
      <c r="F416" s="6" t="s">
        <v>5</v>
      </c>
      <c r="G416" s="6" t="s">
        <v>356</v>
      </c>
      <c r="H416" s="6" t="s">
        <v>7</v>
      </c>
      <c r="I416" s="6" t="s">
        <v>357</v>
      </c>
      <c r="J416" s="6" t="s">
        <v>9</v>
      </c>
      <c r="K416" s="6" t="s">
        <v>977</v>
      </c>
      <c r="L416" s="6" t="s">
        <v>11</v>
      </c>
      <c r="M416" s="2">
        <v>114.437</v>
      </c>
      <c r="N416" s="1" t="s">
        <v>12</v>
      </c>
      <c r="O416" s="3">
        <v>43321</v>
      </c>
      <c r="P416" s="2">
        <f>ROUNDDOWN(Table1[[#This Row],[Quantity in UnE]],0)</f>
        <v>114</v>
      </c>
      <c r="Q416" t="s">
        <v>8848</v>
      </c>
      <c r="R416">
        <v>31</v>
      </c>
      <c r="S416">
        <v>28</v>
      </c>
      <c r="T416">
        <f>IF(Table1[[#This Row],[OD (in)]]=28,0,IF(Table1[[#This Row],[Width (in)]]&lt;=25,1,0))</f>
        <v>0</v>
      </c>
      <c r="U416">
        <f>IF(Table1[[#This Row],[OD (in)]]=28,0,IF(AND(Table1[[#This Row],[Width (in)]]&gt;25,Table1[[#This Row],[Width (in)]]&lt;=40),1,0))</f>
        <v>0</v>
      </c>
      <c r="V416">
        <f>IF(Table1[[#This Row],[OD (in)]]=28,0,IF(Table1[[#This Row],[Width (in)]]&gt;40,1,0))</f>
        <v>0</v>
      </c>
      <c r="W416">
        <f>IF(Table1[[#This Row],[OD (in)]]=28,1,0)</f>
        <v>1</v>
      </c>
    </row>
    <row r="417" spans="1:23" x14ac:dyDescent="0.3">
      <c r="A417" s="6" t="s">
        <v>0</v>
      </c>
      <c r="B417" s="6" t="s">
        <v>502</v>
      </c>
      <c r="C417" s="6" t="s">
        <v>503</v>
      </c>
      <c r="D417" s="6" t="s">
        <v>978</v>
      </c>
      <c r="E417" s="6" t="s">
        <v>4</v>
      </c>
      <c r="F417" s="6" t="s">
        <v>5</v>
      </c>
      <c r="G417" s="6" t="s">
        <v>6</v>
      </c>
      <c r="H417" s="6" t="s">
        <v>7</v>
      </c>
      <c r="I417" s="6" t="s">
        <v>8</v>
      </c>
      <c r="J417" s="6" t="s">
        <v>9</v>
      </c>
      <c r="K417" s="6" t="s">
        <v>979</v>
      </c>
      <c r="L417" s="6" t="s">
        <v>11</v>
      </c>
      <c r="M417" s="2">
        <v>197.816</v>
      </c>
      <c r="N417" s="1" t="s">
        <v>12</v>
      </c>
      <c r="O417" s="3">
        <v>43324</v>
      </c>
      <c r="P417" s="2">
        <f>ROUNDDOWN(Table1[[#This Row],[Quantity in UnE]],0)</f>
        <v>197</v>
      </c>
      <c r="Q417" t="s">
        <v>8849</v>
      </c>
      <c r="R417">
        <v>23.875</v>
      </c>
      <c r="S417">
        <v>44</v>
      </c>
      <c r="T417">
        <f>IF(Table1[[#This Row],[OD (in)]]=28,0,IF(Table1[[#This Row],[Width (in)]]&lt;=25,1,0))</f>
        <v>1</v>
      </c>
      <c r="U417">
        <f>IF(Table1[[#This Row],[OD (in)]]=28,0,IF(AND(Table1[[#This Row],[Width (in)]]&gt;25,Table1[[#This Row],[Width (in)]]&lt;=40),1,0))</f>
        <v>0</v>
      </c>
      <c r="V417">
        <f>IF(Table1[[#This Row],[OD (in)]]=28,0,IF(Table1[[#This Row],[Width (in)]]&gt;40,1,0))</f>
        <v>0</v>
      </c>
      <c r="W417">
        <f>IF(Table1[[#This Row],[OD (in)]]=28,1,0)</f>
        <v>0</v>
      </c>
    </row>
    <row r="418" spans="1:23" x14ac:dyDescent="0.3">
      <c r="A418" s="6" t="s">
        <v>0</v>
      </c>
      <c r="B418" s="6" t="s">
        <v>502</v>
      </c>
      <c r="C418" s="6" t="s">
        <v>503</v>
      </c>
      <c r="D418" s="6" t="s">
        <v>980</v>
      </c>
      <c r="E418" s="6" t="s">
        <v>4</v>
      </c>
      <c r="F418" s="6" t="s">
        <v>5</v>
      </c>
      <c r="G418" s="6" t="s">
        <v>6</v>
      </c>
      <c r="H418" s="6" t="s">
        <v>7</v>
      </c>
      <c r="I418" s="6" t="s">
        <v>8</v>
      </c>
      <c r="J418" s="6" t="s">
        <v>9</v>
      </c>
      <c r="K418" s="6" t="s">
        <v>981</v>
      </c>
      <c r="L418" s="6" t="s">
        <v>11</v>
      </c>
      <c r="M418" s="2">
        <v>197.59899999999999</v>
      </c>
      <c r="N418" s="1" t="s">
        <v>12</v>
      </c>
      <c r="O418" s="3">
        <v>43324</v>
      </c>
      <c r="P418" s="2">
        <f>ROUNDDOWN(Table1[[#This Row],[Quantity in UnE]],0)</f>
        <v>197</v>
      </c>
      <c r="Q418" t="s">
        <v>8849</v>
      </c>
      <c r="R418">
        <v>23.875</v>
      </c>
      <c r="S418">
        <v>44</v>
      </c>
      <c r="T418">
        <f>IF(Table1[[#This Row],[OD (in)]]=28,0,IF(Table1[[#This Row],[Width (in)]]&lt;=25,1,0))</f>
        <v>1</v>
      </c>
      <c r="U418">
        <f>IF(Table1[[#This Row],[OD (in)]]=28,0,IF(AND(Table1[[#This Row],[Width (in)]]&gt;25,Table1[[#This Row],[Width (in)]]&lt;=40),1,0))</f>
        <v>0</v>
      </c>
      <c r="V418">
        <f>IF(Table1[[#This Row],[OD (in)]]=28,0,IF(Table1[[#This Row],[Width (in)]]&gt;40,1,0))</f>
        <v>0</v>
      </c>
      <c r="W418">
        <f>IF(Table1[[#This Row],[OD (in)]]=28,1,0)</f>
        <v>0</v>
      </c>
    </row>
    <row r="419" spans="1:23" x14ac:dyDescent="0.3">
      <c r="A419" s="6" t="s">
        <v>0</v>
      </c>
      <c r="B419" s="6" t="s">
        <v>125</v>
      </c>
      <c r="C419" s="6" t="s">
        <v>126</v>
      </c>
      <c r="D419" s="6" t="s">
        <v>982</v>
      </c>
      <c r="E419" s="6" t="s">
        <v>4</v>
      </c>
      <c r="F419" s="6" t="s">
        <v>5</v>
      </c>
      <c r="G419" s="6" t="s">
        <v>277</v>
      </c>
      <c r="H419" s="6" t="s">
        <v>7</v>
      </c>
      <c r="I419" s="6" t="s">
        <v>278</v>
      </c>
      <c r="J419" s="6" t="s">
        <v>9</v>
      </c>
      <c r="K419" s="6" t="s">
        <v>983</v>
      </c>
      <c r="L419" s="6" t="s">
        <v>11</v>
      </c>
      <c r="M419" s="2">
        <v>443.50799999999998</v>
      </c>
      <c r="N419" s="1" t="s">
        <v>12</v>
      </c>
      <c r="O419" s="3">
        <v>43317</v>
      </c>
      <c r="P419" s="2">
        <f>ROUNDDOWN(Table1[[#This Row],[Quantity in UnE]],0)</f>
        <v>443</v>
      </c>
      <c r="Q419" t="s">
        <v>8852</v>
      </c>
      <c r="R419">
        <v>60</v>
      </c>
      <c r="S419">
        <v>39</v>
      </c>
      <c r="T419">
        <f>IF(Table1[[#This Row],[OD (in)]]=28,0,IF(Table1[[#This Row],[Width (in)]]&lt;=25,1,0))</f>
        <v>0</v>
      </c>
      <c r="U419">
        <f>IF(Table1[[#This Row],[OD (in)]]=28,0,IF(AND(Table1[[#This Row],[Width (in)]]&gt;25,Table1[[#This Row],[Width (in)]]&lt;=40),1,0))</f>
        <v>0</v>
      </c>
      <c r="V419">
        <f>IF(Table1[[#This Row],[OD (in)]]=28,0,IF(Table1[[#This Row],[Width (in)]]&gt;40,1,0))</f>
        <v>1</v>
      </c>
      <c r="W419">
        <f>IF(Table1[[#This Row],[OD (in)]]=28,1,0)</f>
        <v>0</v>
      </c>
    </row>
    <row r="420" spans="1:23" x14ac:dyDescent="0.3">
      <c r="A420" s="6" t="s">
        <v>0</v>
      </c>
      <c r="B420" s="6" t="s">
        <v>502</v>
      </c>
      <c r="C420" s="6" t="s">
        <v>503</v>
      </c>
      <c r="D420" s="6" t="s">
        <v>984</v>
      </c>
      <c r="E420" s="6" t="s">
        <v>4</v>
      </c>
      <c r="F420" s="6" t="s">
        <v>5</v>
      </c>
      <c r="G420" s="6" t="s">
        <v>6</v>
      </c>
      <c r="H420" s="6" t="s">
        <v>7</v>
      </c>
      <c r="I420" s="6" t="s">
        <v>8</v>
      </c>
      <c r="J420" s="6" t="s">
        <v>9</v>
      </c>
      <c r="K420" s="6" t="s">
        <v>985</v>
      </c>
      <c r="L420" s="6" t="s">
        <v>11</v>
      </c>
      <c r="M420" s="2">
        <v>197.59899999999999</v>
      </c>
      <c r="N420" s="1" t="s">
        <v>12</v>
      </c>
      <c r="O420" s="3">
        <v>43324</v>
      </c>
      <c r="P420" s="2">
        <f>ROUNDDOWN(Table1[[#This Row],[Quantity in UnE]],0)</f>
        <v>197</v>
      </c>
      <c r="Q420" t="s">
        <v>8849</v>
      </c>
      <c r="R420">
        <v>23.875</v>
      </c>
      <c r="S420">
        <v>44</v>
      </c>
      <c r="T420">
        <f>IF(Table1[[#This Row],[OD (in)]]=28,0,IF(Table1[[#This Row],[Width (in)]]&lt;=25,1,0))</f>
        <v>1</v>
      </c>
      <c r="U420">
        <f>IF(Table1[[#This Row],[OD (in)]]=28,0,IF(AND(Table1[[#This Row],[Width (in)]]&gt;25,Table1[[#This Row],[Width (in)]]&lt;=40),1,0))</f>
        <v>0</v>
      </c>
      <c r="V420">
        <f>IF(Table1[[#This Row],[OD (in)]]=28,0,IF(Table1[[#This Row],[Width (in)]]&gt;40,1,0))</f>
        <v>0</v>
      </c>
      <c r="W420">
        <f>IF(Table1[[#This Row],[OD (in)]]=28,1,0)</f>
        <v>0</v>
      </c>
    </row>
    <row r="421" spans="1:23" x14ac:dyDescent="0.3">
      <c r="A421" s="6" t="s">
        <v>0</v>
      </c>
      <c r="B421" s="6" t="s">
        <v>968</v>
      </c>
      <c r="C421" s="6" t="s">
        <v>969</v>
      </c>
      <c r="D421" s="6" t="s">
        <v>986</v>
      </c>
      <c r="E421" s="6" t="s">
        <v>4</v>
      </c>
      <c r="F421" s="6" t="s">
        <v>5</v>
      </c>
      <c r="G421" s="6" t="s">
        <v>74</v>
      </c>
      <c r="H421" s="6" t="s">
        <v>7</v>
      </c>
      <c r="I421" s="6" t="s">
        <v>75</v>
      </c>
      <c r="J421" s="6" t="s">
        <v>9</v>
      </c>
      <c r="K421" s="6" t="s">
        <v>987</v>
      </c>
      <c r="L421" s="6" t="s">
        <v>11</v>
      </c>
      <c r="M421" s="2">
        <v>194.52799999999999</v>
      </c>
      <c r="N421" s="1" t="s">
        <v>12</v>
      </c>
      <c r="O421" s="3">
        <v>43314</v>
      </c>
      <c r="P421" s="2">
        <f>ROUNDDOWN(Table1[[#This Row],[Quantity in UnE]],0)</f>
        <v>194</v>
      </c>
      <c r="Q421" t="s">
        <v>8851</v>
      </c>
      <c r="R421">
        <v>24.625</v>
      </c>
      <c r="S421">
        <v>39</v>
      </c>
      <c r="T421">
        <f>IF(Table1[[#This Row],[OD (in)]]=28,0,IF(Table1[[#This Row],[Width (in)]]&lt;=25,1,0))</f>
        <v>1</v>
      </c>
      <c r="U421">
        <f>IF(Table1[[#This Row],[OD (in)]]=28,0,IF(AND(Table1[[#This Row],[Width (in)]]&gt;25,Table1[[#This Row],[Width (in)]]&lt;=40),1,0))</f>
        <v>0</v>
      </c>
      <c r="V421">
        <f>IF(Table1[[#This Row],[OD (in)]]=28,0,IF(Table1[[#This Row],[Width (in)]]&gt;40,1,0))</f>
        <v>0</v>
      </c>
      <c r="W421">
        <f>IF(Table1[[#This Row],[OD (in)]]=28,1,0)</f>
        <v>0</v>
      </c>
    </row>
    <row r="422" spans="1:23" x14ac:dyDescent="0.3">
      <c r="A422" s="6" t="s">
        <v>0</v>
      </c>
      <c r="B422" s="6" t="s">
        <v>502</v>
      </c>
      <c r="C422" s="6" t="s">
        <v>503</v>
      </c>
      <c r="D422" s="6" t="s">
        <v>988</v>
      </c>
      <c r="E422" s="6" t="s">
        <v>4</v>
      </c>
      <c r="F422" s="6" t="s">
        <v>5</v>
      </c>
      <c r="G422" s="6" t="s">
        <v>6</v>
      </c>
      <c r="H422" s="6" t="s">
        <v>7</v>
      </c>
      <c r="I422" s="6" t="s">
        <v>8</v>
      </c>
      <c r="J422" s="6" t="s">
        <v>9</v>
      </c>
      <c r="K422" s="6" t="s">
        <v>989</v>
      </c>
      <c r="L422" s="6" t="s">
        <v>11</v>
      </c>
      <c r="M422" s="2">
        <v>198.44</v>
      </c>
      <c r="N422" s="1" t="s">
        <v>12</v>
      </c>
      <c r="O422" s="3">
        <v>43324</v>
      </c>
      <c r="P422" s="2">
        <f>ROUNDDOWN(Table1[[#This Row],[Quantity in UnE]],0)</f>
        <v>198</v>
      </c>
      <c r="Q422" t="s">
        <v>8849</v>
      </c>
      <c r="R422">
        <v>23.875</v>
      </c>
      <c r="S422">
        <v>44</v>
      </c>
      <c r="T422">
        <f>IF(Table1[[#This Row],[OD (in)]]=28,0,IF(Table1[[#This Row],[Width (in)]]&lt;=25,1,0))</f>
        <v>1</v>
      </c>
      <c r="U422">
        <f>IF(Table1[[#This Row],[OD (in)]]=28,0,IF(AND(Table1[[#This Row],[Width (in)]]&gt;25,Table1[[#This Row],[Width (in)]]&lt;=40),1,0))</f>
        <v>0</v>
      </c>
      <c r="V422">
        <f>IF(Table1[[#This Row],[OD (in)]]=28,0,IF(Table1[[#This Row],[Width (in)]]&gt;40,1,0))</f>
        <v>0</v>
      </c>
      <c r="W422">
        <f>IF(Table1[[#This Row],[OD (in)]]=28,1,0)</f>
        <v>0</v>
      </c>
    </row>
    <row r="423" spans="1:23" x14ac:dyDescent="0.3">
      <c r="A423" s="6" t="s">
        <v>0</v>
      </c>
      <c r="B423" s="6" t="s">
        <v>125</v>
      </c>
      <c r="C423" s="6" t="s">
        <v>126</v>
      </c>
      <c r="D423" s="6" t="s">
        <v>990</v>
      </c>
      <c r="E423" s="6" t="s">
        <v>4</v>
      </c>
      <c r="F423" s="6" t="s">
        <v>5</v>
      </c>
      <c r="G423" s="6" t="s">
        <v>277</v>
      </c>
      <c r="H423" s="6" t="s">
        <v>7</v>
      </c>
      <c r="I423" s="6" t="s">
        <v>278</v>
      </c>
      <c r="J423" s="6" t="s">
        <v>9</v>
      </c>
      <c r="K423" s="6" t="s">
        <v>991</v>
      </c>
      <c r="L423" s="6" t="s">
        <v>11</v>
      </c>
      <c r="M423" s="2">
        <v>443.50799999999998</v>
      </c>
      <c r="N423" s="1" t="s">
        <v>12</v>
      </c>
      <c r="O423" s="3">
        <v>43317</v>
      </c>
      <c r="P423" s="2">
        <f>ROUNDDOWN(Table1[[#This Row],[Quantity in UnE]],0)</f>
        <v>443</v>
      </c>
      <c r="Q423" t="s">
        <v>8852</v>
      </c>
      <c r="R423">
        <v>60</v>
      </c>
      <c r="S423">
        <v>39</v>
      </c>
      <c r="T423">
        <f>IF(Table1[[#This Row],[OD (in)]]=28,0,IF(Table1[[#This Row],[Width (in)]]&lt;=25,1,0))</f>
        <v>0</v>
      </c>
      <c r="U423">
        <f>IF(Table1[[#This Row],[OD (in)]]=28,0,IF(AND(Table1[[#This Row],[Width (in)]]&gt;25,Table1[[#This Row],[Width (in)]]&lt;=40),1,0))</f>
        <v>0</v>
      </c>
      <c r="V423">
        <f>IF(Table1[[#This Row],[OD (in)]]=28,0,IF(Table1[[#This Row],[Width (in)]]&gt;40,1,0))</f>
        <v>1</v>
      </c>
      <c r="W423">
        <f>IF(Table1[[#This Row],[OD (in)]]=28,1,0)</f>
        <v>0</v>
      </c>
    </row>
    <row r="424" spans="1:23" x14ac:dyDescent="0.3">
      <c r="A424" s="6" t="s">
        <v>0</v>
      </c>
      <c r="B424" s="6" t="s">
        <v>681</v>
      </c>
      <c r="C424" s="6" t="s">
        <v>682</v>
      </c>
      <c r="D424" s="6" t="s">
        <v>992</v>
      </c>
      <c r="E424" s="6" t="s">
        <v>4</v>
      </c>
      <c r="F424" s="6" t="s">
        <v>5</v>
      </c>
      <c r="G424" s="6" t="s">
        <v>660</v>
      </c>
      <c r="H424" s="6" t="s">
        <v>7</v>
      </c>
      <c r="I424" s="6" t="s">
        <v>661</v>
      </c>
      <c r="J424" s="6" t="s">
        <v>9</v>
      </c>
      <c r="K424" s="6" t="s">
        <v>993</v>
      </c>
      <c r="L424" s="6" t="s">
        <v>11</v>
      </c>
      <c r="M424" s="2">
        <v>241.161</v>
      </c>
      <c r="N424" s="1" t="s">
        <v>12</v>
      </c>
      <c r="O424" s="3">
        <v>43331</v>
      </c>
      <c r="P424" s="2">
        <f>ROUNDDOWN(Table1[[#This Row],[Quantity in UnE]],0)</f>
        <v>241</v>
      </c>
      <c r="Q424" t="s">
        <v>8848</v>
      </c>
      <c r="R424">
        <v>35</v>
      </c>
      <c r="S424">
        <v>39</v>
      </c>
      <c r="T424">
        <f>IF(Table1[[#This Row],[OD (in)]]=28,0,IF(Table1[[#This Row],[Width (in)]]&lt;=25,1,0))</f>
        <v>0</v>
      </c>
      <c r="U424">
        <f>IF(Table1[[#This Row],[OD (in)]]=28,0,IF(AND(Table1[[#This Row],[Width (in)]]&gt;25,Table1[[#This Row],[Width (in)]]&lt;=40),1,0))</f>
        <v>1</v>
      </c>
      <c r="V424">
        <f>IF(Table1[[#This Row],[OD (in)]]=28,0,IF(Table1[[#This Row],[Width (in)]]&gt;40,1,0))</f>
        <v>0</v>
      </c>
      <c r="W424">
        <f>IF(Table1[[#This Row],[OD (in)]]=28,1,0)</f>
        <v>0</v>
      </c>
    </row>
    <row r="425" spans="1:23" x14ac:dyDescent="0.3">
      <c r="A425" s="6" t="s">
        <v>0</v>
      </c>
      <c r="B425" s="6" t="s">
        <v>968</v>
      </c>
      <c r="C425" s="6" t="s">
        <v>969</v>
      </c>
      <c r="D425" s="6" t="s">
        <v>994</v>
      </c>
      <c r="E425" s="6" t="s">
        <v>4</v>
      </c>
      <c r="F425" s="6" t="s">
        <v>5</v>
      </c>
      <c r="G425" s="6" t="s">
        <v>74</v>
      </c>
      <c r="H425" s="6" t="s">
        <v>7</v>
      </c>
      <c r="I425" s="6" t="s">
        <v>75</v>
      </c>
      <c r="J425" s="6" t="s">
        <v>9</v>
      </c>
      <c r="K425" s="6" t="s">
        <v>995</v>
      </c>
      <c r="L425" s="6" t="s">
        <v>11</v>
      </c>
      <c r="M425" s="2">
        <v>194.99299999999999</v>
      </c>
      <c r="N425" s="1" t="s">
        <v>12</v>
      </c>
      <c r="O425" s="3">
        <v>43314</v>
      </c>
      <c r="P425" s="2">
        <f>ROUNDDOWN(Table1[[#This Row],[Quantity in UnE]],0)</f>
        <v>194</v>
      </c>
      <c r="Q425" t="s">
        <v>8851</v>
      </c>
      <c r="R425">
        <v>24.625</v>
      </c>
      <c r="S425">
        <v>39</v>
      </c>
      <c r="T425">
        <f>IF(Table1[[#This Row],[OD (in)]]=28,0,IF(Table1[[#This Row],[Width (in)]]&lt;=25,1,0))</f>
        <v>1</v>
      </c>
      <c r="U425">
        <f>IF(Table1[[#This Row],[OD (in)]]=28,0,IF(AND(Table1[[#This Row],[Width (in)]]&gt;25,Table1[[#This Row],[Width (in)]]&lt;=40),1,0))</f>
        <v>0</v>
      </c>
      <c r="V425">
        <f>IF(Table1[[#This Row],[OD (in)]]=28,0,IF(Table1[[#This Row],[Width (in)]]&gt;40,1,0))</f>
        <v>0</v>
      </c>
      <c r="W425">
        <f>IF(Table1[[#This Row],[OD (in)]]=28,1,0)</f>
        <v>0</v>
      </c>
    </row>
    <row r="426" spans="1:23" x14ac:dyDescent="0.3">
      <c r="A426" s="6" t="s">
        <v>0</v>
      </c>
      <c r="B426" s="6" t="s">
        <v>502</v>
      </c>
      <c r="C426" s="6" t="s">
        <v>503</v>
      </c>
      <c r="D426" s="6" t="s">
        <v>996</v>
      </c>
      <c r="E426" s="6" t="s">
        <v>4</v>
      </c>
      <c r="F426" s="6" t="s">
        <v>5</v>
      </c>
      <c r="G426" s="6" t="s">
        <v>6</v>
      </c>
      <c r="H426" s="6" t="s">
        <v>7</v>
      </c>
      <c r="I426" s="6" t="s">
        <v>8</v>
      </c>
      <c r="J426" s="6" t="s">
        <v>9</v>
      </c>
      <c r="K426" s="6" t="s">
        <v>997</v>
      </c>
      <c r="L426" s="6" t="s">
        <v>11</v>
      </c>
      <c r="M426" s="2">
        <v>198.44</v>
      </c>
      <c r="N426" s="1" t="s">
        <v>12</v>
      </c>
      <c r="O426" s="3">
        <v>43324</v>
      </c>
      <c r="P426" s="2">
        <f>ROUNDDOWN(Table1[[#This Row],[Quantity in UnE]],0)</f>
        <v>198</v>
      </c>
      <c r="Q426" t="s">
        <v>8849</v>
      </c>
      <c r="R426">
        <v>23.875</v>
      </c>
      <c r="S426">
        <v>44</v>
      </c>
      <c r="T426">
        <f>IF(Table1[[#This Row],[OD (in)]]=28,0,IF(Table1[[#This Row],[Width (in)]]&lt;=25,1,0))</f>
        <v>1</v>
      </c>
      <c r="U426">
        <f>IF(Table1[[#This Row],[OD (in)]]=28,0,IF(AND(Table1[[#This Row],[Width (in)]]&gt;25,Table1[[#This Row],[Width (in)]]&lt;=40),1,0))</f>
        <v>0</v>
      </c>
      <c r="V426">
        <f>IF(Table1[[#This Row],[OD (in)]]=28,0,IF(Table1[[#This Row],[Width (in)]]&gt;40,1,0))</f>
        <v>0</v>
      </c>
      <c r="W426">
        <f>IF(Table1[[#This Row],[OD (in)]]=28,1,0)</f>
        <v>0</v>
      </c>
    </row>
    <row r="427" spans="1:23" x14ac:dyDescent="0.3">
      <c r="A427" s="6" t="s">
        <v>0</v>
      </c>
      <c r="B427" s="6" t="s">
        <v>681</v>
      </c>
      <c r="C427" s="6" t="s">
        <v>682</v>
      </c>
      <c r="D427" s="6" t="s">
        <v>998</v>
      </c>
      <c r="E427" s="6" t="s">
        <v>4</v>
      </c>
      <c r="F427" s="6" t="s">
        <v>5</v>
      </c>
      <c r="G427" s="6" t="s">
        <v>660</v>
      </c>
      <c r="H427" s="6" t="s">
        <v>7</v>
      </c>
      <c r="I427" s="6" t="s">
        <v>661</v>
      </c>
      <c r="J427" s="6" t="s">
        <v>9</v>
      </c>
      <c r="K427" s="6" t="s">
        <v>999</v>
      </c>
      <c r="L427" s="6" t="s">
        <v>11</v>
      </c>
      <c r="M427" s="2">
        <v>241.738</v>
      </c>
      <c r="N427" s="1" t="s">
        <v>12</v>
      </c>
      <c r="O427" s="3">
        <v>43331</v>
      </c>
      <c r="P427" s="2">
        <f>ROUNDDOWN(Table1[[#This Row],[Quantity in UnE]],0)</f>
        <v>241</v>
      </c>
      <c r="Q427" t="s">
        <v>8848</v>
      </c>
      <c r="R427">
        <v>35</v>
      </c>
      <c r="S427">
        <v>39</v>
      </c>
      <c r="T427">
        <f>IF(Table1[[#This Row],[OD (in)]]=28,0,IF(Table1[[#This Row],[Width (in)]]&lt;=25,1,0))</f>
        <v>0</v>
      </c>
      <c r="U427">
        <f>IF(Table1[[#This Row],[OD (in)]]=28,0,IF(AND(Table1[[#This Row],[Width (in)]]&gt;25,Table1[[#This Row],[Width (in)]]&lt;=40),1,0))</f>
        <v>1</v>
      </c>
      <c r="V427">
        <f>IF(Table1[[#This Row],[OD (in)]]=28,0,IF(Table1[[#This Row],[Width (in)]]&gt;40,1,0))</f>
        <v>0</v>
      </c>
      <c r="W427">
        <f>IF(Table1[[#This Row],[OD (in)]]=28,1,0)</f>
        <v>0</v>
      </c>
    </row>
    <row r="428" spans="1:23" x14ac:dyDescent="0.3">
      <c r="A428" s="6" t="s">
        <v>0</v>
      </c>
      <c r="B428" s="6" t="s">
        <v>450</v>
      </c>
      <c r="C428" s="6" t="s">
        <v>451</v>
      </c>
      <c r="D428" s="6" t="s">
        <v>1000</v>
      </c>
      <c r="E428" s="6" t="s">
        <v>4</v>
      </c>
      <c r="F428" s="6" t="s">
        <v>5</v>
      </c>
      <c r="G428" s="6" t="s">
        <v>453</v>
      </c>
      <c r="H428" s="6" t="s">
        <v>7</v>
      </c>
      <c r="I428" s="6" t="s">
        <v>454</v>
      </c>
      <c r="J428" s="6" t="s">
        <v>9</v>
      </c>
      <c r="K428" s="6" t="s">
        <v>1001</v>
      </c>
      <c r="L428" s="6" t="s">
        <v>11</v>
      </c>
      <c r="M428" s="2">
        <v>168.94499999999999</v>
      </c>
      <c r="N428" s="1" t="s">
        <v>12</v>
      </c>
      <c r="O428" s="3">
        <v>43325</v>
      </c>
      <c r="P428" s="2">
        <f>ROUNDDOWN(Table1[[#This Row],[Quantity in UnE]],0)</f>
        <v>168</v>
      </c>
      <c r="Q428" t="s">
        <v>8852</v>
      </c>
      <c r="R428">
        <v>70</v>
      </c>
      <c r="S428">
        <v>12</v>
      </c>
      <c r="T428">
        <f>IF(Table1[[#This Row],[OD (in)]]=28,0,IF(Table1[[#This Row],[Width (in)]]&lt;=25,1,0))</f>
        <v>0</v>
      </c>
      <c r="U428">
        <f>IF(Table1[[#This Row],[OD (in)]]=28,0,IF(AND(Table1[[#This Row],[Width (in)]]&gt;25,Table1[[#This Row],[Width (in)]]&lt;=40),1,0))</f>
        <v>0</v>
      </c>
      <c r="V428">
        <f>IF(Table1[[#This Row],[OD (in)]]=28,0,IF(Table1[[#This Row],[Width (in)]]&gt;40,1,0))</f>
        <v>1</v>
      </c>
      <c r="W428">
        <f>IF(Table1[[#This Row],[OD (in)]]=28,1,0)</f>
        <v>0</v>
      </c>
    </row>
    <row r="429" spans="1:23" x14ac:dyDescent="0.3">
      <c r="A429" s="6" t="s">
        <v>0</v>
      </c>
      <c r="B429" s="6" t="s">
        <v>502</v>
      </c>
      <c r="C429" s="6" t="s">
        <v>503</v>
      </c>
      <c r="D429" s="6" t="s">
        <v>1002</v>
      </c>
      <c r="E429" s="6" t="s">
        <v>4</v>
      </c>
      <c r="F429" s="6" t="s">
        <v>5</v>
      </c>
      <c r="G429" s="6" t="s">
        <v>6</v>
      </c>
      <c r="H429" s="6" t="s">
        <v>7</v>
      </c>
      <c r="I429" s="6" t="s">
        <v>8</v>
      </c>
      <c r="J429" s="6" t="s">
        <v>9</v>
      </c>
      <c r="K429" s="6" t="s">
        <v>1003</v>
      </c>
      <c r="L429" s="6" t="s">
        <v>11</v>
      </c>
      <c r="M429" s="2">
        <v>198.44</v>
      </c>
      <c r="N429" s="1" t="s">
        <v>12</v>
      </c>
      <c r="O429" s="3">
        <v>43324</v>
      </c>
      <c r="P429" s="2">
        <f>ROUNDDOWN(Table1[[#This Row],[Quantity in UnE]],0)</f>
        <v>198</v>
      </c>
      <c r="Q429" t="s">
        <v>8849</v>
      </c>
      <c r="R429">
        <v>23.875</v>
      </c>
      <c r="S429">
        <v>44</v>
      </c>
      <c r="T429">
        <f>IF(Table1[[#This Row],[OD (in)]]=28,0,IF(Table1[[#This Row],[Width (in)]]&lt;=25,1,0))</f>
        <v>1</v>
      </c>
      <c r="U429">
        <f>IF(Table1[[#This Row],[OD (in)]]=28,0,IF(AND(Table1[[#This Row],[Width (in)]]&gt;25,Table1[[#This Row],[Width (in)]]&lt;=40),1,0))</f>
        <v>0</v>
      </c>
      <c r="V429">
        <f>IF(Table1[[#This Row],[OD (in)]]=28,0,IF(Table1[[#This Row],[Width (in)]]&gt;40,1,0))</f>
        <v>0</v>
      </c>
      <c r="W429">
        <f>IF(Table1[[#This Row],[OD (in)]]=28,1,0)</f>
        <v>0</v>
      </c>
    </row>
    <row r="430" spans="1:23" x14ac:dyDescent="0.3">
      <c r="A430" s="6" t="s">
        <v>0</v>
      </c>
      <c r="B430" s="6" t="s">
        <v>107</v>
      </c>
      <c r="C430" s="6" t="s">
        <v>108</v>
      </c>
      <c r="D430" s="6" t="s">
        <v>1004</v>
      </c>
      <c r="E430" s="6" t="s">
        <v>4</v>
      </c>
      <c r="F430" s="6" t="s">
        <v>5</v>
      </c>
      <c r="G430" s="6" t="s">
        <v>356</v>
      </c>
      <c r="H430" s="6" t="s">
        <v>7</v>
      </c>
      <c r="I430" s="6" t="s">
        <v>357</v>
      </c>
      <c r="J430" s="6" t="s">
        <v>9</v>
      </c>
      <c r="K430" s="6" t="s">
        <v>1005</v>
      </c>
      <c r="L430" s="6" t="s">
        <v>11</v>
      </c>
      <c r="M430" s="2">
        <v>111.997</v>
      </c>
      <c r="N430" s="1" t="s">
        <v>12</v>
      </c>
      <c r="O430" s="3">
        <v>43321</v>
      </c>
      <c r="P430" s="2">
        <f>ROUNDDOWN(Table1[[#This Row],[Quantity in UnE]],0)</f>
        <v>111</v>
      </c>
      <c r="Q430" t="s">
        <v>8848</v>
      </c>
      <c r="R430">
        <v>30.5</v>
      </c>
      <c r="S430">
        <v>28</v>
      </c>
      <c r="T430">
        <f>IF(Table1[[#This Row],[OD (in)]]=28,0,IF(Table1[[#This Row],[Width (in)]]&lt;=25,1,0))</f>
        <v>0</v>
      </c>
      <c r="U430">
        <f>IF(Table1[[#This Row],[OD (in)]]=28,0,IF(AND(Table1[[#This Row],[Width (in)]]&gt;25,Table1[[#This Row],[Width (in)]]&lt;=40),1,0))</f>
        <v>0</v>
      </c>
      <c r="V430">
        <f>IF(Table1[[#This Row],[OD (in)]]=28,0,IF(Table1[[#This Row],[Width (in)]]&gt;40,1,0))</f>
        <v>0</v>
      </c>
      <c r="W430">
        <f>IF(Table1[[#This Row],[OD (in)]]=28,1,0)</f>
        <v>1</v>
      </c>
    </row>
    <row r="431" spans="1:23" x14ac:dyDescent="0.3">
      <c r="A431" s="6" t="s">
        <v>0</v>
      </c>
      <c r="B431" s="6" t="s">
        <v>968</v>
      </c>
      <c r="C431" s="6" t="s">
        <v>969</v>
      </c>
      <c r="D431" s="6" t="s">
        <v>1006</v>
      </c>
      <c r="E431" s="6" t="s">
        <v>4</v>
      </c>
      <c r="F431" s="6" t="s">
        <v>5</v>
      </c>
      <c r="G431" s="6" t="s">
        <v>74</v>
      </c>
      <c r="H431" s="6" t="s">
        <v>7</v>
      </c>
      <c r="I431" s="6" t="s">
        <v>75</v>
      </c>
      <c r="J431" s="6" t="s">
        <v>9</v>
      </c>
      <c r="K431" s="6" t="s">
        <v>1007</v>
      </c>
      <c r="L431" s="6" t="s">
        <v>11</v>
      </c>
      <c r="M431" s="2">
        <v>194.99299999999999</v>
      </c>
      <c r="N431" s="1" t="s">
        <v>12</v>
      </c>
      <c r="O431" s="3">
        <v>43314</v>
      </c>
      <c r="P431" s="2">
        <f>ROUNDDOWN(Table1[[#This Row],[Quantity in UnE]],0)</f>
        <v>194</v>
      </c>
      <c r="Q431" t="s">
        <v>8851</v>
      </c>
      <c r="R431">
        <v>24.625</v>
      </c>
      <c r="S431">
        <v>39</v>
      </c>
      <c r="T431">
        <f>IF(Table1[[#This Row],[OD (in)]]=28,0,IF(Table1[[#This Row],[Width (in)]]&lt;=25,1,0))</f>
        <v>1</v>
      </c>
      <c r="U431">
        <f>IF(Table1[[#This Row],[OD (in)]]=28,0,IF(AND(Table1[[#This Row],[Width (in)]]&gt;25,Table1[[#This Row],[Width (in)]]&lt;=40),1,0))</f>
        <v>0</v>
      </c>
      <c r="V431">
        <f>IF(Table1[[#This Row],[OD (in)]]=28,0,IF(Table1[[#This Row],[Width (in)]]&gt;40,1,0))</f>
        <v>0</v>
      </c>
      <c r="W431">
        <f>IF(Table1[[#This Row],[OD (in)]]=28,1,0)</f>
        <v>0</v>
      </c>
    </row>
    <row r="432" spans="1:23" x14ac:dyDescent="0.3">
      <c r="A432" s="6" t="s">
        <v>0</v>
      </c>
      <c r="B432" s="6" t="s">
        <v>681</v>
      </c>
      <c r="C432" s="6" t="s">
        <v>682</v>
      </c>
      <c r="D432" s="6" t="s">
        <v>1008</v>
      </c>
      <c r="E432" s="6" t="s">
        <v>4</v>
      </c>
      <c r="F432" s="6" t="s">
        <v>5</v>
      </c>
      <c r="G432" s="6" t="s">
        <v>660</v>
      </c>
      <c r="H432" s="6" t="s">
        <v>7</v>
      </c>
      <c r="I432" s="6" t="s">
        <v>661</v>
      </c>
      <c r="J432" s="6" t="s">
        <v>9</v>
      </c>
      <c r="K432" s="6" t="s">
        <v>1009</v>
      </c>
      <c r="L432" s="6" t="s">
        <v>11</v>
      </c>
      <c r="M432" s="2">
        <v>241.58</v>
      </c>
      <c r="N432" s="1" t="s">
        <v>12</v>
      </c>
      <c r="O432" s="3">
        <v>43331</v>
      </c>
      <c r="P432" s="2">
        <f>ROUNDDOWN(Table1[[#This Row],[Quantity in UnE]],0)</f>
        <v>241</v>
      </c>
      <c r="Q432" t="s">
        <v>8848</v>
      </c>
      <c r="R432">
        <v>35</v>
      </c>
      <c r="S432">
        <v>39</v>
      </c>
      <c r="T432">
        <f>IF(Table1[[#This Row],[OD (in)]]=28,0,IF(Table1[[#This Row],[Width (in)]]&lt;=25,1,0))</f>
        <v>0</v>
      </c>
      <c r="U432">
        <f>IF(Table1[[#This Row],[OD (in)]]=28,0,IF(AND(Table1[[#This Row],[Width (in)]]&gt;25,Table1[[#This Row],[Width (in)]]&lt;=40),1,0))</f>
        <v>1</v>
      </c>
      <c r="V432">
        <f>IF(Table1[[#This Row],[OD (in)]]=28,0,IF(Table1[[#This Row],[Width (in)]]&gt;40,1,0))</f>
        <v>0</v>
      </c>
      <c r="W432">
        <f>IF(Table1[[#This Row],[OD (in)]]=28,1,0)</f>
        <v>0</v>
      </c>
    </row>
    <row r="433" spans="1:23" x14ac:dyDescent="0.3">
      <c r="A433" s="6" t="s">
        <v>0</v>
      </c>
      <c r="B433" s="6" t="s">
        <v>502</v>
      </c>
      <c r="C433" s="6" t="s">
        <v>503</v>
      </c>
      <c r="D433" s="6" t="s">
        <v>1010</v>
      </c>
      <c r="E433" s="6" t="s">
        <v>4</v>
      </c>
      <c r="F433" s="6" t="s">
        <v>5</v>
      </c>
      <c r="G433" s="6" t="s">
        <v>6</v>
      </c>
      <c r="H433" s="6" t="s">
        <v>7</v>
      </c>
      <c r="I433" s="6" t="s">
        <v>8</v>
      </c>
      <c r="J433" s="6" t="s">
        <v>9</v>
      </c>
      <c r="K433" s="6" t="s">
        <v>1011</v>
      </c>
      <c r="L433" s="6" t="s">
        <v>11</v>
      </c>
      <c r="M433" s="2">
        <v>198.44</v>
      </c>
      <c r="N433" s="1" t="s">
        <v>12</v>
      </c>
      <c r="O433" s="3">
        <v>43324</v>
      </c>
      <c r="P433" s="2">
        <f>ROUNDDOWN(Table1[[#This Row],[Quantity in UnE]],0)</f>
        <v>198</v>
      </c>
      <c r="Q433" t="s">
        <v>8849</v>
      </c>
      <c r="R433">
        <v>23.875</v>
      </c>
      <c r="S433">
        <v>44</v>
      </c>
      <c r="T433">
        <f>IF(Table1[[#This Row],[OD (in)]]=28,0,IF(Table1[[#This Row],[Width (in)]]&lt;=25,1,0))</f>
        <v>1</v>
      </c>
      <c r="U433">
        <f>IF(Table1[[#This Row],[OD (in)]]=28,0,IF(AND(Table1[[#This Row],[Width (in)]]&gt;25,Table1[[#This Row],[Width (in)]]&lt;=40),1,0))</f>
        <v>0</v>
      </c>
      <c r="V433">
        <f>IF(Table1[[#This Row],[OD (in)]]=28,0,IF(Table1[[#This Row],[Width (in)]]&gt;40,1,0))</f>
        <v>0</v>
      </c>
      <c r="W433">
        <f>IF(Table1[[#This Row],[OD (in)]]=28,1,0)</f>
        <v>0</v>
      </c>
    </row>
    <row r="434" spans="1:23" x14ac:dyDescent="0.3">
      <c r="A434" s="6" t="s">
        <v>0</v>
      </c>
      <c r="B434" s="6" t="s">
        <v>1012</v>
      </c>
      <c r="C434" s="6" t="s">
        <v>1013</v>
      </c>
      <c r="D434" s="6" t="s">
        <v>1014</v>
      </c>
      <c r="E434" s="6" t="s">
        <v>4</v>
      </c>
      <c r="F434" s="6" t="s">
        <v>5</v>
      </c>
      <c r="G434" s="6" t="s">
        <v>541</v>
      </c>
      <c r="H434" s="6" t="s">
        <v>7</v>
      </c>
      <c r="I434" s="6" t="s">
        <v>542</v>
      </c>
      <c r="J434" s="6" t="s">
        <v>9</v>
      </c>
      <c r="K434" s="6" t="s">
        <v>1015</v>
      </c>
      <c r="L434" s="6" t="s">
        <v>11</v>
      </c>
      <c r="M434" s="2">
        <v>315.72500000000002</v>
      </c>
      <c r="N434" s="1" t="s">
        <v>12</v>
      </c>
      <c r="O434" s="3">
        <v>43315</v>
      </c>
      <c r="P434" s="2">
        <f>ROUNDDOWN(Table1[[#This Row],[Quantity in UnE]],0)</f>
        <v>315</v>
      </c>
      <c r="Q434" t="s">
        <v>8848</v>
      </c>
      <c r="R434">
        <v>45</v>
      </c>
      <c r="S434">
        <v>39</v>
      </c>
      <c r="T434">
        <f>IF(Table1[[#This Row],[OD (in)]]=28,0,IF(Table1[[#This Row],[Width (in)]]&lt;=25,1,0))</f>
        <v>0</v>
      </c>
      <c r="U434">
        <f>IF(Table1[[#This Row],[OD (in)]]=28,0,IF(AND(Table1[[#This Row],[Width (in)]]&gt;25,Table1[[#This Row],[Width (in)]]&lt;=40),1,0))</f>
        <v>0</v>
      </c>
      <c r="V434">
        <f>IF(Table1[[#This Row],[OD (in)]]=28,0,IF(Table1[[#This Row],[Width (in)]]&gt;40,1,0))</f>
        <v>1</v>
      </c>
      <c r="W434">
        <f>IF(Table1[[#This Row],[OD (in)]]=28,1,0)</f>
        <v>0</v>
      </c>
    </row>
    <row r="435" spans="1:23" x14ac:dyDescent="0.3">
      <c r="A435" s="6" t="s">
        <v>0</v>
      </c>
      <c r="B435" s="6" t="s">
        <v>968</v>
      </c>
      <c r="C435" s="6" t="s">
        <v>969</v>
      </c>
      <c r="D435" s="6" t="s">
        <v>1016</v>
      </c>
      <c r="E435" s="6" t="s">
        <v>4</v>
      </c>
      <c r="F435" s="6" t="s">
        <v>5</v>
      </c>
      <c r="G435" s="6" t="s">
        <v>74</v>
      </c>
      <c r="H435" s="6" t="s">
        <v>7</v>
      </c>
      <c r="I435" s="6" t="s">
        <v>75</v>
      </c>
      <c r="J435" s="6" t="s">
        <v>9</v>
      </c>
      <c r="K435" s="6" t="s">
        <v>1017</v>
      </c>
      <c r="L435" s="6" t="s">
        <v>11</v>
      </c>
      <c r="M435" s="2">
        <v>193.25399999999999</v>
      </c>
      <c r="N435" s="1" t="s">
        <v>12</v>
      </c>
      <c r="O435" s="3">
        <v>43314</v>
      </c>
      <c r="P435" s="2">
        <f>ROUNDDOWN(Table1[[#This Row],[Quantity in UnE]],0)</f>
        <v>193</v>
      </c>
      <c r="Q435" t="s">
        <v>8851</v>
      </c>
      <c r="R435">
        <v>24.625</v>
      </c>
      <c r="S435">
        <v>39</v>
      </c>
      <c r="T435">
        <f>IF(Table1[[#This Row],[OD (in)]]=28,0,IF(Table1[[#This Row],[Width (in)]]&lt;=25,1,0))</f>
        <v>1</v>
      </c>
      <c r="U435">
        <f>IF(Table1[[#This Row],[OD (in)]]=28,0,IF(AND(Table1[[#This Row],[Width (in)]]&gt;25,Table1[[#This Row],[Width (in)]]&lt;=40),1,0))</f>
        <v>0</v>
      </c>
      <c r="V435">
        <f>IF(Table1[[#This Row],[OD (in)]]=28,0,IF(Table1[[#This Row],[Width (in)]]&gt;40,1,0))</f>
        <v>0</v>
      </c>
      <c r="W435">
        <f>IF(Table1[[#This Row],[OD (in)]]=28,1,0)</f>
        <v>0</v>
      </c>
    </row>
    <row r="436" spans="1:23" x14ac:dyDescent="0.3">
      <c r="A436" s="6" t="s">
        <v>0</v>
      </c>
      <c r="B436" s="6" t="s">
        <v>125</v>
      </c>
      <c r="C436" s="6" t="s">
        <v>126</v>
      </c>
      <c r="D436" s="6" t="s">
        <v>1018</v>
      </c>
      <c r="E436" s="6" t="s">
        <v>4</v>
      </c>
      <c r="F436" s="6" t="s">
        <v>5</v>
      </c>
      <c r="G436" s="6" t="s">
        <v>277</v>
      </c>
      <c r="H436" s="6" t="s">
        <v>7</v>
      </c>
      <c r="I436" s="6" t="s">
        <v>278</v>
      </c>
      <c r="J436" s="6" t="s">
        <v>9</v>
      </c>
      <c r="K436" s="6" t="s">
        <v>1019</v>
      </c>
      <c r="L436" s="6" t="s">
        <v>11</v>
      </c>
      <c r="M436" s="2">
        <v>436.35300000000001</v>
      </c>
      <c r="N436" s="1" t="s">
        <v>12</v>
      </c>
      <c r="O436" s="3">
        <v>43317</v>
      </c>
      <c r="P436" s="2">
        <f>ROUNDDOWN(Table1[[#This Row],[Quantity in UnE]],0)</f>
        <v>436</v>
      </c>
      <c r="Q436" t="s">
        <v>8852</v>
      </c>
      <c r="R436">
        <v>60</v>
      </c>
      <c r="S436">
        <v>39</v>
      </c>
      <c r="T436">
        <f>IF(Table1[[#This Row],[OD (in)]]=28,0,IF(Table1[[#This Row],[Width (in)]]&lt;=25,1,0))</f>
        <v>0</v>
      </c>
      <c r="U436">
        <f>IF(Table1[[#This Row],[OD (in)]]=28,0,IF(AND(Table1[[#This Row],[Width (in)]]&gt;25,Table1[[#This Row],[Width (in)]]&lt;=40),1,0))</f>
        <v>0</v>
      </c>
      <c r="V436">
        <f>IF(Table1[[#This Row],[OD (in)]]=28,0,IF(Table1[[#This Row],[Width (in)]]&gt;40,1,0))</f>
        <v>1</v>
      </c>
      <c r="W436">
        <f>IF(Table1[[#This Row],[OD (in)]]=28,1,0)</f>
        <v>0</v>
      </c>
    </row>
    <row r="437" spans="1:23" x14ac:dyDescent="0.3">
      <c r="A437" s="6" t="s">
        <v>0</v>
      </c>
      <c r="B437" s="6" t="s">
        <v>968</v>
      </c>
      <c r="C437" s="6" t="s">
        <v>969</v>
      </c>
      <c r="D437" s="6" t="s">
        <v>1020</v>
      </c>
      <c r="E437" s="6" t="s">
        <v>4</v>
      </c>
      <c r="F437" s="6" t="s">
        <v>5</v>
      </c>
      <c r="G437" s="6" t="s">
        <v>74</v>
      </c>
      <c r="H437" s="6" t="s">
        <v>7</v>
      </c>
      <c r="I437" s="6" t="s">
        <v>75</v>
      </c>
      <c r="J437" s="6" t="s">
        <v>9</v>
      </c>
      <c r="K437" s="6" t="s">
        <v>1021</v>
      </c>
      <c r="L437" s="6" t="s">
        <v>11</v>
      </c>
      <c r="M437" s="2">
        <v>193.25399999999999</v>
      </c>
      <c r="N437" s="1" t="s">
        <v>12</v>
      </c>
      <c r="O437" s="3">
        <v>43314</v>
      </c>
      <c r="P437" s="2">
        <f>ROUNDDOWN(Table1[[#This Row],[Quantity in UnE]],0)</f>
        <v>193</v>
      </c>
      <c r="Q437" t="s">
        <v>8851</v>
      </c>
      <c r="R437">
        <v>24.625</v>
      </c>
      <c r="S437">
        <v>39</v>
      </c>
      <c r="T437">
        <f>IF(Table1[[#This Row],[OD (in)]]=28,0,IF(Table1[[#This Row],[Width (in)]]&lt;=25,1,0))</f>
        <v>1</v>
      </c>
      <c r="U437">
        <f>IF(Table1[[#This Row],[OD (in)]]=28,0,IF(AND(Table1[[#This Row],[Width (in)]]&gt;25,Table1[[#This Row],[Width (in)]]&lt;=40),1,0))</f>
        <v>0</v>
      </c>
      <c r="V437">
        <f>IF(Table1[[#This Row],[OD (in)]]=28,0,IF(Table1[[#This Row],[Width (in)]]&gt;40,1,0))</f>
        <v>0</v>
      </c>
      <c r="W437">
        <f>IF(Table1[[#This Row],[OD (in)]]=28,1,0)</f>
        <v>0</v>
      </c>
    </row>
    <row r="438" spans="1:23" x14ac:dyDescent="0.3">
      <c r="A438" s="6" t="s">
        <v>0</v>
      </c>
      <c r="B438" s="6" t="s">
        <v>502</v>
      </c>
      <c r="C438" s="6" t="s">
        <v>503</v>
      </c>
      <c r="D438" s="6" t="s">
        <v>1022</v>
      </c>
      <c r="E438" s="6" t="s">
        <v>4</v>
      </c>
      <c r="F438" s="6" t="s">
        <v>5</v>
      </c>
      <c r="G438" s="6" t="s">
        <v>6</v>
      </c>
      <c r="H438" s="6" t="s">
        <v>7</v>
      </c>
      <c r="I438" s="6" t="s">
        <v>8</v>
      </c>
      <c r="J438" s="6" t="s">
        <v>9</v>
      </c>
      <c r="K438" s="6" t="s">
        <v>1021</v>
      </c>
      <c r="L438" s="6" t="s">
        <v>11</v>
      </c>
      <c r="M438" s="2">
        <v>197.816</v>
      </c>
      <c r="N438" s="1" t="s">
        <v>12</v>
      </c>
      <c r="O438" s="3">
        <v>43324</v>
      </c>
      <c r="P438" s="2">
        <f>ROUNDDOWN(Table1[[#This Row],[Quantity in UnE]],0)</f>
        <v>197</v>
      </c>
      <c r="Q438" t="s">
        <v>8849</v>
      </c>
      <c r="R438">
        <v>23.875</v>
      </c>
      <c r="S438">
        <v>44</v>
      </c>
      <c r="T438">
        <f>IF(Table1[[#This Row],[OD (in)]]=28,0,IF(Table1[[#This Row],[Width (in)]]&lt;=25,1,0))</f>
        <v>1</v>
      </c>
      <c r="U438">
        <f>IF(Table1[[#This Row],[OD (in)]]=28,0,IF(AND(Table1[[#This Row],[Width (in)]]&gt;25,Table1[[#This Row],[Width (in)]]&lt;=40),1,0))</f>
        <v>0</v>
      </c>
      <c r="V438">
        <f>IF(Table1[[#This Row],[OD (in)]]=28,0,IF(Table1[[#This Row],[Width (in)]]&gt;40,1,0))</f>
        <v>0</v>
      </c>
      <c r="W438">
        <f>IF(Table1[[#This Row],[OD (in)]]=28,1,0)</f>
        <v>0</v>
      </c>
    </row>
    <row r="439" spans="1:23" x14ac:dyDescent="0.3">
      <c r="A439" s="6" t="s">
        <v>0</v>
      </c>
      <c r="B439" s="6" t="s">
        <v>125</v>
      </c>
      <c r="C439" s="6" t="s">
        <v>126</v>
      </c>
      <c r="D439" s="6" t="s">
        <v>1023</v>
      </c>
      <c r="E439" s="6" t="s">
        <v>4</v>
      </c>
      <c r="F439" s="6" t="s">
        <v>5</v>
      </c>
      <c r="G439" s="6" t="s">
        <v>277</v>
      </c>
      <c r="H439" s="6" t="s">
        <v>7</v>
      </c>
      <c r="I439" s="6" t="s">
        <v>278</v>
      </c>
      <c r="J439" s="6" t="s">
        <v>9</v>
      </c>
      <c r="K439" s="6" t="s">
        <v>1024</v>
      </c>
      <c r="L439" s="6" t="s">
        <v>11</v>
      </c>
      <c r="M439" s="2">
        <v>436.35300000000001</v>
      </c>
      <c r="N439" s="1" t="s">
        <v>12</v>
      </c>
      <c r="O439" s="3">
        <v>43317</v>
      </c>
      <c r="P439" s="2">
        <f>ROUNDDOWN(Table1[[#This Row],[Quantity in UnE]],0)</f>
        <v>436</v>
      </c>
      <c r="Q439" t="s">
        <v>8852</v>
      </c>
      <c r="R439">
        <v>60</v>
      </c>
      <c r="S439">
        <v>39</v>
      </c>
      <c r="T439">
        <f>IF(Table1[[#This Row],[OD (in)]]=28,0,IF(Table1[[#This Row],[Width (in)]]&lt;=25,1,0))</f>
        <v>0</v>
      </c>
      <c r="U439">
        <f>IF(Table1[[#This Row],[OD (in)]]=28,0,IF(AND(Table1[[#This Row],[Width (in)]]&gt;25,Table1[[#This Row],[Width (in)]]&lt;=40),1,0))</f>
        <v>0</v>
      </c>
      <c r="V439">
        <f>IF(Table1[[#This Row],[OD (in)]]=28,0,IF(Table1[[#This Row],[Width (in)]]&gt;40,1,0))</f>
        <v>1</v>
      </c>
      <c r="W439">
        <f>IF(Table1[[#This Row],[OD (in)]]=28,1,0)</f>
        <v>0</v>
      </c>
    </row>
    <row r="440" spans="1:23" x14ac:dyDescent="0.3">
      <c r="A440" s="6" t="s">
        <v>0</v>
      </c>
      <c r="B440" s="6" t="s">
        <v>968</v>
      </c>
      <c r="C440" s="6" t="s">
        <v>969</v>
      </c>
      <c r="D440" s="6" t="s">
        <v>1025</v>
      </c>
      <c r="E440" s="6" t="s">
        <v>4</v>
      </c>
      <c r="F440" s="6" t="s">
        <v>5</v>
      </c>
      <c r="G440" s="6" t="s">
        <v>74</v>
      </c>
      <c r="H440" s="6" t="s">
        <v>7</v>
      </c>
      <c r="I440" s="6" t="s">
        <v>75</v>
      </c>
      <c r="J440" s="6" t="s">
        <v>9</v>
      </c>
      <c r="K440" s="6" t="s">
        <v>1026</v>
      </c>
      <c r="L440" s="6" t="s">
        <v>11</v>
      </c>
      <c r="M440" s="2">
        <v>193.25399999999999</v>
      </c>
      <c r="N440" s="1" t="s">
        <v>12</v>
      </c>
      <c r="O440" s="3">
        <v>43314</v>
      </c>
      <c r="P440" s="2">
        <f>ROUNDDOWN(Table1[[#This Row],[Quantity in UnE]],0)</f>
        <v>193</v>
      </c>
      <c r="Q440" t="s">
        <v>8851</v>
      </c>
      <c r="R440">
        <v>24.625</v>
      </c>
      <c r="S440">
        <v>39</v>
      </c>
      <c r="T440">
        <f>IF(Table1[[#This Row],[OD (in)]]=28,0,IF(Table1[[#This Row],[Width (in)]]&lt;=25,1,0))</f>
        <v>1</v>
      </c>
      <c r="U440">
        <f>IF(Table1[[#This Row],[OD (in)]]=28,0,IF(AND(Table1[[#This Row],[Width (in)]]&gt;25,Table1[[#This Row],[Width (in)]]&lt;=40),1,0))</f>
        <v>0</v>
      </c>
      <c r="V440">
        <f>IF(Table1[[#This Row],[OD (in)]]=28,0,IF(Table1[[#This Row],[Width (in)]]&gt;40,1,0))</f>
        <v>0</v>
      </c>
      <c r="W440">
        <f>IF(Table1[[#This Row],[OD (in)]]=28,1,0)</f>
        <v>0</v>
      </c>
    </row>
    <row r="441" spans="1:23" x14ac:dyDescent="0.3">
      <c r="A441" s="6" t="s">
        <v>0</v>
      </c>
      <c r="B441" s="6" t="s">
        <v>502</v>
      </c>
      <c r="C441" s="6" t="s">
        <v>503</v>
      </c>
      <c r="D441" s="6" t="s">
        <v>1027</v>
      </c>
      <c r="E441" s="6" t="s">
        <v>4</v>
      </c>
      <c r="F441" s="6" t="s">
        <v>5</v>
      </c>
      <c r="G441" s="6" t="s">
        <v>6</v>
      </c>
      <c r="H441" s="6" t="s">
        <v>7</v>
      </c>
      <c r="I441" s="6" t="s">
        <v>8</v>
      </c>
      <c r="J441" s="6" t="s">
        <v>9</v>
      </c>
      <c r="K441" s="6" t="s">
        <v>1028</v>
      </c>
      <c r="L441" s="6" t="s">
        <v>11</v>
      </c>
      <c r="M441" s="2">
        <v>199.49600000000001</v>
      </c>
      <c r="N441" s="1" t="s">
        <v>12</v>
      </c>
      <c r="O441" s="3">
        <v>43324</v>
      </c>
      <c r="P441" s="2">
        <f>ROUNDDOWN(Table1[[#This Row],[Quantity in UnE]],0)</f>
        <v>199</v>
      </c>
      <c r="Q441" t="s">
        <v>8849</v>
      </c>
      <c r="R441">
        <v>23.875</v>
      </c>
      <c r="S441">
        <v>44</v>
      </c>
      <c r="T441">
        <f>IF(Table1[[#This Row],[OD (in)]]=28,0,IF(Table1[[#This Row],[Width (in)]]&lt;=25,1,0))</f>
        <v>1</v>
      </c>
      <c r="U441">
        <f>IF(Table1[[#This Row],[OD (in)]]=28,0,IF(AND(Table1[[#This Row],[Width (in)]]&gt;25,Table1[[#This Row],[Width (in)]]&lt;=40),1,0))</f>
        <v>0</v>
      </c>
      <c r="V441">
        <f>IF(Table1[[#This Row],[OD (in)]]=28,0,IF(Table1[[#This Row],[Width (in)]]&gt;40,1,0))</f>
        <v>0</v>
      </c>
      <c r="W441">
        <f>IF(Table1[[#This Row],[OD (in)]]=28,1,0)</f>
        <v>0</v>
      </c>
    </row>
    <row r="442" spans="1:23" x14ac:dyDescent="0.3">
      <c r="A442" s="6" t="s">
        <v>0</v>
      </c>
      <c r="B442" s="6" t="s">
        <v>968</v>
      </c>
      <c r="C442" s="6" t="s">
        <v>969</v>
      </c>
      <c r="D442" s="6" t="s">
        <v>1029</v>
      </c>
      <c r="E442" s="6" t="s">
        <v>4</v>
      </c>
      <c r="F442" s="6" t="s">
        <v>5</v>
      </c>
      <c r="G442" s="6" t="s">
        <v>74</v>
      </c>
      <c r="H442" s="6" t="s">
        <v>7</v>
      </c>
      <c r="I442" s="6" t="s">
        <v>75</v>
      </c>
      <c r="J442" s="6" t="s">
        <v>9</v>
      </c>
      <c r="K442" s="6" t="s">
        <v>1030</v>
      </c>
      <c r="L442" s="6" t="s">
        <v>11</v>
      </c>
      <c r="M442" s="2">
        <v>192.012</v>
      </c>
      <c r="N442" s="1" t="s">
        <v>12</v>
      </c>
      <c r="O442" s="3">
        <v>43314</v>
      </c>
      <c r="P442" s="2">
        <f>ROUNDDOWN(Table1[[#This Row],[Quantity in UnE]],0)</f>
        <v>192</v>
      </c>
      <c r="Q442" t="s">
        <v>8851</v>
      </c>
      <c r="R442">
        <v>24.625</v>
      </c>
      <c r="S442">
        <v>39</v>
      </c>
      <c r="T442">
        <f>IF(Table1[[#This Row],[OD (in)]]=28,0,IF(Table1[[#This Row],[Width (in)]]&lt;=25,1,0))</f>
        <v>1</v>
      </c>
      <c r="U442">
        <f>IF(Table1[[#This Row],[OD (in)]]=28,0,IF(AND(Table1[[#This Row],[Width (in)]]&gt;25,Table1[[#This Row],[Width (in)]]&lt;=40),1,0))</f>
        <v>0</v>
      </c>
      <c r="V442">
        <f>IF(Table1[[#This Row],[OD (in)]]=28,0,IF(Table1[[#This Row],[Width (in)]]&gt;40,1,0))</f>
        <v>0</v>
      </c>
      <c r="W442">
        <f>IF(Table1[[#This Row],[OD (in)]]=28,1,0)</f>
        <v>0</v>
      </c>
    </row>
    <row r="443" spans="1:23" x14ac:dyDescent="0.3">
      <c r="A443" s="6" t="s">
        <v>0</v>
      </c>
      <c r="B443" s="6" t="s">
        <v>502</v>
      </c>
      <c r="C443" s="6" t="s">
        <v>503</v>
      </c>
      <c r="D443" s="6" t="s">
        <v>1031</v>
      </c>
      <c r="E443" s="6" t="s">
        <v>4</v>
      </c>
      <c r="F443" s="6" t="s">
        <v>5</v>
      </c>
      <c r="G443" s="6" t="s">
        <v>6</v>
      </c>
      <c r="H443" s="6" t="s">
        <v>7</v>
      </c>
      <c r="I443" s="6" t="s">
        <v>8</v>
      </c>
      <c r="J443" s="6" t="s">
        <v>9</v>
      </c>
      <c r="K443" s="6" t="s">
        <v>1032</v>
      </c>
      <c r="L443" s="6" t="s">
        <v>11</v>
      </c>
      <c r="M443" s="2">
        <v>199.49600000000001</v>
      </c>
      <c r="N443" s="1" t="s">
        <v>12</v>
      </c>
      <c r="O443" s="3">
        <v>43324</v>
      </c>
      <c r="P443" s="2">
        <f>ROUNDDOWN(Table1[[#This Row],[Quantity in UnE]],0)</f>
        <v>199</v>
      </c>
      <c r="Q443" t="s">
        <v>8849</v>
      </c>
      <c r="R443">
        <v>23.875</v>
      </c>
      <c r="S443">
        <v>44</v>
      </c>
      <c r="T443">
        <f>IF(Table1[[#This Row],[OD (in)]]=28,0,IF(Table1[[#This Row],[Width (in)]]&lt;=25,1,0))</f>
        <v>1</v>
      </c>
      <c r="U443">
        <f>IF(Table1[[#This Row],[OD (in)]]=28,0,IF(AND(Table1[[#This Row],[Width (in)]]&gt;25,Table1[[#This Row],[Width (in)]]&lt;=40),1,0))</f>
        <v>0</v>
      </c>
      <c r="V443">
        <f>IF(Table1[[#This Row],[OD (in)]]=28,0,IF(Table1[[#This Row],[Width (in)]]&gt;40,1,0))</f>
        <v>0</v>
      </c>
      <c r="W443">
        <f>IF(Table1[[#This Row],[OD (in)]]=28,1,0)</f>
        <v>0</v>
      </c>
    </row>
    <row r="444" spans="1:23" x14ac:dyDescent="0.3">
      <c r="A444" s="6" t="s">
        <v>0</v>
      </c>
      <c r="B444" s="6" t="s">
        <v>968</v>
      </c>
      <c r="C444" s="6" t="s">
        <v>969</v>
      </c>
      <c r="D444" s="6" t="s">
        <v>1033</v>
      </c>
      <c r="E444" s="6" t="s">
        <v>4</v>
      </c>
      <c r="F444" s="6" t="s">
        <v>5</v>
      </c>
      <c r="G444" s="6" t="s">
        <v>74</v>
      </c>
      <c r="H444" s="6" t="s">
        <v>7</v>
      </c>
      <c r="I444" s="6" t="s">
        <v>75</v>
      </c>
      <c r="J444" s="6" t="s">
        <v>9</v>
      </c>
      <c r="K444" s="6" t="s">
        <v>1034</v>
      </c>
      <c r="L444" s="6" t="s">
        <v>11</v>
      </c>
      <c r="M444" s="2">
        <v>192.012</v>
      </c>
      <c r="N444" s="1" t="s">
        <v>12</v>
      </c>
      <c r="O444" s="3">
        <v>43314</v>
      </c>
      <c r="P444" s="2">
        <f>ROUNDDOWN(Table1[[#This Row],[Quantity in UnE]],0)</f>
        <v>192</v>
      </c>
      <c r="Q444" t="s">
        <v>8851</v>
      </c>
      <c r="R444">
        <v>24.625</v>
      </c>
      <c r="S444">
        <v>39</v>
      </c>
      <c r="T444">
        <f>IF(Table1[[#This Row],[OD (in)]]=28,0,IF(Table1[[#This Row],[Width (in)]]&lt;=25,1,0))</f>
        <v>1</v>
      </c>
      <c r="U444">
        <f>IF(Table1[[#This Row],[OD (in)]]=28,0,IF(AND(Table1[[#This Row],[Width (in)]]&gt;25,Table1[[#This Row],[Width (in)]]&lt;=40),1,0))</f>
        <v>0</v>
      </c>
      <c r="V444">
        <f>IF(Table1[[#This Row],[OD (in)]]=28,0,IF(Table1[[#This Row],[Width (in)]]&gt;40,1,0))</f>
        <v>0</v>
      </c>
      <c r="W444">
        <f>IF(Table1[[#This Row],[OD (in)]]=28,1,0)</f>
        <v>0</v>
      </c>
    </row>
    <row r="445" spans="1:23" x14ac:dyDescent="0.3">
      <c r="A445" s="6" t="s">
        <v>0</v>
      </c>
      <c r="B445" s="6" t="s">
        <v>502</v>
      </c>
      <c r="C445" s="6" t="s">
        <v>503</v>
      </c>
      <c r="D445" s="6" t="s">
        <v>1035</v>
      </c>
      <c r="E445" s="6" t="s">
        <v>4</v>
      </c>
      <c r="F445" s="6" t="s">
        <v>5</v>
      </c>
      <c r="G445" s="6" t="s">
        <v>6</v>
      </c>
      <c r="H445" s="6" t="s">
        <v>7</v>
      </c>
      <c r="I445" s="6" t="s">
        <v>8</v>
      </c>
      <c r="J445" s="6" t="s">
        <v>9</v>
      </c>
      <c r="K445" s="6" t="s">
        <v>1036</v>
      </c>
      <c r="L445" s="6" t="s">
        <v>11</v>
      </c>
      <c r="M445" s="2">
        <v>199.49600000000001</v>
      </c>
      <c r="N445" s="1" t="s">
        <v>12</v>
      </c>
      <c r="O445" s="3">
        <v>43324</v>
      </c>
      <c r="P445" s="2">
        <f>ROUNDDOWN(Table1[[#This Row],[Quantity in UnE]],0)</f>
        <v>199</v>
      </c>
      <c r="Q445" t="s">
        <v>8849</v>
      </c>
      <c r="R445">
        <v>23.875</v>
      </c>
      <c r="S445">
        <v>44</v>
      </c>
      <c r="T445">
        <f>IF(Table1[[#This Row],[OD (in)]]=28,0,IF(Table1[[#This Row],[Width (in)]]&lt;=25,1,0))</f>
        <v>1</v>
      </c>
      <c r="U445">
        <f>IF(Table1[[#This Row],[OD (in)]]=28,0,IF(AND(Table1[[#This Row],[Width (in)]]&gt;25,Table1[[#This Row],[Width (in)]]&lt;=40),1,0))</f>
        <v>0</v>
      </c>
      <c r="V445">
        <f>IF(Table1[[#This Row],[OD (in)]]=28,0,IF(Table1[[#This Row],[Width (in)]]&gt;40,1,0))</f>
        <v>0</v>
      </c>
      <c r="W445">
        <f>IF(Table1[[#This Row],[OD (in)]]=28,1,0)</f>
        <v>0</v>
      </c>
    </row>
    <row r="446" spans="1:23" x14ac:dyDescent="0.3">
      <c r="A446" s="6" t="s">
        <v>0</v>
      </c>
      <c r="B446" s="6" t="s">
        <v>1012</v>
      </c>
      <c r="C446" s="6" t="s">
        <v>1013</v>
      </c>
      <c r="D446" s="6" t="s">
        <v>1037</v>
      </c>
      <c r="E446" s="6" t="s">
        <v>4</v>
      </c>
      <c r="F446" s="6" t="s">
        <v>5</v>
      </c>
      <c r="G446" s="6" t="s">
        <v>541</v>
      </c>
      <c r="H446" s="6" t="s">
        <v>7</v>
      </c>
      <c r="I446" s="6" t="s">
        <v>542</v>
      </c>
      <c r="J446" s="6" t="s">
        <v>9</v>
      </c>
      <c r="K446" s="6" t="s">
        <v>1038</v>
      </c>
      <c r="L446" s="6" t="s">
        <v>11</v>
      </c>
      <c r="M446" s="2">
        <v>335.60500000000002</v>
      </c>
      <c r="N446" s="1" t="s">
        <v>12</v>
      </c>
      <c r="O446" s="3">
        <v>43315</v>
      </c>
      <c r="P446" s="2">
        <f>ROUNDDOWN(Table1[[#This Row],[Quantity in UnE]],0)</f>
        <v>335</v>
      </c>
      <c r="Q446" t="s">
        <v>8848</v>
      </c>
      <c r="R446">
        <v>45</v>
      </c>
      <c r="S446">
        <v>39</v>
      </c>
      <c r="T446">
        <f>IF(Table1[[#This Row],[OD (in)]]=28,0,IF(Table1[[#This Row],[Width (in)]]&lt;=25,1,0))</f>
        <v>0</v>
      </c>
      <c r="U446">
        <f>IF(Table1[[#This Row],[OD (in)]]=28,0,IF(AND(Table1[[#This Row],[Width (in)]]&gt;25,Table1[[#This Row],[Width (in)]]&lt;=40),1,0))</f>
        <v>0</v>
      </c>
      <c r="V446">
        <f>IF(Table1[[#This Row],[OD (in)]]=28,0,IF(Table1[[#This Row],[Width (in)]]&gt;40,1,0))</f>
        <v>1</v>
      </c>
      <c r="W446">
        <f>IF(Table1[[#This Row],[OD (in)]]=28,1,0)</f>
        <v>0</v>
      </c>
    </row>
    <row r="447" spans="1:23" x14ac:dyDescent="0.3">
      <c r="A447" s="6" t="s">
        <v>0</v>
      </c>
      <c r="B447" s="6" t="s">
        <v>1012</v>
      </c>
      <c r="C447" s="6" t="s">
        <v>1013</v>
      </c>
      <c r="D447" s="6" t="s">
        <v>1039</v>
      </c>
      <c r="E447" s="6" t="s">
        <v>4</v>
      </c>
      <c r="F447" s="6" t="s">
        <v>5</v>
      </c>
      <c r="G447" s="6" t="s">
        <v>541</v>
      </c>
      <c r="H447" s="6" t="s">
        <v>7</v>
      </c>
      <c r="I447" s="6" t="s">
        <v>542</v>
      </c>
      <c r="J447" s="6" t="s">
        <v>9</v>
      </c>
      <c r="K447" s="6" t="s">
        <v>1040</v>
      </c>
      <c r="L447" s="6" t="s">
        <v>11</v>
      </c>
      <c r="M447" s="2">
        <v>335.673</v>
      </c>
      <c r="N447" s="1" t="s">
        <v>12</v>
      </c>
      <c r="O447" s="3">
        <v>43315</v>
      </c>
      <c r="P447" s="2">
        <f>ROUNDDOWN(Table1[[#This Row],[Quantity in UnE]],0)</f>
        <v>335</v>
      </c>
      <c r="Q447" t="s">
        <v>8848</v>
      </c>
      <c r="R447">
        <v>45</v>
      </c>
      <c r="S447">
        <v>39</v>
      </c>
      <c r="T447">
        <f>IF(Table1[[#This Row],[OD (in)]]=28,0,IF(Table1[[#This Row],[Width (in)]]&lt;=25,1,0))</f>
        <v>0</v>
      </c>
      <c r="U447">
        <f>IF(Table1[[#This Row],[OD (in)]]=28,0,IF(AND(Table1[[#This Row],[Width (in)]]&gt;25,Table1[[#This Row],[Width (in)]]&lt;=40),1,0))</f>
        <v>0</v>
      </c>
      <c r="V447">
        <f>IF(Table1[[#This Row],[OD (in)]]=28,0,IF(Table1[[#This Row],[Width (in)]]&gt;40,1,0))</f>
        <v>1</v>
      </c>
      <c r="W447">
        <f>IF(Table1[[#This Row],[OD (in)]]=28,1,0)</f>
        <v>0</v>
      </c>
    </row>
    <row r="448" spans="1:23" x14ac:dyDescent="0.3">
      <c r="A448" s="6" t="s">
        <v>0</v>
      </c>
      <c r="B448" s="6" t="s">
        <v>968</v>
      </c>
      <c r="C448" s="6" t="s">
        <v>969</v>
      </c>
      <c r="D448" s="6" t="s">
        <v>1041</v>
      </c>
      <c r="E448" s="6" t="s">
        <v>4</v>
      </c>
      <c r="F448" s="6" t="s">
        <v>5</v>
      </c>
      <c r="G448" s="6" t="s">
        <v>74</v>
      </c>
      <c r="H448" s="6" t="s">
        <v>7</v>
      </c>
      <c r="I448" s="6" t="s">
        <v>75</v>
      </c>
      <c r="J448" s="6" t="s">
        <v>9</v>
      </c>
      <c r="K448" s="6" t="s">
        <v>1042</v>
      </c>
      <c r="L448" s="6" t="s">
        <v>11</v>
      </c>
      <c r="M448" s="2">
        <v>194</v>
      </c>
      <c r="N448" s="1" t="s">
        <v>12</v>
      </c>
      <c r="O448" s="3">
        <v>43314</v>
      </c>
      <c r="P448" s="2">
        <f>ROUNDDOWN(Table1[[#This Row],[Quantity in UnE]],0)</f>
        <v>194</v>
      </c>
      <c r="Q448" t="s">
        <v>8851</v>
      </c>
      <c r="R448">
        <v>24.625</v>
      </c>
      <c r="S448">
        <v>39</v>
      </c>
      <c r="T448">
        <f>IF(Table1[[#This Row],[OD (in)]]=28,0,IF(Table1[[#This Row],[Width (in)]]&lt;=25,1,0))</f>
        <v>1</v>
      </c>
      <c r="U448">
        <f>IF(Table1[[#This Row],[OD (in)]]=28,0,IF(AND(Table1[[#This Row],[Width (in)]]&gt;25,Table1[[#This Row],[Width (in)]]&lt;=40),1,0))</f>
        <v>0</v>
      </c>
      <c r="V448">
        <f>IF(Table1[[#This Row],[OD (in)]]=28,0,IF(Table1[[#This Row],[Width (in)]]&gt;40,1,0))</f>
        <v>0</v>
      </c>
      <c r="W448">
        <f>IF(Table1[[#This Row],[OD (in)]]=28,1,0)</f>
        <v>0</v>
      </c>
    </row>
    <row r="449" spans="1:23" x14ac:dyDescent="0.3">
      <c r="A449" s="6" t="s">
        <v>0</v>
      </c>
      <c r="B449" s="6" t="s">
        <v>1043</v>
      </c>
      <c r="C449" s="6" t="s">
        <v>1044</v>
      </c>
      <c r="D449" s="6" t="s">
        <v>1045</v>
      </c>
      <c r="E449" s="6" t="s">
        <v>4</v>
      </c>
      <c r="F449" s="6" t="s">
        <v>5</v>
      </c>
      <c r="G449" s="6" t="s">
        <v>356</v>
      </c>
      <c r="H449" s="6" t="s">
        <v>7</v>
      </c>
      <c r="I449" s="6" t="s">
        <v>357</v>
      </c>
      <c r="J449" s="6" t="s">
        <v>9</v>
      </c>
      <c r="K449" s="6" t="s">
        <v>1046</v>
      </c>
      <c r="L449" s="6" t="s">
        <v>11</v>
      </c>
      <c r="M449" s="2">
        <v>147.75200000000001</v>
      </c>
      <c r="N449" s="1" t="s">
        <v>12</v>
      </c>
      <c r="O449" s="3">
        <v>43321</v>
      </c>
      <c r="P449" s="2">
        <f>ROUNDDOWN(Table1[[#This Row],[Quantity in UnE]],0)</f>
        <v>147</v>
      </c>
      <c r="Q449" t="s">
        <v>8850</v>
      </c>
      <c r="R449">
        <v>39.375</v>
      </c>
      <c r="S449">
        <v>28</v>
      </c>
      <c r="T449">
        <f>IF(Table1[[#This Row],[OD (in)]]=28,0,IF(Table1[[#This Row],[Width (in)]]&lt;=25,1,0))</f>
        <v>0</v>
      </c>
      <c r="U449">
        <f>IF(Table1[[#This Row],[OD (in)]]=28,0,IF(AND(Table1[[#This Row],[Width (in)]]&gt;25,Table1[[#This Row],[Width (in)]]&lt;=40),1,0))</f>
        <v>0</v>
      </c>
      <c r="V449">
        <f>IF(Table1[[#This Row],[OD (in)]]=28,0,IF(Table1[[#This Row],[Width (in)]]&gt;40,1,0))</f>
        <v>0</v>
      </c>
      <c r="W449">
        <f>IF(Table1[[#This Row],[OD (in)]]=28,1,0)</f>
        <v>1</v>
      </c>
    </row>
    <row r="450" spans="1:23" x14ac:dyDescent="0.3">
      <c r="A450" s="6" t="s">
        <v>0</v>
      </c>
      <c r="B450" s="6" t="s">
        <v>968</v>
      </c>
      <c r="C450" s="6" t="s">
        <v>969</v>
      </c>
      <c r="D450" s="6" t="s">
        <v>1047</v>
      </c>
      <c r="E450" s="6" t="s">
        <v>4</v>
      </c>
      <c r="F450" s="6" t="s">
        <v>5</v>
      </c>
      <c r="G450" s="6" t="s">
        <v>74</v>
      </c>
      <c r="H450" s="6" t="s">
        <v>7</v>
      </c>
      <c r="I450" s="6" t="s">
        <v>75</v>
      </c>
      <c r="J450" s="6" t="s">
        <v>9</v>
      </c>
      <c r="K450" s="6" t="s">
        <v>1048</v>
      </c>
      <c r="L450" s="6" t="s">
        <v>11</v>
      </c>
      <c r="M450" s="2">
        <v>194</v>
      </c>
      <c r="N450" s="1" t="s">
        <v>12</v>
      </c>
      <c r="O450" s="3">
        <v>43314</v>
      </c>
      <c r="P450" s="2">
        <f>ROUNDDOWN(Table1[[#This Row],[Quantity in UnE]],0)</f>
        <v>194</v>
      </c>
      <c r="Q450" t="s">
        <v>8851</v>
      </c>
      <c r="R450">
        <v>24.625</v>
      </c>
      <c r="S450">
        <v>39</v>
      </c>
      <c r="T450">
        <f>IF(Table1[[#This Row],[OD (in)]]=28,0,IF(Table1[[#This Row],[Width (in)]]&lt;=25,1,0))</f>
        <v>1</v>
      </c>
      <c r="U450">
        <f>IF(Table1[[#This Row],[OD (in)]]=28,0,IF(AND(Table1[[#This Row],[Width (in)]]&gt;25,Table1[[#This Row],[Width (in)]]&lt;=40),1,0))</f>
        <v>0</v>
      </c>
      <c r="V450">
        <f>IF(Table1[[#This Row],[OD (in)]]=28,0,IF(Table1[[#This Row],[Width (in)]]&gt;40,1,0))</f>
        <v>0</v>
      </c>
      <c r="W450">
        <f>IF(Table1[[#This Row],[OD (in)]]=28,1,0)</f>
        <v>0</v>
      </c>
    </row>
    <row r="451" spans="1:23" x14ac:dyDescent="0.3">
      <c r="A451" s="6" t="s">
        <v>0</v>
      </c>
      <c r="B451" s="6" t="s">
        <v>121</v>
      </c>
      <c r="C451" s="6" t="s">
        <v>122</v>
      </c>
      <c r="D451" s="6" t="s">
        <v>1049</v>
      </c>
      <c r="E451" s="6" t="s">
        <v>4</v>
      </c>
      <c r="F451" s="6" t="s">
        <v>5</v>
      </c>
      <c r="G451" s="6" t="s">
        <v>356</v>
      </c>
      <c r="H451" s="6" t="s">
        <v>7</v>
      </c>
      <c r="I451" s="6" t="s">
        <v>357</v>
      </c>
      <c r="J451" s="6" t="s">
        <v>9</v>
      </c>
      <c r="K451" s="6" t="s">
        <v>1050</v>
      </c>
      <c r="L451" s="6" t="s">
        <v>11</v>
      </c>
      <c r="M451" s="2">
        <v>145.82499999999999</v>
      </c>
      <c r="N451" s="1" t="s">
        <v>12</v>
      </c>
      <c r="O451" s="3">
        <v>43321</v>
      </c>
      <c r="P451" s="2">
        <f>ROUNDDOWN(Table1[[#This Row],[Quantity in UnE]],0)</f>
        <v>145</v>
      </c>
      <c r="Q451" t="s">
        <v>8848</v>
      </c>
      <c r="R451">
        <v>39.375</v>
      </c>
      <c r="S451">
        <v>28</v>
      </c>
      <c r="T451">
        <f>IF(Table1[[#This Row],[OD (in)]]=28,0,IF(Table1[[#This Row],[Width (in)]]&lt;=25,1,0))</f>
        <v>0</v>
      </c>
      <c r="U451">
        <f>IF(Table1[[#This Row],[OD (in)]]=28,0,IF(AND(Table1[[#This Row],[Width (in)]]&gt;25,Table1[[#This Row],[Width (in)]]&lt;=40),1,0))</f>
        <v>0</v>
      </c>
      <c r="V451">
        <f>IF(Table1[[#This Row],[OD (in)]]=28,0,IF(Table1[[#This Row],[Width (in)]]&gt;40,1,0))</f>
        <v>0</v>
      </c>
      <c r="W451">
        <f>IF(Table1[[#This Row],[OD (in)]]=28,1,0)</f>
        <v>1</v>
      </c>
    </row>
    <row r="452" spans="1:23" x14ac:dyDescent="0.3">
      <c r="A452" s="6" t="s">
        <v>0</v>
      </c>
      <c r="B452" s="6" t="s">
        <v>968</v>
      </c>
      <c r="C452" s="6" t="s">
        <v>969</v>
      </c>
      <c r="D452" s="6" t="s">
        <v>1051</v>
      </c>
      <c r="E452" s="6" t="s">
        <v>4</v>
      </c>
      <c r="F452" s="6" t="s">
        <v>5</v>
      </c>
      <c r="G452" s="6" t="s">
        <v>74</v>
      </c>
      <c r="H452" s="6" t="s">
        <v>7</v>
      </c>
      <c r="I452" s="6" t="s">
        <v>75</v>
      </c>
      <c r="J452" s="6" t="s">
        <v>9</v>
      </c>
      <c r="K452" s="6" t="s">
        <v>1052</v>
      </c>
      <c r="L452" s="6" t="s">
        <v>11</v>
      </c>
      <c r="M452" s="2">
        <v>194</v>
      </c>
      <c r="N452" s="1" t="s">
        <v>12</v>
      </c>
      <c r="O452" s="3">
        <v>43314</v>
      </c>
      <c r="P452" s="2">
        <f>ROUNDDOWN(Table1[[#This Row],[Quantity in UnE]],0)</f>
        <v>194</v>
      </c>
      <c r="Q452" t="s">
        <v>8851</v>
      </c>
      <c r="R452">
        <v>24.625</v>
      </c>
      <c r="S452">
        <v>39</v>
      </c>
      <c r="T452">
        <f>IF(Table1[[#This Row],[OD (in)]]=28,0,IF(Table1[[#This Row],[Width (in)]]&lt;=25,1,0))</f>
        <v>1</v>
      </c>
      <c r="U452">
        <f>IF(Table1[[#This Row],[OD (in)]]=28,0,IF(AND(Table1[[#This Row],[Width (in)]]&gt;25,Table1[[#This Row],[Width (in)]]&lt;=40),1,0))</f>
        <v>0</v>
      </c>
      <c r="V452">
        <f>IF(Table1[[#This Row],[OD (in)]]=28,0,IF(Table1[[#This Row],[Width (in)]]&gt;40,1,0))</f>
        <v>0</v>
      </c>
      <c r="W452">
        <f>IF(Table1[[#This Row],[OD (in)]]=28,1,0)</f>
        <v>0</v>
      </c>
    </row>
    <row r="453" spans="1:23" x14ac:dyDescent="0.3">
      <c r="A453" s="6" t="s">
        <v>0</v>
      </c>
      <c r="B453" s="6" t="s">
        <v>502</v>
      </c>
      <c r="C453" s="6" t="s">
        <v>503</v>
      </c>
      <c r="D453" s="6" t="s">
        <v>1053</v>
      </c>
      <c r="E453" s="6" t="s">
        <v>4</v>
      </c>
      <c r="F453" s="6" t="s">
        <v>5</v>
      </c>
      <c r="G453" s="6" t="s">
        <v>6</v>
      </c>
      <c r="H453" s="6" t="s">
        <v>7</v>
      </c>
      <c r="I453" s="6" t="s">
        <v>8</v>
      </c>
      <c r="J453" s="6" t="s">
        <v>9</v>
      </c>
      <c r="K453" s="6" t="s">
        <v>1054</v>
      </c>
      <c r="L453" s="6" t="s">
        <v>11</v>
      </c>
      <c r="M453" s="2">
        <v>199.49600000000001</v>
      </c>
      <c r="N453" s="1" t="s">
        <v>12</v>
      </c>
      <c r="O453" s="3">
        <v>43324</v>
      </c>
      <c r="P453" s="2">
        <f>ROUNDDOWN(Table1[[#This Row],[Quantity in UnE]],0)</f>
        <v>199</v>
      </c>
      <c r="Q453" t="s">
        <v>8849</v>
      </c>
      <c r="R453">
        <v>23.875</v>
      </c>
      <c r="S453">
        <v>44</v>
      </c>
      <c r="T453">
        <f>IF(Table1[[#This Row],[OD (in)]]=28,0,IF(Table1[[#This Row],[Width (in)]]&lt;=25,1,0))</f>
        <v>1</v>
      </c>
      <c r="U453">
        <f>IF(Table1[[#This Row],[OD (in)]]=28,0,IF(AND(Table1[[#This Row],[Width (in)]]&gt;25,Table1[[#This Row],[Width (in)]]&lt;=40),1,0))</f>
        <v>0</v>
      </c>
      <c r="V453">
        <f>IF(Table1[[#This Row],[OD (in)]]=28,0,IF(Table1[[#This Row],[Width (in)]]&gt;40,1,0))</f>
        <v>0</v>
      </c>
      <c r="W453">
        <f>IF(Table1[[#This Row],[OD (in)]]=28,1,0)</f>
        <v>0</v>
      </c>
    </row>
    <row r="454" spans="1:23" x14ac:dyDescent="0.3">
      <c r="A454" s="6" t="s">
        <v>0</v>
      </c>
      <c r="B454" s="6" t="s">
        <v>121</v>
      </c>
      <c r="C454" s="6" t="s">
        <v>122</v>
      </c>
      <c r="D454" s="6" t="s">
        <v>1055</v>
      </c>
      <c r="E454" s="6" t="s">
        <v>4</v>
      </c>
      <c r="F454" s="6" t="s">
        <v>5</v>
      </c>
      <c r="G454" s="6" t="s">
        <v>356</v>
      </c>
      <c r="H454" s="6" t="s">
        <v>7</v>
      </c>
      <c r="I454" s="6" t="s">
        <v>357</v>
      </c>
      <c r="J454" s="6" t="s">
        <v>9</v>
      </c>
      <c r="K454" s="6" t="s">
        <v>1056</v>
      </c>
      <c r="L454" s="6" t="s">
        <v>11</v>
      </c>
      <c r="M454" s="2">
        <v>145.11699999999999</v>
      </c>
      <c r="N454" s="1" t="s">
        <v>12</v>
      </c>
      <c r="O454" s="3">
        <v>43321</v>
      </c>
      <c r="P454" s="2">
        <f>ROUNDDOWN(Table1[[#This Row],[Quantity in UnE]],0)</f>
        <v>145</v>
      </c>
      <c r="Q454" t="s">
        <v>8848</v>
      </c>
      <c r="R454">
        <v>39.375</v>
      </c>
      <c r="S454">
        <v>28</v>
      </c>
      <c r="T454">
        <f>IF(Table1[[#This Row],[OD (in)]]=28,0,IF(Table1[[#This Row],[Width (in)]]&lt;=25,1,0))</f>
        <v>0</v>
      </c>
      <c r="U454">
        <f>IF(Table1[[#This Row],[OD (in)]]=28,0,IF(AND(Table1[[#This Row],[Width (in)]]&gt;25,Table1[[#This Row],[Width (in)]]&lt;=40),1,0))</f>
        <v>0</v>
      </c>
      <c r="V454">
        <f>IF(Table1[[#This Row],[OD (in)]]=28,0,IF(Table1[[#This Row],[Width (in)]]&gt;40,1,0))</f>
        <v>0</v>
      </c>
      <c r="W454">
        <f>IF(Table1[[#This Row],[OD (in)]]=28,1,0)</f>
        <v>1</v>
      </c>
    </row>
    <row r="455" spans="1:23" x14ac:dyDescent="0.3">
      <c r="A455" s="6" t="s">
        <v>0</v>
      </c>
      <c r="B455" s="6" t="s">
        <v>1057</v>
      </c>
      <c r="C455" s="6" t="s">
        <v>1058</v>
      </c>
      <c r="D455" s="6" t="s">
        <v>1059</v>
      </c>
      <c r="E455" s="6" t="s">
        <v>4</v>
      </c>
      <c r="F455" s="6" t="s">
        <v>5</v>
      </c>
      <c r="G455" s="6" t="s">
        <v>74</v>
      </c>
      <c r="H455" s="6" t="s">
        <v>7</v>
      </c>
      <c r="I455" s="6" t="s">
        <v>75</v>
      </c>
      <c r="J455" s="6" t="s">
        <v>9</v>
      </c>
      <c r="K455" s="6" t="s">
        <v>1060</v>
      </c>
      <c r="L455" s="6" t="s">
        <v>11</v>
      </c>
      <c r="M455" s="2">
        <v>390.34699999999998</v>
      </c>
      <c r="N455" s="1" t="s">
        <v>12</v>
      </c>
      <c r="O455" s="3">
        <v>43314</v>
      </c>
      <c r="P455" s="2">
        <f>ROUNDDOWN(Table1[[#This Row],[Quantity in UnE]],0)</f>
        <v>390</v>
      </c>
      <c r="Q455" t="s">
        <v>8857</v>
      </c>
      <c r="R455">
        <v>52</v>
      </c>
      <c r="S455">
        <v>39</v>
      </c>
      <c r="T455">
        <f>IF(Table1[[#This Row],[OD (in)]]=28,0,IF(Table1[[#This Row],[Width (in)]]&lt;=25,1,0))</f>
        <v>0</v>
      </c>
      <c r="U455">
        <f>IF(Table1[[#This Row],[OD (in)]]=28,0,IF(AND(Table1[[#This Row],[Width (in)]]&gt;25,Table1[[#This Row],[Width (in)]]&lt;=40),1,0))</f>
        <v>0</v>
      </c>
      <c r="V455">
        <f>IF(Table1[[#This Row],[OD (in)]]=28,0,IF(Table1[[#This Row],[Width (in)]]&gt;40,1,0))</f>
        <v>1</v>
      </c>
      <c r="W455">
        <f>IF(Table1[[#This Row],[OD (in)]]=28,1,0)</f>
        <v>0</v>
      </c>
    </row>
    <row r="456" spans="1:23" x14ac:dyDescent="0.3">
      <c r="A456" s="6" t="s">
        <v>0</v>
      </c>
      <c r="B456" s="6" t="s">
        <v>502</v>
      </c>
      <c r="C456" s="6" t="s">
        <v>503</v>
      </c>
      <c r="D456" s="6" t="s">
        <v>1061</v>
      </c>
      <c r="E456" s="6" t="s">
        <v>4</v>
      </c>
      <c r="F456" s="6" t="s">
        <v>5</v>
      </c>
      <c r="G456" s="6" t="s">
        <v>6</v>
      </c>
      <c r="H456" s="6" t="s">
        <v>7</v>
      </c>
      <c r="I456" s="6" t="s">
        <v>8</v>
      </c>
      <c r="J456" s="6" t="s">
        <v>9</v>
      </c>
      <c r="K456" s="6" t="s">
        <v>1062</v>
      </c>
      <c r="L456" s="6" t="s">
        <v>11</v>
      </c>
      <c r="M456" s="2">
        <v>197.898</v>
      </c>
      <c r="N456" s="1" t="s">
        <v>12</v>
      </c>
      <c r="O456" s="3">
        <v>43324</v>
      </c>
      <c r="P456" s="2">
        <f>ROUNDDOWN(Table1[[#This Row],[Quantity in UnE]],0)</f>
        <v>197</v>
      </c>
      <c r="Q456" t="s">
        <v>8849</v>
      </c>
      <c r="R456">
        <v>23.875</v>
      </c>
      <c r="S456">
        <v>44</v>
      </c>
      <c r="T456">
        <f>IF(Table1[[#This Row],[OD (in)]]=28,0,IF(Table1[[#This Row],[Width (in)]]&lt;=25,1,0))</f>
        <v>1</v>
      </c>
      <c r="U456">
        <f>IF(Table1[[#This Row],[OD (in)]]=28,0,IF(AND(Table1[[#This Row],[Width (in)]]&gt;25,Table1[[#This Row],[Width (in)]]&lt;=40),1,0))</f>
        <v>0</v>
      </c>
      <c r="V456">
        <f>IF(Table1[[#This Row],[OD (in)]]=28,0,IF(Table1[[#This Row],[Width (in)]]&gt;40,1,0))</f>
        <v>0</v>
      </c>
      <c r="W456">
        <f>IF(Table1[[#This Row],[OD (in)]]=28,1,0)</f>
        <v>0</v>
      </c>
    </row>
    <row r="457" spans="1:23" x14ac:dyDescent="0.3">
      <c r="A457" s="6" t="s">
        <v>0</v>
      </c>
      <c r="B457" s="6" t="s">
        <v>121</v>
      </c>
      <c r="C457" s="6" t="s">
        <v>122</v>
      </c>
      <c r="D457" s="6" t="s">
        <v>1063</v>
      </c>
      <c r="E457" s="6" t="s">
        <v>4</v>
      </c>
      <c r="F457" s="6" t="s">
        <v>5</v>
      </c>
      <c r="G457" s="6" t="s">
        <v>356</v>
      </c>
      <c r="H457" s="6" t="s">
        <v>7</v>
      </c>
      <c r="I457" s="6" t="s">
        <v>357</v>
      </c>
      <c r="J457" s="6" t="s">
        <v>9</v>
      </c>
      <c r="K457" s="6" t="s">
        <v>1064</v>
      </c>
      <c r="L457" s="6" t="s">
        <v>11</v>
      </c>
      <c r="M457" s="2">
        <v>149.89400000000001</v>
      </c>
      <c r="N457" s="1" t="s">
        <v>12</v>
      </c>
      <c r="O457" s="3">
        <v>43321</v>
      </c>
      <c r="P457" s="2">
        <f>ROUNDDOWN(Table1[[#This Row],[Quantity in UnE]],0)</f>
        <v>149</v>
      </c>
      <c r="Q457" t="s">
        <v>8848</v>
      </c>
      <c r="R457">
        <v>39.375</v>
      </c>
      <c r="S457">
        <v>28</v>
      </c>
      <c r="T457">
        <f>IF(Table1[[#This Row],[OD (in)]]=28,0,IF(Table1[[#This Row],[Width (in)]]&lt;=25,1,0))</f>
        <v>0</v>
      </c>
      <c r="U457">
        <f>IF(Table1[[#This Row],[OD (in)]]=28,0,IF(AND(Table1[[#This Row],[Width (in)]]&gt;25,Table1[[#This Row],[Width (in)]]&lt;=40),1,0))</f>
        <v>0</v>
      </c>
      <c r="V457">
        <f>IF(Table1[[#This Row],[OD (in)]]=28,0,IF(Table1[[#This Row],[Width (in)]]&gt;40,1,0))</f>
        <v>0</v>
      </c>
      <c r="W457">
        <f>IF(Table1[[#This Row],[OD (in)]]=28,1,0)</f>
        <v>1</v>
      </c>
    </row>
    <row r="458" spans="1:23" x14ac:dyDescent="0.3">
      <c r="A458" s="6" t="s">
        <v>0</v>
      </c>
      <c r="B458" s="6" t="s">
        <v>502</v>
      </c>
      <c r="C458" s="6" t="s">
        <v>503</v>
      </c>
      <c r="D458" s="6" t="s">
        <v>1065</v>
      </c>
      <c r="E458" s="6" t="s">
        <v>4</v>
      </c>
      <c r="F458" s="6" t="s">
        <v>5</v>
      </c>
      <c r="G458" s="6" t="s">
        <v>6</v>
      </c>
      <c r="H458" s="6" t="s">
        <v>7</v>
      </c>
      <c r="I458" s="6" t="s">
        <v>8</v>
      </c>
      <c r="J458" s="6" t="s">
        <v>9</v>
      </c>
      <c r="K458" s="6" t="s">
        <v>1066</v>
      </c>
      <c r="L458" s="6" t="s">
        <v>11</v>
      </c>
      <c r="M458" s="2">
        <v>196.46100000000001</v>
      </c>
      <c r="N458" s="1" t="s">
        <v>12</v>
      </c>
      <c r="O458" s="3">
        <v>43324</v>
      </c>
      <c r="P458" s="2">
        <f>ROUNDDOWN(Table1[[#This Row],[Quantity in UnE]],0)</f>
        <v>196</v>
      </c>
      <c r="Q458" t="s">
        <v>8849</v>
      </c>
      <c r="R458">
        <v>23.875</v>
      </c>
      <c r="S458">
        <v>44</v>
      </c>
      <c r="T458">
        <f>IF(Table1[[#This Row],[OD (in)]]=28,0,IF(Table1[[#This Row],[Width (in)]]&lt;=25,1,0))</f>
        <v>1</v>
      </c>
      <c r="U458">
        <f>IF(Table1[[#This Row],[OD (in)]]=28,0,IF(AND(Table1[[#This Row],[Width (in)]]&gt;25,Table1[[#This Row],[Width (in)]]&lt;=40),1,0))</f>
        <v>0</v>
      </c>
      <c r="V458">
        <f>IF(Table1[[#This Row],[OD (in)]]=28,0,IF(Table1[[#This Row],[Width (in)]]&gt;40,1,0))</f>
        <v>0</v>
      </c>
      <c r="W458">
        <f>IF(Table1[[#This Row],[OD (in)]]=28,1,0)</f>
        <v>0</v>
      </c>
    </row>
    <row r="459" spans="1:23" x14ac:dyDescent="0.3">
      <c r="A459" s="6" t="s">
        <v>0</v>
      </c>
      <c r="B459" s="6" t="s">
        <v>502</v>
      </c>
      <c r="C459" s="6" t="s">
        <v>503</v>
      </c>
      <c r="D459" s="6" t="s">
        <v>1067</v>
      </c>
      <c r="E459" s="6" t="s">
        <v>4</v>
      </c>
      <c r="F459" s="6" t="s">
        <v>5</v>
      </c>
      <c r="G459" s="6" t="s">
        <v>6</v>
      </c>
      <c r="H459" s="6" t="s">
        <v>7</v>
      </c>
      <c r="I459" s="6" t="s">
        <v>8</v>
      </c>
      <c r="J459" s="6" t="s">
        <v>9</v>
      </c>
      <c r="K459" s="6" t="s">
        <v>1068</v>
      </c>
      <c r="L459" s="6" t="s">
        <v>11</v>
      </c>
      <c r="M459" s="2">
        <v>197.898</v>
      </c>
      <c r="N459" s="1" t="s">
        <v>12</v>
      </c>
      <c r="O459" s="3">
        <v>43324</v>
      </c>
      <c r="P459" s="2">
        <f>ROUNDDOWN(Table1[[#This Row],[Quantity in UnE]],0)</f>
        <v>197</v>
      </c>
      <c r="Q459" t="s">
        <v>8849</v>
      </c>
      <c r="R459">
        <v>23.875</v>
      </c>
      <c r="S459">
        <v>44</v>
      </c>
      <c r="T459">
        <f>IF(Table1[[#This Row],[OD (in)]]=28,0,IF(Table1[[#This Row],[Width (in)]]&lt;=25,1,0))</f>
        <v>1</v>
      </c>
      <c r="U459">
        <f>IF(Table1[[#This Row],[OD (in)]]=28,0,IF(AND(Table1[[#This Row],[Width (in)]]&gt;25,Table1[[#This Row],[Width (in)]]&lt;=40),1,0))</f>
        <v>0</v>
      </c>
      <c r="V459">
        <f>IF(Table1[[#This Row],[OD (in)]]=28,0,IF(Table1[[#This Row],[Width (in)]]&gt;40,1,0))</f>
        <v>0</v>
      </c>
      <c r="W459">
        <f>IF(Table1[[#This Row],[OD (in)]]=28,1,0)</f>
        <v>0</v>
      </c>
    </row>
    <row r="460" spans="1:23" x14ac:dyDescent="0.3">
      <c r="A460" s="6" t="s">
        <v>0</v>
      </c>
      <c r="B460" s="6" t="s">
        <v>502</v>
      </c>
      <c r="C460" s="6" t="s">
        <v>503</v>
      </c>
      <c r="D460" s="6" t="s">
        <v>1069</v>
      </c>
      <c r="E460" s="6" t="s">
        <v>4</v>
      </c>
      <c r="F460" s="6" t="s">
        <v>5</v>
      </c>
      <c r="G460" s="6" t="s">
        <v>6</v>
      </c>
      <c r="H460" s="6" t="s">
        <v>7</v>
      </c>
      <c r="I460" s="6" t="s">
        <v>8</v>
      </c>
      <c r="J460" s="6" t="s">
        <v>9</v>
      </c>
      <c r="K460" s="6" t="s">
        <v>1070</v>
      </c>
      <c r="L460" s="6" t="s">
        <v>11</v>
      </c>
      <c r="M460" s="2">
        <v>196.46100000000001</v>
      </c>
      <c r="N460" s="1" t="s">
        <v>12</v>
      </c>
      <c r="O460" s="3">
        <v>43324</v>
      </c>
      <c r="P460" s="2">
        <f>ROUNDDOWN(Table1[[#This Row],[Quantity in UnE]],0)</f>
        <v>196</v>
      </c>
      <c r="Q460" t="s">
        <v>8849</v>
      </c>
      <c r="R460">
        <v>23.875</v>
      </c>
      <c r="S460">
        <v>44</v>
      </c>
      <c r="T460">
        <f>IF(Table1[[#This Row],[OD (in)]]=28,0,IF(Table1[[#This Row],[Width (in)]]&lt;=25,1,0))</f>
        <v>1</v>
      </c>
      <c r="U460">
        <f>IF(Table1[[#This Row],[OD (in)]]=28,0,IF(AND(Table1[[#This Row],[Width (in)]]&gt;25,Table1[[#This Row],[Width (in)]]&lt;=40),1,0))</f>
        <v>0</v>
      </c>
      <c r="V460">
        <f>IF(Table1[[#This Row],[OD (in)]]=28,0,IF(Table1[[#This Row],[Width (in)]]&gt;40,1,0))</f>
        <v>0</v>
      </c>
      <c r="W460">
        <f>IF(Table1[[#This Row],[OD (in)]]=28,1,0)</f>
        <v>0</v>
      </c>
    </row>
    <row r="461" spans="1:23" x14ac:dyDescent="0.3">
      <c r="A461" s="6" t="s">
        <v>0</v>
      </c>
      <c r="B461" s="6" t="s">
        <v>502</v>
      </c>
      <c r="C461" s="6" t="s">
        <v>503</v>
      </c>
      <c r="D461" s="6" t="s">
        <v>1071</v>
      </c>
      <c r="E461" s="6" t="s">
        <v>4</v>
      </c>
      <c r="F461" s="6" t="s">
        <v>5</v>
      </c>
      <c r="G461" s="6" t="s">
        <v>6</v>
      </c>
      <c r="H461" s="6" t="s">
        <v>7</v>
      </c>
      <c r="I461" s="6" t="s">
        <v>8</v>
      </c>
      <c r="J461" s="6" t="s">
        <v>9</v>
      </c>
      <c r="K461" s="6" t="s">
        <v>1072</v>
      </c>
      <c r="L461" s="6" t="s">
        <v>11</v>
      </c>
      <c r="M461" s="2">
        <v>196.46100000000001</v>
      </c>
      <c r="N461" s="1" t="s">
        <v>12</v>
      </c>
      <c r="O461" s="3">
        <v>43324</v>
      </c>
      <c r="P461" s="2">
        <f>ROUNDDOWN(Table1[[#This Row],[Quantity in UnE]],0)</f>
        <v>196</v>
      </c>
      <c r="Q461" t="s">
        <v>8849</v>
      </c>
      <c r="R461">
        <v>23.875</v>
      </c>
      <c r="S461">
        <v>44</v>
      </c>
      <c r="T461">
        <f>IF(Table1[[#This Row],[OD (in)]]=28,0,IF(Table1[[#This Row],[Width (in)]]&lt;=25,1,0))</f>
        <v>1</v>
      </c>
      <c r="U461">
        <f>IF(Table1[[#This Row],[OD (in)]]=28,0,IF(AND(Table1[[#This Row],[Width (in)]]&gt;25,Table1[[#This Row],[Width (in)]]&lt;=40),1,0))</f>
        <v>0</v>
      </c>
      <c r="V461">
        <f>IF(Table1[[#This Row],[OD (in)]]=28,0,IF(Table1[[#This Row],[Width (in)]]&gt;40,1,0))</f>
        <v>0</v>
      </c>
      <c r="W461">
        <f>IF(Table1[[#This Row],[OD (in)]]=28,1,0)</f>
        <v>0</v>
      </c>
    </row>
    <row r="462" spans="1:23" x14ac:dyDescent="0.3">
      <c r="A462" s="6" t="s">
        <v>0</v>
      </c>
      <c r="B462" s="6" t="s">
        <v>296</v>
      </c>
      <c r="C462" s="6" t="s">
        <v>297</v>
      </c>
      <c r="D462" s="6" t="s">
        <v>1073</v>
      </c>
      <c r="E462" s="6" t="s">
        <v>4</v>
      </c>
      <c r="F462" s="6" t="s">
        <v>5</v>
      </c>
      <c r="G462" s="6" t="s">
        <v>277</v>
      </c>
      <c r="H462" s="6" t="s">
        <v>7</v>
      </c>
      <c r="I462" s="6" t="s">
        <v>278</v>
      </c>
      <c r="J462" s="6" t="s">
        <v>9</v>
      </c>
      <c r="K462" s="6" t="s">
        <v>1074</v>
      </c>
      <c r="L462" s="6" t="s">
        <v>11</v>
      </c>
      <c r="M462" s="2">
        <v>135.953</v>
      </c>
      <c r="N462" s="1" t="s">
        <v>12</v>
      </c>
      <c r="O462" s="3">
        <v>43317</v>
      </c>
      <c r="P462" s="2">
        <f>ROUNDDOWN(Table1[[#This Row],[Quantity in UnE]],0)</f>
        <v>135</v>
      </c>
      <c r="Q462" t="s">
        <v>8850</v>
      </c>
      <c r="R462">
        <v>37</v>
      </c>
      <c r="S462">
        <v>28</v>
      </c>
      <c r="T462">
        <f>IF(Table1[[#This Row],[OD (in)]]=28,0,IF(Table1[[#This Row],[Width (in)]]&lt;=25,1,0))</f>
        <v>0</v>
      </c>
      <c r="U462">
        <f>IF(Table1[[#This Row],[OD (in)]]=28,0,IF(AND(Table1[[#This Row],[Width (in)]]&gt;25,Table1[[#This Row],[Width (in)]]&lt;=40),1,0))</f>
        <v>0</v>
      </c>
      <c r="V462">
        <f>IF(Table1[[#This Row],[OD (in)]]=28,0,IF(Table1[[#This Row],[Width (in)]]&gt;40,1,0))</f>
        <v>0</v>
      </c>
      <c r="W462">
        <f>IF(Table1[[#This Row],[OD (in)]]=28,1,0)</f>
        <v>1</v>
      </c>
    </row>
    <row r="463" spans="1:23" x14ac:dyDescent="0.3">
      <c r="A463" s="6" t="s">
        <v>0</v>
      </c>
      <c r="B463" s="6" t="s">
        <v>1057</v>
      </c>
      <c r="C463" s="6" t="s">
        <v>1058</v>
      </c>
      <c r="D463" s="6" t="s">
        <v>1075</v>
      </c>
      <c r="E463" s="6" t="s">
        <v>4</v>
      </c>
      <c r="F463" s="6" t="s">
        <v>5</v>
      </c>
      <c r="G463" s="6" t="s">
        <v>74</v>
      </c>
      <c r="H463" s="6" t="s">
        <v>7</v>
      </c>
      <c r="I463" s="6" t="s">
        <v>75</v>
      </c>
      <c r="J463" s="6" t="s">
        <v>9</v>
      </c>
      <c r="K463" s="6" t="s">
        <v>1076</v>
      </c>
      <c r="L463" s="6" t="s">
        <v>11</v>
      </c>
      <c r="M463" s="2">
        <v>390.49900000000002</v>
      </c>
      <c r="N463" s="1" t="s">
        <v>12</v>
      </c>
      <c r="O463" s="3">
        <v>43314</v>
      </c>
      <c r="P463" s="2">
        <f>ROUNDDOWN(Table1[[#This Row],[Quantity in UnE]],0)</f>
        <v>390</v>
      </c>
      <c r="Q463" t="s">
        <v>8857</v>
      </c>
      <c r="R463">
        <v>52</v>
      </c>
      <c r="S463">
        <v>39</v>
      </c>
      <c r="T463">
        <f>IF(Table1[[#This Row],[OD (in)]]=28,0,IF(Table1[[#This Row],[Width (in)]]&lt;=25,1,0))</f>
        <v>0</v>
      </c>
      <c r="U463">
        <f>IF(Table1[[#This Row],[OD (in)]]=28,0,IF(AND(Table1[[#This Row],[Width (in)]]&gt;25,Table1[[#This Row],[Width (in)]]&lt;=40),1,0))</f>
        <v>0</v>
      </c>
      <c r="V463">
        <f>IF(Table1[[#This Row],[OD (in)]]=28,0,IF(Table1[[#This Row],[Width (in)]]&gt;40,1,0))</f>
        <v>1</v>
      </c>
      <c r="W463">
        <f>IF(Table1[[#This Row],[OD (in)]]=28,1,0)</f>
        <v>0</v>
      </c>
    </row>
    <row r="464" spans="1:23" x14ac:dyDescent="0.3">
      <c r="A464" s="6" t="s">
        <v>0</v>
      </c>
      <c r="B464" s="6" t="s">
        <v>1057</v>
      </c>
      <c r="C464" s="6" t="s">
        <v>1058</v>
      </c>
      <c r="D464" s="6" t="s">
        <v>1077</v>
      </c>
      <c r="E464" s="6" t="s">
        <v>4</v>
      </c>
      <c r="F464" s="6" t="s">
        <v>5</v>
      </c>
      <c r="G464" s="6" t="s">
        <v>74</v>
      </c>
      <c r="H464" s="6" t="s">
        <v>7</v>
      </c>
      <c r="I464" s="6" t="s">
        <v>75</v>
      </c>
      <c r="J464" s="6" t="s">
        <v>9</v>
      </c>
      <c r="K464" s="6" t="s">
        <v>1078</v>
      </c>
      <c r="L464" s="6" t="s">
        <v>11</v>
      </c>
      <c r="M464" s="2">
        <v>390.34699999999998</v>
      </c>
      <c r="N464" s="1" t="s">
        <v>12</v>
      </c>
      <c r="O464" s="3">
        <v>43314</v>
      </c>
      <c r="P464" s="2">
        <f>ROUNDDOWN(Table1[[#This Row],[Quantity in UnE]],0)</f>
        <v>390</v>
      </c>
      <c r="Q464" t="s">
        <v>8857</v>
      </c>
      <c r="R464">
        <v>52</v>
      </c>
      <c r="S464">
        <v>39</v>
      </c>
      <c r="T464">
        <f>IF(Table1[[#This Row],[OD (in)]]=28,0,IF(Table1[[#This Row],[Width (in)]]&lt;=25,1,0))</f>
        <v>0</v>
      </c>
      <c r="U464">
        <f>IF(Table1[[#This Row],[OD (in)]]=28,0,IF(AND(Table1[[#This Row],[Width (in)]]&gt;25,Table1[[#This Row],[Width (in)]]&lt;=40),1,0))</f>
        <v>0</v>
      </c>
      <c r="V464">
        <f>IF(Table1[[#This Row],[OD (in)]]=28,0,IF(Table1[[#This Row],[Width (in)]]&gt;40,1,0))</f>
        <v>1</v>
      </c>
      <c r="W464">
        <f>IF(Table1[[#This Row],[OD (in)]]=28,1,0)</f>
        <v>0</v>
      </c>
    </row>
    <row r="465" spans="1:23" x14ac:dyDescent="0.3">
      <c r="A465" s="6" t="s">
        <v>0</v>
      </c>
      <c r="B465" s="6" t="s">
        <v>1043</v>
      </c>
      <c r="C465" s="6" t="s">
        <v>1044</v>
      </c>
      <c r="D465" s="6" t="s">
        <v>1079</v>
      </c>
      <c r="E465" s="6" t="s">
        <v>4</v>
      </c>
      <c r="F465" s="6" t="s">
        <v>5</v>
      </c>
      <c r="G465" s="6" t="s">
        <v>277</v>
      </c>
      <c r="H465" s="6" t="s">
        <v>7</v>
      </c>
      <c r="I465" s="6" t="s">
        <v>278</v>
      </c>
      <c r="J465" s="6" t="s">
        <v>9</v>
      </c>
      <c r="K465" s="6" t="s">
        <v>1080</v>
      </c>
      <c r="L465" s="6" t="s">
        <v>11</v>
      </c>
      <c r="M465" s="2">
        <v>144.953</v>
      </c>
      <c r="N465" s="1" t="s">
        <v>12</v>
      </c>
      <c r="O465" s="3">
        <v>43317</v>
      </c>
      <c r="P465" s="2">
        <f>ROUNDDOWN(Table1[[#This Row],[Quantity in UnE]],0)</f>
        <v>144</v>
      </c>
      <c r="Q465" t="s">
        <v>8850</v>
      </c>
      <c r="R465">
        <v>39.375</v>
      </c>
      <c r="S465">
        <v>28</v>
      </c>
      <c r="T465">
        <f>IF(Table1[[#This Row],[OD (in)]]=28,0,IF(Table1[[#This Row],[Width (in)]]&lt;=25,1,0))</f>
        <v>0</v>
      </c>
      <c r="U465">
        <f>IF(Table1[[#This Row],[OD (in)]]=28,0,IF(AND(Table1[[#This Row],[Width (in)]]&gt;25,Table1[[#This Row],[Width (in)]]&lt;=40),1,0))</f>
        <v>0</v>
      </c>
      <c r="V465">
        <f>IF(Table1[[#This Row],[OD (in)]]=28,0,IF(Table1[[#This Row],[Width (in)]]&gt;40,1,0))</f>
        <v>0</v>
      </c>
      <c r="W465">
        <f>IF(Table1[[#This Row],[OD (in)]]=28,1,0)</f>
        <v>1</v>
      </c>
    </row>
    <row r="466" spans="1:23" x14ac:dyDescent="0.3">
      <c r="A466" s="6" t="s">
        <v>0</v>
      </c>
      <c r="B466" s="6" t="s">
        <v>1057</v>
      </c>
      <c r="C466" s="6" t="s">
        <v>1058</v>
      </c>
      <c r="D466" s="6" t="s">
        <v>1081</v>
      </c>
      <c r="E466" s="6" t="s">
        <v>4</v>
      </c>
      <c r="F466" s="6" t="s">
        <v>5</v>
      </c>
      <c r="G466" s="6" t="s">
        <v>74</v>
      </c>
      <c r="H466" s="6" t="s">
        <v>7</v>
      </c>
      <c r="I466" s="6" t="s">
        <v>75</v>
      </c>
      <c r="J466" s="6" t="s">
        <v>9</v>
      </c>
      <c r="K466" s="6" t="s">
        <v>1082</v>
      </c>
      <c r="L466" s="6" t="s">
        <v>11</v>
      </c>
      <c r="M466" s="2">
        <v>374.77</v>
      </c>
      <c r="N466" s="1" t="s">
        <v>12</v>
      </c>
      <c r="O466" s="3">
        <v>43314</v>
      </c>
      <c r="P466" s="2">
        <f>ROUNDDOWN(Table1[[#This Row],[Quantity in UnE]],0)</f>
        <v>374</v>
      </c>
      <c r="Q466" t="s">
        <v>8857</v>
      </c>
      <c r="R466">
        <v>52</v>
      </c>
      <c r="S466">
        <v>39</v>
      </c>
      <c r="T466">
        <f>IF(Table1[[#This Row],[OD (in)]]=28,0,IF(Table1[[#This Row],[Width (in)]]&lt;=25,1,0))</f>
        <v>0</v>
      </c>
      <c r="U466">
        <f>IF(Table1[[#This Row],[OD (in)]]=28,0,IF(AND(Table1[[#This Row],[Width (in)]]&gt;25,Table1[[#This Row],[Width (in)]]&lt;=40),1,0))</f>
        <v>0</v>
      </c>
      <c r="V466">
        <f>IF(Table1[[#This Row],[OD (in)]]=28,0,IF(Table1[[#This Row],[Width (in)]]&gt;40,1,0))</f>
        <v>1</v>
      </c>
      <c r="W466">
        <f>IF(Table1[[#This Row],[OD (in)]]=28,1,0)</f>
        <v>0</v>
      </c>
    </row>
    <row r="467" spans="1:23" x14ac:dyDescent="0.3">
      <c r="A467" s="6" t="s">
        <v>0</v>
      </c>
      <c r="B467" s="6" t="s">
        <v>1043</v>
      </c>
      <c r="C467" s="6" t="s">
        <v>1044</v>
      </c>
      <c r="D467" s="6" t="s">
        <v>1083</v>
      </c>
      <c r="E467" s="6" t="s">
        <v>4</v>
      </c>
      <c r="F467" s="6" t="s">
        <v>5</v>
      </c>
      <c r="G467" s="6" t="s">
        <v>277</v>
      </c>
      <c r="H467" s="6" t="s">
        <v>7</v>
      </c>
      <c r="I467" s="6" t="s">
        <v>278</v>
      </c>
      <c r="J467" s="6" t="s">
        <v>9</v>
      </c>
      <c r="K467" s="6" t="s">
        <v>1084</v>
      </c>
      <c r="L467" s="6" t="s">
        <v>11</v>
      </c>
      <c r="M467" s="2">
        <v>149.66399999999999</v>
      </c>
      <c r="N467" s="1" t="s">
        <v>12</v>
      </c>
      <c r="O467" s="3">
        <v>43317</v>
      </c>
      <c r="P467" s="2">
        <f>ROUNDDOWN(Table1[[#This Row],[Quantity in UnE]],0)</f>
        <v>149</v>
      </c>
      <c r="Q467" t="s">
        <v>8850</v>
      </c>
      <c r="R467">
        <v>39.375</v>
      </c>
      <c r="S467">
        <v>28</v>
      </c>
      <c r="T467">
        <f>IF(Table1[[#This Row],[OD (in)]]=28,0,IF(Table1[[#This Row],[Width (in)]]&lt;=25,1,0))</f>
        <v>0</v>
      </c>
      <c r="U467">
        <f>IF(Table1[[#This Row],[OD (in)]]=28,0,IF(AND(Table1[[#This Row],[Width (in)]]&gt;25,Table1[[#This Row],[Width (in)]]&lt;=40),1,0))</f>
        <v>0</v>
      </c>
      <c r="V467">
        <f>IF(Table1[[#This Row],[OD (in)]]=28,0,IF(Table1[[#This Row],[Width (in)]]&gt;40,1,0))</f>
        <v>0</v>
      </c>
      <c r="W467">
        <f>IF(Table1[[#This Row],[OD (in)]]=28,1,0)</f>
        <v>1</v>
      </c>
    </row>
    <row r="468" spans="1:23" x14ac:dyDescent="0.3">
      <c r="A468" s="6" t="s">
        <v>0</v>
      </c>
      <c r="B468" s="6" t="s">
        <v>378</v>
      </c>
      <c r="C468" s="6" t="s">
        <v>379</v>
      </c>
      <c r="D468" s="6" t="s">
        <v>1085</v>
      </c>
      <c r="E468" s="6" t="s">
        <v>4</v>
      </c>
      <c r="F468" s="6" t="s">
        <v>5</v>
      </c>
      <c r="G468" s="6" t="s">
        <v>541</v>
      </c>
      <c r="H468" s="6" t="s">
        <v>7</v>
      </c>
      <c r="I468" s="6" t="s">
        <v>542</v>
      </c>
      <c r="J468" s="6" t="s">
        <v>9</v>
      </c>
      <c r="K468" s="6" t="s">
        <v>1086</v>
      </c>
      <c r="L468" s="6" t="s">
        <v>11</v>
      </c>
      <c r="M468" s="2">
        <v>349.17700000000002</v>
      </c>
      <c r="N468" s="1" t="s">
        <v>12</v>
      </c>
      <c r="O468" s="3">
        <v>43315</v>
      </c>
      <c r="P468" s="2">
        <f>ROUNDDOWN(Table1[[#This Row],[Quantity in UnE]],0)</f>
        <v>349</v>
      </c>
      <c r="Q468" t="s">
        <v>8855</v>
      </c>
      <c r="R468">
        <v>60</v>
      </c>
      <c r="S468">
        <v>39</v>
      </c>
      <c r="T468">
        <f>IF(Table1[[#This Row],[OD (in)]]=28,0,IF(Table1[[#This Row],[Width (in)]]&lt;=25,1,0))</f>
        <v>0</v>
      </c>
      <c r="U468">
        <f>IF(Table1[[#This Row],[OD (in)]]=28,0,IF(AND(Table1[[#This Row],[Width (in)]]&gt;25,Table1[[#This Row],[Width (in)]]&lt;=40),1,0))</f>
        <v>0</v>
      </c>
      <c r="V468">
        <f>IF(Table1[[#This Row],[OD (in)]]=28,0,IF(Table1[[#This Row],[Width (in)]]&gt;40,1,0))</f>
        <v>1</v>
      </c>
      <c r="W468">
        <f>IF(Table1[[#This Row],[OD (in)]]=28,1,0)</f>
        <v>0</v>
      </c>
    </row>
    <row r="469" spans="1:23" x14ac:dyDescent="0.3">
      <c r="A469" s="6" t="s">
        <v>0</v>
      </c>
      <c r="B469" s="6" t="s">
        <v>378</v>
      </c>
      <c r="C469" s="6" t="s">
        <v>379</v>
      </c>
      <c r="D469" s="6" t="s">
        <v>1087</v>
      </c>
      <c r="E469" s="6" t="s">
        <v>4</v>
      </c>
      <c r="F469" s="6" t="s">
        <v>5</v>
      </c>
      <c r="G469" s="6" t="s">
        <v>541</v>
      </c>
      <c r="H469" s="6" t="s">
        <v>7</v>
      </c>
      <c r="I469" s="6" t="s">
        <v>542</v>
      </c>
      <c r="J469" s="6" t="s">
        <v>9</v>
      </c>
      <c r="K469" s="6" t="s">
        <v>1088</v>
      </c>
      <c r="L469" s="6" t="s">
        <v>11</v>
      </c>
      <c r="M469" s="2">
        <v>349.17700000000002</v>
      </c>
      <c r="N469" s="1" t="s">
        <v>12</v>
      </c>
      <c r="O469" s="3">
        <v>43315</v>
      </c>
      <c r="P469" s="2">
        <f>ROUNDDOWN(Table1[[#This Row],[Quantity in UnE]],0)</f>
        <v>349</v>
      </c>
      <c r="Q469" t="s">
        <v>8855</v>
      </c>
      <c r="R469">
        <v>60</v>
      </c>
      <c r="S469">
        <v>39</v>
      </c>
      <c r="T469">
        <f>IF(Table1[[#This Row],[OD (in)]]=28,0,IF(Table1[[#This Row],[Width (in)]]&lt;=25,1,0))</f>
        <v>0</v>
      </c>
      <c r="U469">
        <f>IF(Table1[[#This Row],[OD (in)]]=28,0,IF(AND(Table1[[#This Row],[Width (in)]]&gt;25,Table1[[#This Row],[Width (in)]]&lt;=40),1,0))</f>
        <v>0</v>
      </c>
      <c r="V469">
        <f>IF(Table1[[#This Row],[OD (in)]]=28,0,IF(Table1[[#This Row],[Width (in)]]&gt;40,1,0))</f>
        <v>1</v>
      </c>
      <c r="W469">
        <f>IF(Table1[[#This Row],[OD (in)]]=28,1,0)</f>
        <v>0</v>
      </c>
    </row>
    <row r="470" spans="1:23" x14ac:dyDescent="0.3">
      <c r="A470" s="6" t="s">
        <v>0</v>
      </c>
      <c r="B470" s="6" t="s">
        <v>107</v>
      </c>
      <c r="C470" s="6" t="s">
        <v>108</v>
      </c>
      <c r="D470" s="6" t="s">
        <v>1089</v>
      </c>
      <c r="E470" s="6" t="s">
        <v>4</v>
      </c>
      <c r="F470" s="6" t="s">
        <v>5</v>
      </c>
      <c r="G470" s="6" t="s">
        <v>356</v>
      </c>
      <c r="H470" s="6" t="s">
        <v>7</v>
      </c>
      <c r="I470" s="6" t="s">
        <v>357</v>
      </c>
      <c r="J470" s="6" t="s">
        <v>9</v>
      </c>
      <c r="K470" s="6" t="s">
        <v>1090</v>
      </c>
      <c r="L470" s="6" t="s">
        <v>11</v>
      </c>
      <c r="M470" s="2">
        <v>115.56</v>
      </c>
      <c r="N470" s="1" t="s">
        <v>12</v>
      </c>
      <c r="O470" s="3">
        <v>43321</v>
      </c>
      <c r="P470" s="2">
        <f>ROUNDDOWN(Table1[[#This Row],[Quantity in UnE]],0)</f>
        <v>115</v>
      </c>
      <c r="Q470" t="s">
        <v>8848</v>
      </c>
      <c r="R470">
        <v>30.5</v>
      </c>
      <c r="S470">
        <v>28</v>
      </c>
      <c r="T470">
        <f>IF(Table1[[#This Row],[OD (in)]]=28,0,IF(Table1[[#This Row],[Width (in)]]&lt;=25,1,0))</f>
        <v>0</v>
      </c>
      <c r="U470">
        <f>IF(Table1[[#This Row],[OD (in)]]=28,0,IF(AND(Table1[[#This Row],[Width (in)]]&gt;25,Table1[[#This Row],[Width (in)]]&lt;=40),1,0))</f>
        <v>0</v>
      </c>
      <c r="V470">
        <f>IF(Table1[[#This Row],[OD (in)]]=28,0,IF(Table1[[#This Row],[Width (in)]]&gt;40,1,0))</f>
        <v>0</v>
      </c>
      <c r="W470">
        <f>IF(Table1[[#This Row],[OD (in)]]=28,1,0)</f>
        <v>1</v>
      </c>
    </row>
    <row r="471" spans="1:23" x14ac:dyDescent="0.3">
      <c r="A471" s="6" t="s">
        <v>0</v>
      </c>
      <c r="B471" s="6" t="s">
        <v>107</v>
      </c>
      <c r="C471" s="6" t="s">
        <v>108</v>
      </c>
      <c r="D471" s="6" t="s">
        <v>1091</v>
      </c>
      <c r="E471" s="6" t="s">
        <v>4</v>
      </c>
      <c r="F471" s="6" t="s">
        <v>5</v>
      </c>
      <c r="G471" s="6" t="s">
        <v>356</v>
      </c>
      <c r="H471" s="6" t="s">
        <v>7</v>
      </c>
      <c r="I471" s="6" t="s">
        <v>357</v>
      </c>
      <c r="J471" s="6" t="s">
        <v>9</v>
      </c>
      <c r="K471" s="6" t="s">
        <v>1092</v>
      </c>
      <c r="L471" s="6" t="s">
        <v>11</v>
      </c>
      <c r="M471" s="2">
        <v>112.31699999999999</v>
      </c>
      <c r="N471" s="1" t="s">
        <v>12</v>
      </c>
      <c r="O471" s="3">
        <v>43321</v>
      </c>
      <c r="P471" s="2">
        <f>ROUNDDOWN(Table1[[#This Row],[Quantity in UnE]],0)</f>
        <v>112</v>
      </c>
      <c r="Q471" t="s">
        <v>8848</v>
      </c>
      <c r="R471">
        <v>30.5</v>
      </c>
      <c r="S471">
        <v>28</v>
      </c>
      <c r="T471">
        <f>IF(Table1[[#This Row],[OD (in)]]=28,0,IF(Table1[[#This Row],[Width (in)]]&lt;=25,1,0))</f>
        <v>0</v>
      </c>
      <c r="U471">
        <f>IF(Table1[[#This Row],[OD (in)]]=28,0,IF(AND(Table1[[#This Row],[Width (in)]]&gt;25,Table1[[#This Row],[Width (in)]]&lt;=40),1,0))</f>
        <v>0</v>
      </c>
      <c r="V471">
        <f>IF(Table1[[#This Row],[OD (in)]]=28,0,IF(Table1[[#This Row],[Width (in)]]&gt;40,1,0))</f>
        <v>0</v>
      </c>
      <c r="W471">
        <f>IF(Table1[[#This Row],[OD (in)]]=28,1,0)</f>
        <v>1</v>
      </c>
    </row>
    <row r="472" spans="1:23" x14ac:dyDescent="0.3">
      <c r="A472" s="6" t="s">
        <v>0</v>
      </c>
      <c r="B472" s="6" t="s">
        <v>1057</v>
      </c>
      <c r="C472" s="6" t="s">
        <v>1058</v>
      </c>
      <c r="D472" s="6" t="s">
        <v>1093</v>
      </c>
      <c r="E472" s="6" t="s">
        <v>4</v>
      </c>
      <c r="F472" s="6" t="s">
        <v>5</v>
      </c>
      <c r="G472" s="6" t="s">
        <v>74</v>
      </c>
      <c r="H472" s="6" t="s">
        <v>7</v>
      </c>
      <c r="I472" s="6" t="s">
        <v>75</v>
      </c>
      <c r="J472" s="6" t="s">
        <v>9</v>
      </c>
      <c r="K472" s="6" t="s">
        <v>1094</v>
      </c>
      <c r="L472" s="6" t="s">
        <v>11</v>
      </c>
      <c r="M472" s="2">
        <v>389.64100000000002</v>
      </c>
      <c r="N472" s="1" t="s">
        <v>12</v>
      </c>
      <c r="O472" s="3">
        <v>43314</v>
      </c>
      <c r="P472" s="2">
        <f>ROUNDDOWN(Table1[[#This Row],[Quantity in UnE]],0)</f>
        <v>389</v>
      </c>
      <c r="Q472" t="s">
        <v>8857</v>
      </c>
      <c r="R472">
        <v>52</v>
      </c>
      <c r="S472">
        <v>39</v>
      </c>
      <c r="T472">
        <f>IF(Table1[[#This Row],[OD (in)]]=28,0,IF(Table1[[#This Row],[Width (in)]]&lt;=25,1,0))</f>
        <v>0</v>
      </c>
      <c r="U472">
        <f>IF(Table1[[#This Row],[OD (in)]]=28,0,IF(AND(Table1[[#This Row],[Width (in)]]&gt;25,Table1[[#This Row],[Width (in)]]&lt;=40),1,0))</f>
        <v>0</v>
      </c>
      <c r="V472">
        <f>IF(Table1[[#This Row],[OD (in)]]=28,0,IF(Table1[[#This Row],[Width (in)]]&gt;40,1,0))</f>
        <v>1</v>
      </c>
      <c r="W472">
        <f>IF(Table1[[#This Row],[OD (in)]]=28,1,0)</f>
        <v>0</v>
      </c>
    </row>
    <row r="473" spans="1:23" x14ac:dyDescent="0.3">
      <c r="A473" s="6" t="s">
        <v>0</v>
      </c>
      <c r="B473" s="6" t="s">
        <v>1057</v>
      </c>
      <c r="C473" s="6" t="s">
        <v>1058</v>
      </c>
      <c r="D473" s="6" t="s">
        <v>1095</v>
      </c>
      <c r="E473" s="6" t="s">
        <v>4</v>
      </c>
      <c r="F473" s="6" t="s">
        <v>5</v>
      </c>
      <c r="G473" s="6" t="s">
        <v>74</v>
      </c>
      <c r="H473" s="6" t="s">
        <v>7</v>
      </c>
      <c r="I473" s="6" t="s">
        <v>75</v>
      </c>
      <c r="J473" s="6" t="s">
        <v>9</v>
      </c>
      <c r="K473" s="6" t="s">
        <v>1096</v>
      </c>
      <c r="L473" s="6" t="s">
        <v>11</v>
      </c>
      <c r="M473" s="2">
        <v>391.65800000000002</v>
      </c>
      <c r="N473" s="1" t="s">
        <v>12</v>
      </c>
      <c r="O473" s="3">
        <v>43314</v>
      </c>
      <c r="P473" s="2">
        <f>ROUNDDOWN(Table1[[#This Row],[Quantity in UnE]],0)</f>
        <v>391</v>
      </c>
      <c r="Q473" t="s">
        <v>8857</v>
      </c>
      <c r="R473">
        <v>52</v>
      </c>
      <c r="S473">
        <v>39</v>
      </c>
      <c r="T473">
        <f>IF(Table1[[#This Row],[OD (in)]]=28,0,IF(Table1[[#This Row],[Width (in)]]&lt;=25,1,0))</f>
        <v>0</v>
      </c>
      <c r="U473">
        <f>IF(Table1[[#This Row],[OD (in)]]=28,0,IF(AND(Table1[[#This Row],[Width (in)]]&gt;25,Table1[[#This Row],[Width (in)]]&lt;=40),1,0))</f>
        <v>0</v>
      </c>
      <c r="V473">
        <f>IF(Table1[[#This Row],[OD (in)]]=28,0,IF(Table1[[#This Row],[Width (in)]]&gt;40,1,0))</f>
        <v>1</v>
      </c>
      <c r="W473">
        <f>IF(Table1[[#This Row],[OD (in)]]=28,1,0)</f>
        <v>0</v>
      </c>
    </row>
    <row r="474" spans="1:23" x14ac:dyDescent="0.3">
      <c r="A474" s="6" t="s">
        <v>0</v>
      </c>
      <c r="B474" s="6" t="s">
        <v>950</v>
      </c>
      <c r="C474" s="6" t="s">
        <v>951</v>
      </c>
      <c r="D474" s="6" t="s">
        <v>1097</v>
      </c>
      <c r="E474" s="6" t="s">
        <v>4</v>
      </c>
      <c r="F474" s="6" t="s">
        <v>5</v>
      </c>
      <c r="G474" s="6" t="s">
        <v>153</v>
      </c>
      <c r="H474" s="6" t="s">
        <v>7</v>
      </c>
      <c r="I474" s="6" t="s">
        <v>154</v>
      </c>
      <c r="J474" s="6" t="s">
        <v>9</v>
      </c>
      <c r="K474" s="6" t="s">
        <v>1098</v>
      </c>
      <c r="L474" s="6" t="s">
        <v>11</v>
      </c>
      <c r="M474" s="2">
        <v>147.18100000000001</v>
      </c>
      <c r="N474" s="1" t="s">
        <v>12</v>
      </c>
      <c r="O474" s="3">
        <v>43313</v>
      </c>
      <c r="P474" s="2">
        <f>ROUNDDOWN(Table1[[#This Row],[Quantity in UnE]],0)</f>
        <v>147</v>
      </c>
      <c r="Q474" t="s">
        <v>8856</v>
      </c>
      <c r="R474">
        <v>38</v>
      </c>
      <c r="S474">
        <v>28</v>
      </c>
      <c r="T474">
        <f>IF(Table1[[#This Row],[OD (in)]]=28,0,IF(Table1[[#This Row],[Width (in)]]&lt;=25,1,0))</f>
        <v>0</v>
      </c>
      <c r="U474">
        <f>IF(Table1[[#This Row],[OD (in)]]=28,0,IF(AND(Table1[[#This Row],[Width (in)]]&gt;25,Table1[[#This Row],[Width (in)]]&lt;=40),1,0))</f>
        <v>0</v>
      </c>
      <c r="V474">
        <f>IF(Table1[[#This Row],[OD (in)]]=28,0,IF(Table1[[#This Row],[Width (in)]]&gt;40,1,0))</f>
        <v>0</v>
      </c>
      <c r="W474">
        <f>IF(Table1[[#This Row],[OD (in)]]=28,1,0)</f>
        <v>1</v>
      </c>
    </row>
    <row r="475" spans="1:23" x14ac:dyDescent="0.3">
      <c r="A475" s="6" t="s">
        <v>0</v>
      </c>
      <c r="B475" s="6" t="s">
        <v>950</v>
      </c>
      <c r="C475" s="6" t="s">
        <v>951</v>
      </c>
      <c r="D475" s="6" t="s">
        <v>1099</v>
      </c>
      <c r="E475" s="6" t="s">
        <v>4</v>
      </c>
      <c r="F475" s="6" t="s">
        <v>5</v>
      </c>
      <c r="G475" s="6" t="s">
        <v>153</v>
      </c>
      <c r="H475" s="6" t="s">
        <v>7</v>
      </c>
      <c r="I475" s="6" t="s">
        <v>154</v>
      </c>
      <c r="J475" s="6" t="s">
        <v>9</v>
      </c>
      <c r="K475" s="6" t="s">
        <v>1100</v>
      </c>
      <c r="L475" s="6" t="s">
        <v>11</v>
      </c>
      <c r="M475" s="2">
        <v>147.18100000000001</v>
      </c>
      <c r="N475" s="1" t="s">
        <v>12</v>
      </c>
      <c r="O475" s="3">
        <v>43313</v>
      </c>
      <c r="P475" s="2">
        <f>ROUNDDOWN(Table1[[#This Row],[Quantity in UnE]],0)</f>
        <v>147</v>
      </c>
      <c r="Q475" t="s">
        <v>8856</v>
      </c>
      <c r="R475">
        <v>38</v>
      </c>
      <c r="S475">
        <v>28</v>
      </c>
      <c r="T475">
        <f>IF(Table1[[#This Row],[OD (in)]]=28,0,IF(Table1[[#This Row],[Width (in)]]&lt;=25,1,0))</f>
        <v>0</v>
      </c>
      <c r="U475">
        <f>IF(Table1[[#This Row],[OD (in)]]=28,0,IF(AND(Table1[[#This Row],[Width (in)]]&gt;25,Table1[[#This Row],[Width (in)]]&lt;=40),1,0))</f>
        <v>0</v>
      </c>
      <c r="V475">
        <f>IF(Table1[[#This Row],[OD (in)]]=28,0,IF(Table1[[#This Row],[Width (in)]]&gt;40,1,0))</f>
        <v>0</v>
      </c>
      <c r="W475">
        <f>IF(Table1[[#This Row],[OD (in)]]=28,1,0)</f>
        <v>1</v>
      </c>
    </row>
    <row r="476" spans="1:23" x14ac:dyDescent="0.3">
      <c r="A476" s="6" t="s">
        <v>0</v>
      </c>
      <c r="B476" s="6" t="s">
        <v>31</v>
      </c>
      <c r="C476" s="6" t="s">
        <v>32</v>
      </c>
      <c r="D476" s="6" t="s">
        <v>1101</v>
      </c>
      <c r="E476" s="6" t="s">
        <v>4</v>
      </c>
      <c r="F476" s="6" t="s">
        <v>5</v>
      </c>
      <c r="G476" s="6" t="s">
        <v>6</v>
      </c>
      <c r="H476" s="6" t="s">
        <v>7</v>
      </c>
      <c r="I476" s="6" t="s">
        <v>8</v>
      </c>
      <c r="J476" s="6" t="s">
        <v>9</v>
      </c>
      <c r="K476" s="6" t="s">
        <v>1102</v>
      </c>
      <c r="L476" s="6" t="s">
        <v>11</v>
      </c>
      <c r="M476" s="2">
        <v>112.655</v>
      </c>
      <c r="N476" s="1" t="s">
        <v>12</v>
      </c>
      <c r="O476" s="3">
        <v>43324</v>
      </c>
      <c r="P476" s="2">
        <f>ROUNDDOWN(Table1[[#This Row],[Quantity in UnE]],0)</f>
        <v>112</v>
      </c>
      <c r="Q476" t="s">
        <v>8848</v>
      </c>
      <c r="R476">
        <v>15</v>
      </c>
      <c r="S476">
        <v>39</v>
      </c>
      <c r="T476">
        <f>IF(Table1[[#This Row],[OD (in)]]=28,0,IF(Table1[[#This Row],[Width (in)]]&lt;=25,1,0))</f>
        <v>1</v>
      </c>
      <c r="U476">
        <f>IF(Table1[[#This Row],[OD (in)]]=28,0,IF(AND(Table1[[#This Row],[Width (in)]]&gt;25,Table1[[#This Row],[Width (in)]]&lt;=40),1,0))</f>
        <v>0</v>
      </c>
      <c r="V476">
        <f>IF(Table1[[#This Row],[OD (in)]]=28,0,IF(Table1[[#This Row],[Width (in)]]&gt;40,1,0))</f>
        <v>0</v>
      </c>
      <c r="W476">
        <f>IF(Table1[[#This Row],[OD (in)]]=28,1,0)</f>
        <v>0</v>
      </c>
    </row>
    <row r="477" spans="1:23" x14ac:dyDescent="0.3">
      <c r="A477" s="6" t="s">
        <v>0</v>
      </c>
      <c r="B477" s="6" t="s">
        <v>950</v>
      </c>
      <c r="C477" s="6" t="s">
        <v>951</v>
      </c>
      <c r="D477" s="6" t="s">
        <v>1103</v>
      </c>
      <c r="E477" s="6" t="s">
        <v>4</v>
      </c>
      <c r="F477" s="6" t="s">
        <v>5</v>
      </c>
      <c r="G477" s="6" t="s">
        <v>153</v>
      </c>
      <c r="H477" s="6" t="s">
        <v>7</v>
      </c>
      <c r="I477" s="6" t="s">
        <v>154</v>
      </c>
      <c r="J477" s="6" t="s">
        <v>9</v>
      </c>
      <c r="K477" s="6" t="s">
        <v>1104</v>
      </c>
      <c r="L477" s="6" t="s">
        <v>11</v>
      </c>
      <c r="M477" s="2">
        <v>147.18100000000001</v>
      </c>
      <c r="N477" s="1" t="s">
        <v>12</v>
      </c>
      <c r="O477" s="3">
        <v>43313</v>
      </c>
      <c r="P477" s="2">
        <f>ROUNDDOWN(Table1[[#This Row],[Quantity in UnE]],0)</f>
        <v>147</v>
      </c>
      <c r="Q477" t="s">
        <v>8856</v>
      </c>
      <c r="R477">
        <v>38</v>
      </c>
      <c r="S477">
        <v>28</v>
      </c>
      <c r="T477">
        <f>IF(Table1[[#This Row],[OD (in)]]=28,0,IF(Table1[[#This Row],[Width (in)]]&lt;=25,1,0))</f>
        <v>0</v>
      </c>
      <c r="U477">
        <f>IF(Table1[[#This Row],[OD (in)]]=28,0,IF(AND(Table1[[#This Row],[Width (in)]]&gt;25,Table1[[#This Row],[Width (in)]]&lt;=40),1,0))</f>
        <v>0</v>
      </c>
      <c r="V477">
        <f>IF(Table1[[#This Row],[OD (in)]]=28,0,IF(Table1[[#This Row],[Width (in)]]&gt;40,1,0))</f>
        <v>0</v>
      </c>
      <c r="W477">
        <f>IF(Table1[[#This Row],[OD (in)]]=28,1,0)</f>
        <v>1</v>
      </c>
    </row>
    <row r="478" spans="1:23" x14ac:dyDescent="0.3">
      <c r="A478" s="6" t="s">
        <v>0</v>
      </c>
      <c r="B478" s="6" t="s">
        <v>950</v>
      </c>
      <c r="C478" s="6" t="s">
        <v>951</v>
      </c>
      <c r="D478" s="6" t="s">
        <v>1105</v>
      </c>
      <c r="E478" s="6" t="s">
        <v>4</v>
      </c>
      <c r="F478" s="6" t="s">
        <v>5</v>
      </c>
      <c r="G478" s="6" t="s">
        <v>153</v>
      </c>
      <c r="H478" s="6" t="s">
        <v>7</v>
      </c>
      <c r="I478" s="6" t="s">
        <v>154</v>
      </c>
      <c r="J478" s="6" t="s">
        <v>9</v>
      </c>
      <c r="K478" s="6" t="s">
        <v>1106</v>
      </c>
      <c r="L478" s="6" t="s">
        <v>11</v>
      </c>
      <c r="M478" s="2">
        <v>153.05199999999999</v>
      </c>
      <c r="N478" s="1" t="s">
        <v>12</v>
      </c>
      <c r="O478" s="3">
        <v>43313</v>
      </c>
      <c r="P478" s="2">
        <f>ROUNDDOWN(Table1[[#This Row],[Quantity in UnE]],0)</f>
        <v>153</v>
      </c>
      <c r="Q478" t="s">
        <v>8856</v>
      </c>
      <c r="R478">
        <v>38</v>
      </c>
      <c r="S478">
        <v>28</v>
      </c>
      <c r="T478">
        <f>IF(Table1[[#This Row],[OD (in)]]=28,0,IF(Table1[[#This Row],[Width (in)]]&lt;=25,1,0))</f>
        <v>0</v>
      </c>
      <c r="U478">
        <f>IF(Table1[[#This Row],[OD (in)]]=28,0,IF(AND(Table1[[#This Row],[Width (in)]]&gt;25,Table1[[#This Row],[Width (in)]]&lt;=40),1,0))</f>
        <v>0</v>
      </c>
      <c r="V478">
        <f>IF(Table1[[#This Row],[OD (in)]]=28,0,IF(Table1[[#This Row],[Width (in)]]&gt;40,1,0))</f>
        <v>0</v>
      </c>
      <c r="W478">
        <f>IF(Table1[[#This Row],[OD (in)]]=28,1,0)</f>
        <v>1</v>
      </c>
    </row>
    <row r="479" spans="1:23" x14ac:dyDescent="0.3">
      <c r="A479" s="6" t="s">
        <v>0</v>
      </c>
      <c r="B479" s="6" t="s">
        <v>950</v>
      </c>
      <c r="C479" s="6" t="s">
        <v>951</v>
      </c>
      <c r="D479" s="6" t="s">
        <v>1107</v>
      </c>
      <c r="E479" s="6" t="s">
        <v>4</v>
      </c>
      <c r="F479" s="6" t="s">
        <v>5</v>
      </c>
      <c r="G479" s="6" t="s">
        <v>153</v>
      </c>
      <c r="H479" s="6" t="s">
        <v>7</v>
      </c>
      <c r="I479" s="6" t="s">
        <v>154</v>
      </c>
      <c r="J479" s="6" t="s">
        <v>9</v>
      </c>
      <c r="K479" s="6" t="s">
        <v>1108</v>
      </c>
      <c r="L479" s="6" t="s">
        <v>11</v>
      </c>
      <c r="M479" s="2">
        <v>153.05199999999999</v>
      </c>
      <c r="N479" s="1" t="s">
        <v>12</v>
      </c>
      <c r="O479" s="3">
        <v>43313</v>
      </c>
      <c r="P479" s="2">
        <f>ROUNDDOWN(Table1[[#This Row],[Quantity in UnE]],0)</f>
        <v>153</v>
      </c>
      <c r="Q479" t="s">
        <v>8856</v>
      </c>
      <c r="R479">
        <v>38</v>
      </c>
      <c r="S479">
        <v>28</v>
      </c>
      <c r="T479">
        <f>IF(Table1[[#This Row],[OD (in)]]=28,0,IF(Table1[[#This Row],[Width (in)]]&lt;=25,1,0))</f>
        <v>0</v>
      </c>
      <c r="U479">
        <f>IF(Table1[[#This Row],[OD (in)]]=28,0,IF(AND(Table1[[#This Row],[Width (in)]]&gt;25,Table1[[#This Row],[Width (in)]]&lt;=40),1,0))</f>
        <v>0</v>
      </c>
      <c r="V479">
        <f>IF(Table1[[#This Row],[OD (in)]]=28,0,IF(Table1[[#This Row],[Width (in)]]&gt;40,1,0))</f>
        <v>0</v>
      </c>
      <c r="W479">
        <f>IF(Table1[[#This Row],[OD (in)]]=28,1,0)</f>
        <v>1</v>
      </c>
    </row>
    <row r="480" spans="1:23" x14ac:dyDescent="0.3">
      <c r="A480" s="6" t="s">
        <v>0</v>
      </c>
      <c r="B480" s="6" t="s">
        <v>950</v>
      </c>
      <c r="C480" s="6" t="s">
        <v>951</v>
      </c>
      <c r="D480" s="6" t="s">
        <v>1109</v>
      </c>
      <c r="E480" s="6" t="s">
        <v>4</v>
      </c>
      <c r="F480" s="6" t="s">
        <v>5</v>
      </c>
      <c r="G480" s="6" t="s">
        <v>153</v>
      </c>
      <c r="H480" s="6" t="s">
        <v>7</v>
      </c>
      <c r="I480" s="6" t="s">
        <v>154</v>
      </c>
      <c r="J480" s="6" t="s">
        <v>9</v>
      </c>
      <c r="K480" s="6" t="s">
        <v>1110</v>
      </c>
      <c r="L480" s="6" t="s">
        <v>11</v>
      </c>
      <c r="M480" s="2">
        <v>149.81700000000001</v>
      </c>
      <c r="N480" s="1" t="s">
        <v>12</v>
      </c>
      <c r="O480" s="3">
        <v>43313</v>
      </c>
      <c r="P480" s="2">
        <f>ROUNDDOWN(Table1[[#This Row],[Quantity in UnE]],0)</f>
        <v>149</v>
      </c>
      <c r="Q480" t="s">
        <v>8856</v>
      </c>
      <c r="R480">
        <v>38</v>
      </c>
      <c r="S480">
        <v>28</v>
      </c>
      <c r="T480">
        <f>IF(Table1[[#This Row],[OD (in)]]=28,0,IF(Table1[[#This Row],[Width (in)]]&lt;=25,1,0))</f>
        <v>0</v>
      </c>
      <c r="U480">
        <f>IF(Table1[[#This Row],[OD (in)]]=28,0,IF(AND(Table1[[#This Row],[Width (in)]]&gt;25,Table1[[#This Row],[Width (in)]]&lt;=40),1,0))</f>
        <v>0</v>
      </c>
      <c r="V480">
        <f>IF(Table1[[#This Row],[OD (in)]]=28,0,IF(Table1[[#This Row],[Width (in)]]&gt;40,1,0))</f>
        <v>0</v>
      </c>
      <c r="W480">
        <f>IF(Table1[[#This Row],[OD (in)]]=28,1,0)</f>
        <v>1</v>
      </c>
    </row>
    <row r="481" spans="1:23" x14ac:dyDescent="0.3">
      <c r="A481" s="6" t="s">
        <v>0</v>
      </c>
      <c r="B481" s="6" t="s">
        <v>1043</v>
      </c>
      <c r="C481" s="6" t="s">
        <v>1044</v>
      </c>
      <c r="D481" s="6" t="s">
        <v>1111</v>
      </c>
      <c r="E481" s="6" t="s">
        <v>4</v>
      </c>
      <c r="F481" s="6" t="s">
        <v>5</v>
      </c>
      <c r="G481" s="6" t="s">
        <v>356</v>
      </c>
      <c r="H481" s="6" t="s">
        <v>7</v>
      </c>
      <c r="I481" s="6" t="s">
        <v>357</v>
      </c>
      <c r="J481" s="6" t="s">
        <v>9</v>
      </c>
      <c r="K481" s="6" t="s">
        <v>1112</v>
      </c>
      <c r="L481" s="6" t="s">
        <v>11</v>
      </c>
      <c r="M481" s="2">
        <v>143.72399999999999</v>
      </c>
      <c r="N481" s="1" t="s">
        <v>12</v>
      </c>
      <c r="O481" s="3">
        <v>43321</v>
      </c>
      <c r="P481" s="2">
        <f>ROUNDDOWN(Table1[[#This Row],[Quantity in UnE]],0)</f>
        <v>143</v>
      </c>
      <c r="Q481" t="s">
        <v>8850</v>
      </c>
      <c r="R481">
        <v>39.375</v>
      </c>
      <c r="S481">
        <v>28</v>
      </c>
      <c r="T481">
        <f>IF(Table1[[#This Row],[OD (in)]]=28,0,IF(Table1[[#This Row],[Width (in)]]&lt;=25,1,0))</f>
        <v>0</v>
      </c>
      <c r="U481">
        <f>IF(Table1[[#This Row],[OD (in)]]=28,0,IF(AND(Table1[[#This Row],[Width (in)]]&gt;25,Table1[[#This Row],[Width (in)]]&lt;=40),1,0))</f>
        <v>0</v>
      </c>
      <c r="V481">
        <f>IF(Table1[[#This Row],[OD (in)]]=28,0,IF(Table1[[#This Row],[Width (in)]]&gt;40,1,0))</f>
        <v>0</v>
      </c>
      <c r="W481">
        <f>IF(Table1[[#This Row],[OD (in)]]=28,1,0)</f>
        <v>1</v>
      </c>
    </row>
    <row r="482" spans="1:23" x14ac:dyDescent="0.3">
      <c r="A482" s="6" t="s">
        <v>0</v>
      </c>
      <c r="B482" s="6" t="s">
        <v>950</v>
      </c>
      <c r="C482" s="6" t="s">
        <v>951</v>
      </c>
      <c r="D482" s="6" t="s">
        <v>1113</v>
      </c>
      <c r="E482" s="6" t="s">
        <v>4</v>
      </c>
      <c r="F482" s="6" t="s">
        <v>5</v>
      </c>
      <c r="G482" s="6" t="s">
        <v>153</v>
      </c>
      <c r="H482" s="6" t="s">
        <v>7</v>
      </c>
      <c r="I482" s="6" t="s">
        <v>154</v>
      </c>
      <c r="J482" s="6" t="s">
        <v>9</v>
      </c>
      <c r="K482" s="6" t="s">
        <v>1114</v>
      </c>
      <c r="L482" s="6" t="s">
        <v>11</v>
      </c>
      <c r="M482" s="2">
        <v>149.81700000000001</v>
      </c>
      <c r="N482" s="1" t="s">
        <v>12</v>
      </c>
      <c r="O482" s="3">
        <v>43313</v>
      </c>
      <c r="P482" s="2">
        <f>ROUNDDOWN(Table1[[#This Row],[Quantity in UnE]],0)</f>
        <v>149</v>
      </c>
      <c r="Q482" t="s">
        <v>8856</v>
      </c>
      <c r="R482">
        <v>38</v>
      </c>
      <c r="S482">
        <v>28</v>
      </c>
      <c r="T482">
        <f>IF(Table1[[#This Row],[OD (in)]]=28,0,IF(Table1[[#This Row],[Width (in)]]&lt;=25,1,0))</f>
        <v>0</v>
      </c>
      <c r="U482">
        <f>IF(Table1[[#This Row],[OD (in)]]=28,0,IF(AND(Table1[[#This Row],[Width (in)]]&gt;25,Table1[[#This Row],[Width (in)]]&lt;=40),1,0))</f>
        <v>0</v>
      </c>
      <c r="V482">
        <f>IF(Table1[[#This Row],[OD (in)]]=28,0,IF(Table1[[#This Row],[Width (in)]]&gt;40,1,0))</f>
        <v>0</v>
      </c>
      <c r="W482">
        <f>IF(Table1[[#This Row],[OD (in)]]=28,1,0)</f>
        <v>1</v>
      </c>
    </row>
    <row r="483" spans="1:23" x14ac:dyDescent="0.3">
      <c r="A483" s="6" t="s">
        <v>0</v>
      </c>
      <c r="B483" s="6" t="s">
        <v>1115</v>
      </c>
      <c r="C483" s="6" t="s">
        <v>1116</v>
      </c>
      <c r="D483" s="6" t="s">
        <v>1117</v>
      </c>
      <c r="E483" s="6" t="s">
        <v>4</v>
      </c>
      <c r="F483" s="6" t="s">
        <v>5</v>
      </c>
      <c r="G483" s="6" t="s">
        <v>541</v>
      </c>
      <c r="H483" s="6" t="s">
        <v>7</v>
      </c>
      <c r="I483" s="6" t="s">
        <v>542</v>
      </c>
      <c r="J483" s="6" t="s">
        <v>9</v>
      </c>
      <c r="K483" s="6" t="s">
        <v>1118</v>
      </c>
      <c r="L483" s="6" t="s">
        <v>11</v>
      </c>
      <c r="M483" s="2">
        <v>98.247</v>
      </c>
      <c r="N483" s="1" t="s">
        <v>12</v>
      </c>
      <c r="O483" s="3">
        <v>43315</v>
      </c>
      <c r="P483" s="2">
        <f>ROUNDDOWN(Table1[[#This Row],[Quantity in UnE]],0)</f>
        <v>98</v>
      </c>
      <c r="Q483" t="s">
        <v>8848</v>
      </c>
      <c r="R483">
        <v>28</v>
      </c>
      <c r="S483">
        <v>28</v>
      </c>
      <c r="T483">
        <f>IF(Table1[[#This Row],[OD (in)]]=28,0,IF(Table1[[#This Row],[Width (in)]]&lt;=25,1,0))</f>
        <v>0</v>
      </c>
      <c r="U483">
        <f>IF(Table1[[#This Row],[OD (in)]]=28,0,IF(AND(Table1[[#This Row],[Width (in)]]&gt;25,Table1[[#This Row],[Width (in)]]&lt;=40),1,0))</f>
        <v>0</v>
      </c>
      <c r="V483">
        <f>IF(Table1[[#This Row],[OD (in)]]=28,0,IF(Table1[[#This Row],[Width (in)]]&gt;40,1,0))</f>
        <v>0</v>
      </c>
      <c r="W483">
        <f>IF(Table1[[#This Row],[OD (in)]]=28,1,0)</f>
        <v>1</v>
      </c>
    </row>
    <row r="484" spans="1:23" x14ac:dyDescent="0.3">
      <c r="A484" s="6" t="s">
        <v>0</v>
      </c>
      <c r="B484" s="6" t="s">
        <v>950</v>
      </c>
      <c r="C484" s="6" t="s">
        <v>951</v>
      </c>
      <c r="D484" s="6" t="s">
        <v>1119</v>
      </c>
      <c r="E484" s="6" t="s">
        <v>4</v>
      </c>
      <c r="F484" s="6" t="s">
        <v>5</v>
      </c>
      <c r="G484" s="6" t="s">
        <v>153</v>
      </c>
      <c r="H484" s="6" t="s">
        <v>7</v>
      </c>
      <c r="I484" s="6" t="s">
        <v>154</v>
      </c>
      <c r="J484" s="6" t="s">
        <v>9</v>
      </c>
      <c r="K484" s="6" t="s">
        <v>1120</v>
      </c>
      <c r="L484" s="6" t="s">
        <v>11</v>
      </c>
      <c r="M484" s="2">
        <v>153.11199999999999</v>
      </c>
      <c r="N484" s="1" t="s">
        <v>12</v>
      </c>
      <c r="O484" s="3">
        <v>43313</v>
      </c>
      <c r="P484" s="2">
        <f>ROUNDDOWN(Table1[[#This Row],[Quantity in UnE]],0)</f>
        <v>153</v>
      </c>
      <c r="Q484" t="s">
        <v>8856</v>
      </c>
      <c r="R484">
        <v>38</v>
      </c>
      <c r="S484">
        <v>28</v>
      </c>
      <c r="T484">
        <f>IF(Table1[[#This Row],[OD (in)]]=28,0,IF(Table1[[#This Row],[Width (in)]]&lt;=25,1,0))</f>
        <v>0</v>
      </c>
      <c r="U484">
        <f>IF(Table1[[#This Row],[OD (in)]]=28,0,IF(AND(Table1[[#This Row],[Width (in)]]&gt;25,Table1[[#This Row],[Width (in)]]&lt;=40),1,0))</f>
        <v>0</v>
      </c>
      <c r="V484">
        <f>IF(Table1[[#This Row],[OD (in)]]=28,0,IF(Table1[[#This Row],[Width (in)]]&gt;40,1,0))</f>
        <v>0</v>
      </c>
      <c r="W484">
        <f>IF(Table1[[#This Row],[OD (in)]]=28,1,0)</f>
        <v>1</v>
      </c>
    </row>
    <row r="485" spans="1:23" x14ac:dyDescent="0.3">
      <c r="A485" s="6" t="s">
        <v>0</v>
      </c>
      <c r="B485" s="6" t="s">
        <v>950</v>
      </c>
      <c r="C485" s="6" t="s">
        <v>951</v>
      </c>
      <c r="D485" s="6" t="s">
        <v>1121</v>
      </c>
      <c r="E485" s="6" t="s">
        <v>4</v>
      </c>
      <c r="F485" s="6" t="s">
        <v>5</v>
      </c>
      <c r="G485" s="6" t="s">
        <v>153</v>
      </c>
      <c r="H485" s="6" t="s">
        <v>7</v>
      </c>
      <c r="I485" s="6" t="s">
        <v>154</v>
      </c>
      <c r="J485" s="6" t="s">
        <v>9</v>
      </c>
      <c r="K485" s="6" t="s">
        <v>1122</v>
      </c>
      <c r="L485" s="6" t="s">
        <v>11</v>
      </c>
      <c r="M485" s="2">
        <v>153.11199999999999</v>
      </c>
      <c r="N485" s="1" t="s">
        <v>12</v>
      </c>
      <c r="O485" s="3">
        <v>43313</v>
      </c>
      <c r="P485" s="2">
        <f>ROUNDDOWN(Table1[[#This Row],[Quantity in UnE]],0)</f>
        <v>153</v>
      </c>
      <c r="Q485" t="s">
        <v>8856</v>
      </c>
      <c r="R485">
        <v>38</v>
      </c>
      <c r="S485">
        <v>28</v>
      </c>
      <c r="T485">
        <f>IF(Table1[[#This Row],[OD (in)]]=28,0,IF(Table1[[#This Row],[Width (in)]]&lt;=25,1,0))</f>
        <v>0</v>
      </c>
      <c r="U485">
        <f>IF(Table1[[#This Row],[OD (in)]]=28,0,IF(AND(Table1[[#This Row],[Width (in)]]&gt;25,Table1[[#This Row],[Width (in)]]&lt;=40),1,0))</f>
        <v>0</v>
      </c>
      <c r="V485">
        <f>IF(Table1[[#This Row],[OD (in)]]=28,0,IF(Table1[[#This Row],[Width (in)]]&gt;40,1,0))</f>
        <v>0</v>
      </c>
      <c r="W485">
        <f>IF(Table1[[#This Row],[OD (in)]]=28,1,0)</f>
        <v>1</v>
      </c>
    </row>
    <row r="486" spans="1:23" x14ac:dyDescent="0.3">
      <c r="A486" s="6" t="s">
        <v>0</v>
      </c>
      <c r="B486" s="6" t="s">
        <v>121</v>
      </c>
      <c r="C486" s="6" t="s">
        <v>122</v>
      </c>
      <c r="D486" s="6" t="s">
        <v>1123</v>
      </c>
      <c r="E486" s="6" t="s">
        <v>4</v>
      </c>
      <c r="F486" s="6" t="s">
        <v>5</v>
      </c>
      <c r="G486" s="6" t="s">
        <v>356</v>
      </c>
      <c r="H486" s="6" t="s">
        <v>7</v>
      </c>
      <c r="I486" s="6" t="s">
        <v>357</v>
      </c>
      <c r="J486" s="6" t="s">
        <v>9</v>
      </c>
      <c r="K486" s="6" t="s">
        <v>1124</v>
      </c>
      <c r="L486" s="6" t="s">
        <v>11</v>
      </c>
      <c r="M486" s="2">
        <v>149.953</v>
      </c>
      <c r="N486" s="1" t="s">
        <v>12</v>
      </c>
      <c r="O486" s="3">
        <v>43321</v>
      </c>
      <c r="P486" s="2">
        <f>ROUNDDOWN(Table1[[#This Row],[Quantity in UnE]],0)</f>
        <v>149</v>
      </c>
      <c r="Q486" t="s">
        <v>8848</v>
      </c>
      <c r="R486">
        <v>39.375</v>
      </c>
      <c r="S486">
        <v>28</v>
      </c>
      <c r="T486">
        <f>IF(Table1[[#This Row],[OD (in)]]=28,0,IF(Table1[[#This Row],[Width (in)]]&lt;=25,1,0))</f>
        <v>0</v>
      </c>
      <c r="U486">
        <f>IF(Table1[[#This Row],[OD (in)]]=28,0,IF(AND(Table1[[#This Row],[Width (in)]]&gt;25,Table1[[#This Row],[Width (in)]]&lt;=40),1,0))</f>
        <v>0</v>
      </c>
      <c r="V486">
        <f>IF(Table1[[#This Row],[OD (in)]]=28,0,IF(Table1[[#This Row],[Width (in)]]&gt;40,1,0))</f>
        <v>0</v>
      </c>
      <c r="W486">
        <f>IF(Table1[[#This Row],[OD (in)]]=28,1,0)</f>
        <v>1</v>
      </c>
    </row>
    <row r="487" spans="1:23" x14ac:dyDescent="0.3">
      <c r="A487" s="6" t="s">
        <v>0</v>
      </c>
      <c r="B487" s="6" t="s">
        <v>121</v>
      </c>
      <c r="C487" s="6" t="s">
        <v>122</v>
      </c>
      <c r="D487" s="6" t="s">
        <v>1125</v>
      </c>
      <c r="E487" s="6" t="s">
        <v>4</v>
      </c>
      <c r="F487" s="6" t="s">
        <v>5</v>
      </c>
      <c r="G487" s="6" t="s">
        <v>356</v>
      </c>
      <c r="H487" s="6" t="s">
        <v>7</v>
      </c>
      <c r="I487" s="6" t="s">
        <v>357</v>
      </c>
      <c r="J487" s="6" t="s">
        <v>9</v>
      </c>
      <c r="K487" s="6" t="s">
        <v>1126</v>
      </c>
      <c r="L487" s="6" t="s">
        <v>11</v>
      </c>
      <c r="M487" s="2">
        <v>149.18600000000001</v>
      </c>
      <c r="N487" s="1" t="s">
        <v>12</v>
      </c>
      <c r="O487" s="3">
        <v>43321</v>
      </c>
      <c r="P487" s="2">
        <f>ROUNDDOWN(Table1[[#This Row],[Quantity in UnE]],0)</f>
        <v>149</v>
      </c>
      <c r="Q487" t="s">
        <v>8848</v>
      </c>
      <c r="R487">
        <v>39.375</v>
      </c>
      <c r="S487">
        <v>28</v>
      </c>
      <c r="T487">
        <f>IF(Table1[[#This Row],[OD (in)]]=28,0,IF(Table1[[#This Row],[Width (in)]]&lt;=25,1,0))</f>
        <v>0</v>
      </c>
      <c r="U487">
        <f>IF(Table1[[#This Row],[OD (in)]]=28,0,IF(AND(Table1[[#This Row],[Width (in)]]&gt;25,Table1[[#This Row],[Width (in)]]&lt;=40),1,0))</f>
        <v>0</v>
      </c>
      <c r="V487">
        <f>IF(Table1[[#This Row],[OD (in)]]=28,0,IF(Table1[[#This Row],[Width (in)]]&gt;40,1,0))</f>
        <v>0</v>
      </c>
      <c r="W487">
        <f>IF(Table1[[#This Row],[OD (in)]]=28,1,0)</f>
        <v>1</v>
      </c>
    </row>
    <row r="488" spans="1:23" x14ac:dyDescent="0.3">
      <c r="A488" s="6" t="s">
        <v>0</v>
      </c>
      <c r="B488" s="6" t="s">
        <v>121</v>
      </c>
      <c r="C488" s="6" t="s">
        <v>122</v>
      </c>
      <c r="D488" s="6" t="s">
        <v>1127</v>
      </c>
      <c r="E488" s="6" t="s">
        <v>4</v>
      </c>
      <c r="F488" s="6" t="s">
        <v>5</v>
      </c>
      <c r="G488" s="6" t="s">
        <v>356</v>
      </c>
      <c r="H488" s="6" t="s">
        <v>7</v>
      </c>
      <c r="I488" s="6" t="s">
        <v>357</v>
      </c>
      <c r="J488" s="6" t="s">
        <v>9</v>
      </c>
      <c r="K488" s="6" t="s">
        <v>1128</v>
      </c>
      <c r="L488" s="6" t="s">
        <v>11</v>
      </c>
      <c r="M488" s="2">
        <v>145.35300000000001</v>
      </c>
      <c r="N488" s="1" t="s">
        <v>12</v>
      </c>
      <c r="O488" s="3">
        <v>43321</v>
      </c>
      <c r="P488" s="2">
        <f>ROUNDDOWN(Table1[[#This Row],[Quantity in UnE]],0)</f>
        <v>145</v>
      </c>
      <c r="Q488" t="s">
        <v>8848</v>
      </c>
      <c r="R488">
        <v>39.375</v>
      </c>
      <c r="S488">
        <v>28</v>
      </c>
      <c r="T488">
        <f>IF(Table1[[#This Row],[OD (in)]]=28,0,IF(Table1[[#This Row],[Width (in)]]&lt;=25,1,0))</f>
        <v>0</v>
      </c>
      <c r="U488">
        <f>IF(Table1[[#This Row],[OD (in)]]=28,0,IF(AND(Table1[[#This Row],[Width (in)]]&gt;25,Table1[[#This Row],[Width (in)]]&lt;=40),1,0))</f>
        <v>0</v>
      </c>
      <c r="V488">
        <f>IF(Table1[[#This Row],[OD (in)]]=28,0,IF(Table1[[#This Row],[Width (in)]]&gt;40,1,0))</f>
        <v>0</v>
      </c>
      <c r="W488">
        <f>IF(Table1[[#This Row],[OD (in)]]=28,1,0)</f>
        <v>1</v>
      </c>
    </row>
    <row r="489" spans="1:23" x14ac:dyDescent="0.3">
      <c r="A489" s="6" t="s">
        <v>0</v>
      </c>
      <c r="B489" s="6" t="s">
        <v>1129</v>
      </c>
      <c r="C489" s="6" t="s">
        <v>1130</v>
      </c>
      <c r="D489" s="6" t="s">
        <v>1131</v>
      </c>
      <c r="E489" s="6" t="s">
        <v>4</v>
      </c>
      <c r="F489" s="6" t="s">
        <v>136</v>
      </c>
      <c r="G489" s="6" t="s">
        <v>1132</v>
      </c>
      <c r="H489" s="6" t="s">
        <v>7</v>
      </c>
      <c r="I489" s="6" t="s">
        <v>1133</v>
      </c>
      <c r="J489" s="6" t="s">
        <v>9</v>
      </c>
      <c r="K489" s="6" t="s">
        <v>1134</v>
      </c>
      <c r="L489" s="6" t="s">
        <v>11</v>
      </c>
      <c r="M489" s="2">
        <v>426.31200000000001</v>
      </c>
      <c r="N489" s="1" t="s">
        <v>12</v>
      </c>
      <c r="O489" s="3">
        <v>43326</v>
      </c>
      <c r="P489" s="2">
        <f>ROUNDDOWN(Table1[[#This Row],[Quantity in UnE]],0)</f>
        <v>426</v>
      </c>
      <c r="Q489" t="s">
        <v>8853</v>
      </c>
      <c r="R489">
        <v>52.5</v>
      </c>
      <c r="S489">
        <v>39</v>
      </c>
      <c r="T489">
        <f>IF(Table1[[#This Row],[OD (in)]]=28,0,IF(Table1[[#This Row],[Width (in)]]&lt;=25,1,0))</f>
        <v>0</v>
      </c>
      <c r="U489">
        <f>IF(Table1[[#This Row],[OD (in)]]=28,0,IF(AND(Table1[[#This Row],[Width (in)]]&gt;25,Table1[[#This Row],[Width (in)]]&lt;=40),1,0))</f>
        <v>0</v>
      </c>
      <c r="V489">
        <f>IF(Table1[[#This Row],[OD (in)]]=28,0,IF(Table1[[#This Row],[Width (in)]]&gt;40,1,0))</f>
        <v>1</v>
      </c>
      <c r="W489">
        <f>IF(Table1[[#This Row],[OD (in)]]=28,1,0)</f>
        <v>0</v>
      </c>
    </row>
    <row r="490" spans="1:23" x14ac:dyDescent="0.3">
      <c r="A490" s="6" t="s">
        <v>0</v>
      </c>
      <c r="B490" s="6" t="s">
        <v>1129</v>
      </c>
      <c r="C490" s="6" t="s">
        <v>1130</v>
      </c>
      <c r="D490" s="6" t="s">
        <v>1135</v>
      </c>
      <c r="E490" s="6" t="s">
        <v>4</v>
      </c>
      <c r="F490" s="6" t="s">
        <v>136</v>
      </c>
      <c r="G490" s="6" t="s">
        <v>1132</v>
      </c>
      <c r="H490" s="6" t="s">
        <v>7</v>
      </c>
      <c r="I490" s="6" t="s">
        <v>1133</v>
      </c>
      <c r="J490" s="6" t="s">
        <v>9</v>
      </c>
      <c r="K490" s="6" t="s">
        <v>1136</v>
      </c>
      <c r="L490" s="6" t="s">
        <v>11</v>
      </c>
      <c r="M490" s="2">
        <v>418.375</v>
      </c>
      <c r="N490" s="1" t="s">
        <v>12</v>
      </c>
      <c r="O490" s="3">
        <v>43326</v>
      </c>
      <c r="P490" s="2">
        <f>ROUNDDOWN(Table1[[#This Row],[Quantity in UnE]],0)</f>
        <v>418</v>
      </c>
      <c r="Q490" t="s">
        <v>8853</v>
      </c>
      <c r="R490">
        <v>52.5</v>
      </c>
      <c r="S490">
        <v>39</v>
      </c>
      <c r="T490">
        <f>IF(Table1[[#This Row],[OD (in)]]=28,0,IF(Table1[[#This Row],[Width (in)]]&lt;=25,1,0))</f>
        <v>0</v>
      </c>
      <c r="U490">
        <f>IF(Table1[[#This Row],[OD (in)]]=28,0,IF(AND(Table1[[#This Row],[Width (in)]]&gt;25,Table1[[#This Row],[Width (in)]]&lt;=40),1,0))</f>
        <v>0</v>
      </c>
      <c r="V490">
        <f>IF(Table1[[#This Row],[OD (in)]]=28,0,IF(Table1[[#This Row],[Width (in)]]&gt;40,1,0))</f>
        <v>1</v>
      </c>
      <c r="W490">
        <f>IF(Table1[[#This Row],[OD (in)]]=28,1,0)</f>
        <v>0</v>
      </c>
    </row>
    <row r="491" spans="1:23" x14ac:dyDescent="0.3">
      <c r="A491" s="6" t="s">
        <v>0</v>
      </c>
      <c r="B491" s="6" t="s">
        <v>1137</v>
      </c>
      <c r="C491" s="6" t="s">
        <v>1138</v>
      </c>
      <c r="D491" s="6" t="s">
        <v>1139</v>
      </c>
      <c r="E491" s="6" t="s">
        <v>4</v>
      </c>
      <c r="F491" s="6" t="s">
        <v>5</v>
      </c>
      <c r="G491" s="6" t="s">
        <v>541</v>
      </c>
      <c r="H491" s="6" t="s">
        <v>7</v>
      </c>
      <c r="I491" s="6" t="s">
        <v>542</v>
      </c>
      <c r="J491" s="6" t="s">
        <v>9</v>
      </c>
      <c r="K491" s="6" t="s">
        <v>1140</v>
      </c>
      <c r="L491" s="6" t="s">
        <v>11</v>
      </c>
      <c r="M491" s="2">
        <v>103.557</v>
      </c>
      <c r="N491" s="1" t="s">
        <v>12</v>
      </c>
      <c r="O491" s="3">
        <v>43315</v>
      </c>
      <c r="P491" s="2">
        <f>ROUNDDOWN(Table1[[#This Row],[Quantity in UnE]],0)</f>
        <v>103</v>
      </c>
      <c r="Q491" t="s">
        <v>8848</v>
      </c>
      <c r="R491">
        <v>25</v>
      </c>
      <c r="S491">
        <v>28</v>
      </c>
      <c r="T491">
        <f>IF(Table1[[#This Row],[OD (in)]]=28,0,IF(Table1[[#This Row],[Width (in)]]&lt;=25,1,0))</f>
        <v>0</v>
      </c>
      <c r="U491">
        <f>IF(Table1[[#This Row],[OD (in)]]=28,0,IF(AND(Table1[[#This Row],[Width (in)]]&gt;25,Table1[[#This Row],[Width (in)]]&lt;=40),1,0))</f>
        <v>0</v>
      </c>
      <c r="V491">
        <f>IF(Table1[[#This Row],[OD (in)]]=28,0,IF(Table1[[#This Row],[Width (in)]]&gt;40,1,0))</f>
        <v>0</v>
      </c>
      <c r="W491">
        <f>IF(Table1[[#This Row],[OD (in)]]=28,1,0)</f>
        <v>1</v>
      </c>
    </row>
    <row r="492" spans="1:23" x14ac:dyDescent="0.3">
      <c r="A492" s="6" t="s">
        <v>0</v>
      </c>
      <c r="B492" s="6" t="s">
        <v>1129</v>
      </c>
      <c r="C492" s="6" t="s">
        <v>1130</v>
      </c>
      <c r="D492" s="6" t="s">
        <v>1141</v>
      </c>
      <c r="E492" s="6" t="s">
        <v>4</v>
      </c>
      <c r="F492" s="6" t="s">
        <v>136</v>
      </c>
      <c r="G492" s="6" t="s">
        <v>1132</v>
      </c>
      <c r="H492" s="6" t="s">
        <v>7</v>
      </c>
      <c r="I492" s="6" t="s">
        <v>1133</v>
      </c>
      <c r="J492" s="6" t="s">
        <v>9</v>
      </c>
      <c r="K492" s="6" t="s">
        <v>1142</v>
      </c>
      <c r="L492" s="6" t="s">
        <v>11</v>
      </c>
      <c r="M492" s="2">
        <v>418.375</v>
      </c>
      <c r="N492" s="1" t="s">
        <v>12</v>
      </c>
      <c r="O492" s="3">
        <v>43326</v>
      </c>
      <c r="P492" s="2">
        <f>ROUNDDOWN(Table1[[#This Row],[Quantity in UnE]],0)</f>
        <v>418</v>
      </c>
      <c r="Q492" t="s">
        <v>8853</v>
      </c>
      <c r="R492">
        <v>52.5</v>
      </c>
      <c r="S492">
        <v>39</v>
      </c>
      <c r="T492">
        <f>IF(Table1[[#This Row],[OD (in)]]=28,0,IF(Table1[[#This Row],[Width (in)]]&lt;=25,1,0))</f>
        <v>0</v>
      </c>
      <c r="U492">
        <f>IF(Table1[[#This Row],[OD (in)]]=28,0,IF(AND(Table1[[#This Row],[Width (in)]]&gt;25,Table1[[#This Row],[Width (in)]]&lt;=40),1,0))</f>
        <v>0</v>
      </c>
      <c r="V492">
        <f>IF(Table1[[#This Row],[OD (in)]]=28,0,IF(Table1[[#This Row],[Width (in)]]&gt;40,1,0))</f>
        <v>1</v>
      </c>
      <c r="W492">
        <f>IF(Table1[[#This Row],[OD (in)]]=28,1,0)</f>
        <v>0</v>
      </c>
    </row>
    <row r="493" spans="1:23" x14ac:dyDescent="0.3">
      <c r="A493" s="6" t="s">
        <v>0</v>
      </c>
      <c r="B493" s="6" t="s">
        <v>1129</v>
      </c>
      <c r="C493" s="6" t="s">
        <v>1130</v>
      </c>
      <c r="D493" s="6" t="s">
        <v>1143</v>
      </c>
      <c r="E493" s="6" t="s">
        <v>4</v>
      </c>
      <c r="F493" s="6" t="s">
        <v>136</v>
      </c>
      <c r="G493" s="6" t="s">
        <v>1132</v>
      </c>
      <c r="H493" s="6" t="s">
        <v>7</v>
      </c>
      <c r="I493" s="6" t="s">
        <v>1133</v>
      </c>
      <c r="J493" s="6" t="s">
        <v>9</v>
      </c>
      <c r="K493" s="6" t="s">
        <v>1144</v>
      </c>
      <c r="L493" s="6" t="s">
        <v>11</v>
      </c>
      <c r="M493" s="2">
        <v>417.74</v>
      </c>
      <c r="N493" s="1" t="s">
        <v>12</v>
      </c>
      <c r="O493" s="3">
        <v>43326</v>
      </c>
      <c r="P493" s="2">
        <f>ROUNDDOWN(Table1[[#This Row],[Quantity in UnE]],0)</f>
        <v>417</v>
      </c>
      <c r="Q493" t="s">
        <v>8853</v>
      </c>
      <c r="R493">
        <v>52.5</v>
      </c>
      <c r="S493">
        <v>39</v>
      </c>
      <c r="T493">
        <f>IF(Table1[[#This Row],[OD (in)]]=28,0,IF(Table1[[#This Row],[Width (in)]]&lt;=25,1,0))</f>
        <v>0</v>
      </c>
      <c r="U493">
        <f>IF(Table1[[#This Row],[OD (in)]]=28,0,IF(AND(Table1[[#This Row],[Width (in)]]&gt;25,Table1[[#This Row],[Width (in)]]&lt;=40),1,0))</f>
        <v>0</v>
      </c>
      <c r="V493">
        <f>IF(Table1[[#This Row],[OD (in)]]=28,0,IF(Table1[[#This Row],[Width (in)]]&gt;40,1,0))</f>
        <v>1</v>
      </c>
      <c r="W493">
        <f>IF(Table1[[#This Row],[OD (in)]]=28,1,0)</f>
        <v>0</v>
      </c>
    </row>
    <row r="494" spans="1:23" x14ac:dyDescent="0.3">
      <c r="A494" s="6" t="s">
        <v>0</v>
      </c>
      <c r="B494" s="6" t="s">
        <v>242</v>
      </c>
      <c r="C494" s="6" t="s">
        <v>243</v>
      </c>
      <c r="D494" s="6" t="s">
        <v>1145</v>
      </c>
      <c r="E494" s="6" t="s">
        <v>4</v>
      </c>
      <c r="F494" s="6" t="s">
        <v>5</v>
      </c>
      <c r="G494" s="6" t="s">
        <v>356</v>
      </c>
      <c r="H494" s="6" t="s">
        <v>7</v>
      </c>
      <c r="I494" s="6" t="s">
        <v>357</v>
      </c>
      <c r="J494" s="6" t="s">
        <v>9</v>
      </c>
      <c r="K494" s="6" t="s">
        <v>1146</v>
      </c>
      <c r="L494" s="6" t="s">
        <v>11</v>
      </c>
      <c r="M494" s="2">
        <v>172.393</v>
      </c>
      <c r="N494" s="1" t="s">
        <v>12</v>
      </c>
      <c r="O494" s="3">
        <v>43321</v>
      </c>
      <c r="P494" s="2">
        <f>ROUNDDOWN(Table1[[#This Row],[Quantity in UnE]],0)</f>
        <v>172</v>
      </c>
      <c r="Q494" t="s">
        <v>8848</v>
      </c>
      <c r="R494">
        <v>45.5</v>
      </c>
      <c r="S494">
        <v>28</v>
      </c>
      <c r="T494">
        <f>IF(Table1[[#This Row],[OD (in)]]=28,0,IF(Table1[[#This Row],[Width (in)]]&lt;=25,1,0))</f>
        <v>0</v>
      </c>
      <c r="U494">
        <f>IF(Table1[[#This Row],[OD (in)]]=28,0,IF(AND(Table1[[#This Row],[Width (in)]]&gt;25,Table1[[#This Row],[Width (in)]]&lt;=40),1,0))</f>
        <v>0</v>
      </c>
      <c r="V494">
        <f>IF(Table1[[#This Row],[OD (in)]]=28,0,IF(Table1[[#This Row],[Width (in)]]&gt;40,1,0))</f>
        <v>0</v>
      </c>
      <c r="W494">
        <f>IF(Table1[[#This Row],[OD (in)]]=28,1,0)</f>
        <v>1</v>
      </c>
    </row>
    <row r="495" spans="1:23" x14ac:dyDescent="0.3">
      <c r="A495" s="6" t="s">
        <v>0</v>
      </c>
      <c r="B495" s="6" t="s">
        <v>681</v>
      </c>
      <c r="C495" s="6" t="s">
        <v>682</v>
      </c>
      <c r="D495" s="6" t="s">
        <v>1147</v>
      </c>
      <c r="E495" s="6" t="s">
        <v>4</v>
      </c>
      <c r="F495" s="6" t="s">
        <v>5</v>
      </c>
      <c r="G495" s="6" t="s">
        <v>660</v>
      </c>
      <c r="H495" s="6" t="s">
        <v>7</v>
      </c>
      <c r="I495" s="6" t="s">
        <v>661</v>
      </c>
      <c r="J495" s="6" t="s">
        <v>9</v>
      </c>
      <c r="K495" s="6" t="s">
        <v>1148</v>
      </c>
      <c r="L495" s="6" t="s">
        <v>11</v>
      </c>
      <c r="M495" s="2">
        <v>240.95099999999999</v>
      </c>
      <c r="N495" s="1" t="s">
        <v>12</v>
      </c>
      <c r="O495" s="3">
        <v>43331</v>
      </c>
      <c r="P495" s="2">
        <f>ROUNDDOWN(Table1[[#This Row],[Quantity in UnE]],0)</f>
        <v>240</v>
      </c>
      <c r="Q495" t="s">
        <v>8848</v>
      </c>
      <c r="R495">
        <v>35</v>
      </c>
      <c r="S495">
        <v>39</v>
      </c>
      <c r="T495">
        <f>IF(Table1[[#This Row],[OD (in)]]=28,0,IF(Table1[[#This Row],[Width (in)]]&lt;=25,1,0))</f>
        <v>0</v>
      </c>
      <c r="U495">
        <f>IF(Table1[[#This Row],[OD (in)]]=28,0,IF(AND(Table1[[#This Row],[Width (in)]]&gt;25,Table1[[#This Row],[Width (in)]]&lt;=40),1,0))</f>
        <v>1</v>
      </c>
      <c r="V495">
        <f>IF(Table1[[#This Row],[OD (in)]]=28,0,IF(Table1[[#This Row],[Width (in)]]&gt;40,1,0))</f>
        <v>0</v>
      </c>
      <c r="W495">
        <f>IF(Table1[[#This Row],[OD (in)]]=28,1,0)</f>
        <v>0</v>
      </c>
    </row>
    <row r="496" spans="1:23" x14ac:dyDescent="0.3">
      <c r="A496" s="6" t="s">
        <v>0</v>
      </c>
      <c r="B496" s="6" t="s">
        <v>681</v>
      </c>
      <c r="C496" s="6" t="s">
        <v>682</v>
      </c>
      <c r="D496" s="6" t="s">
        <v>1149</v>
      </c>
      <c r="E496" s="6" t="s">
        <v>4</v>
      </c>
      <c r="F496" s="6" t="s">
        <v>5</v>
      </c>
      <c r="G496" s="6" t="s">
        <v>660</v>
      </c>
      <c r="H496" s="6" t="s">
        <v>7</v>
      </c>
      <c r="I496" s="6" t="s">
        <v>661</v>
      </c>
      <c r="J496" s="6" t="s">
        <v>9</v>
      </c>
      <c r="K496" s="6" t="s">
        <v>1150</v>
      </c>
      <c r="L496" s="6" t="s">
        <v>11</v>
      </c>
      <c r="M496" s="2">
        <v>240.95099999999999</v>
      </c>
      <c r="N496" s="1" t="s">
        <v>12</v>
      </c>
      <c r="O496" s="3">
        <v>43331</v>
      </c>
      <c r="P496" s="2">
        <f>ROUNDDOWN(Table1[[#This Row],[Quantity in UnE]],0)</f>
        <v>240</v>
      </c>
      <c r="Q496" t="s">
        <v>8848</v>
      </c>
      <c r="R496">
        <v>35</v>
      </c>
      <c r="S496">
        <v>39</v>
      </c>
      <c r="T496">
        <f>IF(Table1[[#This Row],[OD (in)]]=28,0,IF(Table1[[#This Row],[Width (in)]]&lt;=25,1,0))</f>
        <v>0</v>
      </c>
      <c r="U496">
        <f>IF(Table1[[#This Row],[OD (in)]]=28,0,IF(AND(Table1[[#This Row],[Width (in)]]&gt;25,Table1[[#This Row],[Width (in)]]&lt;=40),1,0))</f>
        <v>1</v>
      </c>
      <c r="V496">
        <f>IF(Table1[[#This Row],[OD (in)]]=28,0,IF(Table1[[#This Row],[Width (in)]]&gt;40,1,0))</f>
        <v>0</v>
      </c>
      <c r="W496">
        <f>IF(Table1[[#This Row],[OD (in)]]=28,1,0)</f>
        <v>0</v>
      </c>
    </row>
    <row r="497" spans="1:23" x14ac:dyDescent="0.3">
      <c r="A497" s="6" t="s">
        <v>0</v>
      </c>
      <c r="B497" s="6" t="s">
        <v>681</v>
      </c>
      <c r="C497" s="6" t="s">
        <v>682</v>
      </c>
      <c r="D497" s="6" t="s">
        <v>1151</v>
      </c>
      <c r="E497" s="6" t="s">
        <v>4</v>
      </c>
      <c r="F497" s="6" t="s">
        <v>5</v>
      </c>
      <c r="G497" s="6" t="s">
        <v>660</v>
      </c>
      <c r="H497" s="6" t="s">
        <v>7</v>
      </c>
      <c r="I497" s="6" t="s">
        <v>661</v>
      </c>
      <c r="J497" s="6" t="s">
        <v>9</v>
      </c>
      <c r="K497" s="6" t="s">
        <v>1152</v>
      </c>
      <c r="L497" s="6" t="s">
        <v>11</v>
      </c>
      <c r="M497" s="2">
        <v>241.161</v>
      </c>
      <c r="N497" s="1" t="s">
        <v>12</v>
      </c>
      <c r="O497" s="3">
        <v>43331</v>
      </c>
      <c r="P497" s="2">
        <f>ROUNDDOWN(Table1[[#This Row],[Quantity in UnE]],0)</f>
        <v>241</v>
      </c>
      <c r="Q497" t="s">
        <v>8848</v>
      </c>
      <c r="R497">
        <v>35</v>
      </c>
      <c r="S497">
        <v>39</v>
      </c>
      <c r="T497">
        <f>IF(Table1[[#This Row],[OD (in)]]=28,0,IF(Table1[[#This Row],[Width (in)]]&lt;=25,1,0))</f>
        <v>0</v>
      </c>
      <c r="U497">
        <f>IF(Table1[[#This Row],[OD (in)]]=28,0,IF(AND(Table1[[#This Row],[Width (in)]]&gt;25,Table1[[#This Row],[Width (in)]]&lt;=40),1,0))</f>
        <v>1</v>
      </c>
      <c r="V497">
        <f>IF(Table1[[#This Row],[OD (in)]]=28,0,IF(Table1[[#This Row],[Width (in)]]&gt;40,1,0))</f>
        <v>0</v>
      </c>
      <c r="W497">
        <f>IF(Table1[[#This Row],[OD (in)]]=28,1,0)</f>
        <v>0</v>
      </c>
    </row>
    <row r="498" spans="1:23" x14ac:dyDescent="0.3">
      <c r="A498" s="6" t="s">
        <v>0</v>
      </c>
      <c r="B498" s="6" t="s">
        <v>378</v>
      </c>
      <c r="C498" s="6" t="s">
        <v>379</v>
      </c>
      <c r="D498" s="6" t="s">
        <v>1153</v>
      </c>
      <c r="E498" s="6" t="s">
        <v>4</v>
      </c>
      <c r="F498" s="6" t="s">
        <v>5</v>
      </c>
      <c r="G498" s="6" t="s">
        <v>541</v>
      </c>
      <c r="H498" s="6" t="s">
        <v>7</v>
      </c>
      <c r="I498" s="6" t="s">
        <v>542</v>
      </c>
      <c r="J498" s="6" t="s">
        <v>9</v>
      </c>
      <c r="K498" s="6" t="s">
        <v>1154</v>
      </c>
      <c r="L498" s="6" t="s">
        <v>11</v>
      </c>
      <c r="M498" s="2">
        <v>470.75900000000001</v>
      </c>
      <c r="N498" s="1" t="s">
        <v>12</v>
      </c>
      <c r="O498" s="3">
        <v>43315</v>
      </c>
      <c r="P498" s="2">
        <f>ROUNDDOWN(Table1[[#This Row],[Quantity in UnE]],0)</f>
        <v>470</v>
      </c>
      <c r="Q498" t="s">
        <v>8855</v>
      </c>
      <c r="R498">
        <v>60</v>
      </c>
      <c r="S498">
        <v>39</v>
      </c>
      <c r="T498">
        <f>IF(Table1[[#This Row],[OD (in)]]=28,0,IF(Table1[[#This Row],[Width (in)]]&lt;=25,1,0))</f>
        <v>0</v>
      </c>
      <c r="U498">
        <f>IF(Table1[[#This Row],[OD (in)]]=28,0,IF(AND(Table1[[#This Row],[Width (in)]]&gt;25,Table1[[#This Row],[Width (in)]]&lt;=40),1,0))</f>
        <v>0</v>
      </c>
      <c r="V498">
        <f>IF(Table1[[#This Row],[OD (in)]]=28,0,IF(Table1[[#This Row],[Width (in)]]&gt;40,1,0))</f>
        <v>1</v>
      </c>
      <c r="W498">
        <f>IF(Table1[[#This Row],[OD (in)]]=28,1,0)</f>
        <v>0</v>
      </c>
    </row>
    <row r="499" spans="1:23" x14ac:dyDescent="0.3">
      <c r="A499" s="6" t="s">
        <v>0</v>
      </c>
      <c r="B499" s="6" t="s">
        <v>334</v>
      </c>
      <c r="C499" s="6" t="s">
        <v>335</v>
      </c>
      <c r="D499" s="6" t="s">
        <v>1155</v>
      </c>
      <c r="E499" s="6" t="s">
        <v>4</v>
      </c>
      <c r="F499" s="6" t="s">
        <v>5</v>
      </c>
      <c r="G499" s="6" t="s">
        <v>277</v>
      </c>
      <c r="H499" s="6" t="s">
        <v>7</v>
      </c>
      <c r="I499" s="6" t="s">
        <v>278</v>
      </c>
      <c r="J499" s="6" t="s">
        <v>9</v>
      </c>
      <c r="K499" s="6" t="s">
        <v>1156</v>
      </c>
      <c r="L499" s="6" t="s">
        <v>11</v>
      </c>
      <c r="M499" s="2">
        <v>112.831</v>
      </c>
      <c r="N499" s="1" t="s">
        <v>12</v>
      </c>
      <c r="O499" s="3">
        <v>43317</v>
      </c>
      <c r="P499" s="2">
        <f>ROUNDDOWN(Table1[[#This Row],[Quantity in UnE]],0)</f>
        <v>112</v>
      </c>
      <c r="Q499" t="s">
        <v>8850</v>
      </c>
      <c r="R499">
        <v>31</v>
      </c>
      <c r="S499">
        <v>28</v>
      </c>
      <c r="T499">
        <f>IF(Table1[[#This Row],[OD (in)]]=28,0,IF(Table1[[#This Row],[Width (in)]]&lt;=25,1,0))</f>
        <v>0</v>
      </c>
      <c r="U499">
        <f>IF(Table1[[#This Row],[OD (in)]]=28,0,IF(AND(Table1[[#This Row],[Width (in)]]&gt;25,Table1[[#This Row],[Width (in)]]&lt;=40),1,0))</f>
        <v>0</v>
      </c>
      <c r="V499">
        <f>IF(Table1[[#This Row],[OD (in)]]=28,0,IF(Table1[[#This Row],[Width (in)]]&gt;40,1,0))</f>
        <v>0</v>
      </c>
      <c r="W499">
        <f>IF(Table1[[#This Row],[OD (in)]]=28,1,0)</f>
        <v>1</v>
      </c>
    </row>
    <row r="500" spans="1:23" x14ac:dyDescent="0.3">
      <c r="A500" s="6" t="s">
        <v>0</v>
      </c>
      <c r="B500" s="6" t="s">
        <v>1129</v>
      </c>
      <c r="C500" s="6" t="s">
        <v>1130</v>
      </c>
      <c r="D500" s="6" t="s">
        <v>1157</v>
      </c>
      <c r="E500" s="6" t="s">
        <v>4</v>
      </c>
      <c r="F500" s="6" t="s">
        <v>136</v>
      </c>
      <c r="G500" s="6" t="s">
        <v>1132</v>
      </c>
      <c r="H500" s="6" t="s">
        <v>7</v>
      </c>
      <c r="I500" s="6" t="s">
        <v>1133</v>
      </c>
      <c r="J500" s="6" t="s">
        <v>9</v>
      </c>
      <c r="K500" s="6" t="s">
        <v>1158</v>
      </c>
      <c r="L500" s="6" t="s">
        <v>11</v>
      </c>
      <c r="M500" s="2">
        <v>417.661</v>
      </c>
      <c r="N500" s="1" t="s">
        <v>12</v>
      </c>
      <c r="O500" s="3">
        <v>43326</v>
      </c>
      <c r="P500" s="2">
        <f>ROUNDDOWN(Table1[[#This Row],[Quantity in UnE]],0)</f>
        <v>417</v>
      </c>
      <c r="Q500" t="s">
        <v>8853</v>
      </c>
      <c r="R500">
        <v>52.5</v>
      </c>
      <c r="S500">
        <v>39</v>
      </c>
      <c r="T500">
        <f>IF(Table1[[#This Row],[OD (in)]]=28,0,IF(Table1[[#This Row],[Width (in)]]&lt;=25,1,0))</f>
        <v>0</v>
      </c>
      <c r="U500">
        <f>IF(Table1[[#This Row],[OD (in)]]=28,0,IF(AND(Table1[[#This Row],[Width (in)]]&gt;25,Table1[[#This Row],[Width (in)]]&lt;=40),1,0))</f>
        <v>0</v>
      </c>
      <c r="V500">
        <f>IF(Table1[[#This Row],[OD (in)]]=28,0,IF(Table1[[#This Row],[Width (in)]]&gt;40,1,0))</f>
        <v>1</v>
      </c>
      <c r="W500">
        <f>IF(Table1[[#This Row],[OD (in)]]=28,1,0)</f>
        <v>0</v>
      </c>
    </row>
    <row r="501" spans="1:23" x14ac:dyDescent="0.3">
      <c r="A501" s="6" t="s">
        <v>0</v>
      </c>
      <c r="B501" s="6" t="s">
        <v>1129</v>
      </c>
      <c r="C501" s="6" t="s">
        <v>1130</v>
      </c>
      <c r="D501" s="6" t="s">
        <v>1159</v>
      </c>
      <c r="E501" s="6" t="s">
        <v>4</v>
      </c>
      <c r="F501" s="6" t="s">
        <v>136</v>
      </c>
      <c r="G501" s="6" t="s">
        <v>1132</v>
      </c>
      <c r="H501" s="6" t="s">
        <v>7</v>
      </c>
      <c r="I501" s="6" t="s">
        <v>1133</v>
      </c>
      <c r="J501" s="6" t="s">
        <v>9</v>
      </c>
      <c r="K501" s="6" t="s">
        <v>1160</v>
      </c>
      <c r="L501" s="6" t="s">
        <v>11</v>
      </c>
      <c r="M501" s="2">
        <v>418.375</v>
      </c>
      <c r="N501" s="1" t="s">
        <v>12</v>
      </c>
      <c r="O501" s="3">
        <v>43326</v>
      </c>
      <c r="P501" s="2">
        <f>ROUNDDOWN(Table1[[#This Row],[Quantity in UnE]],0)</f>
        <v>418</v>
      </c>
      <c r="Q501" t="s">
        <v>8853</v>
      </c>
      <c r="R501">
        <v>52.5</v>
      </c>
      <c r="S501">
        <v>39</v>
      </c>
      <c r="T501">
        <f>IF(Table1[[#This Row],[OD (in)]]=28,0,IF(Table1[[#This Row],[Width (in)]]&lt;=25,1,0))</f>
        <v>0</v>
      </c>
      <c r="U501">
        <f>IF(Table1[[#This Row],[OD (in)]]=28,0,IF(AND(Table1[[#This Row],[Width (in)]]&gt;25,Table1[[#This Row],[Width (in)]]&lt;=40),1,0))</f>
        <v>0</v>
      </c>
      <c r="V501">
        <f>IF(Table1[[#This Row],[OD (in)]]=28,0,IF(Table1[[#This Row],[Width (in)]]&gt;40,1,0))</f>
        <v>1</v>
      </c>
      <c r="W501">
        <f>IF(Table1[[#This Row],[OD (in)]]=28,1,0)</f>
        <v>0</v>
      </c>
    </row>
    <row r="502" spans="1:23" x14ac:dyDescent="0.3">
      <c r="A502" s="6" t="s">
        <v>0</v>
      </c>
      <c r="B502" s="6" t="s">
        <v>334</v>
      </c>
      <c r="C502" s="6" t="s">
        <v>335</v>
      </c>
      <c r="D502" s="6" t="s">
        <v>1161</v>
      </c>
      <c r="E502" s="6" t="s">
        <v>4</v>
      </c>
      <c r="F502" s="6" t="s">
        <v>5</v>
      </c>
      <c r="G502" s="6" t="s">
        <v>277</v>
      </c>
      <c r="H502" s="6" t="s">
        <v>7</v>
      </c>
      <c r="I502" s="6" t="s">
        <v>278</v>
      </c>
      <c r="J502" s="6" t="s">
        <v>9</v>
      </c>
      <c r="K502" s="6" t="s">
        <v>1162</v>
      </c>
      <c r="L502" s="6" t="s">
        <v>11</v>
      </c>
      <c r="M502" s="2">
        <v>112.831</v>
      </c>
      <c r="N502" s="1" t="s">
        <v>12</v>
      </c>
      <c r="O502" s="3">
        <v>43317</v>
      </c>
      <c r="P502" s="2">
        <f>ROUNDDOWN(Table1[[#This Row],[Quantity in UnE]],0)</f>
        <v>112</v>
      </c>
      <c r="Q502" t="s">
        <v>8850</v>
      </c>
      <c r="R502">
        <v>31</v>
      </c>
      <c r="S502">
        <v>28</v>
      </c>
      <c r="T502">
        <f>IF(Table1[[#This Row],[OD (in)]]=28,0,IF(Table1[[#This Row],[Width (in)]]&lt;=25,1,0))</f>
        <v>0</v>
      </c>
      <c r="U502">
        <f>IF(Table1[[#This Row],[OD (in)]]=28,0,IF(AND(Table1[[#This Row],[Width (in)]]&gt;25,Table1[[#This Row],[Width (in)]]&lt;=40),1,0))</f>
        <v>0</v>
      </c>
      <c r="V502">
        <f>IF(Table1[[#This Row],[OD (in)]]=28,0,IF(Table1[[#This Row],[Width (in)]]&gt;40,1,0))</f>
        <v>0</v>
      </c>
      <c r="W502">
        <f>IF(Table1[[#This Row],[OD (in)]]=28,1,0)</f>
        <v>1</v>
      </c>
    </row>
    <row r="503" spans="1:23" x14ac:dyDescent="0.3">
      <c r="A503" s="6" t="s">
        <v>0</v>
      </c>
      <c r="B503" s="6" t="s">
        <v>334</v>
      </c>
      <c r="C503" s="6" t="s">
        <v>335</v>
      </c>
      <c r="D503" s="6" t="s">
        <v>1163</v>
      </c>
      <c r="E503" s="6" t="s">
        <v>4</v>
      </c>
      <c r="F503" s="6" t="s">
        <v>5</v>
      </c>
      <c r="G503" s="6" t="s">
        <v>277</v>
      </c>
      <c r="H503" s="6" t="s">
        <v>7</v>
      </c>
      <c r="I503" s="6" t="s">
        <v>278</v>
      </c>
      <c r="J503" s="6" t="s">
        <v>9</v>
      </c>
      <c r="K503" s="6" t="s">
        <v>1164</v>
      </c>
      <c r="L503" s="6" t="s">
        <v>11</v>
      </c>
      <c r="M503" s="2">
        <v>117.831</v>
      </c>
      <c r="N503" s="1" t="s">
        <v>12</v>
      </c>
      <c r="O503" s="3">
        <v>43317</v>
      </c>
      <c r="P503" s="2">
        <f>ROUNDDOWN(Table1[[#This Row],[Quantity in UnE]],0)</f>
        <v>117</v>
      </c>
      <c r="Q503" t="s">
        <v>8850</v>
      </c>
      <c r="R503">
        <v>31</v>
      </c>
      <c r="S503">
        <v>28</v>
      </c>
      <c r="T503">
        <f>IF(Table1[[#This Row],[OD (in)]]=28,0,IF(Table1[[#This Row],[Width (in)]]&lt;=25,1,0))</f>
        <v>0</v>
      </c>
      <c r="U503">
        <f>IF(Table1[[#This Row],[OD (in)]]=28,0,IF(AND(Table1[[#This Row],[Width (in)]]&gt;25,Table1[[#This Row],[Width (in)]]&lt;=40),1,0))</f>
        <v>0</v>
      </c>
      <c r="V503">
        <f>IF(Table1[[#This Row],[OD (in)]]=28,0,IF(Table1[[#This Row],[Width (in)]]&gt;40,1,0))</f>
        <v>0</v>
      </c>
      <c r="W503">
        <f>IF(Table1[[#This Row],[OD (in)]]=28,1,0)</f>
        <v>1</v>
      </c>
    </row>
    <row r="504" spans="1:23" x14ac:dyDescent="0.3">
      <c r="A504" s="6" t="s">
        <v>0</v>
      </c>
      <c r="B504" s="6" t="s">
        <v>334</v>
      </c>
      <c r="C504" s="6" t="s">
        <v>335</v>
      </c>
      <c r="D504" s="6" t="s">
        <v>1165</v>
      </c>
      <c r="E504" s="6" t="s">
        <v>4</v>
      </c>
      <c r="F504" s="6" t="s">
        <v>5</v>
      </c>
      <c r="G504" s="6" t="s">
        <v>277</v>
      </c>
      <c r="H504" s="6" t="s">
        <v>7</v>
      </c>
      <c r="I504" s="6" t="s">
        <v>278</v>
      </c>
      <c r="J504" s="6" t="s">
        <v>9</v>
      </c>
      <c r="K504" s="6" t="s">
        <v>1166</v>
      </c>
      <c r="L504" s="6" t="s">
        <v>11</v>
      </c>
      <c r="M504" s="2">
        <v>114.122</v>
      </c>
      <c r="N504" s="1" t="s">
        <v>12</v>
      </c>
      <c r="O504" s="3">
        <v>43317</v>
      </c>
      <c r="P504" s="2">
        <f>ROUNDDOWN(Table1[[#This Row],[Quantity in UnE]],0)</f>
        <v>114</v>
      </c>
      <c r="Q504" t="s">
        <v>8850</v>
      </c>
      <c r="R504">
        <v>31</v>
      </c>
      <c r="S504">
        <v>28</v>
      </c>
      <c r="T504">
        <f>IF(Table1[[#This Row],[OD (in)]]=28,0,IF(Table1[[#This Row],[Width (in)]]&lt;=25,1,0))</f>
        <v>0</v>
      </c>
      <c r="U504">
        <f>IF(Table1[[#This Row],[OD (in)]]=28,0,IF(AND(Table1[[#This Row],[Width (in)]]&gt;25,Table1[[#This Row],[Width (in)]]&lt;=40),1,0))</f>
        <v>0</v>
      </c>
      <c r="V504">
        <f>IF(Table1[[#This Row],[OD (in)]]=28,0,IF(Table1[[#This Row],[Width (in)]]&gt;40,1,0))</f>
        <v>0</v>
      </c>
      <c r="W504">
        <f>IF(Table1[[#This Row],[OD (in)]]=28,1,0)</f>
        <v>1</v>
      </c>
    </row>
    <row r="505" spans="1:23" x14ac:dyDescent="0.3">
      <c r="A505" s="6" t="s">
        <v>0</v>
      </c>
      <c r="B505" s="6" t="s">
        <v>334</v>
      </c>
      <c r="C505" s="6" t="s">
        <v>335</v>
      </c>
      <c r="D505" s="6" t="s">
        <v>1167</v>
      </c>
      <c r="E505" s="6" t="s">
        <v>4</v>
      </c>
      <c r="F505" s="6" t="s">
        <v>5</v>
      </c>
      <c r="G505" s="6" t="s">
        <v>277</v>
      </c>
      <c r="H505" s="6" t="s">
        <v>7</v>
      </c>
      <c r="I505" s="6" t="s">
        <v>278</v>
      </c>
      <c r="J505" s="6" t="s">
        <v>9</v>
      </c>
      <c r="K505" s="6" t="s">
        <v>1168</v>
      </c>
      <c r="L505" s="6" t="s">
        <v>11</v>
      </c>
      <c r="M505" s="2">
        <v>115.949</v>
      </c>
      <c r="N505" s="1" t="s">
        <v>12</v>
      </c>
      <c r="O505" s="3">
        <v>43317</v>
      </c>
      <c r="P505" s="2">
        <f>ROUNDDOWN(Table1[[#This Row],[Quantity in UnE]],0)</f>
        <v>115</v>
      </c>
      <c r="Q505" t="s">
        <v>8850</v>
      </c>
      <c r="R505">
        <v>31</v>
      </c>
      <c r="S505">
        <v>28</v>
      </c>
      <c r="T505">
        <f>IF(Table1[[#This Row],[OD (in)]]=28,0,IF(Table1[[#This Row],[Width (in)]]&lt;=25,1,0))</f>
        <v>0</v>
      </c>
      <c r="U505">
        <f>IF(Table1[[#This Row],[OD (in)]]=28,0,IF(AND(Table1[[#This Row],[Width (in)]]&gt;25,Table1[[#This Row],[Width (in)]]&lt;=40),1,0))</f>
        <v>0</v>
      </c>
      <c r="V505">
        <f>IF(Table1[[#This Row],[OD (in)]]=28,0,IF(Table1[[#This Row],[Width (in)]]&gt;40,1,0))</f>
        <v>0</v>
      </c>
      <c r="W505">
        <f>IF(Table1[[#This Row],[OD (in)]]=28,1,0)</f>
        <v>1</v>
      </c>
    </row>
    <row r="506" spans="1:23" x14ac:dyDescent="0.3">
      <c r="A506" s="6" t="s">
        <v>0</v>
      </c>
      <c r="B506" s="6" t="s">
        <v>862</v>
      </c>
      <c r="C506" s="6" t="s">
        <v>863</v>
      </c>
      <c r="D506" s="6" t="s">
        <v>1169</v>
      </c>
      <c r="E506" s="6" t="s">
        <v>4</v>
      </c>
      <c r="F506" s="6" t="s">
        <v>5</v>
      </c>
      <c r="G506" s="6" t="s">
        <v>660</v>
      </c>
      <c r="H506" s="6" t="s">
        <v>7</v>
      </c>
      <c r="I506" s="6" t="s">
        <v>661</v>
      </c>
      <c r="J506" s="6" t="s">
        <v>9</v>
      </c>
      <c r="K506" s="6" t="s">
        <v>1170</v>
      </c>
      <c r="L506" s="6" t="s">
        <v>11</v>
      </c>
      <c r="M506" s="2">
        <v>455.678</v>
      </c>
      <c r="N506" s="1" t="s">
        <v>12</v>
      </c>
      <c r="O506" s="3">
        <v>43331</v>
      </c>
      <c r="P506" s="2">
        <f>ROUNDDOWN(Table1[[#This Row],[Quantity in UnE]],0)</f>
        <v>455</v>
      </c>
      <c r="Q506">
        <v>1079</v>
      </c>
      <c r="R506">
        <v>52</v>
      </c>
      <c r="S506">
        <v>39</v>
      </c>
      <c r="T506">
        <f>IF(Table1[[#This Row],[OD (in)]]=28,0,IF(Table1[[#This Row],[Width (in)]]&lt;=25,1,0))</f>
        <v>0</v>
      </c>
      <c r="U506">
        <f>IF(Table1[[#This Row],[OD (in)]]=28,0,IF(AND(Table1[[#This Row],[Width (in)]]&gt;25,Table1[[#This Row],[Width (in)]]&lt;=40),1,0))</f>
        <v>0</v>
      </c>
      <c r="V506">
        <f>IF(Table1[[#This Row],[OD (in)]]=28,0,IF(Table1[[#This Row],[Width (in)]]&gt;40,1,0))</f>
        <v>1</v>
      </c>
      <c r="W506">
        <f>IF(Table1[[#This Row],[OD (in)]]=28,1,0)</f>
        <v>0</v>
      </c>
    </row>
    <row r="507" spans="1:23" x14ac:dyDescent="0.3">
      <c r="A507" s="6" t="s">
        <v>0</v>
      </c>
      <c r="B507" s="6" t="s">
        <v>334</v>
      </c>
      <c r="C507" s="6" t="s">
        <v>335</v>
      </c>
      <c r="D507" s="6" t="s">
        <v>1171</v>
      </c>
      <c r="E507" s="6" t="s">
        <v>4</v>
      </c>
      <c r="F507" s="6" t="s">
        <v>5</v>
      </c>
      <c r="G507" s="6" t="s">
        <v>277</v>
      </c>
      <c r="H507" s="6" t="s">
        <v>7</v>
      </c>
      <c r="I507" s="6" t="s">
        <v>278</v>
      </c>
      <c r="J507" s="6" t="s">
        <v>9</v>
      </c>
      <c r="K507" s="6" t="s">
        <v>1172</v>
      </c>
      <c r="L507" s="6" t="s">
        <v>11</v>
      </c>
      <c r="M507" s="2">
        <v>115.949</v>
      </c>
      <c r="N507" s="1" t="s">
        <v>12</v>
      </c>
      <c r="O507" s="3">
        <v>43317</v>
      </c>
      <c r="P507" s="2">
        <f>ROUNDDOWN(Table1[[#This Row],[Quantity in UnE]],0)</f>
        <v>115</v>
      </c>
      <c r="Q507" t="s">
        <v>8850</v>
      </c>
      <c r="R507">
        <v>31</v>
      </c>
      <c r="S507">
        <v>28</v>
      </c>
      <c r="T507">
        <f>IF(Table1[[#This Row],[OD (in)]]=28,0,IF(Table1[[#This Row],[Width (in)]]&lt;=25,1,0))</f>
        <v>0</v>
      </c>
      <c r="U507">
        <f>IF(Table1[[#This Row],[OD (in)]]=28,0,IF(AND(Table1[[#This Row],[Width (in)]]&gt;25,Table1[[#This Row],[Width (in)]]&lt;=40),1,0))</f>
        <v>0</v>
      </c>
      <c r="V507">
        <f>IF(Table1[[#This Row],[OD (in)]]=28,0,IF(Table1[[#This Row],[Width (in)]]&gt;40,1,0))</f>
        <v>0</v>
      </c>
      <c r="W507">
        <f>IF(Table1[[#This Row],[OD (in)]]=28,1,0)</f>
        <v>1</v>
      </c>
    </row>
    <row r="508" spans="1:23" x14ac:dyDescent="0.3">
      <c r="A508" s="6" t="s">
        <v>0</v>
      </c>
      <c r="B508" s="6" t="s">
        <v>862</v>
      </c>
      <c r="C508" s="6" t="s">
        <v>863</v>
      </c>
      <c r="D508" s="6" t="s">
        <v>1173</v>
      </c>
      <c r="E508" s="6" t="s">
        <v>4</v>
      </c>
      <c r="F508" s="6" t="s">
        <v>5</v>
      </c>
      <c r="G508" s="6" t="s">
        <v>660</v>
      </c>
      <c r="H508" s="6" t="s">
        <v>7</v>
      </c>
      <c r="I508" s="6" t="s">
        <v>661</v>
      </c>
      <c r="J508" s="6" t="s">
        <v>9</v>
      </c>
      <c r="K508" s="6" t="s">
        <v>1174</v>
      </c>
      <c r="L508" s="6" t="s">
        <v>11</v>
      </c>
      <c r="M508" s="2">
        <v>455.678</v>
      </c>
      <c r="N508" s="1" t="s">
        <v>12</v>
      </c>
      <c r="O508" s="3">
        <v>43331</v>
      </c>
      <c r="P508" s="2">
        <f>ROUNDDOWN(Table1[[#This Row],[Quantity in UnE]],0)</f>
        <v>455</v>
      </c>
      <c r="Q508">
        <v>1079</v>
      </c>
      <c r="R508">
        <v>52</v>
      </c>
      <c r="S508">
        <v>39</v>
      </c>
      <c r="T508">
        <f>IF(Table1[[#This Row],[OD (in)]]=28,0,IF(Table1[[#This Row],[Width (in)]]&lt;=25,1,0))</f>
        <v>0</v>
      </c>
      <c r="U508">
        <f>IF(Table1[[#This Row],[OD (in)]]=28,0,IF(AND(Table1[[#This Row],[Width (in)]]&gt;25,Table1[[#This Row],[Width (in)]]&lt;=40),1,0))</f>
        <v>0</v>
      </c>
      <c r="V508">
        <f>IF(Table1[[#This Row],[OD (in)]]=28,0,IF(Table1[[#This Row],[Width (in)]]&gt;40,1,0))</f>
        <v>1</v>
      </c>
      <c r="W508">
        <f>IF(Table1[[#This Row],[OD (in)]]=28,1,0)</f>
        <v>0</v>
      </c>
    </row>
    <row r="509" spans="1:23" x14ac:dyDescent="0.3">
      <c r="A509" s="6" t="s">
        <v>0</v>
      </c>
      <c r="B509" s="6" t="s">
        <v>334</v>
      </c>
      <c r="C509" s="6" t="s">
        <v>335</v>
      </c>
      <c r="D509" s="6" t="s">
        <v>1175</v>
      </c>
      <c r="E509" s="6" t="s">
        <v>4</v>
      </c>
      <c r="F509" s="6" t="s">
        <v>5</v>
      </c>
      <c r="G509" s="6" t="s">
        <v>277</v>
      </c>
      <c r="H509" s="6" t="s">
        <v>7</v>
      </c>
      <c r="I509" s="6" t="s">
        <v>278</v>
      </c>
      <c r="J509" s="6" t="s">
        <v>9</v>
      </c>
      <c r="K509" s="6" t="s">
        <v>1176</v>
      </c>
      <c r="L509" s="6" t="s">
        <v>11</v>
      </c>
      <c r="M509" s="2">
        <v>115.304</v>
      </c>
      <c r="N509" s="1" t="s">
        <v>12</v>
      </c>
      <c r="O509" s="3">
        <v>43317</v>
      </c>
      <c r="P509" s="2">
        <f>ROUNDDOWN(Table1[[#This Row],[Quantity in UnE]],0)</f>
        <v>115</v>
      </c>
      <c r="Q509" t="s">
        <v>8850</v>
      </c>
      <c r="R509">
        <v>31</v>
      </c>
      <c r="S509">
        <v>28</v>
      </c>
      <c r="T509">
        <f>IF(Table1[[#This Row],[OD (in)]]=28,0,IF(Table1[[#This Row],[Width (in)]]&lt;=25,1,0))</f>
        <v>0</v>
      </c>
      <c r="U509">
        <f>IF(Table1[[#This Row],[OD (in)]]=28,0,IF(AND(Table1[[#This Row],[Width (in)]]&gt;25,Table1[[#This Row],[Width (in)]]&lt;=40),1,0))</f>
        <v>0</v>
      </c>
      <c r="V509">
        <f>IF(Table1[[#This Row],[OD (in)]]=28,0,IF(Table1[[#This Row],[Width (in)]]&gt;40,1,0))</f>
        <v>0</v>
      </c>
      <c r="W509">
        <f>IF(Table1[[#This Row],[OD (in)]]=28,1,0)</f>
        <v>1</v>
      </c>
    </row>
    <row r="510" spans="1:23" x14ac:dyDescent="0.3">
      <c r="A510" s="6" t="s">
        <v>0</v>
      </c>
      <c r="B510" s="6" t="s">
        <v>334</v>
      </c>
      <c r="C510" s="6" t="s">
        <v>335</v>
      </c>
      <c r="D510" s="6" t="s">
        <v>1177</v>
      </c>
      <c r="E510" s="6" t="s">
        <v>4</v>
      </c>
      <c r="F510" s="6" t="s">
        <v>5</v>
      </c>
      <c r="G510" s="6" t="s">
        <v>277</v>
      </c>
      <c r="H510" s="6" t="s">
        <v>7</v>
      </c>
      <c r="I510" s="6" t="s">
        <v>278</v>
      </c>
      <c r="J510" s="6" t="s">
        <v>9</v>
      </c>
      <c r="K510" s="6" t="s">
        <v>1178</v>
      </c>
      <c r="L510" s="6" t="s">
        <v>11</v>
      </c>
      <c r="M510" s="2">
        <v>118.476</v>
      </c>
      <c r="N510" s="1" t="s">
        <v>12</v>
      </c>
      <c r="O510" s="3">
        <v>43317</v>
      </c>
      <c r="P510" s="2">
        <f>ROUNDDOWN(Table1[[#This Row],[Quantity in UnE]],0)</f>
        <v>118</v>
      </c>
      <c r="Q510" t="s">
        <v>8850</v>
      </c>
      <c r="R510">
        <v>31</v>
      </c>
      <c r="S510">
        <v>28</v>
      </c>
      <c r="T510">
        <f>IF(Table1[[#This Row],[OD (in)]]=28,0,IF(Table1[[#This Row],[Width (in)]]&lt;=25,1,0))</f>
        <v>0</v>
      </c>
      <c r="U510">
        <f>IF(Table1[[#This Row],[OD (in)]]=28,0,IF(AND(Table1[[#This Row],[Width (in)]]&gt;25,Table1[[#This Row],[Width (in)]]&lt;=40),1,0))</f>
        <v>0</v>
      </c>
      <c r="V510">
        <f>IF(Table1[[#This Row],[OD (in)]]=28,0,IF(Table1[[#This Row],[Width (in)]]&gt;40,1,0))</f>
        <v>0</v>
      </c>
      <c r="W510">
        <f>IF(Table1[[#This Row],[OD (in)]]=28,1,0)</f>
        <v>1</v>
      </c>
    </row>
    <row r="511" spans="1:23" x14ac:dyDescent="0.3">
      <c r="A511" s="6" t="s">
        <v>0</v>
      </c>
      <c r="B511" s="6" t="s">
        <v>1129</v>
      </c>
      <c r="C511" s="6" t="s">
        <v>1130</v>
      </c>
      <c r="D511" s="6" t="s">
        <v>1179</v>
      </c>
      <c r="E511" s="6" t="s">
        <v>4</v>
      </c>
      <c r="F511" s="6" t="s">
        <v>136</v>
      </c>
      <c r="G511" s="6" t="s">
        <v>1132</v>
      </c>
      <c r="H511" s="6" t="s">
        <v>7</v>
      </c>
      <c r="I511" s="6" t="s">
        <v>1133</v>
      </c>
      <c r="J511" s="6" t="s">
        <v>9</v>
      </c>
      <c r="K511" s="6" t="s">
        <v>1180</v>
      </c>
      <c r="L511" s="6" t="s">
        <v>11</v>
      </c>
      <c r="M511" s="2">
        <v>419.16899999999998</v>
      </c>
      <c r="N511" s="1" t="s">
        <v>12</v>
      </c>
      <c r="O511" s="3">
        <v>43326</v>
      </c>
      <c r="P511" s="2">
        <f>ROUNDDOWN(Table1[[#This Row],[Quantity in UnE]],0)</f>
        <v>419</v>
      </c>
      <c r="Q511" t="s">
        <v>8853</v>
      </c>
      <c r="R511">
        <v>52.5</v>
      </c>
      <c r="S511">
        <v>39</v>
      </c>
      <c r="T511">
        <f>IF(Table1[[#This Row],[OD (in)]]=28,0,IF(Table1[[#This Row],[Width (in)]]&lt;=25,1,0))</f>
        <v>0</v>
      </c>
      <c r="U511">
        <f>IF(Table1[[#This Row],[OD (in)]]=28,0,IF(AND(Table1[[#This Row],[Width (in)]]&gt;25,Table1[[#This Row],[Width (in)]]&lt;=40),1,0))</f>
        <v>0</v>
      </c>
      <c r="V511">
        <f>IF(Table1[[#This Row],[OD (in)]]=28,0,IF(Table1[[#This Row],[Width (in)]]&gt;40,1,0))</f>
        <v>1</v>
      </c>
      <c r="W511">
        <f>IF(Table1[[#This Row],[OD (in)]]=28,1,0)</f>
        <v>0</v>
      </c>
    </row>
    <row r="512" spans="1:23" x14ac:dyDescent="0.3">
      <c r="A512" s="6" t="s">
        <v>0</v>
      </c>
      <c r="B512" s="6" t="s">
        <v>1129</v>
      </c>
      <c r="C512" s="6" t="s">
        <v>1130</v>
      </c>
      <c r="D512" s="6" t="s">
        <v>1181</v>
      </c>
      <c r="E512" s="6" t="s">
        <v>4</v>
      </c>
      <c r="F512" s="6" t="s">
        <v>136</v>
      </c>
      <c r="G512" s="6" t="s">
        <v>1132</v>
      </c>
      <c r="H512" s="6" t="s">
        <v>7</v>
      </c>
      <c r="I512" s="6" t="s">
        <v>1133</v>
      </c>
      <c r="J512" s="6" t="s">
        <v>9</v>
      </c>
      <c r="K512" s="6" t="s">
        <v>1182</v>
      </c>
      <c r="L512" s="6" t="s">
        <v>11</v>
      </c>
      <c r="M512" s="2">
        <v>426.947</v>
      </c>
      <c r="N512" s="1" t="s">
        <v>12</v>
      </c>
      <c r="O512" s="3">
        <v>43326</v>
      </c>
      <c r="P512" s="2">
        <f>ROUNDDOWN(Table1[[#This Row],[Quantity in UnE]],0)</f>
        <v>426</v>
      </c>
      <c r="Q512" t="s">
        <v>8853</v>
      </c>
      <c r="R512">
        <v>52.5</v>
      </c>
      <c r="S512">
        <v>39</v>
      </c>
      <c r="T512">
        <f>IF(Table1[[#This Row],[OD (in)]]=28,0,IF(Table1[[#This Row],[Width (in)]]&lt;=25,1,0))</f>
        <v>0</v>
      </c>
      <c r="U512">
        <f>IF(Table1[[#This Row],[OD (in)]]=28,0,IF(AND(Table1[[#This Row],[Width (in)]]&gt;25,Table1[[#This Row],[Width (in)]]&lt;=40),1,0))</f>
        <v>0</v>
      </c>
      <c r="V512">
        <f>IF(Table1[[#This Row],[OD (in)]]=28,0,IF(Table1[[#This Row],[Width (in)]]&gt;40,1,0))</f>
        <v>1</v>
      </c>
      <c r="W512">
        <f>IF(Table1[[#This Row],[OD (in)]]=28,1,0)</f>
        <v>0</v>
      </c>
    </row>
    <row r="513" spans="1:23" x14ac:dyDescent="0.3">
      <c r="A513" s="6" t="s">
        <v>0</v>
      </c>
      <c r="B513" s="6" t="s">
        <v>107</v>
      </c>
      <c r="C513" s="6" t="s">
        <v>108</v>
      </c>
      <c r="D513" s="6" t="s">
        <v>1183</v>
      </c>
      <c r="E513" s="6" t="s">
        <v>4</v>
      </c>
      <c r="F513" s="6" t="s">
        <v>5</v>
      </c>
      <c r="G513" s="6" t="s">
        <v>356</v>
      </c>
      <c r="H513" s="6" t="s">
        <v>7</v>
      </c>
      <c r="I513" s="6" t="s">
        <v>357</v>
      </c>
      <c r="J513" s="6" t="s">
        <v>9</v>
      </c>
      <c r="K513" s="6" t="s">
        <v>1184</v>
      </c>
      <c r="L513" s="6" t="s">
        <v>11</v>
      </c>
      <c r="M513" s="2">
        <v>116.108</v>
      </c>
      <c r="N513" s="1" t="s">
        <v>12</v>
      </c>
      <c r="O513" s="3">
        <v>43321</v>
      </c>
      <c r="P513" s="2">
        <f>ROUNDDOWN(Table1[[#This Row],[Quantity in UnE]],0)</f>
        <v>116</v>
      </c>
      <c r="Q513" t="s">
        <v>8848</v>
      </c>
      <c r="R513">
        <v>30.5</v>
      </c>
      <c r="S513">
        <v>28</v>
      </c>
      <c r="T513">
        <f>IF(Table1[[#This Row],[OD (in)]]=28,0,IF(Table1[[#This Row],[Width (in)]]&lt;=25,1,0))</f>
        <v>0</v>
      </c>
      <c r="U513">
        <f>IF(Table1[[#This Row],[OD (in)]]=28,0,IF(AND(Table1[[#This Row],[Width (in)]]&gt;25,Table1[[#This Row],[Width (in)]]&lt;=40),1,0))</f>
        <v>0</v>
      </c>
      <c r="V513">
        <f>IF(Table1[[#This Row],[OD (in)]]=28,0,IF(Table1[[#This Row],[Width (in)]]&gt;40,1,0))</f>
        <v>0</v>
      </c>
      <c r="W513">
        <f>IF(Table1[[#This Row],[OD (in)]]=28,1,0)</f>
        <v>1</v>
      </c>
    </row>
    <row r="514" spans="1:23" x14ac:dyDescent="0.3">
      <c r="A514" s="6" t="s">
        <v>0</v>
      </c>
      <c r="B514" s="6" t="s">
        <v>1185</v>
      </c>
      <c r="C514" s="6" t="s">
        <v>1186</v>
      </c>
      <c r="D514" s="6" t="s">
        <v>1187</v>
      </c>
      <c r="E514" s="6" t="s">
        <v>4</v>
      </c>
      <c r="F514" s="6" t="s">
        <v>5</v>
      </c>
      <c r="G514" s="6" t="s">
        <v>660</v>
      </c>
      <c r="H514" s="6" t="s">
        <v>7</v>
      </c>
      <c r="I514" s="6" t="s">
        <v>661</v>
      </c>
      <c r="J514" s="6" t="s">
        <v>9</v>
      </c>
      <c r="K514" s="6" t="s">
        <v>1188</v>
      </c>
      <c r="L514" s="6" t="s">
        <v>11</v>
      </c>
      <c r="M514" s="2">
        <v>298.947</v>
      </c>
      <c r="N514" s="1" t="s">
        <v>12</v>
      </c>
      <c r="O514" s="3">
        <v>43331</v>
      </c>
      <c r="P514" s="2">
        <f>ROUNDDOWN(Table1[[#This Row],[Quantity in UnE]],0)</f>
        <v>298</v>
      </c>
      <c r="Q514" t="s">
        <v>8848</v>
      </c>
      <c r="R514">
        <v>43.5</v>
      </c>
      <c r="S514">
        <v>39</v>
      </c>
      <c r="T514">
        <f>IF(Table1[[#This Row],[OD (in)]]=28,0,IF(Table1[[#This Row],[Width (in)]]&lt;=25,1,0))</f>
        <v>0</v>
      </c>
      <c r="U514">
        <f>IF(Table1[[#This Row],[OD (in)]]=28,0,IF(AND(Table1[[#This Row],[Width (in)]]&gt;25,Table1[[#This Row],[Width (in)]]&lt;=40),1,0))</f>
        <v>0</v>
      </c>
      <c r="V514">
        <f>IF(Table1[[#This Row],[OD (in)]]=28,0,IF(Table1[[#This Row],[Width (in)]]&gt;40,1,0))</f>
        <v>1</v>
      </c>
      <c r="W514">
        <f>IF(Table1[[#This Row],[OD (in)]]=28,1,0)</f>
        <v>0</v>
      </c>
    </row>
    <row r="515" spans="1:23" x14ac:dyDescent="0.3">
      <c r="A515" s="6" t="s">
        <v>0</v>
      </c>
      <c r="B515" s="6" t="s">
        <v>334</v>
      </c>
      <c r="C515" s="6" t="s">
        <v>335</v>
      </c>
      <c r="D515" s="6" t="s">
        <v>1189</v>
      </c>
      <c r="E515" s="6" t="s">
        <v>4</v>
      </c>
      <c r="F515" s="6" t="s">
        <v>5</v>
      </c>
      <c r="G515" s="6" t="s">
        <v>541</v>
      </c>
      <c r="H515" s="6" t="s">
        <v>7</v>
      </c>
      <c r="I515" s="6" t="s">
        <v>542</v>
      </c>
      <c r="J515" s="6" t="s">
        <v>9</v>
      </c>
      <c r="K515" s="6" t="s">
        <v>1190</v>
      </c>
      <c r="L515" s="6" t="s">
        <v>11</v>
      </c>
      <c r="M515" s="2">
        <v>114.122</v>
      </c>
      <c r="N515" s="1" t="s">
        <v>12</v>
      </c>
      <c r="O515" s="3">
        <v>43315</v>
      </c>
      <c r="P515" s="2">
        <f>ROUNDDOWN(Table1[[#This Row],[Quantity in UnE]],0)</f>
        <v>114</v>
      </c>
      <c r="Q515" t="s">
        <v>8850</v>
      </c>
      <c r="R515">
        <v>31</v>
      </c>
      <c r="S515">
        <v>28</v>
      </c>
      <c r="T515">
        <f>IF(Table1[[#This Row],[OD (in)]]=28,0,IF(Table1[[#This Row],[Width (in)]]&lt;=25,1,0))</f>
        <v>0</v>
      </c>
      <c r="U515">
        <f>IF(Table1[[#This Row],[OD (in)]]=28,0,IF(AND(Table1[[#This Row],[Width (in)]]&gt;25,Table1[[#This Row],[Width (in)]]&lt;=40),1,0))</f>
        <v>0</v>
      </c>
      <c r="V515">
        <f>IF(Table1[[#This Row],[OD (in)]]=28,0,IF(Table1[[#This Row],[Width (in)]]&gt;40,1,0))</f>
        <v>0</v>
      </c>
      <c r="W515">
        <f>IF(Table1[[#This Row],[OD (in)]]=28,1,0)</f>
        <v>1</v>
      </c>
    </row>
    <row r="516" spans="1:23" x14ac:dyDescent="0.3">
      <c r="A516" s="6" t="s">
        <v>0</v>
      </c>
      <c r="B516" s="6" t="s">
        <v>1185</v>
      </c>
      <c r="C516" s="6" t="s">
        <v>1186</v>
      </c>
      <c r="D516" s="6" t="s">
        <v>1191</v>
      </c>
      <c r="E516" s="6" t="s">
        <v>4</v>
      </c>
      <c r="F516" s="6" t="s">
        <v>5</v>
      </c>
      <c r="G516" s="6" t="s">
        <v>660</v>
      </c>
      <c r="H516" s="6" t="s">
        <v>7</v>
      </c>
      <c r="I516" s="6" t="s">
        <v>661</v>
      </c>
      <c r="J516" s="6" t="s">
        <v>9</v>
      </c>
      <c r="K516" s="6" t="s">
        <v>1192</v>
      </c>
      <c r="L516" s="6" t="s">
        <v>11</v>
      </c>
      <c r="M516" s="2">
        <v>298.947</v>
      </c>
      <c r="N516" s="1" t="s">
        <v>12</v>
      </c>
      <c r="O516" s="3">
        <v>43331</v>
      </c>
      <c r="P516" s="2">
        <f>ROUNDDOWN(Table1[[#This Row],[Quantity in UnE]],0)</f>
        <v>298</v>
      </c>
      <c r="Q516" t="s">
        <v>8848</v>
      </c>
      <c r="R516">
        <v>43.5</v>
      </c>
      <c r="S516">
        <v>39</v>
      </c>
      <c r="T516">
        <f>IF(Table1[[#This Row],[OD (in)]]=28,0,IF(Table1[[#This Row],[Width (in)]]&lt;=25,1,0))</f>
        <v>0</v>
      </c>
      <c r="U516">
        <f>IF(Table1[[#This Row],[OD (in)]]=28,0,IF(AND(Table1[[#This Row],[Width (in)]]&gt;25,Table1[[#This Row],[Width (in)]]&lt;=40),1,0))</f>
        <v>0</v>
      </c>
      <c r="V516">
        <f>IF(Table1[[#This Row],[OD (in)]]=28,0,IF(Table1[[#This Row],[Width (in)]]&gt;40,1,0))</f>
        <v>1</v>
      </c>
      <c r="W516">
        <f>IF(Table1[[#This Row],[OD (in)]]=28,1,0)</f>
        <v>0</v>
      </c>
    </row>
    <row r="517" spans="1:23" x14ac:dyDescent="0.3">
      <c r="A517" s="6" t="s">
        <v>0</v>
      </c>
      <c r="B517" s="6" t="s">
        <v>334</v>
      </c>
      <c r="C517" s="6" t="s">
        <v>335</v>
      </c>
      <c r="D517" s="6" t="s">
        <v>1193</v>
      </c>
      <c r="E517" s="6" t="s">
        <v>4</v>
      </c>
      <c r="F517" s="6" t="s">
        <v>5</v>
      </c>
      <c r="G517" s="6" t="s">
        <v>541</v>
      </c>
      <c r="H517" s="6" t="s">
        <v>7</v>
      </c>
      <c r="I517" s="6" t="s">
        <v>542</v>
      </c>
      <c r="J517" s="6" t="s">
        <v>9</v>
      </c>
      <c r="K517" s="6" t="s">
        <v>1194</v>
      </c>
      <c r="L517" s="6" t="s">
        <v>11</v>
      </c>
      <c r="M517" s="2">
        <v>114.122</v>
      </c>
      <c r="N517" s="1" t="s">
        <v>12</v>
      </c>
      <c r="O517" s="3">
        <v>43315</v>
      </c>
      <c r="P517" s="2">
        <f>ROUNDDOWN(Table1[[#This Row],[Quantity in UnE]],0)</f>
        <v>114</v>
      </c>
      <c r="Q517" t="s">
        <v>8850</v>
      </c>
      <c r="R517">
        <v>31</v>
      </c>
      <c r="S517">
        <v>28</v>
      </c>
      <c r="T517">
        <f>IF(Table1[[#This Row],[OD (in)]]=28,0,IF(Table1[[#This Row],[Width (in)]]&lt;=25,1,0))</f>
        <v>0</v>
      </c>
      <c r="U517">
        <f>IF(Table1[[#This Row],[OD (in)]]=28,0,IF(AND(Table1[[#This Row],[Width (in)]]&gt;25,Table1[[#This Row],[Width (in)]]&lt;=40),1,0))</f>
        <v>0</v>
      </c>
      <c r="V517">
        <f>IF(Table1[[#This Row],[OD (in)]]=28,0,IF(Table1[[#This Row],[Width (in)]]&gt;40,1,0))</f>
        <v>0</v>
      </c>
      <c r="W517">
        <f>IF(Table1[[#This Row],[OD (in)]]=28,1,0)</f>
        <v>1</v>
      </c>
    </row>
    <row r="518" spans="1:23" x14ac:dyDescent="0.3">
      <c r="A518" s="6" t="s">
        <v>0</v>
      </c>
      <c r="B518" s="6" t="s">
        <v>107</v>
      </c>
      <c r="C518" s="6" t="s">
        <v>108</v>
      </c>
      <c r="D518" s="6" t="s">
        <v>1195</v>
      </c>
      <c r="E518" s="6" t="s">
        <v>4</v>
      </c>
      <c r="F518" s="6" t="s">
        <v>5</v>
      </c>
      <c r="G518" s="6" t="s">
        <v>356</v>
      </c>
      <c r="H518" s="6" t="s">
        <v>7</v>
      </c>
      <c r="I518" s="6" t="s">
        <v>357</v>
      </c>
      <c r="J518" s="6" t="s">
        <v>9</v>
      </c>
      <c r="K518" s="6" t="s">
        <v>1196</v>
      </c>
      <c r="L518" s="6" t="s">
        <v>11</v>
      </c>
      <c r="M518" s="2">
        <v>112.408</v>
      </c>
      <c r="N518" s="1" t="s">
        <v>12</v>
      </c>
      <c r="O518" s="3">
        <v>43321</v>
      </c>
      <c r="P518" s="2">
        <f>ROUNDDOWN(Table1[[#This Row],[Quantity in UnE]],0)</f>
        <v>112</v>
      </c>
      <c r="Q518" t="s">
        <v>8848</v>
      </c>
      <c r="R518">
        <v>30.5</v>
      </c>
      <c r="S518">
        <v>28</v>
      </c>
      <c r="T518">
        <f>IF(Table1[[#This Row],[OD (in)]]=28,0,IF(Table1[[#This Row],[Width (in)]]&lt;=25,1,0))</f>
        <v>0</v>
      </c>
      <c r="U518">
        <f>IF(Table1[[#This Row],[OD (in)]]=28,0,IF(AND(Table1[[#This Row],[Width (in)]]&gt;25,Table1[[#This Row],[Width (in)]]&lt;=40),1,0))</f>
        <v>0</v>
      </c>
      <c r="V518">
        <f>IF(Table1[[#This Row],[OD (in)]]=28,0,IF(Table1[[#This Row],[Width (in)]]&gt;40,1,0))</f>
        <v>0</v>
      </c>
      <c r="W518">
        <f>IF(Table1[[#This Row],[OD (in)]]=28,1,0)</f>
        <v>1</v>
      </c>
    </row>
    <row r="519" spans="1:23" x14ac:dyDescent="0.3">
      <c r="A519" s="6" t="s">
        <v>0</v>
      </c>
      <c r="B519" s="6" t="s">
        <v>125</v>
      </c>
      <c r="C519" s="6" t="s">
        <v>126</v>
      </c>
      <c r="D519" s="6" t="s">
        <v>1197</v>
      </c>
      <c r="E519" s="6" t="s">
        <v>4</v>
      </c>
      <c r="F519" s="6" t="s">
        <v>5</v>
      </c>
      <c r="G519" s="6" t="s">
        <v>1198</v>
      </c>
      <c r="H519" s="6" t="s">
        <v>7</v>
      </c>
      <c r="I519" s="6" t="s">
        <v>1199</v>
      </c>
      <c r="J519" s="6" t="s">
        <v>9</v>
      </c>
      <c r="K519" s="6" t="s">
        <v>1200</v>
      </c>
      <c r="L519" s="6" t="s">
        <v>11</v>
      </c>
      <c r="M519" s="2">
        <v>441.66199999999998</v>
      </c>
      <c r="N519" s="1" t="s">
        <v>12</v>
      </c>
      <c r="O519" s="3">
        <v>43329</v>
      </c>
      <c r="P519" s="2">
        <f>ROUNDDOWN(Table1[[#This Row],[Quantity in UnE]],0)</f>
        <v>441</v>
      </c>
      <c r="Q519" t="s">
        <v>8852</v>
      </c>
      <c r="R519">
        <v>60</v>
      </c>
      <c r="S519">
        <v>39</v>
      </c>
      <c r="T519">
        <f>IF(Table1[[#This Row],[OD (in)]]=28,0,IF(Table1[[#This Row],[Width (in)]]&lt;=25,1,0))</f>
        <v>0</v>
      </c>
      <c r="U519">
        <f>IF(Table1[[#This Row],[OD (in)]]=28,0,IF(AND(Table1[[#This Row],[Width (in)]]&gt;25,Table1[[#This Row],[Width (in)]]&lt;=40),1,0))</f>
        <v>0</v>
      </c>
      <c r="V519">
        <f>IF(Table1[[#This Row],[OD (in)]]=28,0,IF(Table1[[#This Row],[Width (in)]]&gt;40,1,0))</f>
        <v>1</v>
      </c>
      <c r="W519">
        <f>IF(Table1[[#This Row],[OD (in)]]=28,1,0)</f>
        <v>0</v>
      </c>
    </row>
    <row r="520" spans="1:23" x14ac:dyDescent="0.3">
      <c r="A520" s="6" t="s">
        <v>0</v>
      </c>
      <c r="B520" s="6" t="s">
        <v>107</v>
      </c>
      <c r="C520" s="6" t="s">
        <v>108</v>
      </c>
      <c r="D520" s="6" t="s">
        <v>1201</v>
      </c>
      <c r="E520" s="6" t="s">
        <v>4</v>
      </c>
      <c r="F520" s="6" t="s">
        <v>5</v>
      </c>
      <c r="G520" s="6" t="s">
        <v>356</v>
      </c>
      <c r="H520" s="6" t="s">
        <v>7</v>
      </c>
      <c r="I520" s="6" t="s">
        <v>357</v>
      </c>
      <c r="J520" s="6" t="s">
        <v>9</v>
      </c>
      <c r="K520" s="6" t="s">
        <v>1202</v>
      </c>
      <c r="L520" s="6" t="s">
        <v>11</v>
      </c>
      <c r="M520" s="2">
        <v>112.95699999999999</v>
      </c>
      <c r="N520" s="1" t="s">
        <v>12</v>
      </c>
      <c r="O520" s="3">
        <v>43321</v>
      </c>
      <c r="P520" s="2">
        <f>ROUNDDOWN(Table1[[#This Row],[Quantity in UnE]],0)</f>
        <v>112</v>
      </c>
      <c r="Q520" t="s">
        <v>8848</v>
      </c>
      <c r="R520">
        <v>30.5</v>
      </c>
      <c r="S520">
        <v>28</v>
      </c>
      <c r="T520">
        <f>IF(Table1[[#This Row],[OD (in)]]=28,0,IF(Table1[[#This Row],[Width (in)]]&lt;=25,1,0))</f>
        <v>0</v>
      </c>
      <c r="U520">
        <f>IF(Table1[[#This Row],[OD (in)]]=28,0,IF(AND(Table1[[#This Row],[Width (in)]]&gt;25,Table1[[#This Row],[Width (in)]]&lt;=40),1,0))</f>
        <v>0</v>
      </c>
      <c r="V520">
        <f>IF(Table1[[#This Row],[OD (in)]]=28,0,IF(Table1[[#This Row],[Width (in)]]&gt;40,1,0))</f>
        <v>0</v>
      </c>
      <c r="W520">
        <f>IF(Table1[[#This Row],[OD (in)]]=28,1,0)</f>
        <v>1</v>
      </c>
    </row>
    <row r="521" spans="1:23" x14ac:dyDescent="0.3">
      <c r="A521" s="6" t="s">
        <v>0</v>
      </c>
      <c r="B521" s="6" t="s">
        <v>125</v>
      </c>
      <c r="C521" s="6" t="s">
        <v>126</v>
      </c>
      <c r="D521" s="6" t="s">
        <v>1203</v>
      </c>
      <c r="E521" s="6" t="s">
        <v>4</v>
      </c>
      <c r="F521" s="6" t="s">
        <v>5</v>
      </c>
      <c r="G521" s="6" t="s">
        <v>1198</v>
      </c>
      <c r="H521" s="6" t="s">
        <v>7</v>
      </c>
      <c r="I521" s="6" t="s">
        <v>1199</v>
      </c>
      <c r="J521" s="6" t="s">
        <v>9</v>
      </c>
      <c r="K521" s="6" t="s">
        <v>1204</v>
      </c>
      <c r="L521" s="6" t="s">
        <v>11</v>
      </c>
      <c r="M521" s="2">
        <v>441.66199999999998</v>
      </c>
      <c r="N521" s="1" t="s">
        <v>12</v>
      </c>
      <c r="O521" s="3">
        <v>43329</v>
      </c>
      <c r="P521" s="2">
        <f>ROUNDDOWN(Table1[[#This Row],[Quantity in UnE]],0)</f>
        <v>441</v>
      </c>
      <c r="Q521" t="s">
        <v>8852</v>
      </c>
      <c r="R521">
        <v>60</v>
      </c>
      <c r="S521">
        <v>39</v>
      </c>
      <c r="T521">
        <f>IF(Table1[[#This Row],[OD (in)]]=28,0,IF(Table1[[#This Row],[Width (in)]]&lt;=25,1,0))</f>
        <v>0</v>
      </c>
      <c r="U521">
        <f>IF(Table1[[#This Row],[OD (in)]]=28,0,IF(AND(Table1[[#This Row],[Width (in)]]&gt;25,Table1[[#This Row],[Width (in)]]&lt;=40),1,0))</f>
        <v>0</v>
      </c>
      <c r="V521">
        <f>IF(Table1[[#This Row],[OD (in)]]=28,0,IF(Table1[[#This Row],[Width (in)]]&gt;40,1,0))</f>
        <v>1</v>
      </c>
      <c r="W521">
        <f>IF(Table1[[#This Row],[OD (in)]]=28,1,0)</f>
        <v>0</v>
      </c>
    </row>
    <row r="522" spans="1:23" x14ac:dyDescent="0.3">
      <c r="A522" s="6" t="s">
        <v>0</v>
      </c>
      <c r="B522" s="6" t="s">
        <v>334</v>
      </c>
      <c r="C522" s="6" t="s">
        <v>335</v>
      </c>
      <c r="D522" s="6" t="s">
        <v>1205</v>
      </c>
      <c r="E522" s="6" t="s">
        <v>4</v>
      </c>
      <c r="F522" s="6" t="s">
        <v>5</v>
      </c>
      <c r="G522" s="6" t="s">
        <v>541</v>
      </c>
      <c r="H522" s="6" t="s">
        <v>7</v>
      </c>
      <c r="I522" s="6" t="s">
        <v>542</v>
      </c>
      <c r="J522" s="6" t="s">
        <v>9</v>
      </c>
      <c r="K522" s="6" t="s">
        <v>1206</v>
      </c>
      <c r="L522" s="6" t="s">
        <v>11</v>
      </c>
      <c r="M522" s="2">
        <v>110.628</v>
      </c>
      <c r="N522" s="1" t="s">
        <v>12</v>
      </c>
      <c r="O522" s="3">
        <v>43315</v>
      </c>
      <c r="P522" s="2">
        <f>ROUNDDOWN(Table1[[#This Row],[Quantity in UnE]],0)</f>
        <v>110</v>
      </c>
      <c r="Q522" t="s">
        <v>8850</v>
      </c>
      <c r="R522">
        <v>31</v>
      </c>
      <c r="S522">
        <v>28</v>
      </c>
      <c r="T522">
        <f>IF(Table1[[#This Row],[OD (in)]]=28,0,IF(Table1[[#This Row],[Width (in)]]&lt;=25,1,0))</f>
        <v>0</v>
      </c>
      <c r="U522">
        <f>IF(Table1[[#This Row],[OD (in)]]=28,0,IF(AND(Table1[[#This Row],[Width (in)]]&gt;25,Table1[[#This Row],[Width (in)]]&lt;=40),1,0))</f>
        <v>0</v>
      </c>
      <c r="V522">
        <f>IF(Table1[[#This Row],[OD (in)]]=28,0,IF(Table1[[#This Row],[Width (in)]]&gt;40,1,0))</f>
        <v>0</v>
      </c>
      <c r="W522">
        <f>IF(Table1[[#This Row],[OD (in)]]=28,1,0)</f>
        <v>1</v>
      </c>
    </row>
    <row r="523" spans="1:23" x14ac:dyDescent="0.3">
      <c r="A523" s="6" t="s">
        <v>0</v>
      </c>
      <c r="B523" s="6" t="s">
        <v>162</v>
      </c>
      <c r="C523" s="6" t="s">
        <v>163</v>
      </c>
      <c r="D523" s="6" t="s">
        <v>1207</v>
      </c>
      <c r="E523" s="6" t="s">
        <v>4</v>
      </c>
      <c r="F523" s="6" t="s">
        <v>5</v>
      </c>
      <c r="G523" s="6" t="s">
        <v>356</v>
      </c>
      <c r="H523" s="6" t="s">
        <v>7</v>
      </c>
      <c r="I523" s="6" t="s">
        <v>357</v>
      </c>
      <c r="J523" s="6" t="s">
        <v>9</v>
      </c>
      <c r="K523" s="6" t="s">
        <v>1208</v>
      </c>
      <c r="L523" s="6" t="s">
        <v>11</v>
      </c>
      <c r="M523" s="2">
        <v>131.33500000000001</v>
      </c>
      <c r="N523" s="1" t="s">
        <v>12</v>
      </c>
      <c r="O523" s="3">
        <v>43321</v>
      </c>
      <c r="P523" s="2">
        <f>ROUNDDOWN(Table1[[#This Row],[Quantity in UnE]],0)</f>
        <v>131</v>
      </c>
      <c r="Q523" t="s">
        <v>8850</v>
      </c>
      <c r="R523">
        <v>35</v>
      </c>
      <c r="S523">
        <v>28</v>
      </c>
      <c r="T523">
        <f>IF(Table1[[#This Row],[OD (in)]]=28,0,IF(Table1[[#This Row],[Width (in)]]&lt;=25,1,0))</f>
        <v>0</v>
      </c>
      <c r="U523">
        <f>IF(Table1[[#This Row],[OD (in)]]=28,0,IF(AND(Table1[[#This Row],[Width (in)]]&gt;25,Table1[[#This Row],[Width (in)]]&lt;=40),1,0))</f>
        <v>0</v>
      </c>
      <c r="V523">
        <f>IF(Table1[[#This Row],[OD (in)]]=28,0,IF(Table1[[#This Row],[Width (in)]]&gt;40,1,0))</f>
        <v>0</v>
      </c>
      <c r="W523">
        <f>IF(Table1[[#This Row],[OD (in)]]=28,1,0)</f>
        <v>1</v>
      </c>
    </row>
    <row r="524" spans="1:23" x14ac:dyDescent="0.3">
      <c r="A524" s="6" t="s">
        <v>0</v>
      </c>
      <c r="B524" s="6" t="s">
        <v>334</v>
      </c>
      <c r="C524" s="6" t="s">
        <v>335</v>
      </c>
      <c r="D524" s="6" t="s">
        <v>1209</v>
      </c>
      <c r="E524" s="6" t="s">
        <v>4</v>
      </c>
      <c r="F524" s="6" t="s">
        <v>5</v>
      </c>
      <c r="G524" s="6" t="s">
        <v>541</v>
      </c>
      <c r="H524" s="6" t="s">
        <v>7</v>
      </c>
      <c r="I524" s="6" t="s">
        <v>542</v>
      </c>
      <c r="J524" s="6" t="s">
        <v>9</v>
      </c>
      <c r="K524" s="6" t="s">
        <v>1210</v>
      </c>
      <c r="L524" s="6" t="s">
        <v>11</v>
      </c>
      <c r="M524" s="2">
        <v>110.628</v>
      </c>
      <c r="N524" s="1" t="s">
        <v>12</v>
      </c>
      <c r="O524" s="3">
        <v>43315</v>
      </c>
      <c r="P524" s="2">
        <f>ROUNDDOWN(Table1[[#This Row],[Quantity in UnE]],0)</f>
        <v>110</v>
      </c>
      <c r="Q524" t="s">
        <v>8850</v>
      </c>
      <c r="R524">
        <v>31</v>
      </c>
      <c r="S524">
        <v>28</v>
      </c>
      <c r="T524">
        <f>IF(Table1[[#This Row],[OD (in)]]=28,0,IF(Table1[[#This Row],[Width (in)]]&lt;=25,1,0))</f>
        <v>0</v>
      </c>
      <c r="U524">
        <f>IF(Table1[[#This Row],[OD (in)]]=28,0,IF(AND(Table1[[#This Row],[Width (in)]]&gt;25,Table1[[#This Row],[Width (in)]]&lt;=40),1,0))</f>
        <v>0</v>
      </c>
      <c r="V524">
        <f>IF(Table1[[#This Row],[OD (in)]]=28,0,IF(Table1[[#This Row],[Width (in)]]&gt;40,1,0))</f>
        <v>0</v>
      </c>
      <c r="W524">
        <f>IF(Table1[[#This Row],[OD (in)]]=28,1,0)</f>
        <v>1</v>
      </c>
    </row>
    <row r="525" spans="1:23" x14ac:dyDescent="0.3">
      <c r="A525" s="6" t="s">
        <v>0</v>
      </c>
      <c r="B525" s="6" t="s">
        <v>1185</v>
      </c>
      <c r="C525" s="6" t="s">
        <v>1186</v>
      </c>
      <c r="D525" s="6" t="s">
        <v>1211</v>
      </c>
      <c r="E525" s="6" t="s">
        <v>4</v>
      </c>
      <c r="F525" s="6" t="s">
        <v>5</v>
      </c>
      <c r="G525" s="6" t="s">
        <v>660</v>
      </c>
      <c r="H525" s="6" t="s">
        <v>7</v>
      </c>
      <c r="I525" s="6" t="s">
        <v>661</v>
      </c>
      <c r="J525" s="6" t="s">
        <v>9</v>
      </c>
      <c r="K525" s="6" t="s">
        <v>1212</v>
      </c>
      <c r="L525" s="6" t="s">
        <v>11</v>
      </c>
      <c r="M525" s="2">
        <v>300.12</v>
      </c>
      <c r="N525" s="1" t="s">
        <v>12</v>
      </c>
      <c r="O525" s="3">
        <v>43331</v>
      </c>
      <c r="P525" s="2">
        <f>ROUNDDOWN(Table1[[#This Row],[Quantity in UnE]],0)</f>
        <v>300</v>
      </c>
      <c r="Q525" t="s">
        <v>8848</v>
      </c>
      <c r="R525">
        <v>43.5</v>
      </c>
      <c r="S525">
        <v>39</v>
      </c>
      <c r="T525">
        <f>IF(Table1[[#This Row],[OD (in)]]=28,0,IF(Table1[[#This Row],[Width (in)]]&lt;=25,1,0))</f>
        <v>0</v>
      </c>
      <c r="U525">
        <f>IF(Table1[[#This Row],[OD (in)]]=28,0,IF(AND(Table1[[#This Row],[Width (in)]]&gt;25,Table1[[#This Row],[Width (in)]]&lt;=40),1,0))</f>
        <v>0</v>
      </c>
      <c r="V525">
        <f>IF(Table1[[#This Row],[OD (in)]]=28,0,IF(Table1[[#This Row],[Width (in)]]&gt;40,1,0))</f>
        <v>1</v>
      </c>
      <c r="W525">
        <f>IF(Table1[[#This Row],[OD (in)]]=28,1,0)</f>
        <v>0</v>
      </c>
    </row>
    <row r="526" spans="1:23" x14ac:dyDescent="0.3">
      <c r="A526" s="6" t="s">
        <v>0</v>
      </c>
      <c r="B526" s="6" t="s">
        <v>162</v>
      </c>
      <c r="C526" s="6" t="s">
        <v>163</v>
      </c>
      <c r="D526" s="6" t="s">
        <v>1213</v>
      </c>
      <c r="E526" s="6" t="s">
        <v>4</v>
      </c>
      <c r="F526" s="6" t="s">
        <v>5</v>
      </c>
      <c r="G526" s="6" t="s">
        <v>356</v>
      </c>
      <c r="H526" s="6" t="s">
        <v>7</v>
      </c>
      <c r="I526" s="6" t="s">
        <v>357</v>
      </c>
      <c r="J526" s="6" t="s">
        <v>9</v>
      </c>
      <c r="K526" s="6" t="s">
        <v>1212</v>
      </c>
      <c r="L526" s="6" t="s">
        <v>11</v>
      </c>
      <c r="M526" s="2">
        <v>127.755</v>
      </c>
      <c r="N526" s="1" t="s">
        <v>12</v>
      </c>
      <c r="O526" s="3">
        <v>43321</v>
      </c>
      <c r="P526" s="2">
        <f>ROUNDDOWN(Table1[[#This Row],[Quantity in UnE]],0)</f>
        <v>127</v>
      </c>
      <c r="Q526" t="s">
        <v>8850</v>
      </c>
      <c r="R526">
        <v>35</v>
      </c>
      <c r="S526">
        <v>28</v>
      </c>
      <c r="T526">
        <f>IF(Table1[[#This Row],[OD (in)]]=28,0,IF(Table1[[#This Row],[Width (in)]]&lt;=25,1,0))</f>
        <v>0</v>
      </c>
      <c r="U526">
        <f>IF(Table1[[#This Row],[OD (in)]]=28,0,IF(AND(Table1[[#This Row],[Width (in)]]&gt;25,Table1[[#This Row],[Width (in)]]&lt;=40),1,0))</f>
        <v>0</v>
      </c>
      <c r="V526">
        <f>IF(Table1[[#This Row],[OD (in)]]=28,0,IF(Table1[[#This Row],[Width (in)]]&gt;40,1,0))</f>
        <v>0</v>
      </c>
      <c r="W526">
        <f>IF(Table1[[#This Row],[OD (in)]]=28,1,0)</f>
        <v>1</v>
      </c>
    </row>
    <row r="527" spans="1:23" x14ac:dyDescent="0.3">
      <c r="A527" s="6" t="s">
        <v>0</v>
      </c>
      <c r="B527" s="6" t="s">
        <v>1185</v>
      </c>
      <c r="C527" s="6" t="s">
        <v>1186</v>
      </c>
      <c r="D527" s="6" t="s">
        <v>1214</v>
      </c>
      <c r="E527" s="6" t="s">
        <v>4</v>
      </c>
      <c r="F527" s="6" t="s">
        <v>5</v>
      </c>
      <c r="G527" s="6" t="s">
        <v>660</v>
      </c>
      <c r="H527" s="6" t="s">
        <v>7</v>
      </c>
      <c r="I527" s="6" t="s">
        <v>661</v>
      </c>
      <c r="J527" s="6" t="s">
        <v>9</v>
      </c>
      <c r="K527" s="6" t="s">
        <v>1215</v>
      </c>
      <c r="L527" s="6" t="s">
        <v>11</v>
      </c>
      <c r="M527" s="2">
        <v>300.12</v>
      </c>
      <c r="N527" s="1" t="s">
        <v>12</v>
      </c>
      <c r="O527" s="3">
        <v>43331</v>
      </c>
      <c r="P527" s="2">
        <f>ROUNDDOWN(Table1[[#This Row],[Quantity in UnE]],0)</f>
        <v>300</v>
      </c>
      <c r="Q527" t="s">
        <v>8848</v>
      </c>
      <c r="R527">
        <v>43.5</v>
      </c>
      <c r="S527">
        <v>39</v>
      </c>
      <c r="T527">
        <f>IF(Table1[[#This Row],[OD (in)]]=28,0,IF(Table1[[#This Row],[Width (in)]]&lt;=25,1,0))</f>
        <v>0</v>
      </c>
      <c r="U527">
        <f>IF(Table1[[#This Row],[OD (in)]]=28,0,IF(AND(Table1[[#This Row],[Width (in)]]&gt;25,Table1[[#This Row],[Width (in)]]&lt;=40),1,0))</f>
        <v>0</v>
      </c>
      <c r="V527">
        <f>IF(Table1[[#This Row],[OD (in)]]=28,0,IF(Table1[[#This Row],[Width (in)]]&gt;40,1,0))</f>
        <v>1</v>
      </c>
      <c r="W527">
        <f>IF(Table1[[#This Row],[OD (in)]]=28,1,0)</f>
        <v>0</v>
      </c>
    </row>
    <row r="528" spans="1:23" x14ac:dyDescent="0.3">
      <c r="A528" s="6" t="s">
        <v>0</v>
      </c>
      <c r="B528" s="6" t="s">
        <v>334</v>
      </c>
      <c r="C528" s="6" t="s">
        <v>335</v>
      </c>
      <c r="D528" s="6" t="s">
        <v>1216</v>
      </c>
      <c r="E528" s="6" t="s">
        <v>4</v>
      </c>
      <c r="F528" s="6" t="s">
        <v>5</v>
      </c>
      <c r="G528" s="6" t="s">
        <v>541</v>
      </c>
      <c r="H528" s="6" t="s">
        <v>7</v>
      </c>
      <c r="I528" s="6" t="s">
        <v>542</v>
      </c>
      <c r="J528" s="6" t="s">
        <v>9</v>
      </c>
      <c r="K528" s="6" t="s">
        <v>1217</v>
      </c>
      <c r="L528" s="6" t="s">
        <v>11</v>
      </c>
      <c r="M528" s="2">
        <v>117.508</v>
      </c>
      <c r="N528" s="1" t="s">
        <v>12</v>
      </c>
      <c r="O528" s="3">
        <v>43315</v>
      </c>
      <c r="P528" s="2">
        <f>ROUNDDOWN(Table1[[#This Row],[Quantity in UnE]],0)</f>
        <v>117</v>
      </c>
      <c r="Q528" t="s">
        <v>8850</v>
      </c>
      <c r="R528">
        <v>31</v>
      </c>
      <c r="S528">
        <v>28</v>
      </c>
      <c r="T528">
        <f>IF(Table1[[#This Row],[OD (in)]]=28,0,IF(Table1[[#This Row],[Width (in)]]&lt;=25,1,0))</f>
        <v>0</v>
      </c>
      <c r="U528">
        <f>IF(Table1[[#This Row],[OD (in)]]=28,0,IF(AND(Table1[[#This Row],[Width (in)]]&gt;25,Table1[[#This Row],[Width (in)]]&lt;=40),1,0))</f>
        <v>0</v>
      </c>
      <c r="V528">
        <f>IF(Table1[[#This Row],[OD (in)]]=28,0,IF(Table1[[#This Row],[Width (in)]]&gt;40,1,0))</f>
        <v>0</v>
      </c>
      <c r="W528">
        <f>IF(Table1[[#This Row],[OD (in)]]=28,1,0)</f>
        <v>1</v>
      </c>
    </row>
    <row r="529" spans="1:23" x14ac:dyDescent="0.3">
      <c r="A529" s="6" t="s">
        <v>0</v>
      </c>
      <c r="B529" s="6" t="s">
        <v>1218</v>
      </c>
      <c r="C529" s="6" t="s">
        <v>1219</v>
      </c>
      <c r="D529" s="6" t="s">
        <v>1220</v>
      </c>
      <c r="E529" s="6" t="s">
        <v>4</v>
      </c>
      <c r="F529" s="6" t="s">
        <v>136</v>
      </c>
      <c r="G529" s="6" t="s">
        <v>1132</v>
      </c>
      <c r="H529" s="6" t="s">
        <v>7</v>
      </c>
      <c r="I529" s="6" t="s">
        <v>1133</v>
      </c>
      <c r="J529" s="6" t="s">
        <v>9</v>
      </c>
      <c r="K529" s="6" t="s">
        <v>1221</v>
      </c>
      <c r="L529" s="6" t="s">
        <v>11</v>
      </c>
      <c r="M529" s="2">
        <v>257.46499999999997</v>
      </c>
      <c r="N529" s="1" t="s">
        <v>12</v>
      </c>
      <c r="O529" s="3">
        <v>43326</v>
      </c>
      <c r="P529" s="2">
        <f>ROUNDDOWN(Table1[[#This Row],[Quantity in UnE]],0)</f>
        <v>257</v>
      </c>
      <c r="Q529" t="s">
        <v>8853</v>
      </c>
      <c r="R529">
        <v>32</v>
      </c>
      <c r="S529">
        <v>39</v>
      </c>
      <c r="T529">
        <f>IF(Table1[[#This Row],[OD (in)]]=28,0,IF(Table1[[#This Row],[Width (in)]]&lt;=25,1,0))</f>
        <v>0</v>
      </c>
      <c r="U529">
        <f>IF(Table1[[#This Row],[OD (in)]]=28,0,IF(AND(Table1[[#This Row],[Width (in)]]&gt;25,Table1[[#This Row],[Width (in)]]&lt;=40),1,0))</f>
        <v>1</v>
      </c>
      <c r="V529">
        <f>IF(Table1[[#This Row],[OD (in)]]=28,0,IF(Table1[[#This Row],[Width (in)]]&gt;40,1,0))</f>
        <v>0</v>
      </c>
      <c r="W529">
        <f>IF(Table1[[#This Row],[OD (in)]]=28,1,0)</f>
        <v>0</v>
      </c>
    </row>
    <row r="530" spans="1:23" x14ac:dyDescent="0.3">
      <c r="A530" s="6" t="s">
        <v>0</v>
      </c>
      <c r="B530" s="6" t="s">
        <v>1218</v>
      </c>
      <c r="C530" s="6" t="s">
        <v>1219</v>
      </c>
      <c r="D530" s="6" t="s">
        <v>1222</v>
      </c>
      <c r="E530" s="6" t="s">
        <v>4</v>
      </c>
      <c r="F530" s="6" t="s">
        <v>136</v>
      </c>
      <c r="G530" s="6" t="s">
        <v>1132</v>
      </c>
      <c r="H530" s="6" t="s">
        <v>7</v>
      </c>
      <c r="I530" s="6" t="s">
        <v>1133</v>
      </c>
      <c r="J530" s="6" t="s">
        <v>9</v>
      </c>
      <c r="K530" s="6" t="s">
        <v>1223</v>
      </c>
      <c r="L530" s="6" t="s">
        <v>11</v>
      </c>
      <c r="M530" s="2">
        <v>257.46499999999997</v>
      </c>
      <c r="N530" s="1" t="s">
        <v>12</v>
      </c>
      <c r="O530" s="3">
        <v>43326</v>
      </c>
      <c r="P530" s="2">
        <f>ROUNDDOWN(Table1[[#This Row],[Quantity in UnE]],0)</f>
        <v>257</v>
      </c>
      <c r="Q530" t="s">
        <v>8853</v>
      </c>
      <c r="R530">
        <v>32</v>
      </c>
      <c r="S530">
        <v>39</v>
      </c>
      <c r="T530">
        <f>IF(Table1[[#This Row],[OD (in)]]=28,0,IF(Table1[[#This Row],[Width (in)]]&lt;=25,1,0))</f>
        <v>0</v>
      </c>
      <c r="U530">
        <f>IF(Table1[[#This Row],[OD (in)]]=28,0,IF(AND(Table1[[#This Row],[Width (in)]]&gt;25,Table1[[#This Row],[Width (in)]]&lt;=40),1,0))</f>
        <v>1</v>
      </c>
      <c r="V530">
        <f>IF(Table1[[#This Row],[OD (in)]]=28,0,IF(Table1[[#This Row],[Width (in)]]&gt;40,1,0))</f>
        <v>0</v>
      </c>
      <c r="W530">
        <f>IF(Table1[[#This Row],[OD (in)]]=28,1,0)</f>
        <v>0</v>
      </c>
    </row>
    <row r="531" spans="1:23" x14ac:dyDescent="0.3">
      <c r="A531" s="6" t="s">
        <v>0</v>
      </c>
      <c r="B531" s="6" t="s">
        <v>334</v>
      </c>
      <c r="C531" s="6" t="s">
        <v>335</v>
      </c>
      <c r="D531" s="6" t="s">
        <v>1224</v>
      </c>
      <c r="E531" s="6" t="s">
        <v>4</v>
      </c>
      <c r="F531" s="6" t="s">
        <v>5</v>
      </c>
      <c r="G531" s="6" t="s">
        <v>541</v>
      </c>
      <c r="H531" s="6" t="s">
        <v>7</v>
      </c>
      <c r="I531" s="6" t="s">
        <v>542</v>
      </c>
      <c r="J531" s="6" t="s">
        <v>9</v>
      </c>
      <c r="K531" s="6" t="s">
        <v>1223</v>
      </c>
      <c r="L531" s="6" t="s">
        <v>11</v>
      </c>
      <c r="M531" s="2">
        <v>117.508</v>
      </c>
      <c r="N531" s="1" t="s">
        <v>12</v>
      </c>
      <c r="O531" s="3">
        <v>43315</v>
      </c>
      <c r="P531" s="2">
        <f>ROUNDDOWN(Table1[[#This Row],[Quantity in UnE]],0)</f>
        <v>117</v>
      </c>
      <c r="Q531" t="s">
        <v>8850</v>
      </c>
      <c r="R531">
        <v>31</v>
      </c>
      <c r="S531">
        <v>28</v>
      </c>
      <c r="T531">
        <f>IF(Table1[[#This Row],[OD (in)]]=28,0,IF(Table1[[#This Row],[Width (in)]]&lt;=25,1,0))</f>
        <v>0</v>
      </c>
      <c r="U531">
        <f>IF(Table1[[#This Row],[OD (in)]]=28,0,IF(AND(Table1[[#This Row],[Width (in)]]&gt;25,Table1[[#This Row],[Width (in)]]&lt;=40),1,0))</f>
        <v>0</v>
      </c>
      <c r="V531">
        <f>IF(Table1[[#This Row],[OD (in)]]=28,0,IF(Table1[[#This Row],[Width (in)]]&gt;40,1,0))</f>
        <v>0</v>
      </c>
      <c r="W531">
        <f>IF(Table1[[#This Row],[OD (in)]]=28,1,0)</f>
        <v>1</v>
      </c>
    </row>
    <row r="532" spans="1:23" x14ac:dyDescent="0.3">
      <c r="A532" s="6" t="s">
        <v>0</v>
      </c>
      <c r="B532" s="6" t="s">
        <v>334</v>
      </c>
      <c r="C532" s="6" t="s">
        <v>335</v>
      </c>
      <c r="D532" s="6" t="s">
        <v>1225</v>
      </c>
      <c r="E532" s="6" t="s">
        <v>4</v>
      </c>
      <c r="F532" s="6" t="s">
        <v>5</v>
      </c>
      <c r="G532" s="6" t="s">
        <v>541</v>
      </c>
      <c r="H532" s="6" t="s">
        <v>7</v>
      </c>
      <c r="I532" s="6" t="s">
        <v>542</v>
      </c>
      <c r="J532" s="6" t="s">
        <v>9</v>
      </c>
      <c r="K532" s="6" t="s">
        <v>1226</v>
      </c>
      <c r="L532" s="6" t="s">
        <v>11</v>
      </c>
      <c r="M532" s="2">
        <v>117.884</v>
      </c>
      <c r="N532" s="1" t="s">
        <v>12</v>
      </c>
      <c r="O532" s="3">
        <v>43315</v>
      </c>
      <c r="P532" s="2">
        <f>ROUNDDOWN(Table1[[#This Row],[Quantity in UnE]],0)</f>
        <v>117</v>
      </c>
      <c r="Q532" t="s">
        <v>8850</v>
      </c>
      <c r="R532">
        <v>31</v>
      </c>
      <c r="S532">
        <v>28</v>
      </c>
      <c r="T532">
        <f>IF(Table1[[#This Row],[OD (in)]]=28,0,IF(Table1[[#This Row],[Width (in)]]&lt;=25,1,0))</f>
        <v>0</v>
      </c>
      <c r="U532">
        <f>IF(Table1[[#This Row],[OD (in)]]=28,0,IF(AND(Table1[[#This Row],[Width (in)]]&gt;25,Table1[[#This Row],[Width (in)]]&lt;=40),1,0))</f>
        <v>0</v>
      </c>
      <c r="V532">
        <f>IF(Table1[[#This Row],[OD (in)]]=28,0,IF(Table1[[#This Row],[Width (in)]]&gt;40,1,0))</f>
        <v>0</v>
      </c>
      <c r="W532">
        <f>IF(Table1[[#This Row],[OD (in)]]=28,1,0)</f>
        <v>1</v>
      </c>
    </row>
    <row r="533" spans="1:23" x14ac:dyDescent="0.3">
      <c r="A533" s="6" t="s">
        <v>0</v>
      </c>
      <c r="B533" s="6" t="s">
        <v>1227</v>
      </c>
      <c r="C533" s="6" t="s">
        <v>1228</v>
      </c>
      <c r="D533" s="6" t="s">
        <v>1229</v>
      </c>
      <c r="E533" s="6" t="s">
        <v>4</v>
      </c>
      <c r="F533" s="6" t="s">
        <v>5</v>
      </c>
      <c r="G533" s="6" t="s">
        <v>277</v>
      </c>
      <c r="H533" s="6" t="s">
        <v>7</v>
      </c>
      <c r="I533" s="6" t="s">
        <v>278</v>
      </c>
      <c r="J533" s="6" t="s">
        <v>9</v>
      </c>
      <c r="K533" s="6" t="s">
        <v>1230</v>
      </c>
      <c r="L533" s="6" t="s">
        <v>11</v>
      </c>
      <c r="M533" s="2">
        <v>93.917000000000002</v>
      </c>
      <c r="N533" s="1" t="s">
        <v>12</v>
      </c>
      <c r="O533" s="3">
        <v>43317</v>
      </c>
      <c r="P533" s="2">
        <f>ROUNDDOWN(Table1[[#This Row],[Quantity in UnE]],0)</f>
        <v>93</v>
      </c>
      <c r="Q533" t="s">
        <v>8850</v>
      </c>
      <c r="R533">
        <v>25.25</v>
      </c>
      <c r="S533">
        <v>28</v>
      </c>
      <c r="T533">
        <f>IF(Table1[[#This Row],[OD (in)]]=28,0,IF(Table1[[#This Row],[Width (in)]]&lt;=25,1,0))</f>
        <v>0</v>
      </c>
      <c r="U533">
        <f>IF(Table1[[#This Row],[OD (in)]]=28,0,IF(AND(Table1[[#This Row],[Width (in)]]&gt;25,Table1[[#This Row],[Width (in)]]&lt;=40),1,0))</f>
        <v>0</v>
      </c>
      <c r="V533">
        <f>IF(Table1[[#This Row],[OD (in)]]=28,0,IF(Table1[[#This Row],[Width (in)]]&gt;40,1,0))</f>
        <v>0</v>
      </c>
      <c r="W533">
        <f>IF(Table1[[#This Row],[OD (in)]]=28,1,0)</f>
        <v>1</v>
      </c>
    </row>
    <row r="534" spans="1:23" x14ac:dyDescent="0.3">
      <c r="A534" s="6" t="s">
        <v>0</v>
      </c>
      <c r="B534" s="6" t="s">
        <v>334</v>
      </c>
      <c r="C534" s="6" t="s">
        <v>335</v>
      </c>
      <c r="D534" s="6" t="s">
        <v>1231</v>
      </c>
      <c r="E534" s="6" t="s">
        <v>4</v>
      </c>
      <c r="F534" s="6" t="s">
        <v>5</v>
      </c>
      <c r="G534" s="6" t="s">
        <v>541</v>
      </c>
      <c r="H534" s="6" t="s">
        <v>7</v>
      </c>
      <c r="I534" s="6" t="s">
        <v>542</v>
      </c>
      <c r="J534" s="6" t="s">
        <v>9</v>
      </c>
      <c r="K534" s="6" t="s">
        <v>1232</v>
      </c>
      <c r="L534" s="6" t="s">
        <v>11</v>
      </c>
      <c r="M534" s="2">
        <v>117.884</v>
      </c>
      <c r="N534" s="1" t="s">
        <v>12</v>
      </c>
      <c r="O534" s="3">
        <v>43315</v>
      </c>
      <c r="P534" s="2">
        <f>ROUNDDOWN(Table1[[#This Row],[Quantity in UnE]],0)</f>
        <v>117</v>
      </c>
      <c r="Q534" t="s">
        <v>8850</v>
      </c>
      <c r="R534">
        <v>31</v>
      </c>
      <c r="S534">
        <v>28</v>
      </c>
      <c r="T534">
        <f>IF(Table1[[#This Row],[OD (in)]]=28,0,IF(Table1[[#This Row],[Width (in)]]&lt;=25,1,0))</f>
        <v>0</v>
      </c>
      <c r="U534">
        <f>IF(Table1[[#This Row],[OD (in)]]=28,0,IF(AND(Table1[[#This Row],[Width (in)]]&gt;25,Table1[[#This Row],[Width (in)]]&lt;=40),1,0))</f>
        <v>0</v>
      </c>
      <c r="V534">
        <f>IF(Table1[[#This Row],[OD (in)]]=28,0,IF(Table1[[#This Row],[Width (in)]]&gt;40,1,0))</f>
        <v>0</v>
      </c>
      <c r="W534">
        <f>IF(Table1[[#This Row],[OD (in)]]=28,1,0)</f>
        <v>1</v>
      </c>
    </row>
    <row r="535" spans="1:23" x14ac:dyDescent="0.3">
      <c r="A535" s="6" t="s">
        <v>0</v>
      </c>
      <c r="B535" s="6" t="s">
        <v>1227</v>
      </c>
      <c r="C535" s="6" t="s">
        <v>1228</v>
      </c>
      <c r="D535" s="6" t="s">
        <v>1233</v>
      </c>
      <c r="E535" s="6" t="s">
        <v>4</v>
      </c>
      <c r="F535" s="6" t="s">
        <v>5</v>
      </c>
      <c r="G535" s="6" t="s">
        <v>277</v>
      </c>
      <c r="H535" s="6" t="s">
        <v>7</v>
      </c>
      <c r="I535" s="6" t="s">
        <v>278</v>
      </c>
      <c r="J535" s="6" t="s">
        <v>9</v>
      </c>
      <c r="K535" s="6" t="s">
        <v>1234</v>
      </c>
      <c r="L535" s="6" t="s">
        <v>11</v>
      </c>
      <c r="M535" s="2">
        <v>96.5</v>
      </c>
      <c r="N535" s="1" t="s">
        <v>12</v>
      </c>
      <c r="O535" s="3">
        <v>43317</v>
      </c>
      <c r="P535" s="2">
        <f>ROUNDDOWN(Table1[[#This Row],[Quantity in UnE]],0)</f>
        <v>96</v>
      </c>
      <c r="Q535" t="s">
        <v>8850</v>
      </c>
      <c r="R535">
        <v>25.25</v>
      </c>
      <c r="S535">
        <v>28</v>
      </c>
      <c r="T535">
        <f>IF(Table1[[#This Row],[OD (in)]]=28,0,IF(Table1[[#This Row],[Width (in)]]&lt;=25,1,0))</f>
        <v>0</v>
      </c>
      <c r="U535">
        <f>IF(Table1[[#This Row],[OD (in)]]=28,0,IF(AND(Table1[[#This Row],[Width (in)]]&gt;25,Table1[[#This Row],[Width (in)]]&lt;=40),1,0))</f>
        <v>0</v>
      </c>
      <c r="V535">
        <f>IF(Table1[[#This Row],[OD (in)]]=28,0,IF(Table1[[#This Row],[Width (in)]]&gt;40,1,0))</f>
        <v>0</v>
      </c>
      <c r="W535">
        <f>IF(Table1[[#This Row],[OD (in)]]=28,1,0)</f>
        <v>1</v>
      </c>
    </row>
    <row r="536" spans="1:23" x14ac:dyDescent="0.3">
      <c r="A536" s="6" t="s">
        <v>0</v>
      </c>
      <c r="B536" s="6" t="s">
        <v>1227</v>
      </c>
      <c r="C536" s="6" t="s">
        <v>1228</v>
      </c>
      <c r="D536" s="6" t="s">
        <v>1235</v>
      </c>
      <c r="E536" s="6" t="s">
        <v>4</v>
      </c>
      <c r="F536" s="6" t="s">
        <v>5</v>
      </c>
      <c r="G536" s="6" t="s">
        <v>277</v>
      </c>
      <c r="H536" s="6" t="s">
        <v>7</v>
      </c>
      <c r="I536" s="6" t="s">
        <v>278</v>
      </c>
      <c r="J536" s="6" t="s">
        <v>9</v>
      </c>
      <c r="K536" s="6" t="s">
        <v>1236</v>
      </c>
      <c r="L536" s="6" t="s">
        <v>11</v>
      </c>
      <c r="M536" s="2">
        <v>96.5</v>
      </c>
      <c r="N536" s="1" t="s">
        <v>12</v>
      </c>
      <c r="O536" s="3">
        <v>43317</v>
      </c>
      <c r="P536" s="2">
        <f>ROUNDDOWN(Table1[[#This Row],[Quantity in UnE]],0)</f>
        <v>96</v>
      </c>
      <c r="Q536" t="s">
        <v>8850</v>
      </c>
      <c r="R536">
        <v>25.25</v>
      </c>
      <c r="S536">
        <v>28</v>
      </c>
      <c r="T536">
        <f>IF(Table1[[#This Row],[OD (in)]]=28,0,IF(Table1[[#This Row],[Width (in)]]&lt;=25,1,0))</f>
        <v>0</v>
      </c>
      <c r="U536">
        <f>IF(Table1[[#This Row],[OD (in)]]=28,0,IF(AND(Table1[[#This Row],[Width (in)]]&gt;25,Table1[[#This Row],[Width (in)]]&lt;=40),1,0))</f>
        <v>0</v>
      </c>
      <c r="V536">
        <f>IF(Table1[[#This Row],[OD (in)]]=28,0,IF(Table1[[#This Row],[Width (in)]]&gt;40,1,0))</f>
        <v>0</v>
      </c>
      <c r="W536">
        <f>IF(Table1[[#This Row],[OD (in)]]=28,1,0)</f>
        <v>1</v>
      </c>
    </row>
    <row r="537" spans="1:23" x14ac:dyDescent="0.3">
      <c r="A537" s="6" t="s">
        <v>0</v>
      </c>
      <c r="B537" s="6" t="s">
        <v>1185</v>
      </c>
      <c r="C537" s="6" t="s">
        <v>1186</v>
      </c>
      <c r="D537" s="6" t="s">
        <v>1237</v>
      </c>
      <c r="E537" s="6" t="s">
        <v>4</v>
      </c>
      <c r="F537" s="6" t="s">
        <v>5</v>
      </c>
      <c r="G537" s="6" t="s">
        <v>660</v>
      </c>
      <c r="H537" s="6" t="s">
        <v>7</v>
      </c>
      <c r="I537" s="6" t="s">
        <v>661</v>
      </c>
      <c r="J537" s="6" t="s">
        <v>9</v>
      </c>
      <c r="K537" s="6" t="s">
        <v>1238</v>
      </c>
      <c r="L537" s="6" t="s">
        <v>11</v>
      </c>
      <c r="M537" s="2">
        <v>299.40300000000002</v>
      </c>
      <c r="N537" s="1" t="s">
        <v>12</v>
      </c>
      <c r="O537" s="3">
        <v>43331</v>
      </c>
      <c r="P537" s="2">
        <f>ROUNDDOWN(Table1[[#This Row],[Quantity in UnE]],0)</f>
        <v>299</v>
      </c>
      <c r="Q537" t="s">
        <v>8848</v>
      </c>
      <c r="R537">
        <v>43.5</v>
      </c>
      <c r="S537">
        <v>39</v>
      </c>
      <c r="T537">
        <f>IF(Table1[[#This Row],[OD (in)]]=28,0,IF(Table1[[#This Row],[Width (in)]]&lt;=25,1,0))</f>
        <v>0</v>
      </c>
      <c r="U537">
        <f>IF(Table1[[#This Row],[OD (in)]]=28,0,IF(AND(Table1[[#This Row],[Width (in)]]&gt;25,Table1[[#This Row],[Width (in)]]&lt;=40),1,0))</f>
        <v>0</v>
      </c>
      <c r="V537">
        <f>IF(Table1[[#This Row],[OD (in)]]=28,0,IF(Table1[[#This Row],[Width (in)]]&gt;40,1,0))</f>
        <v>1</v>
      </c>
      <c r="W537">
        <f>IF(Table1[[#This Row],[OD (in)]]=28,1,0)</f>
        <v>0</v>
      </c>
    </row>
    <row r="538" spans="1:23" x14ac:dyDescent="0.3">
      <c r="A538" s="6" t="s">
        <v>0</v>
      </c>
      <c r="B538" s="6" t="s">
        <v>1227</v>
      </c>
      <c r="C538" s="6" t="s">
        <v>1228</v>
      </c>
      <c r="D538" s="6" t="s">
        <v>1239</v>
      </c>
      <c r="E538" s="6" t="s">
        <v>4</v>
      </c>
      <c r="F538" s="6" t="s">
        <v>5</v>
      </c>
      <c r="G538" s="6" t="s">
        <v>277</v>
      </c>
      <c r="H538" s="6" t="s">
        <v>7</v>
      </c>
      <c r="I538" s="6" t="s">
        <v>278</v>
      </c>
      <c r="J538" s="6" t="s">
        <v>9</v>
      </c>
      <c r="K538" s="6" t="s">
        <v>1240</v>
      </c>
      <c r="L538" s="6" t="s">
        <v>11</v>
      </c>
      <c r="M538" s="2">
        <v>93.917000000000002</v>
      </c>
      <c r="N538" s="1" t="s">
        <v>12</v>
      </c>
      <c r="O538" s="3">
        <v>43317</v>
      </c>
      <c r="P538" s="2">
        <f>ROUNDDOWN(Table1[[#This Row],[Quantity in UnE]],0)</f>
        <v>93</v>
      </c>
      <c r="Q538" t="s">
        <v>8850</v>
      </c>
      <c r="R538">
        <v>25.25</v>
      </c>
      <c r="S538">
        <v>28</v>
      </c>
      <c r="T538">
        <f>IF(Table1[[#This Row],[OD (in)]]=28,0,IF(Table1[[#This Row],[Width (in)]]&lt;=25,1,0))</f>
        <v>0</v>
      </c>
      <c r="U538">
        <f>IF(Table1[[#This Row],[OD (in)]]=28,0,IF(AND(Table1[[#This Row],[Width (in)]]&gt;25,Table1[[#This Row],[Width (in)]]&lt;=40),1,0))</f>
        <v>0</v>
      </c>
      <c r="V538">
        <f>IF(Table1[[#This Row],[OD (in)]]=28,0,IF(Table1[[#This Row],[Width (in)]]&gt;40,1,0))</f>
        <v>0</v>
      </c>
      <c r="W538">
        <f>IF(Table1[[#This Row],[OD (in)]]=28,1,0)</f>
        <v>1</v>
      </c>
    </row>
    <row r="539" spans="1:23" x14ac:dyDescent="0.3">
      <c r="A539" s="6" t="s">
        <v>0</v>
      </c>
      <c r="B539" s="6" t="s">
        <v>1185</v>
      </c>
      <c r="C539" s="6" t="s">
        <v>1186</v>
      </c>
      <c r="D539" s="6" t="s">
        <v>1241</v>
      </c>
      <c r="E539" s="6" t="s">
        <v>4</v>
      </c>
      <c r="F539" s="6" t="s">
        <v>5</v>
      </c>
      <c r="G539" s="6" t="s">
        <v>660</v>
      </c>
      <c r="H539" s="6" t="s">
        <v>7</v>
      </c>
      <c r="I539" s="6" t="s">
        <v>661</v>
      </c>
      <c r="J539" s="6" t="s">
        <v>9</v>
      </c>
      <c r="K539" s="6" t="s">
        <v>1242</v>
      </c>
      <c r="L539" s="6" t="s">
        <v>11</v>
      </c>
      <c r="M539" s="2">
        <v>299.72899999999998</v>
      </c>
      <c r="N539" s="1" t="s">
        <v>12</v>
      </c>
      <c r="O539" s="3">
        <v>43331</v>
      </c>
      <c r="P539" s="2">
        <f>ROUNDDOWN(Table1[[#This Row],[Quantity in UnE]],0)</f>
        <v>299</v>
      </c>
      <c r="Q539" t="s">
        <v>8848</v>
      </c>
      <c r="R539">
        <v>43.5</v>
      </c>
      <c r="S539">
        <v>39</v>
      </c>
      <c r="T539">
        <f>IF(Table1[[#This Row],[OD (in)]]=28,0,IF(Table1[[#This Row],[Width (in)]]&lt;=25,1,0))</f>
        <v>0</v>
      </c>
      <c r="U539">
        <f>IF(Table1[[#This Row],[OD (in)]]=28,0,IF(AND(Table1[[#This Row],[Width (in)]]&gt;25,Table1[[#This Row],[Width (in)]]&lt;=40),1,0))</f>
        <v>0</v>
      </c>
      <c r="V539">
        <f>IF(Table1[[#This Row],[OD (in)]]=28,0,IF(Table1[[#This Row],[Width (in)]]&gt;40,1,0))</f>
        <v>1</v>
      </c>
      <c r="W539">
        <f>IF(Table1[[#This Row],[OD (in)]]=28,1,0)</f>
        <v>0</v>
      </c>
    </row>
    <row r="540" spans="1:23" x14ac:dyDescent="0.3">
      <c r="A540" s="6" t="s">
        <v>0</v>
      </c>
      <c r="B540" s="6" t="s">
        <v>1243</v>
      </c>
      <c r="C540" s="6" t="s">
        <v>1244</v>
      </c>
      <c r="D540" s="6" t="s">
        <v>1245</v>
      </c>
      <c r="E540" s="6" t="s">
        <v>4</v>
      </c>
      <c r="F540" s="6" t="s">
        <v>136</v>
      </c>
      <c r="G540" s="6" t="s">
        <v>1132</v>
      </c>
      <c r="H540" s="6" t="s">
        <v>7</v>
      </c>
      <c r="I540" s="6" t="s">
        <v>1133</v>
      </c>
      <c r="J540" s="6" t="s">
        <v>9</v>
      </c>
      <c r="K540" s="6" t="s">
        <v>1246</v>
      </c>
      <c r="L540" s="6" t="s">
        <v>11</v>
      </c>
      <c r="M540" s="2">
        <v>256.286</v>
      </c>
      <c r="N540" s="1" t="s">
        <v>12</v>
      </c>
      <c r="O540" s="3">
        <v>43326</v>
      </c>
      <c r="P540" s="2">
        <f>ROUNDDOWN(Table1[[#This Row],[Quantity in UnE]],0)</f>
        <v>256</v>
      </c>
      <c r="Q540" t="s">
        <v>8853</v>
      </c>
      <c r="R540">
        <v>33</v>
      </c>
      <c r="S540">
        <v>39</v>
      </c>
      <c r="T540">
        <f>IF(Table1[[#This Row],[OD (in)]]=28,0,IF(Table1[[#This Row],[Width (in)]]&lt;=25,1,0))</f>
        <v>0</v>
      </c>
      <c r="U540">
        <f>IF(Table1[[#This Row],[OD (in)]]=28,0,IF(AND(Table1[[#This Row],[Width (in)]]&gt;25,Table1[[#This Row],[Width (in)]]&lt;=40),1,0))</f>
        <v>1</v>
      </c>
      <c r="V540">
        <f>IF(Table1[[#This Row],[OD (in)]]=28,0,IF(Table1[[#This Row],[Width (in)]]&gt;40,1,0))</f>
        <v>0</v>
      </c>
      <c r="W540">
        <f>IF(Table1[[#This Row],[OD (in)]]=28,1,0)</f>
        <v>0</v>
      </c>
    </row>
    <row r="541" spans="1:23" x14ac:dyDescent="0.3">
      <c r="A541" s="6" t="s">
        <v>0</v>
      </c>
      <c r="B541" s="6" t="s">
        <v>1243</v>
      </c>
      <c r="C541" s="6" t="s">
        <v>1244</v>
      </c>
      <c r="D541" s="6" t="s">
        <v>1247</v>
      </c>
      <c r="E541" s="6" t="s">
        <v>4</v>
      </c>
      <c r="F541" s="6" t="s">
        <v>136</v>
      </c>
      <c r="G541" s="6" t="s">
        <v>1132</v>
      </c>
      <c r="H541" s="6" t="s">
        <v>7</v>
      </c>
      <c r="I541" s="6" t="s">
        <v>1133</v>
      </c>
      <c r="J541" s="6" t="s">
        <v>9</v>
      </c>
      <c r="K541" s="6" t="s">
        <v>1248</v>
      </c>
      <c r="L541" s="6" t="s">
        <v>11</v>
      </c>
      <c r="M541" s="2">
        <v>264.21300000000002</v>
      </c>
      <c r="N541" s="1" t="s">
        <v>12</v>
      </c>
      <c r="O541" s="3">
        <v>43326</v>
      </c>
      <c r="P541" s="2">
        <f>ROUNDDOWN(Table1[[#This Row],[Quantity in UnE]],0)</f>
        <v>264</v>
      </c>
      <c r="Q541" t="s">
        <v>8853</v>
      </c>
      <c r="R541">
        <v>33</v>
      </c>
      <c r="S541">
        <v>39</v>
      </c>
      <c r="T541">
        <f>IF(Table1[[#This Row],[OD (in)]]=28,0,IF(Table1[[#This Row],[Width (in)]]&lt;=25,1,0))</f>
        <v>0</v>
      </c>
      <c r="U541">
        <f>IF(Table1[[#This Row],[OD (in)]]=28,0,IF(AND(Table1[[#This Row],[Width (in)]]&gt;25,Table1[[#This Row],[Width (in)]]&lt;=40),1,0))</f>
        <v>1</v>
      </c>
      <c r="V541">
        <f>IF(Table1[[#This Row],[OD (in)]]=28,0,IF(Table1[[#This Row],[Width (in)]]&gt;40,1,0))</f>
        <v>0</v>
      </c>
      <c r="W541">
        <f>IF(Table1[[#This Row],[OD (in)]]=28,1,0)</f>
        <v>0</v>
      </c>
    </row>
    <row r="542" spans="1:23" x14ac:dyDescent="0.3">
      <c r="A542" s="6" t="s">
        <v>0</v>
      </c>
      <c r="B542" s="6" t="s">
        <v>1243</v>
      </c>
      <c r="C542" s="6" t="s">
        <v>1244</v>
      </c>
      <c r="D542" s="6" t="s">
        <v>1249</v>
      </c>
      <c r="E542" s="6" t="s">
        <v>4</v>
      </c>
      <c r="F542" s="6" t="s">
        <v>136</v>
      </c>
      <c r="G542" s="6" t="s">
        <v>1132</v>
      </c>
      <c r="H542" s="6" t="s">
        <v>7</v>
      </c>
      <c r="I542" s="6" t="s">
        <v>1133</v>
      </c>
      <c r="J542" s="6" t="s">
        <v>9</v>
      </c>
      <c r="K542" s="6" t="s">
        <v>1250</v>
      </c>
      <c r="L542" s="6" t="s">
        <v>11</v>
      </c>
      <c r="M542" s="2">
        <v>256.33499999999998</v>
      </c>
      <c r="N542" s="1" t="s">
        <v>12</v>
      </c>
      <c r="O542" s="3">
        <v>43326</v>
      </c>
      <c r="P542" s="2">
        <f>ROUNDDOWN(Table1[[#This Row],[Quantity in UnE]],0)</f>
        <v>256</v>
      </c>
      <c r="Q542" t="s">
        <v>8853</v>
      </c>
      <c r="R542">
        <v>33</v>
      </c>
      <c r="S542">
        <v>39</v>
      </c>
      <c r="T542">
        <f>IF(Table1[[#This Row],[OD (in)]]=28,0,IF(Table1[[#This Row],[Width (in)]]&lt;=25,1,0))</f>
        <v>0</v>
      </c>
      <c r="U542">
        <f>IF(Table1[[#This Row],[OD (in)]]=28,0,IF(AND(Table1[[#This Row],[Width (in)]]&gt;25,Table1[[#This Row],[Width (in)]]&lt;=40),1,0))</f>
        <v>1</v>
      </c>
      <c r="V542">
        <f>IF(Table1[[#This Row],[OD (in)]]=28,0,IF(Table1[[#This Row],[Width (in)]]&gt;40,1,0))</f>
        <v>0</v>
      </c>
      <c r="W542">
        <f>IF(Table1[[#This Row],[OD (in)]]=28,1,0)</f>
        <v>0</v>
      </c>
    </row>
    <row r="543" spans="1:23" x14ac:dyDescent="0.3">
      <c r="A543" s="6" t="s">
        <v>0</v>
      </c>
      <c r="B543" s="6" t="s">
        <v>1251</v>
      </c>
      <c r="C543" s="6" t="s">
        <v>1252</v>
      </c>
      <c r="D543" s="6" t="s">
        <v>1253</v>
      </c>
      <c r="E543" s="6" t="s">
        <v>4</v>
      </c>
      <c r="F543" s="6" t="s">
        <v>5</v>
      </c>
      <c r="G543" s="6" t="s">
        <v>660</v>
      </c>
      <c r="H543" s="6" t="s">
        <v>7</v>
      </c>
      <c r="I543" s="6" t="s">
        <v>661</v>
      </c>
      <c r="J543" s="6" t="s">
        <v>9</v>
      </c>
      <c r="K543" s="6" t="s">
        <v>1254</v>
      </c>
      <c r="L543" s="6" t="s">
        <v>11</v>
      </c>
      <c r="M543" s="2">
        <v>268.77100000000002</v>
      </c>
      <c r="N543" s="1" t="s">
        <v>12</v>
      </c>
      <c r="O543" s="3">
        <v>43331</v>
      </c>
      <c r="P543" s="2">
        <f>ROUNDDOWN(Table1[[#This Row],[Quantity in UnE]],0)</f>
        <v>268</v>
      </c>
      <c r="Q543" t="s">
        <v>8848</v>
      </c>
      <c r="R543">
        <v>39.375</v>
      </c>
      <c r="S543">
        <v>39</v>
      </c>
      <c r="T543">
        <f>IF(Table1[[#This Row],[OD (in)]]=28,0,IF(Table1[[#This Row],[Width (in)]]&lt;=25,1,0))</f>
        <v>0</v>
      </c>
      <c r="U543">
        <f>IF(Table1[[#This Row],[OD (in)]]=28,0,IF(AND(Table1[[#This Row],[Width (in)]]&gt;25,Table1[[#This Row],[Width (in)]]&lt;=40),1,0))</f>
        <v>1</v>
      </c>
      <c r="V543">
        <f>IF(Table1[[#This Row],[OD (in)]]=28,0,IF(Table1[[#This Row],[Width (in)]]&gt;40,1,0))</f>
        <v>0</v>
      </c>
      <c r="W543">
        <f>IF(Table1[[#This Row],[OD (in)]]=28,1,0)</f>
        <v>0</v>
      </c>
    </row>
    <row r="544" spans="1:23" x14ac:dyDescent="0.3">
      <c r="A544" s="6" t="s">
        <v>0</v>
      </c>
      <c r="B544" s="6" t="s">
        <v>1255</v>
      </c>
      <c r="C544" s="6" t="s">
        <v>1256</v>
      </c>
      <c r="D544" s="6" t="s">
        <v>1257</v>
      </c>
      <c r="E544" s="6" t="s">
        <v>4</v>
      </c>
      <c r="F544" s="6" t="s">
        <v>5</v>
      </c>
      <c r="G544" s="6" t="s">
        <v>277</v>
      </c>
      <c r="H544" s="6" t="s">
        <v>7</v>
      </c>
      <c r="I544" s="6" t="s">
        <v>278</v>
      </c>
      <c r="J544" s="6" t="s">
        <v>9</v>
      </c>
      <c r="K544" s="6" t="s">
        <v>1258</v>
      </c>
      <c r="L544" s="6" t="s">
        <v>11</v>
      </c>
      <c r="M544" s="2">
        <v>159.64099999999999</v>
      </c>
      <c r="N544" s="1" t="s">
        <v>12</v>
      </c>
      <c r="O544" s="3">
        <v>43317</v>
      </c>
      <c r="P544" s="2">
        <f>ROUNDDOWN(Table1[[#This Row],[Quantity in UnE]],0)</f>
        <v>159</v>
      </c>
      <c r="Q544" t="s">
        <v>8850</v>
      </c>
      <c r="R544">
        <v>42</v>
      </c>
      <c r="S544">
        <v>28</v>
      </c>
      <c r="T544">
        <f>IF(Table1[[#This Row],[OD (in)]]=28,0,IF(Table1[[#This Row],[Width (in)]]&lt;=25,1,0))</f>
        <v>0</v>
      </c>
      <c r="U544">
        <f>IF(Table1[[#This Row],[OD (in)]]=28,0,IF(AND(Table1[[#This Row],[Width (in)]]&gt;25,Table1[[#This Row],[Width (in)]]&lt;=40),1,0))</f>
        <v>0</v>
      </c>
      <c r="V544">
        <f>IF(Table1[[#This Row],[OD (in)]]=28,0,IF(Table1[[#This Row],[Width (in)]]&gt;40,1,0))</f>
        <v>0</v>
      </c>
      <c r="W544">
        <f>IF(Table1[[#This Row],[OD (in)]]=28,1,0)</f>
        <v>1</v>
      </c>
    </row>
    <row r="545" spans="1:23" x14ac:dyDescent="0.3">
      <c r="A545" s="6" t="s">
        <v>0</v>
      </c>
      <c r="B545" s="6" t="s">
        <v>1251</v>
      </c>
      <c r="C545" s="6" t="s">
        <v>1252</v>
      </c>
      <c r="D545" s="6" t="s">
        <v>1259</v>
      </c>
      <c r="E545" s="6" t="s">
        <v>4</v>
      </c>
      <c r="F545" s="6" t="s">
        <v>5</v>
      </c>
      <c r="G545" s="6" t="s">
        <v>660</v>
      </c>
      <c r="H545" s="6" t="s">
        <v>7</v>
      </c>
      <c r="I545" s="6" t="s">
        <v>661</v>
      </c>
      <c r="J545" s="6" t="s">
        <v>9</v>
      </c>
      <c r="K545" s="6" t="s">
        <v>1260</v>
      </c>
      <c r="L545" s="6" t="s">
        <v>11</v>
      </c>
      <c r="M545" s="2">
        <v>271.95499999999998</v>
      </c>
      <c r="N545" s="1" t="s">
        <v>12</v>
      </c>
      <c r="O545" s="3">
        <v>43331</v>
      </c>
      <c r="P545" s="2">
        <f>ROUNDDOWN(Table1[[#This Row],[Quantity in UnE]],0)</f>
        <v>271</v>
      </c>
      <c r="Q545" t="s">
        <v>8848</v>
      </c>
      <c r="R545">
        <v>39.375</v>
      </c>
      <c r="S545">
        <v>39</v>
      </c>
      <c r="T545">
        <f>IF(Table1[[#This Row],[OD (in)]]=28,0,IF(Table1[[#This Row],[Width (in)]]&lt;=25,1,0))</f>
        <v>0</v>
      </c>
      <c r="U545">
        <f>IF(Table1[[#This Row],[OD (in)]]=28,0,IF(AND(Table1[[#This Row],[Width (in)]]&gt;25,Table1[[#This Row],[Width (in)]]&lt;=40),1,0))</f>
        <v>1</v>
      </c>
      <c r="V545">
        <f>IF(Table1[[#This Row],[OD (in)]]=28,0,IF(Table1[[#This Row],[Width (in)]]&gt;40,1,0))</f>
        <v>0</v>
      </c>
      <c r="W545">
        <f>IF(Table1[[#This Row],[OD (in)]]=28,1,0)</f>
        <v>0</v>
      </c>
    </row>
    <row r="546" spans="1:23" x14ac:dyDescent="0.3">
      <c r="A546" s="6" t="s">
        <v>0</v>
      </c>
      <c r="B546" s="6" t="s">
        <v>125</v>
      </c>
      <c r="C546" s="6" t="s">
        <v>126</v>
      </c>
      <c r="D546" s="6" t="s">
        <v>1261</v>
      </c>
      <c r="E546" s="6" t="s">
        <v>4</v>
      </c>
      <c r="F546" s="6" t="s">
        <v>5</v>
      </c>
      <c r="G546" s="6" t="s">
        <v>1198</v>
      </c>
      <c r="H546" s="6" t="s">
        <v>7</v>
      </c>
      <c r="I546" s="6" t="s">
        <v>1199</v>
      </c>
      <c r="J546" s="6" t="s">
        <v>9</v>
      </c>
      <c r="K546" s="6" t="s">
        <v>1262</v>
      </c>
      <c r="L546" s="6" t="s">
        <v>11</v>
      </c>
      <c r="M546" s="2">
        <v>362.33</v>
      </c>
      <c r="N546" s="1" t="s">
        <v>12</v>
      </c>
      <c r="O546" s="3">
        <v>43329</v>
      </c>
      <c r="P546" s="2">
        <f>ROUNDDOWN(Table1[[#This Row],[Quantity in UnE]],0)</f>
        <v>362</v>
      </c>
      <c r="Q546" t="s">
        <v>8852</v>
      </c>
      <c r="R546">
        <v>60</v>
      </c>
      <c r="S546">
        <v>39</v>
      </c>
      <c r="T546">
        <f>IF(Table1[[#This Row],[OD (in)]]=28,0,IF(Table1[[#This Row],[Width (in)]]&lt;=25,1,0))</f>
        <v>0</v>
      </c>
      <c r="U546">
        <f>IF(Table1[[#This Row],[OD (in)]]=28,0,IF(AND(Table1[[#This Row],[Width (in)]]&gt;25,Table1[[#This Row],[Width (in)]]&lt;=40),1,0))</f>
        <v>0</v>
      </c>
      <c r="V546">
        <f>IF(Table1[[#This Row],[OD (in)]]=28,0,IF(Table1[[#This Row],[Width (in)]]&gt;40,1,0))</f>
        <v>1</v>
      </c>
      <c r="W546">
        <f>IF(Table1[[#This Row],[OD (in)]]=28,1,0)</f>
        <v>0</v>
      </c>
    </row>
    <row r="547" spans="1:23" x14ac:dyDescent="0.3">
      <c r="A547" s="6" t="s">
        <v>0</v>
      </c>
      <c r="B547" s="6" t="s">
        <v>1255</v>
      </c>
      <c r="C547" s="6" t="s">
        <v>1256</v>
      </c>
      <c r="D547" s="6" t="s">
        <v>1263</v>
      </c>
      <c r="E547" s="6" t="s">
        <v>4</v>
      </c>
      <c r="F547" s="6" t="s">
        <v>5</v>
      </c>
      <c r="G547" s="6" t="s">
        <v>277</v>
      </c>
      <c r="H547" s="6" t="s">
        <v>7</v>
      </c>
      <c r="I547" s="6" t="s">
        <v>278</v>
      </c>
      <c r="J547" s="6" t="s">
        <v>9</v>
      </c>
      <c r="K547" s="6" t="s">
        <v>1264</v>
      </c>
      <c r="L547" s="6" t="s">
        <v>11</v>
      </c>
      <c r="M547" s="2">
        <v>154.61699999999999</v>
      </c>
      <c r="N547" s="1" t="s">
        <v>12</v>
      </c>
      <c r="O547" s="3">
        <v>43317</v>
      </c>
      <c r="P547" s="2">
        <f>ROUNDDOWN(Table1[[#This Row],[Quantity in UnE]],0)</f>
        <v>154</v>
      </c>
      <c r="Q547" t="s">
        <v>8850</v>
      </c>
      <c r="R547">
        <v>42</v>
      </c>
      <c r="S547">
        <v>28</v>
      </c>
      <c r="T547">
        <f>IF(Table1[[#This Row],[OD (in)]]=28,0,IF(Table1[[#This Row],[Width (in)]]&lt;=25,1,0))</f>
        <v>0</v>
      </c>
      <c r="U547">
        <f>IF(Table1[[#This Row],[OD (in)]]=28,0,IF(AND(Table1[[#This Row],[Width (in)]]&gt;25,Table1[[#This Row],[Width (in)]]&lt;=40),1,0))</f>
        <v>0</v>
      </c>
      <c r="V547">
        <f>IF(Table1[[#This Row],[OD (in)]]=28,0,IF(Table1[[#This Row],[Width (in)]]&gt;40,1,0))</f>
        <v>0</v>
      </c>
      <c r="W547">
        <f>IF(Table1[[#This Row],[OD (in)]]=28,1,0)</f>
        <v>1</v>
      </c>
    </row>
    <row r="548" spans="1:23" x14ac:dyDescent="0.3">
      <c r="A548" s="6" t="s">
        <v>0</v>
      </c>
      <c r="B548" s="6" t="s">
        <v>1243</v>
      </c>
      <c r="C548" s="6" t="s">
        <v>1244</v>
      </c>
      <c r="D548" s="6" t="s">
        <v>1265</v>
      </c>
      <c r="E548" s="6" t="s">
        <v>4</v>
      </c>
      <c r="F548" s="6" t="s">
        <v>136</v>
      </c>
      <c r="G548" s="6" t="s">
        <v>1132</v>
      </c>
      <c r="H548" s="6" t="s">
        <v>7</v>
      </c>
      <c r="I548" s="6" t="s">
        <v>1133</v>
      </c>
      <c r="J548" s="6" t="s">
        <v>9</v>
      </c>
      <c r="K548" s="6" t="s">
        <v>1266</v>
      </c>
      <c r="L548" s="6" t="s">
        <v>11</v>
      </c>
      <c r="M548" s="2">
        <v>268.00299999999999</v>
      </c>
      <c r="N548" s="1" t="s">
        <v>12</v>
      </c>
      <c r="O548" s="3">
        <v>43326</v>
      </c>
      <c r="P548" s="2">
        <f>ROUNDDOWN(Table1[[#This Row],[Quantity in UnE]],0)</f>
        <v>268</v>
      </c>
      <c r="Q548" t="s">
        <v>8853</v>
      </c>
      <c r="R548">
        <v>33</v>
      </c>
      <c r="S548">
        <v>39</v>
      </c>
      <c r="T548">
        <f>IF(Table1[[#This Row],[OD (in)]]=28,0,IF(Table1[[#This Row],[Width (in)]]&lt;=25,1,0))</f>
        <v>0</v>
      </c>
      <c r="U548">
        <f>IF(Table1[[#This Row],[OD (in)]]=28,0,IF(AND(Table1[[#This Row],[Width (in)]]&gt;25,Table1[[#This Row],[Width (in)]]&lt;=40),1,0))</f>
        <v>1</v>
      </c>
      <c r="V548">
        <f>IF(Table1[[#This Row],[OD (in)]]=28,0,IF(Table1[[#This Row],[Width (in)]]&gt;40,1,0))</f>
        <v>0</v>
      </c>
      <c r="W548">
        <f>IF(Table1[[#This Row],[OD (in)]]=28,1,0)</f>
        <v>0</v>
      </c>
    </row>
    <row r="549" spans="1:23" x14ac:dyDescent="0.3">
      <c r="A549" s="6" t="s">
        <v>0</v>
      </c>
      <c r="B549" s="6" t="s">
        <v>1243</v>
      </c>
      <c r="C549" s="6" t="s">
        <v>1244</v>
      </c>
      <c r="D549" s="6" t="s">
        <v>1267</v>
      </c>
      <c r="E549" s="6" t="s">
        <v>4</v>
      </c>
      <c r="F549" s="6" t="s">
        <v>136</v>
      </c>
      <c r="G549" s="6" t="s">
        <v>1132</v>
      </c>
      <c r="H549" s="6" t="s">
        <v>7</v>
      </c>
      <c r="I549" s="6" t="s">
        <v>1133</v>
      </c>
      <c r="J549" s="6" t="s">
        <v>9</v>
      </c>
      <c r="K549" s="6" t="s">
        <v>1268</v>
      </c>
      <c r="L549" s="6" t="s">
        <v>11</v>
      </c>
      <c r="M549" s="2">
        <v>265.36</v>
      </c>
      <c r="N549" s="1" t="s">
        <v>12</v>
      </c>
      <c r="O549" s="3">
        <v>43326</v>
      </c>
      <c r="P549" s="2">
        <f>ROUNDDOWN(Table1[[#This Row],[Quantity in UnE]],0)</f>
        <v>265</v>
      </c>
      <c r="Q549" t="s">
        <v>8853</v>
      </c>
      <c r="R549">
        <v>33</v>
      </c>
      <c r="S549">
        <v>39</v>
      </c>
      <c r="T549">
        <f>IF(Table1[[#This Row],[OD (in)]]=28,0,IF(Table1[[#This Row],[Width (in)]]&lt;=25,1,0))</f>
        <v>0</v>
      </c>
      <c r="U549">
        <f>IF(Table1[[#This Row],[OD (in)]]=28,0,IF(AND(Table1[[#This Row],[Width (in)]]&gt;25,Table1[[#This Row],[Width (in)]]&lt;=40),1,0))</f>
        <v>1</v>
      </c>
      <c r="V549">
        <f>IF(Table1[[#This Row],[OD (in)]]=28,0,IF(Table1[[#This Row],[Width (in)]]&gt;40,1,0))</f>
        <v>0</v>
      </c>
      <c r="W549">
        <f>IF(Table1[[#This Row],[OD (in)]]=28,1,0)</f>
        <v>0</v>
      </c>
    </row>
    <row r="550" spans="1:23" x14ac:dyDescent="0.3">
      <c r="A550" s="6" t="s">
        <v>0</v>
      </c>
      <c r="B550" s="6" t="s">
        <v>1243</v>
      </c>
      <c r="C550" s="6" t="s">
        <v>1244</v>
      </c>
      <c r="D550" s="6" t="s">
        <v>1269</v>
      </c>
      <c r="E550" s="6" t="s">
        <v>4</v>
      </c>
      <c r="F550" s="6" t="s">
        <v>136</v>
      </c>
      <c r="G550" s="6" t="s">
        <v>1132</v>
      </c>
      <c r="H550" s="6" t="s">
        <v>7</v>
      </c>
      <c r="I550" s="6" t="s">
        <v>1133</v>
      </c>
      <c r="J550" s="6" t="s">
        <v>9</v>
      </c>
      <c r="K550" s="6" t="s">
        <v>1270</v>
      </c>
      <c r="L550" s="6" t="s">
        <v>11</v>
      </c>
      <c r="M550" s="2">
        <v>259.82600000000002</v>
      </c>
      <c r="N550" s="1" t="s">
        <v>12</v>
      </c>
      <c r="O550" s="3">
        <v>43326</v>
      </c>
      <c r="P550" s="2">
        <f>ROUNDDOWN(Table1[[#This Row],[Quantity in UnE]],0)</f>
        <v>259</v>
      </c>
      <c r="Q550" t="s">
        <v>8853</v>
      </c>
      <c r="R550">
        <v>33</v>
      </c>
      <c r="S550">
        <v>39</v>
      </c>
      <c r="T550">
        <f>IF(Table1[[#This Row],[OD (in)]]=28,0,IF(Table1[[#This Row],[Width (in)]]&lt;=25,1,0))</f>
        <v>0</v>
      </c>
      <c r="U550">
        <f>IF(Table1[[#This Row],[OD (in)]]=28,0,IF(AND(Table1[[#This Row],[Width (in)]]&gt;25,Table1[[#This Row],[Width (in)]]&lt;=40),1,0))</f>
        <v>1</v>
      </c>
      <c r="V550">
        <f>IF(Table1[[#This Row],[OD (in)]]=28,0,IF(Table1[[#This Row],[Width (in)]]&gt;40,1,0))</f>
        <v>0</v>
      </c>
      <c r="W550">
        <f>IF(Table1[[#This Row],[OD (in)]]=28,1,0)</f>
        <v>0</v>
      </c>
    </row>
    <row r="551" spans="1:23" x14ac:dyDescent="0.3">
      <c r="A551" s="6" t="s">
        <v>0</v>
      </c>
      <c r="B551" s="6" t="s">
        <v>1271</v>
      </c>
      <c r="C551" s="6" t="s">
        <v>1272</v>
      </c>
      <c r="D551" s="6" t="s">
        <v>1273</v>
      </c>
      <c r="E551" s="6" t="s">
        <v>4</v>
      </c>
      <c r="F551" s="6" t="s">
        <v>5</v>
      </c>
      <c r="G551" s="6" t="s">
        <v>660</v>
      </c>
      <c r="H551" s="6" t="s">
        <v>7</v>
      </c>
      <c r="I551" s="6" t="s">
        <v>661</v>
      </c>
      <c r="J551" s="6" t="s">
        <v>9</v>
      </c>
      <c r="K551" s="6" t="s">
        <v>1274</v>
      </c>
      <c r="L551" s="6" t="s">
        <v>11</v>
      </c>
      <c r="M551" s="2">
        <v>351.40600000000001</v>
      </c>
      <c r="N551" s="1" t="s">
        <v>12</v>
      </c>
      <c r="O551" s="3">
        <v>43331</v>
      </c>
      <c r="P551" s="2">
        <f>ROUNDDOWN(Table1[[#This Row],[Quantity in UnE]],0)</f>
        <v>351</v>
      </c>
      <c r="Q551" t="s">
        <v>8848</v>
      </c>
      <c r="R551">
        <v>51</v>
      </c>
      <c r="S551">
        <v>39</v>
      </c>
      <c r="T551">
        <f>IF(Table1[[#This Row],[OD (in)]]=28,0,IF(Table1[[#This Row],[Width (in)]]&lt;=25,1,0))</f>
        <v>0</v>
      </c>
      <c r="U551">
        <f>IF(Table1[[#This Row],[OD (in)]]=28,0,IF(AND(Table1[[#This Row],[Width (in)]]&gt;25,Table1[[#This Row],[Width (in)]]&lt;=40),1,0))</f>
        <v>0</v>
      </c>
      <c r="V551">
        <f>IF(Table1[[#This Row],[OD (in)]]=28,0,IF(Table1[[#This Row],[Width (in)]]&gt;40,1,0))</f>
        <v>1</v>
      </c>
      <c r="W551">
        <f>IF(Table1[[#This Row],[OD (in)]]=28,1,0)</f>
        <v>0</v>
      </c>
    </row>
    <row r="552" spans="1:23" x14ac:dyDescent="0.3">
      <c r="A552" s="6" t="s">
        <v>0</v>
      </c>
      <c r="B552" s="6" t="s">
        <v>1271</v>
      </c>
      <c r="C552" s="6" t="s">
        <v>1272</v>
      </c>
      <c r="D552" s="6" t="s">
        <v>1275</v>
      </c>
      <c r="E552" s="6" t="s">
        <v>4</v>
      </c>
      <c r="F552" s="6" t="s">
        <v>5</v>
      </c>
      <c r="G552" s="6" t="s">
        <v>660</v>
      </c>
      <c r="H552" s="6" t="s">
        <v>7</v>
      </c>
      <c r="I552" s="6" t="s">
        <v>661</v>
      </c>
      <c r="J552" s="6" t="s">
        <v>9</v>
      </c>
      <c r="K552" s="6" t="s">
        <v>1276</v>
      </c>
      <c r="L552" s="6" t="s">
        <v>11</v>
      </c>
      <c r="M552" s="2">
        <v>351.25299999999999</v>
      </c>
      <c r="N552" s="1" t="s">
        <v>12</v>
      </c>
      <c r="O552" s="3">
        <v>43331</v>
      </c>
      <c r="P552" s="2">
        <f>ROUNDDOWN(Table1[[#This Row],[Quantity in UnE]],0)</f>
        <v>351</v>
      </c>
      <c r="Q552" t="s">
        <v>8848</v>
      </c>
      <c r="R552">
        <v>51</v>
      </c>
      <c r="S552">
        <v>39</v>
      </c>
      <c r="T552">
        <f>IF(Table1[[#This Row],[OD (in)]]=28,0,IF(Table1[[#This Row],[Width (in)]]&lt;=25,1,0))</f>
        <v>0</v>
      </c>
      <c r="U552">
        <f>IF(Table1[[#This Row],[OD (in)]]=28,0,IF(AND(Table1[[#This Row],[Width (in)]]&gt;25,Table1[[#This Row],[Width (in)]]&lt;=40),1,0))</f>
        <v>0</v>
      </c>
      <c r="V552">
        <f>IF(Table1[[#This Row],[OD (in)]]=28,0,IF(Table1[[#This Row],[Width (in)]]&gt;40,1,0))</f>
        <v>1</v>
      </c>
      <c r="W552">
        <f>IF(Table1[[#This Row],[OD (in)]]=28,1,0)</f>
        <v>0</v>
      </c>
    </row>
    <row r="553" spans="1:23" x14ac:dyDescent="0.3">
      <c r="A553" s="6" t="s">
        <v>0</v>
      </c>
      <c r="B553" s="6" t="s">
        <v>498</v>
      </c>
      <c r="C553" s="6" t="s">
        <v>499</v>
      </c>
      <c r="D553" s="6" t="s">
        <v>1277</v>
      </c>
      <c r="E553" s="6" t="s">
        <v>4</v>
      </c>
      <c r="F553" s="6" t="s">
        <v>5</v>
      </c>
      <c r="G553" s="6" t="s">
        <v>1198</v>
      </c>
      <c r="H553" s="6" t="s">
        <v>7</v>
      </c>
      <c r="I553" s="6" t="s">
        <v>1199</v>
      </c>
      <c r="J553" s="6" t="s">
        <v>9</v>
      </c>
      <c r="K553" s="6" t="s">
        <v>1278</v>
      </c>
      <c r="L553" s="6" t="s">
        <v>11</v>
      </c>
      <c r="M553" s="2">
        <v>318.33600000000001</v>
      </c>
      <c r="N553" s="1" t="s">
        <v>12</v>
      </c>
      <c r="O553" s="3">
        <v>43329</v>
      </c>
      <c r="P553" s="2">
        <f>ROUNDDOWN(Table1[[#This Row],[Quantity in UnE]],0)</f>
        <v>318</v>
      </c>
      <c r="Q553" t="s">
        <v>8850</v>
      </c>
      <c r="R553">
        <v>42</v>
      </c>
      <c r="S553">
        <v>39</v>
      </c>
      <c r="T553">
        <f>IF(Table1[[#This Row],[OD (in)]]=28,0,IF(Table1[[#This Row],[Width (in)]]&lt;=25,1,0))</f>
        <v>0</v>
      </c>
      <c r="U553">
        <f>IF(Table1[[#This Row],[OD (in)]]=28,0,IF(AND(Table1[[#This Row],[Width (in)]]&gt;25,Table1[[#This Row],[Width (in)]]&lt;=40),1,0))</f>
        <v>0</v>
      </c>
      <c r="V553">
        <f>IF(Table1[[#This Row],[OD (in)]]=28,0,IF(Table1[[#This Row],[Width (in)]]&gt;40,1,0))</f>
        <v>1</v>
      </c>
      <c r="W553">
        <f>IF(Table1[[#This Row],[OD (in)]]=28,1,0)</f>
        <v>0</v>
      </c>
    </row>
    <row r="554" spans="1:23" x14ac:dyDescent="0.3">
      <c r="A554" s="6" t="s">
        <v>0</v>
      </c>
      <c r="B554" s="6" t="s">
        <v>1243</v>
      </c>
      <c r="C554" s="6" t="s">
        <v>1244</v>
      </c>
      <c r="D554" s="6" t="s">
        <v>1279</v>
      </c>
      <c r="E554" s="6" t="s">
        <v>4</v>
      </c>
      <c r="F554" s="6" t="s">
        <v>136</v>
      </c>
      <c r="G554" s="6" t="s">
        <v>1132</v>
      </c>
      <c r="H554" s="6" t="s">
        <v>7</v>
      </c>
      <c r="I554" s="6" t="s">
        <v>1133</v>
      </c>
      <c r="J554" s="6" t="s">
        <v>9</v>
      </c>
      <c r="K554" s="6" t="s">
        <v>1280</v>
      </c>
      <c r="L554" s="6" t="s">
        <v>11</v>
      </c>
      <c r="M554" s="2">
        <v>265.75900000000001</v>
      </c>
      <c r="N554" s="1" t="s">
        <v>12</v>
      </c>
      <c r="O554" s="3">
        <v>43326</v>
      </c>
      <c r="P554" s="2">
        <f>ROUNDDOWN(Table1[[#This Row],[Quantity in UnE]],0)</f>
        <v>265</v>
      </c>
      <c r="Q554" t="s">
        <v>8853</v>
      </c>
      <c r="R554">
        <v>33</v>
      </c>
      <c r="S554">
        <v>39</v>
      </c>
      <c r="T554">
        <f>IF(Table1[[#This Row],[OD (in)]]=28,0,IF(Table1[[#This Row],[Width (in)]]&lt;=25,1,0))</f>
        <v>0</v>
      </c>
      <c r="U554">
        <f>IF(Table1[[#This Row],[OD (in)]]=28,0,IF(AND(Table1[[#This Row],[Width (in)]]&gt;25,Table1[[#This Row],[Width (in)]]&lt;=40),1,0))</f>
        <v>1</v>
      </c>
      <c r="V554">
        <f>IF(Table1[[#This Row],[OD (in)]]=28,0,IF(Table1[[#This Row],[Width (in)]]&gt;40,1,0))</f>
        <v>0</v>
      </c>
      <c r="W554">
        <f>IF(Table1[[#This Row],[OD (in)]]=28,1,0)</f>
        <v>0</v>
      </c>
    </row>
    <row r="555" spans="1:23" x14ac:dyDescent="0.3">
      <c r="A555" s="6" t="s">
        <v>0</v>
      </c>
      <c r="B555" s="6" t="s">
        <v>1243</v>
      </c>
      <c r="C555" s="6" t="s">
        <v>1244</v>
      </c>
      <c r="D555" s="6" t="s">
        <v>1281</v>
      </c>
      <c r="E555" s="6" t="s">
        <v>4</v>
      </c>
      <c r="F555" s="6" t="s">
        <v>136</v>
      </c>
      <c r="G555" s="6" t="s">
        <v>1132</v>
      </c>
      <c r="H555" s="6" t="s">
        <v>7</v>
      </c>
      <c r="I555" s="6" t="s">
        <v>1133</v>
      </c>
      <c r="J555" s="6" t="s">
        <v>9</v>
      </c>
      <c r="K555" s="6" t="s">
        <v>1282</v>
      </c>
      <c r="L555" s="6" t="s">
        <v>11</v>
      </c>
      <c r="M555" s="2">
        <v>267.15499999999997</v>
      </c>
      <c r="N555" s="1" t="s">
        <v>12</v>
      </c>
      <c r="O555" s="3">
        <v>43326</v>
      </c>
      <c r="P555" s="2">
        <f>ROUNDDOWN(Table1[[#This Row],[Quantity in UnE]],0)</f>
        <v>267</v>
      </c>
      <c r="Q555" t="s">
        <v>8853</v>
      </c>
      <c r="R555">
        <v>33</v>
      </c>
      <c r="S555">
        <v>39</v>
      </c>
      <c r="T555">
        <f>IF(Table1[[#This Row],[OD (in)]]=28,0,IF(Table1[[#This Row],[Width (in)]]&lt;=25,1,0))</f>
        <v>0</v>
      </c>
      <c r="U555">
        <f>IF(Table1[[#This Row],[OD (in)]]=28,0,IF(AND(Table1[[#This Row],[Width (in)]]&gt;25,Table1[[#This Row],[Width (in)]]&lt;=40),1,0))</f>
        <v>1</v>
      </c>
      <c r="V555">
        <f>IF(Table1[[#This Row],[OD (in)]]=28,0,IF(Table1[[#This Row],[Width (in)]]&gt;40,1,0))</f>
        <v>0</v>
      </c>
      <c r="W555">
        <f>IF(Table1[[#This Row],[OD (in)]]=28,1,0)</f>
        <v>0</v>
      </c>
    </row>
    <row r="556" spans="1:23" x14ac:dyDescent="0.3">
      <c r="A556" s="6" t="s">
        <v>0</v>
      </c>
      <c r="B556" s="6" t="s">
        <v>1243</v>
      </c>
      <c r="C556" s="6" t="s">
        <v>1244</v>
      </c>
      <c r="D556" s="6" t="s">
        <v>1283</v>
      </c>
      <c r="E556" s="6" t="s">
        <v>4</v>
      </c>
      <c r="F556" s="6" t="s">
        <v>136</v>
      </c>
      <c r="G556" s="6" t="s">
        <v>1132</v>
      </c>
      <c r="H556" s="6" t="s">
        <v>7</v>
      </c>
      <c r="I556" s="6" t="s">
        <v>1133</v>
      </c>
      <c r="J556" s="6" t="s">
        <v>9</v>
      </c>
      <c r="K556" s="6" t="s">
        <v>1284</v>
      </c>
      <c r="L556" s="6" t="s">
        <v>11</v>
      </c>
      <c r="M556" s="2">
        <v>256.286</v>
      </c>
      <c r="N556" s="1" t="s">
        <v>12</v>
      </c>
      <c r="O556" s="3">
        <v>43326</v>
      </c>
      <c r="P556" s="2">
        <f>ROUNDDOWN(Table1[[#This Row],[Quantity in UnE]],0)</f>
        <v>256</v>
      </c>
      <c r="Q556" t="s">
        <v>8853</v>
      </c>
      <c r="R556">
        <v>33</v>
      </c>
      <c r="S556">
        <v>39</v>
      </c>
      <c r="T556">
        <f>IF(Table1[[#This Row],[OD (in)]]=28,0,IF(Table1[[#This Row],[Width (in)]]&lt;=25,1,0))</f>
        <v>0</v>
      </c>
      <c r="U556">
        <f>IF(Table1[[#This Row],[OD (in)]]=28,0,IF(AND(Table1[[#This Row],[Width (in)]]&gt;25,Table1[[#This Row],[Width (in)]]&lt;=40),1,0))</f>
        <v>1</v>
      </c>
      <c r="V556">
        <f>IF(Table1[[#This Row],[OD (in)]]=28,0,IF(Table1[[#This Row],[Width (in)]]&gt;40,1,0))</f>
        <v>0</v>
      </c>
      <c r="W556">
        <f>IF(Table1[[#This Row],[OD (in)]]=28,1,0)</f>
        <v>0</v>
      </c>
    </row>
    <row r="557" spans="1:23" x14ac:dyDescent="0.3">
      <c r="A557" s="6" t="s">
        <v>0</v>
      </c>
      <c r="B557" s="6" t="s">
        <v>31</v>
      </c>
      <c r="C557" s="6" t="s">
        <v>32</v>
      </c>
      <c r="D557" s="6" t="s">
        <v>1285</v>
      </c>
      <c r="E557" s="6" t="s">
        <v>4</v>
      </c>
      <c r="F557" s="6" t="s">
        <v>5</v>
      </c>
      <c r="G557" s="6" t="s">
        <v>1198</v>
      </c>
      <c r="H557" s="6" t="s">
        <v>7</v>
      </c>
      <c r="I557" s="6" t="s">
        <v>1199</v>
      </c>
      <c r="J557" s="6" t="s">
        <v>9</v>
      </c>
      <c r="K557" s="6" t="s">
        <v>1286</v>
      </c>
      <c r="L557" s="6" t="s">
        <v>11</v>
      </c>
      <c r="M557" s="2">
        <v>111.24</v>
      </c>
      <c r="N557" s="1" t="s">
        <v>12</v>
      </c>
      <c r="O557" s="3">
        <v>43329</v>
      </c>
      <c r="P557" s="2">
        <f>ROUNDDOWN(Table1[[#This Row],[Quantity in UnE]],0)</f>
        <v>111</v>
      </c>
      <c r="Q557" t="s">
        <v>8848</v>
      </c>
      <c r="R557">
        <v>15</v>
      </c>
      <c r="S557">
        <v>39</v>
      </c>
      <c r="T557">
        <f>IF(Table1[[#This Row],[OD (in)]]=28,0,IF(Table1[[#This Row],[Width (in)]]&lt;=25,1,0))</f>
        <v>1</v>
      </c>
      <c r="U557">
        <f>IF(Table1[[#This Row],[OD (in)]]=28,0,IF(AND(Table1[[#This Row],[Width (in)]]&gt;25,Table1[[#This Row],[Width (in)]]&lt;=40),1,0))</f>
        <v>0</v>
      </c>
      <c r="V557">
        <f>IF(Table1[[#This Row],[OD (in)]]=28,0,IF(Table1[[#This Row],[Width (in)]]&gt;40,1,0))</f>
        <v>0</v>
      </c>
      <c r="W557">
        <f>IF(Table1[[#This Row],[OD (in)]]=28,1,0)</f>
        <v>0</v>
      </c>
    </row>
    <row r="558" spans="1:23" x14ac:dyDescent="0.3">
      <c r="A558" s="6" t="s">
        <v>0</v>
      </c>
      <c r="B558" s="6" t="s">
        <v>125</v>
      </c>
      <c r="C558" s="6" t="s">
        <v>126</v>
      </c>
      <c r="D558" s="6" t="s">
        <v>1287</v>
      </c>
      <c r="E558" s="6" t="s">
        <v>4</v>
      </c>
      <c r="F558" s="6" t="s">
        <v>5</v>
      </c>
      <c r="G558" s="6" t="s">
        <v>660</v>
      </c>
      <c r="H558" s="6" t="s">
        <v>7</v>
      </c>
      <c r="I558" s="6" t="s">
        <v>661</v>
      </c>
      <c r="J558" s="6" t="s">
        <v>9</v>
      </c>
      <c r="K558" s="6" t="s">
        <v>1288</v>
      </c>
      <c r="L558" s="6" t="s">
        <v>11</v>
      </c>
      <c r="M558" s="2">
        <v>440.21899999999999</v>
      </c>
      <c r="N558" s="1" t="s">
        <v>12</v>
      </c>
      <c r="O558" s="3">
        <v>43331</v>
      </c>
      <c r="P558" s="2">
        <f>ROUNDDOWN(Table1[[#This Row],[Quantity in UnE]],0)</f>
        <v>440</v>
      </c>
      <c r="Q558" t="s">
        <v>8852</v>
      </c>
      <c r="R558">
        <v>60</v>
      </c>
      <c r="S558">
        <v>39</v>
      </c>
      <c r="T558">
        <f>IF(Table1[[#This Row],[OD (in)]]=28,0,IF(Table1[[#This Row],[Width (in)]]&lt;=25,1,0))</f>
        <v>0</v>
      </c>
      <c r="U558">
        <f>IF(Table1[[#This Row],[OD (in)]]=28,0,IF(AND(Table1[[#This Row],[Width (in)]]&gt;25,Table1[[#This Row],[Width (in)]]&lt;=40),1,0))</f>
        <v>0</v>
      </c>
      <c r="V558">
        <f>IF(Table1[[#This Row],[OD (in)]]=28,0,IF(Table1[[#This Row],[Width (in)]]&gt;40,1,0))</f>
        <v>1</v>
      </c>
      <c r="W558">
        <f>IF(Table1[[#This Row],[OD (in)]]=28,1,0)</f>
        <v>0</v>
      </c>
    </row>
    <row r="559" spans="1:23" x14ac:dyDescent="0.3">
      <c r="A559" s="6" t="s">
        <v>0</v>
      </c>
      <c r="B559" s="6" t="s">
        <v>31</v>
      </c>
      <c r="C559" s="6" t="s">
        <v>32</v>
      </c>
      <c r="D559" s="6" t="s">
        <v>1289</v>
      </c>
      <c r="E559" s="6" t="s">
        <v>4</v>
      </c>
      <c r="F559" s="6" t="s">
        <v>5</v>
      </c>
      <c r="G559" s="6" t="s">
        <v>1198</v>
      </c>
      <c r="H559" s="6" t="s">
        <v>7</v>
      </c>
      <c r="I559" s="6" t="s">
        <v>1199</v>
      </c>
      <c r="J559" s="6" t="s">
        <v>9</v>
      </c>
      <c r="K559" s="6" t="s">
        <v>1290</v>
      </c>
      <c r="L559" s="6" t="s">
        <v>11</v>
      </c>
      <c r="M559" s="2">
        <v>111.24</v>
      </c>
      <c r="N559" s="1" t="s">
        <v>12</v>
      </c>
      <c r="O559" s="3">
        <v>43329</v>
      </c>
      <c r="P559" s="2">
        <f>ROUNDDOWN(Table1[[#This Row],[Quantity in UnE]],0)</f>
        <v>111</v>
      </c>
      <c r="Q559" t="s">
        <v>8848</v>
      </c>
      <c r="R559">
        <v>15</v>
      </c>
      <c r="S559">
        <v>39</v>
      </c>
      <c r="T559">
        <f>IF(Table1[[#This Row],[OD (in)]]=28,0,IF(Table1[[#This Row],[Width (in)]]&lt;=25,1,0))</f>
        <v>1</v>
      </c>
      <c r="U559">
        <f>IF(Table1[[#This Row],[OD (in)]]=28,0,IF(AND(Table1[[#This Row],[Width (in)]]&gt;25,Table1[[#This Row],[Width (in)]]&lt;=40),1,0))</f>
        <v>0</v>
      </c>
      <c r="V559">
        <f>IF(Table1[[#This Row],[OD (in)]]=28,0,IF(Table1[[#This Row],[Width (in)]]&gt;40,1,0))</f>
        <v>0</v>
      </c>
      <c r="W559">
        <f>IF(Table1[[#This Row],[OD (in)]]=28,1,0)</f>
        <v>0</v>
      </c>
    </row>
    <row r="560" spans="1:23" x14ac:dyDescent="0.3">
      <c r="A560" s="6" t="s">
        <v>0</v>
      </c>
      <c r="B560" s="6" t="s">
        <v>31</v>
      </c>
      <c r="C560" s="6" t="s">
        <v>32</v>
      </c>
      <c r="D560" s="6" t="s">
        <v>1291</v>
      </c>
      <c r="E560" s="6" t="s">
        <v>4</v>
      </c>
      <c r="F560" s="6" t="s">
        <v>5</v>
      </c>
      <c r="G560" s="6" t="s">
        <v>1198</v>
      </c>
      <c r="H560" s="6" t="s">
        <v>7</v>
      </c>
      <c r="I560" s="6" t="s">
        <v>1199</v>
      </c>
      <c r="J560" s="6" t="s">
        <v>9</v>
      </c>
      <c r="K560" s="6" t="s">
        <v>1292</v>
      </c>
      <c r="L560" s="6" t="s">
        <v>11</v>
      </c>
      <c r="M560" s="2">
        <v>111.958</v>
      </c>
      <c r="N560" s="1" t="s">
        <v>12</v>
      </c>
      <c r="O560" s="3">
        <v>43329</v>
      </c>
      <c r="P560" s="2">
        <f>ROUNDDOWN(Table1[[#This Row],[Quantity in UnE]],0)</f>
        <v>111</v>
      </c>
      <c r="Q560" t="s">
        <v>8848</v>
      </c>
      <c r="R560">
        <v>15</v>
      </c>
      <c r="S560">
        <v>39</v>
      </c>
      <c r="T560">
        <f>IF(Table1[[#This Row],[OD (in)]]=28,0,IF(Table1[[#This Row],[Width (in)]]&lt;=25,1,0))</f>
        <v>1</v>
      </c>
      <c r="U560">
        <f>IF(Table1[[#This Row],[OD (in)]]=28,0,IF(AND(Table1[[#This Row],[Width (in)]]&gt;25,Table1[[#This Row],[Width (in)]]&lt;=40),1,0))</f>
        <v>0</v>
      </c>
      <c r="V560">
        <f>IF(Table1[[#This Row],[OD (in)]]=28,0,IF(Table1[[#This Row],[Width (in)]]&gt;40,1,0))</f>
        <v>0</v>
      </c>
      <c r="W560">
        <f>IF(Table1[[#This Row],[OD (in)]]=28,1,0)</f>
        <v>0</v>
      </c>
    </row>
    <row r="561" spans="1:23" x14ac:dyDescent="0.3">
      <c r="A561" s="6" t="s">
        <v>0</v>
      </c>
      <c r="B561" s="6" t="s">
        <v>369</v>
      </c>
      <c r="C561" s="6" t="s">
        <v>370</v>
      </c>
      <c r="D561" s="6" t="s">
        <v>1293</v>
      </c>
      <c r="E561" s="6" t="s">
        <v>4</v>
      </c>
      <c r="F561" s="6" t="s">
        <v>5</v>
      </c>
      <c r="G561" s="6" t="s">
        <v>541</v>
      </c>
      <c r="H561" s="6" t="s">
        <v>7</v>
      </c>
      <c r="I561" s="6" t="s">
        <v>542</v>
      </c>
      <c r="J561" s="6" t="s">
        <v>9</v>
      </c>
      <c r="K561" s="6" t="s">
        <v>1294</v>
      </c>
      <c r="L561" s="6" t="s">
        <v>11</v>
      </c>
      <c r="M561" s="2">
        <v>60.49</v>
      </c>
      <c r="N561" s="1" t="s">
        <v>12</v>
      </c>
      <c r="O561" s="3">
        <v>43315</v>
      </c>
      <c r="P561" s="2">
        <f>ROUNDDOWN(Table1[[#This Row],[Quantity in UnE]],0)</f>
        <v>60</v>
      </c>
      <c r="Q561" t="s">
        <v>8848</v>
      </c>
      <c r="R561">
        <v>18</v>
      </c>
      <c r="S561">
        <v>28</v>
      </c>
      <c r="T561">
        <f>IF(Table1[[#This Row],[OD (in)]]=28,0,IF(Table1[[#This Row],[Width (in)]]&lt;=25,1,0))</f>
        <v>0</v>
      </c>
      <c r="U561">
        <f>IF(Table1[[#This Row],[OD (in)]]=28,0,IF(AND(Table1[[#This Row],[Width (in)]]&gt;25,Table1[[#This Row],[Width (in)]]&lt;=40),1,0))</f>
        <v>0</v>
      </c>
      <c r="V561">
        <f>IF(Table1[[#This Row],[OD (in)]]=28,0,IF(Table1[[#This Row],[Width (in)]]&gt;40,1,0))</f>
        <v>0</v>
      </c>
      <c r="W561">
        <f>IF(Table1[[#This Row],[OD (in)]]=28,1,0)</f>
        <v>1</v>
      </c>
    </row>
    <row r="562" spans="1:23" x14ac:dyDescent="0.3">
      <c r="A562" s="6" t="s">
        <v>0</v>
      </c>
      <c r="B562" s="6" t="s">
        <v>502</v>
      </c>
      <c r="C562" s="6" t="s">
        <v>503</v>
      </c>
      <c r="D562" s="6" t="s">
        <v>1295</v>
      </c>
      <c r="E562" s="6" t="s">
        <v>4</v>
      </c>
      <c r="F562" s="6" t="s">
        <v>5</v>
      </c>
      <c r="G562" s="6" t="s">
        <v>153</v>
      </c>
      <c r="H562" s="6" t="s">
        <v>7</v>
      </c>
      <c r="I562" s="6" t="s">
        <v>154</v>
      </c>
      <c r="J562" s="6" t="s">
        <v>9</v>
      </c>
      <c r="K562" s="6" t="s">
        <v>1296</v>
      </c>
      <c r="L562" s="6" t="s">
        <v>11</v>
      </c>
      <c r="M562" s="2">
        <v>185.595</v>
      </c>
      <c r="N562" s="1" t="s">
        <v>12</v>
      </c>
      <c r="O562" s="3">
        <v>43313</v>
      </c>
      <c r="P562" s="2">
        <f>ROUNDDOWN(Table1[[#This Row],[Quantity in UnE]],0)</f>
        <v>185</v>
      </c>
      <c r="Q562" t="s">
        <v>8849</v>
      </c>
      <c r="R562">
        <v>23.875</v>
      </c>
      <c r="S562">
        <v>44</v>
      </c>
      <c r="T562">
        <f>IF(Table1[[#This Row],[OD (in)]]=28,0,IF(Table1[[#This Row],[Width (in)]]&lt;=25,1,0))</f>
        <v>1</v>
      </c>
      <c r="U562">
        <f>IF(Table1[[#This Row],[OD (in)]]=28,0,IF(AND(Table1[[#This Row],[Width (in)]]&gt;25,Table1[[#This Row],[Width (in)]]&lt;=40),1,0))</f>
        <v>0</v>
      </c>
      <c r="V562">
        <f>IF(Table1[[#This Row],[OD (in)]]=28,0,IF(Table1[[#This Row],[Width (in)]]&gt;40,1,0))</f>
        <v>0</v>
      </c>
      <c r="W562">
        <f>IF(Table1[[#This Row],[OD (in)]]=28,1,0)</f>
        <v>0</v>
      </c>
    </row>
    <row r="563" spans="1:23" x14ac:dyDescent="0.3">
      <c r="A563" s="6" t="s">
        <v>0</v>
      </c>
      <c r="B563" s="6" t="s">
        <v>502</v>
      </c>
      <c r="C563" s="6" t="s">
        <v>503</v>
      </c>
      <c r="D563" s="6" t="s">
        <v>1297</v>
      </c>
      <c r="E563" s="6" t="s">
        <v>4</v>
      </c>
      <c r="F563" s="6" t="s">
        <v>5</v>
      </c>
      <c r="G563" s="6" t="s">
        <v>153</v>
      </c>
      <c r="H563" s="6" t="s">
        <v>7</v>
      </c>
      <c r="I563" s="6" t="s">
        <v>154</v>
      </c>
      <c r="J563" s="6" t="s">
        <v>9</v>
      </c>
      <c r="K563" s="6" t="s">
        <v>1298</v>
      </c>
      <c r="L563" s="6" t="s">
        <v>11</v>
      </c>
      <c r="M563" s="2">
        <v>185.595</v>
      </c>
      <c r="N563" s="1" t="s">
        <v>12</v>
      </c>
      <c r="O563" s="3">
        <v>43313</v>
      </c>
      <c r="P563" s="2">
        <f>ROUNDDOWN(Table1[[#This Row],[Quantity in UnE]],0)</f>
        <v>185</v>
      </c>
      <c r="Q563" t="s">
        <v>8849</v>
      </c>
      <c r="R563">
        <v>23.875</v>
      </c>
      <c r="S563">
        <v>44</v>
      </c>
      <c r="T563">
        <f>IF(Table1[[#This Row],[OD (in)]]=28,0,IF(Table1[[#This Row],[Width (in)]]&lt;=25,1,0))</f>
        <v>1</v>
      </c>
      <c r="U563">
        <f>IF(Table1[[#This Row],[OD (in)]]=28,0,IF(AND(Table1[[#This Row],[Width (in)]]&gt;25,Table1[[#This Row],[Width (in)]]&lt;=40),1,0))</f>
        <v>0</v>
      </c>
      <c r="V563">
        <f>IF(Table1[[#This Row],[OD (in)]]=28,0,IF(Table1[[#This Row],[Width (in)]]&gt;40,1,0))</f>
        <v>0</v>
      </c>
      <c r="W563">
        <f>IF(Table1[[#This Row],[OD (in)]]=28,1,0)</f>
        <v>0</v>
      </c>
    </row>
    <row r="564" spans="1:23" x14ac:dyDescent="0.3">
      <c r="A564" s="6" t="s">
        <v>0</v>
      </c>
      <c r="B564" s="6" t="s">
        <v>502</v>
      </c>
      <c r="C564" s="6" t="s">
        <v>503</v>
      </c>
      <c r="D564" s="6" t="s">
        <v>1299</v>
      </c>
      <c r="E564" s="6" t="s">
        <v>4</v>
      </c>
      <c r="F564" s="6" t="s">
        <v>5</v>
      </c>
      <c r="G564" s="6" t="s">
        <v>153</v>
      </c>
      <c r="H564" s="6" t="s">
        <v>7</v>
      </c>
      <c r="I564" s="6" t="s">
        <v>154</v>
      </c>
      <c r="J564" s="6" t="s">
        <v>9</v>
      </c>
      <c r="K564" s="6" t="s">
        <v>1300</v>
      </c>
      <c r="L564" s="6" t="s">
        <v>11</v>
      </c>
      <c r="M564" s="2">
        <v>185.595</v>
      </c>
      <c r="N564" s="1" t="s">
        <v>12</v>
      </c>
      <c r="O564" s="3">
        <v>43313</v>
      </c>
      <c r="P564" s="2">
        <f>ROUNDDOWN(Table1[[#This Row],[Quantity in UnE]],0)</f>
        <v>185</v>
      </c>
      <c r="Q564" t="s">
        <v>8849</v>
      </c>
      <c r="R564">
        <v>23.875</v>
      </c>
      <c r="S564">
        <v>44</v>
      </c>
      <c r="T564">
        <f>IF(Table1[[#This Row],[OD (in)]]=28,0,IF(Table1[[#This Row],[Width (in)]]&lt;=25,1,0))</f>
        <v>1</v>
      </c>
      <c r="U564">
        <f>IF(Table1[[#This Row],[OD (in)]]=28,0,IF(AND(Table1[[#This Row],[Width (in)]]&gt;25,Table1[[#This Row],[Width (in)]]&lt;=40),1,0))</f>
        <v>0</v>
      </c>
      <c r="V564">
        <f>IF(Table1[[#This Row],[OD (in)]]=28,0,IF(Table1[[#This Row],[Width (in)]]&gt;40,1,0))</f>
        <v>0</v>
      </c>
      <c r="W564">
        <f>IF(Table1[[#This Row],[OD (in)]]=28,1,0)</f>
        <v>0</v>
      </c>
    </row>
    <row r="565" spans="1:23" x14ac:dyDescent="0.3">
      <c r="A565" s="6" t="s">
        <v>0</v>
      </c>
      <c r="B565" s="6" t="s">
        <v>1243</v>
      </c>
      <c r="C565" s="6" t="s">
        <v>1244</v>
      </c>
      <c r="D565" s="6" t="s">
        <v>1301</v>
      </c>
      <c r="E565" s="6" t="s">
        <v>4</v>
      </c>
      <c r="F565" s="6" t="s">
        <v>136</v>
      </c>
      <c r="G565" s="6" t="s">
        <v>1132</v>
      </c>
      <c r="H565" s="6" t="s">
        <v>7</v>
      </c>
      <c r="I565" s="6" t="s">
        <v>1133</v>
      </c>
      <c r="J565" s="6" t="s">
        <v>9</v>
      </c>
      <c r="K565" s="6" t="s">
        <v>1302</v>
      </c>
      <c r="L565" s="6" t="s">
        <v>11</v>
      </c>
      <c r="M565" s="2">
        <v>266.00799999999998</v>
      </c>
      <c r="N565" s="1" t="s">
        <v>12</v>
      </c>
      <c r="O565" s="3">
        <v>43326</v>
      </c>
      <c r="P565" s="2">
        <f>ROUNDDOWN(Table1[[#This Row],[Quantity in UnE]],0)</f>
        <v>266</v>
      </c>
      <c r="Q565" t="s">
        <v>8853</v>
      </c>
      <c r="R565">
        <v>33</v>
      </c>
      <c r="S565">
        <v>39</v>
      </c>
      <c r="T565">
        <f>IF(Table1[[#This Row],[OD (in)]]=28,0,IF(Table1[[#This Row],[Width (in)]]&lt;=25,1,0))</f>
        <v>0</v>
      </c>
      <c r="U565">
        <f>IF(Table1[[#This Row],[OD (in)]]=28,0,IF(AND(Table1[[#This Row],[Width (in)]]&gt;25,Table1[[#This Row],[Width (in)]]&lt;=40),1,0))</f>
        <v>1</v>
      </c>
      <c r="V565">
        <f>IF(Table1[[#This Row],[OD (in)]]=28,0,IF(Table1[[#This Row],[Width (in)]]&gt;40,1,0))</f>
        <v>0</v>
      </c>
      <c r="W565">
        <f>IF(Table1[[#This Row],[OD (in)]]=28,1,0)</f>
        <v>0</v>
      </c>
    </row>
    <row r="566" spans="1:23" x14ac:dyDescent="0.3">
      <c r="A566" s="6" t="s">
        <v>0</v>
      </c>
      <c r="B566" s="6" t="s">
        <v>125</v>
      </c>
      <c r="C566" s="6" t="s">
        <v>126</v>
      </c>
      <c r="D566" s="6" t="s">
        <v>1303</v>
      </c>
      <c r="E566" s="6" t="s">
        <v>4</v>
      </c>
      <c r="F566" s="6" t="s">
        <v>5</v>
      </c>
      <c r="G566" s="6" t="s">
        <v>660</v>
      </c>
      <c r="H566" s="6" t="s">
        <v>7</v>
      </c>
      <c r="I566" s="6" t="s">
        <v>661</v>
      </c>
      <c r="J566" s="6" t="s">
        <v>9</v>
      </c>
      <c r="K566" s="6" t="s">
        <v>1304</v>
      </c>
      <c r="L566" s="6" t="s">
        <v>11</v>
      </c>
      <c r="M566" s="2">
        <v>438.71899999999999</v>
      </c>
      <c r="N566" s="1" t="s">
        <v>12</v>
      </c>
      <c r="O566" s="3">
        <v>43331</v>
      </c>
      <c r="P566" s="2">
        <f>ROUNDDOWN(Table1[[#This Row],[Quantity in UnE]],0)</f>
        <v>438</v>
      </c>
      <c r="Q566" t="s">
        <v>8852</v>
      </c>
      <c r="R566">
        <v>60</v>
      </c>
      <c r="S566">
        <v>39</v>
      </c>
      <c r="T566">
        <f>IF(Table1[[#This Row],[OD (in)]]=28,0,IF(Table1[[#This Row],[Width (in)]]&lt;=25,1,0))</f>
        <v>0</v>
      </c>
      <c r="U566">
        <f>IF(Table1[[#This Row],[OD (in)]]=28,0,IF(AND(Table1[[#This Row],[Width (in)]]&gt;25,Table1[[#This Row],[Width (in)]]&lt;=40),1,0))</f>
        <v>0</v>
      </c>
      <c r="V566">
        <f>IF(Table1[[#This Row],[OD (in)]]=28,0,IF(Table1[[#This Row],[Width (in)]]&gt;40,1,0))</f>
        <v>1</v>
      </c>
      <c r="W566">
        <f>IF(Table1[[#This Row],[OD (in)]]=28,1,0)</f>
        <v>0</v>
      </c>
    </row>
    <row r="567" spans="1:23" x14ac:dyDescent="0.3">
      <c r="A567" s="6" t="s">
        <v>0</v>
      </c>
      <c r="B567" s="6" t="s">
        <v>502</v>
      </c>
      <c r="C567" s="6" t="s">
        <v>503</v>
      </c>
      <c r="D567" s="6" t="s">
        <v>1305</v>
      </c>
      <c r="E567" s="6" t="s">
        <v>4</v>
      </c>
      <c r="F567" s="6" t="s">
        <v>5</v>
      </c>
      <c r="G567" s="6" t="s">
        <v>153</v>
      </c>
      <c r="H567" s="6" t="s">
        <v>7</v>
      </c>
      <c r="I567" s="6" t="s">
        <v>154</v>
      </c>
      <c r="J567" s="6" t="s">
        <v>9</v>
      </c>
      <c r="K567" s="6" t="s">
        <v>1306</v>
      </c>
      <c r="L567" s="6" t="s">
        <v>11</v>
      </c>
      <c r="M567" s="2">
        <v>185.595</v>
      </c>
      <c r="N567" s="1" t="s">
        <v>12</v>
      </c>
      <c r="O567" s="3">
        <v>43313</v>
      </c>
      <c r="P567" s="2">
        <f>ROUNDDOWN(Table1[[#This Row],[Quantity in UnE]],0)</f>
        <v>185</v>
      </c>
      <c r="Q567" t="s">
        <v>8849</v>
      </c>
      <c r="R567">
        <v>23.875</v>
      </c>
      <c r="S567">
        <v>44</v>
      </c>
      <c r="T567">
        <f>IF(Table1[[#This Row],[OD (in)]]=28,0,IF(Table1[[#This Row],[Width (in)]]&lt;=25,1,0))</f>
        <v>1</v>
      </c>
      <c r="U567">
        <f>IF(Table1[[#This Row],[OD (in)]]=28,0,IF(AND(Table1[[#This Row],[Width (in)]]&gt;25,Table1[[#This Row],[Width (in)]]&lt;=40),1,0))</f>
        <v>0</v>
      </c>
      <c r="V567">
        <f>IF(Table1[[#This Row],[OD (in)]]=28,0,IF(Table1[[#This Row],[Width (in)]]&gt;40,1,0))</f>
        <v>0</v>
      </c>
      <c r="W567">
        <f>IF(Table1[[#This Row],[OD (in)]]=28,1,0)</f>
        <v>0</v>
      </c>
    </row>
    <row r="568" spans="1:23" x14ac:dyDescent="0.3">
      <c r="A568" s="6" t="s">
        <v>0</v>
      </c>
      <c r="B568" s="6" t="s">
        <v>502</v>
      </c>
      <c r="C568" s="6" t="s">
        <v>503</v>
      </c>
      <c r="D568" s="6" t="s">
        <v>1307</v>
      </c>
      <c r="E568" s="6" t="s">
        <v>4</v>
      </c>
      <c r="F568" s="6" t="s">
        <v>5</v>
      </c>
      <c r="G568" s="6" t="s">
        <v>153</v>
      </c>
      <c r="H568" s="6" t="s">
        <v>7</v>
      </c>
      <c r="I568" s="6" t="s">
        <v>154</v>
      </c>
      <c r="J568" s="6" t="s">
        <v>9</v>
      </c>
      <c r="K568" s="6" t="s">
        <v>1308</v>
      </c>
      <c r="L568" s="6" t="s">
        <v>11</v>
      </c>
      <c r="M568" s="2">
        <v>185.107</v>
      </c>
      <c r="N568" s="1" t="s">
        <v>12</v>
      </c>
      <c r="O568" s="3">
        <v>43313</v>
      </c>
      <c r="P568" s="2">
        <f>ROUNDDOWN(Table1[[#This Row],[Quantity in UnE]],0)</f>
        <v>185</v>
      </c>
      <c r="Q568" t="s">
        <v>8849</v>
      </c>
      <c r="R568">
        <v>23.875</v>
      </c>
      <c r="S568">
        <v>44</v>
      </c>
      <c r="T568">
        <f>IF(Table1[[#This Row],[OD (in)]]=28,0,IF(Table1[[#This Row],[Width (in)]]&lt;=25,1,0))</f>
        <v>1</v>
      </c>
      <c r="U568">
        <f>IF(Table1[[#This Row],[OD (in)]]=28,0,IF(AND(Table1[[#This Row],[Width (in)]]&gt;25,Table1[[#This Row],[Width (in)]]&lt;=40),1,0))</f>
        <v>0</v>
      </c>
      <c r="V568">
        <f>IF(Table1[[#This Row],[OD (in)]]=28,0,IF(Table1[[#This Row],[Width (in)]]&gt;40,1,0))</f>
        <v>0</v>
      </c>
      <c r="W568">
        <f>IF(Table1[[#This Row],[OD (in)]]=28,1,0)</f>
        <v>0</v>
      </c>
    </row>
    <row r="569" spans="1:23" x14ac:dyDescent="0.3">
      <c r="A569" s="6" t="s">
        <v>0</v>
      </c>
      <c r="B569" s="6" t="s">
        <v>125</v>
      </c>
      <c r="C569" s="6" t="s">
        <v>126</v>
      </c>
      <c r="D569" s="6" t="s">
        <v>1309</v>
      </c>
      <c r="E569" s="6" t="s">
        <v>4</v>
      </c>
      <c r="F569" s="6" t="s">
        <v>5</v>
      </c>
      <c r="G569" s="6" t="s">
        <v>660</v>
      </c>
      <c r="H569" s="6" t="s">
        <v>7</v>
      </c>
      <c r="I569" s="6" t="s">
        <v>661</v>
      </c>
      <c r="J569" s="6" t="s">
        <v>9</v>
      </c>
      <c r="K569" s="6" t="s">
        <v>1310</v>
      </c>
      <c r="L569" s="6" t="s">
        <v>11</v>
      </c>
      <c r="M569" s="2">
        <v>440.21899999999999</v>
      </c>
      <c r="N569" s="1" t="s">
        <v>12</v>
      </c>
      <c r="O569" s="3">
        <v>43331</v>
      </c>
      <c r="P569" s="2">
        <f>ROUNDDOWN(Table1[[#This Row],[Quantity in UnE]],0)</f>
        <v>440</v>
      </c>
      <c r="Q569" t="s">
        <v>8852</v>
      </c>
      <c r="R569">
        <v>60</v>
      </c>
      <c r="S569">
        <v>39</v>
      </c>
      <c r="T569">
        <f>IF(Table1[[#This Row],[OD (in)]]=28,0,IF(Table1[[#This Row],[Width (in)]]&lt;=25,1,0))</f>
        <v>0</v>
      </c>
      <c r="U569">
        <f>IF(Table1[[#This Row],[OD (in)]]=28,0,IF(AND(Table1[[#This Row],[Width (in)]]&gt;25,Table1[[#This Row],[Width (in)]]&lt;=40),1,0))</f>
        <v>0</v>
      </c>
      <c r="V569">
        <f>IF(Table1[[#This Row],[OD (in)]]=28,0,IF(Table1[[#This Row],[Width (in)]]&gt;40,1,0))</f>
        <v>1</v>
      </c>
      <c r="W569">
        <f>IF(Table1[[#This Row],[OD (in)]]=28,1,0)</f>
        <v>0</v>
      </c>
    </row>
    <row r="570" spans="1:23" x14ac:dyDescent="0.3">
      <c r="A570" s="6" t="s">
        <v>0</v>
      </c>
      <c r="B570" s="6" t="s">
        <v>1243</v>
      </c>
      <c r="C570" s="6" t="s">
        <v>1244</v>
      </c>
      <c r="D570" s="6" t="s">
        <v>1311</v>
      </c>
      <c r="E570" s="6" t="s">
        <v>4</v>
      </c>
      <c r="F570" s="6" t="s">
        <v>136</v>
      </c>
      <c r="G570" s="6" t="s">
        <v>1132</v>
      </c>
      <c r="H570" s="6" t="s">
        <v>7</v>
      </c>
      <c r="I570" s="6" t="s">
        <v>1133</v>
      </c>
      <c r="J570" s="6" t="s">
        <v>9</v>
      </c>
      <c r="K570" s="6" t="s">
        <v>1312</v>
      </c>
      <c r="L570" s="6" t="s">
        <v>11</v>
      </c>
      <c r="M570" s="2">
        <v>269.74799999999999</v>
      </c>
      <c r="N570" s="1" t="s">
        <v>12</v>
      </c>
      <c r="O570" s="3">
        <v>43326</v>
      </c>
      <c r="P570" s="2">
        <f>ROUNDDOWN(Table1[[#This Row],[Quantity in UnE]],0)</f>
        <v>269</v>
      </c>
      <c r="Q570" t="s">
        <v>8853</v>
      </c>
      <c r="R570">
        <v>33</v>
      </c>
      <c r="S570">
        <v>39</v>
      </c>
      <c r="T570">
        <f>IF(Table1[[#This Row],[OD (in)]]=28,0,IF(Table1[[#This Row],[Width (in)]]&lt;=25,1,0))</f>
        <v>0</v>
      </c>
      <c r="U570">
        <f>IF(Table1[[#This Row],[OD (in)]]=28,0,IF(AND(Table1[[#This Row],[Width (in)]]&gt;25,Table1[[#This Row],[Width (in)]]&lt;=40),1,0))</f>
        <v>1</v>
      </c>
      <c r="V570">
        <f>IF(Table1[[#This Row],[OD (in)]]=28,0,IF(Table1[[#This Row],[Width (in)]]&gt;40,1,0))</f>
        <v>0</v>
      </c>
      <c r="W570">
        <f>IF(Table1[[#This Row],[OD (in)]]=28,1,0)</f>
        <v>0</v>
      </c>
    </row>
    <row r="571" spans="1:23" x14ac:dyDescent="0.3">
      <c r="A571" s="6" t="s">
        <v>0</v>
      </c>
      <c r="B571" s="6" t="s">
        <v>502</v>
      </c>
      <c r="C571" s="6" t="s">
        <v>503</v>
      </c>
      <c r="D571" s="6" t="s">
        <v>1313</v>
      </c>
      <c r="E571" s="6" t="s">
        <v>4</v>
      </c>
      <c r="F571" s="6" t="s">
        <v>5</v>
      </c>
      <c r="G571" s="6" t="s">
        <v>153</v>
      </c>
      <c r="H571" s="6" t="s">
        <v>7</v>
      </c>
      <c r="I571" s="6" t="s">
        <v>154</v>
      </c>
      <c r="J571" s="6" t="s">
        <v>9</v>
      </c>
      <c r="K571" s="6" t="s">
        <v>1314</v>
      </c>
      <c r="L571" s="6" t="s">
        <v>11</v>
      </c>
      <c r="M571" s="2">
        <v>197.166</v>
      </c>
      <c r="N571" s="1" t="s">
        <v>12</v>
      </c>
      <c r="O571" s="3">
        <v>43313</v>
      </c>
      <c r="P571" s="2">
        <f>ROUNDDOWN(Table1[[#This Row],[Quantity in UnE]],0)</f>
        <v>197</v>
      </c>
      <c r="Q571" t="s">
        <v>8849</v>
      </c>
      <c r="R571">
        <v>23.875</v>
      </c>
      <c r="S571">
        <v>44</v>
      </c>
      <c r="T571">
        <f>IF(Table1[[#This Row],[OD (in)]]=28,0,IF(Table1[[#This Row],[Width (in)]]&lt;=25,1,0))</f>
        <v>1</v>
      </c>
      <c r="U571">
        <f>IF(Table1[[#This Row],[OD (in)]]=28,0,IF(AND(Table1[[#This Row],[Width (in)]]&gt;25,Table1[[#This Row],[Width (in)]]&lt;=40),1,0))</f>
        <v>0</v>
      </c>
      <c r="V571">
        <f>IF(Table1[[#This Row],[OD (in)]]=28,0,IF(Table1[[#This Row],[Width (in)]]&gt;40,1,0))</f>
        <v>0</v>
      </c>
      <c r="W571">
        <f>IF(Table1[[#This Row],[OD (in)]]=28,1,0)</f>
        <v>0</v>
      </c>
    </row>
    <row r="572" spans="1:23" x14ac:dyDescent="0.3">
      <c r="A572" s="6" t="s">
        <v>0</v>
      </c>
      <c r="B572" s="6" t="s">
        <v>369</v>
      </c>
      <c r="C572" s="6" t="s">
        <v>370</v>
      </c>
      <c r="D572" s="6" t="s">
        <v>1315</v>
      </c>
      <c r="E572" s="6" t="s">
        <v>4</v>
      </c>
      <c r="F572" s="6" t="s">
        <v>5</v>
      </c>
      <c r="G572" s="6" t="s">
        <v>541</v>
      </c>
      <c r="H572" s="6" t="s">
        <v>7</v>
      </c>
      <c r="I572" s="6" t="s">
        <v>542</v>
      </c>
      <c r="J572" s="6" t="s">
        <v>9</v>
      </c>
      <c r="K572" s="6" t="s">
        <v>1316</v>
      </c>
      <c r="L572" s="6" t="s">
        <v>11</v>
      </c>
      <c r="M572" s="2">
        <v>60.49</v>
      </c>
      <c r="N572" s="1" t="s">
        <v>12</v>
      </c>
      <c r="O572" s="3">
        <v>43315</v>
      </c>
      <c r="P572" s="2">
        <f>ROUNDDOWN(Table1[[#This Row],[Quantity in UnE]],0)</f>
        <v>60</v>
      </c>
      <c r="Q572" t="s">
        <v>8848</v>
      </c>
      <c r="R572">
        <v>18</v>
      </c>
      <c r="S572">
        <v>28</v>
      </c>
      <c r="T572">
        <f>IF(Table1[[#This Row],[OD (in)]]=28,0,IF(Table1[[#This Row],[Width (in)]]&lt;=25,1,0))</f>
        <v>0</v>
      </c>
      <c r="U572">
        <f>IF(Table1[[#This Row],[OD (in)]]=28,0,IF(AND(Table1[[#This Row],[Width (in)]]&gt;25,Table1[[#This Row],[Width (in)]]&lt;=40),1,0))</f>
        <v>0</v>
      </c>
      <c r="V572">
        <f>IF(Table1[[#This Row],[OD (in)]]=28,0,IF(Table1[[#This Row],[Width (in)]]&gt;40,1,0))</f>
        <v>0</v>
      </c>
      <c r="W572">
        <f>IF(Table1[[#This Row],[OD (in)]]=28,1,0)</f>
        <v>1</v>
      </c>
    </row>
    <row r="573" spans="1:23" x14ac:dyDescent="0.3">
      <c r="A573" s="6" t="s">
        <v>0</v>
      </c>
      <c r="B573" s="6" t="s">
        <v>1</v>
      </c>
      <c r="C573" s="6" t="s">
        <v>2</v>
      </c>
      <c r="D573" s="6" t="s">
        <v>1317</v>
      </c>
      <c r="E573" s="6" t="s">
        <v>4</v>
      </c>
      <c r="F573" s="6" t="s">
        <v>5</v>
      </c>
      <c r="G573" s="6" t="s">
        <v>1198</v>
      </c>
      <c r="H573" s="6" t="s">
        <v>7</v>
      </c>
      <c r="I573" s="6" t="s">
        <v>1199</v>
      </c>
      <c r="J573" s="6" t="s">
        <v>9</v>
      </c>
      <c r="K573" s="6" t="s">
        <v>1318</v>
      </c>
      <c r="L573" s="6" t="s">
        <v>11</v>
      </c>
      <c r="M573" s="2">
        <v>97.334000000000003</v>
      </c>
      <c r="N573" s="1" t="s">
        <v>12</v>
      </c>
      <c r="O573" s="3">
        <v>43329</v>
      </c>
      <c r="P573" s="2">
        <f>ROUNDDOWN(Table1[[#This Row],[Quantity in UnE]],0)</f>
        <v>97</v>
      </c>
      <c r="Q573" t="s">
        <v>8848</v>
      </c>
      <c r="R573">
        <v>13.125</v>
      </c>
      <c r="S573">
        <v>39</v>
      </c>
      <c r="T573">
        <f>IF(Table1[[#This Row],[OD (in)]]=28,0,IF(Table1[[#This Row],[Width (in)]]&lt;=25,1,0))</f>
        <v>1</v>
      </c>
      <c r="U573">
        <f>IF(Table1[[#This Row],[OD (in)]]=28,0,IF(AND(Table1[[#This Row],[Width (in)]]&gt;25,Table1[[#This Row],[Width (in)]]&lt;=40),1,0))</f>
        <v>0</v>
      </c>
      <c r="V573">
        <f>IF(Table1[[#This Row],[OD (in)]]=28,0,IF(Table1[[#This Row],[Width (in)]]&gt;40,1,0))</f>
        <v>0</v>
      </c>
      <c r="W573">
        <f>IF(Table1[[#This Row],[OD (in)]]=28,1,0)</f>
        <v>0</v>
      </c>
    </row>
    <row r="574" spans="1:23" x14ac:dyDescent="0.3">
      <c r="A574" s="6" t="s">
        <v>0</v>
      </c>
      <c r="B574" s="6" t="s">
        <v>1243</v>
      </c>
      <c r="C574" s="6" t="s">
        <v>1244</v>
      </c>
      <c r="D574" s="6" t="s">
        <v>1319</v>
      </c>
      <c r="E574" s="6" t="s">
        <v>4</v>
      </c>
      <c r="F574" s="6" t="s">
        <v>136</v>
      </c>
      <c r="G574" s="6" t="s">
        <v>1132</v>
      </c>
      <c r="H574" s="6" t="s">
        <v>7</v>
      </c>
      <c r="I574" s="6" t="s">
        <v>1133</v>
      </c>
      <c r="J574" s="6" t="s">
        <v>9</v>
      </c>
      <c r="K574" s="6" t="s">
        <v>1320</v>
      </c>
      <c r="L574" s="6" t="s">
        <v>11</v>
      </c>
      <c r="M574" s="2">
        <v>270.54599999999999</v>
      </c>
      <c r="N574" s="1" t="s">
        <v>12</v>
      </c>
      <c r="O574" s="3">
        <v>43326</v>
      </c>
      <c r="P574" s="2">
        <f>ROUNDDOWN(Table1[[#This Row],[Quantity in UnE]],0)</f>
        <v>270</v>
      </c>
      <c r="Q574" t="s">
        <v>8853</v>
      </c>
      <c r="R574">
        <v>33</v>
      </c>
      <c r="S574">
        <v>39</v>
      </c>
      <c r="T574">
        <f>IF(Table1[[#This Row],[OD (in)]]=28,0,IF(Table1[[#This Row],[Width (in)]]&lt;=25,1,0))</f>
        <v>0</v>
      </c>
      <c r="U574">
        <f>IF(Table1[[#This Row],[OD (in)]]=28,0,IF(AND(Table1[[#This Row],[Width (in)]]&gt;25,Table1[[#This Row],[Width (in)]]&lt;=40),1,0))</f>
        <v>1</v>
      </c>
      <c r="V574">
        <f>IF(Table1[[#This Row],[OD (in)]]=28,0,IF(Table1[[#This Row],[Width (in)]]&gt;40,1,0))</f>
        <v>0</v>
      </c>
      <c r="W574">
        <f>IF(Table1[[#This Row],[OD (in)]]=28,1,0)</f>
        <v>0</v>
      </c>
    </row>
    <row r="575" spans="1:23" x14ac:dyDescent="0.3">
      <c r="A575" s="6" t="s">
        <v>0</v>
      </c>
      <c r="B575" s="6" t="s">
        <v>502</v>
      </c>
      <c r="C575" s="6" t="s">
        <v>503</v>
      </c>
      <c r="D575" s="6" t="s">
        <v>1321</v>
      </c>
      <c r="E575" s="6" t="s">
        <v>4</v>
      </c>
      <c r="F575" s="6" t="s">
        <v>5</v>
      </c>
      <c r="G575" s="6" t="s">
        <v>153</v>
      </c>
      <c r="H575" s="6" t="s">
        <v>7</v>
      </c>
      <c r="I575" s="6" t="s">
        <v>154</v>
      </c>
      <c r="J575" s="6" t="s">
        <v>9</v>
      </c>
      <c r="K575" s="6" t="s">
        <v>1322</v>
      </c>
      <c r="L575" s="6" t="s">
        <v>11</v>
      </c>
      <c r="M575" s="2">
        <v>197.166</v>
      </c>
      <c r="N575" s="1" t="s">
        <v>12</v>
      </c>
      <c r="O575" s="3">
        <v>43313</v>
      </c>
      <c r="P575" s="2">
        <f>ROUNDDOWN(Table1[[#This Row],[Quantity in UnE]],0)</f>
        <v>197</v>
      </c>
      <c r="Q575" t="s">
        <v>8849</v>
      </c>
      <c r="R575">
        <v>23.875</v>
      </c>
      <c r="S575">
        <v>44</v>
      </c>
      <c r="T575">
        <f>IF(Table1[[#This Row],[OD (in)]]=28,0,IF(Table1[[#This Row],[Width (in)]]&lt;=25,1,0))</f>
        <v>1</v>
      </c>
      <c r="U575">
        <f>IF(Table1[[#This Row],[OD (in)]]=28,0,IF(AND(Table1[[#This Row],[Width (in)]]&gt;25,Table1[[#This Row],[Width (in)]]&lt;=40),1,0))</f>
        <v>0</v>
      </c>
      <c r="V575">
        <f>IF(Table1[[#This Row],[OD (in)]]=28,0,IF(Table1[[#This Row],[Width (in)]]&gt;40,1,0))</f>
        <v>0</v>
      </c>
      <c r="W575">
        <f>IF(Table1[[#This Row],[OD (in)]]=28,1,0)</f>
        <v>0</v>
      </c>
    </row>
    <row r="576" spans="1:23" x14ac:dyDescent="0.3">
      <c r="A576" s="6" t="s">
        <v>0</v>
      </c>
      <c r="B576" s="6" t="s">
        <v>369</v>
      </c>
      <c r="C576" s="6" t="s">
        <v>370</v>
      </c>
      <c r="D576" s="6" t="s">
        <v>1323</v>
      </c>
      <c r="E576" s="6" t="s">
        <v>4</v>
      </c>
      <c r="F576" s="6" t="s">
        <v>5</v>
      </c>
      <c r="G576" s="6" t="s">
        <v>541</v>
      </c>
      <c r="H576" s="6" t="s">
        <v>7</v>
      </c>
      <c r="I576" s="6" t="s">
        <v>542</v>
      </c>
      <c r="J576" s="6" t="s">
        <v>9</v>
      </c>
      <c r="K576" s="6" t="s">
        <v>1324</v>
      </c>
      <c r="L576" s="6" t="s">
        <v>11</v>
      </c>
      <c r="M576" s="2">
        <v>74.049000000000007</v>
      </c>
      <c r="N576" s="1" t="s">
        <v>12</v>
      </c>
      <c r="O576" s="3">
        <v>43315</v>
      </c>
      <c r="P576" s="2">
        <f>ROUNDDOWN(Table1[[#This Row],[Quantity in UnE]],0)</f>
        <v>74</v>
      </c>
      <c r="Q576" t="s">
        <v>8848</v>
      </c>
      <c r="R576">
        <v>18</v>
      </c>
      <c r="S576">
        <v>28</v>
      </c>
      <c r="T576">
        <f>IF(Table1[[#This Row],[OD (in)]]=28,0,IF(Table1[[#This Row],[Width (in)]]&lt;=25,1,0))</f>
        <v>0</v>
      </c>
      <c r="U576">
        <f>IF(Table1[[#This Row],[OD (in)]]=28,0,IF(AND(Table1[[#This Row],[Width (in)]]&gt;25,Table1[[#This Row],[Width (in)]]&lt;=40),1,0))</f>
        <v>0</v>
      </c>
      <c r="V576">
        <f>IF(Table1[[#This Row],[OD (in)]]=28,0,IF(Table1[[#This Row],[Width (in)]]&gt;40,1,0))</f>
        <v>0</v>
      </c>
      <c r="W576">
        <f>IF(Table1[[#This Row],[OD (in)]]=28,1,0)</f>
        <v>1</v>
      </c>
    </row>
    <row r="577" spans="1:23" x14ac:dyDescent="0.3">
      <c r="A577" s="6" t="s">
        <v>0</v>
      </c>
      <c r="B577" s="6" t="s">
        <v>1</v>
      </c>
      <c r="C577" s="6" t="s">
        <v>2</v>
      </c>
      <c r="D577" s="6" t="s">
        <v>1325</v>
      </c>
      <c r="E577" s="6" t="s">
        <v>4</v>
      </c>
      <c r="F577" s="6" t="s">
        <v>5</v>
      </c>
      <c r="G577" s="6" t="s">
        <v>1198</v>
      </c>
      <c r="H577" s="6" t="s">
        <v>7</v>
      </c>
      <c r="I577" s="6" t="s">
        <v>1199</v>
      </c>
      <c r="J577" s="6" t="s">
        <v>9</v>
      </c>
      <c r="K577" s="6" t="s">
        <v>1326</v>
      </c>
      <c r="L577" s="6" t="s">
        <v>11</v>
      </c>
      <c r="M577" s="2">
        <v>97.334000000000003</v>
      </c>
      <c r="N577" s="1" t="s">
        <v>12</v>
      </c>
      <c r="O577" s="3">
        <v>43329</v>
      </c>
      <c r="P577" s="2">
        <f>ROUNDDOWN(Table1[[#This Row],[Quantity in UnE]],0)</f>
        <v>97</v>
      </c>
      <c r="Q577" t="s">
        <v>8848</v>
      </c>
      <c r="R577">
        <v>13.125</v>
      </c>
      <c r="S577">
        <v>39</v>
      </c>
      <c r="T577">
        <f>IF(Table1[[#This Row],[OD (in)]]=28,0,IF(Table1[[#This Row],[Width (in)]]&lt;=25,1,0))</f>
        <v>1</v>
      </c>
      <c r="U577">
        <f>IF(Table1[[#This Row],[OD (in)]]=28,0,IF(AND(Table1[[#This Row],[Width (in)]]&gt;25,Table1[[#This Row],[Width (in)]]&lt;=40),1,0))</f>
        <v>0</v>
      </c>
      <c r="V577">
        <f>IF(Table1[[#This Row],[OD (in)]]=28,0,IF(Table1[[#This Row],[Width (in)]]&gt;40,1,0))</f>
        <v>0</v>
      </c>
      <c r="W577">
        <f>IF(Table1[[#This Row],[OD (in)]]=28,1,0)</f>
        <v>0</v>
      </c>
    </row>
    <row r="578" spans="1:23" x14ac:dyDescent="0.3">
      <c r="A578" s="6" t="s">
        <v>0</v>
      </c>
      <c r="B578" s="6" t="s">
        <v>369</v>
      </c>
      <c r="C578" s="6" t="s">
        <v>370</v>
      </c>
      <c r="D578" s="6" t="s">
        <v>1327</v>
      </c>
      <c r="E578" s="6" t="s">
        <v>4</v>
      </c>
      <c r="F578" s="6" t="s">
        <v>5</v>
      </c>
      <c r="G578" s="6" t="s">
        <v>541</v>
      </c>
      <c r="H578" s="6" t="s">
        <v>7</v>
      </c>
      <c r="I578" s="6" t="s">
        <v>542</v>
      </c>
      <c r="J578" s="6" t="s">
        <v>9</v>
      </c>
      <c r="K578" s="6" t="s">
        <v>1328</v>
      </c>
      <c r="L578" s="6" t="s">
        <v>11</v>
      </c>
      <c r="M578" s="2">
        <v>74.049000000000007</v>
      </c>
      <c r="N578" s="1" t="s">
        <v>12</v>
      </c>
      <c r="O578" s="3">
        <v>43315</v>
      </c>
      <c r="P578" s="2">
        <f>ROUNDDOWN(Table1[[#This Row],[Quantity in UnE]],0)</f>
        <v>74</v>
      </c>
      <c r="Q578" t="s">
        <v>8848</v>
      </c>
      <c r="R578">
        <v>18</v>
      </c>
      <c r="S578">
        <v>28</v>
      </c>
      <c r="T578">
        <f>IF(Table1[[#This Row],[OD (in)]]=28,0,IF(Table1[[#This Row],[Width (in)]]&lt;=25,1,0))</f>
        <v>0</v>
      </c>
      <c r="U578">
        <f>IF(Table1[[#This Row],[OD (in)]]=28,0,IF(AND(Table1[[#This Row],[Width (in)]]&gt;25,Table1[[#This Row],[Width (in)]]&lt;=40),1,0))</f>
        <v>0</v>
      </c>
      <c r="V578">
        <f>IF(Table1[[#This Row],[OD (in)]]=28,0,IF(Table1[[#This Row],[Width (in)]]&gt;40,1,0))</f>
        <v>0</v>
      </c>
      <c r="W578">
        <f>IF(Table1[[#This Row],[OD (in)]]=28,1,0)</f>
        <v>1</v>
      </c>
    </row>
    <row r="579" spans="1:23" x14ac:dyDescent="0.3">
      <c r="A579" s="6" t="s">
        <v>0</v>
      </c>
      <c r="B579" s="6" t="s">
        <v>1</v>
      </c>
      <c r="C579" s="6" t="s">
        <v>2</v>
      </c>
      <c r="D579" s="6" t="s">
        <v>1329</v>
      </c>
      <c r="E579" s="6" t="s">
        <v>4</v>
      </c>
      <c r="F579" s="6" t="s">
        <v>5</v>
      </c>
      <c r="G579" s="6" t="s">
        <v>1198</v>
      </c>
      <c r="H579" s="6" t="s">
        <v>7</v>
      </c>
      <c r="I579" s="6" t="s">
        <v>1199</v>
      </c>
      <c r="J579" s="6" t="s">
        <v>9</v>
      </c>
      <c r="K579" s="6" t="s">
        <v>1330</v>
      </c>
      <c r="L579" s="6" t="s">
        <v>11</v>
      </c>
      <c r="M579" s="2">
        <v>97.334000000000003</v>
      </c>
      <c r="N579" s="1" t="s">
        <v>12</v>
      </c>
      <c r="O579" s="3">
        <v>43329</v>
      </c>
      <c r="P579" s="2">
        <f>ROUNDDOWN(Table1[[#This Row],[Quantity in UnE]],0)</f>
        <v>97</v>
      </c>
      <c r="Q579" t="s">
        <v>8848</v>
      </c>
      <c r="R579">
        <v>13.125</v>
      </c>
      <c r="S579">
        <v>39</v>
      </c>
      <c r="T579">
        <f>IF(Table1[[#This Row],[OD (in)]]=28,0,IF(Table1[[#This Row],[Width (in)]]&lt;=25,1,0))</f>
        <v>1</v>
      </c>
      <c r="U579">
        <f>IF(Table1[[#This Row],[OD (in)]]=28,0,IF(AND(Table1[[#This Row],[Width (in)]]&gt;25,Table1[[#This Row],[Width (in)]]&lt;=40),1,0))</f>
        <v>0</v>
      </c>
      <c r="V579">
        <f>IF(Table1[[#This Row],[OD (in)]]=28,0,IF(Table1[[#This Row],[Width (in)]]&gt;40,1,0))</f>
        <v>0</v>
      </c>
      <c r="W579">
        <f>IF(Table1[[#This Row],[OD (in)]]=28,1,0)</f>
        <v>0</v>
      </c>
    </row>
    <row r="580" spans="1:23" x14ac:dyDescent="0.3">
      <c r="A580" s="6" t="s">
        <v>0</v>
      </c>
      <c r="B580" s="6" t="s">
        <v>502</v>
      </c>
      <c r="C580" s="6" t="s">
        <v>503</v>
      </c>
      <c r="D580" s="6" t="s">
        <v>1331</v>
      </c>
      <c r="E580" s="6" t="s">
        <v>4</v>
      </c>
      <c r="F580" s="6" t="s">
        <v>5</v>
      </c>
      <c r="G580" s="6" t="s">
        <v>153</v>
      </c>
      <c r="H580" s="6" t="s">
        <v>7</v>
      </c>
      <c r="I580" s="6" t="s">
        <v>154</v>
      </c>
      <c r="J580" s="6" t="s">
        <v>9</v>
      </c>
      <c r="K580" s="6" t="s">
        <v>1332</v>
      </c>
      <c r="L580" s="6" t="s">
        <v>11</v>
      </c>
      <c r="M580" s="2">
        <v>181.828</v>
      </c>
      <c r="N580" s="1" t="s">
        <v>12</v>
      </c>
      <c r="O580" s="3">
        <v>43313</v>
      </c>
      <c r="P580" s="2">
        <f>ROUNDDOWN(Table1[[#This Row],[Quantity in UnE]],0)</f>
        <v>181</v>
      </c>
      <c r="Q580" t="s">
        <v>8849</v>
      </c>
      <c r="R580">
        <v>23.875</v>
      </c>
      <c r="S580">
        <v>44</v>
      </c>
      <c r="T580">
        <f>IF(Table1[[#This Row],[OD (in)]]=28,0,IF(Table1[[#This Row],[Width (in)]]&lt;=25,1,0))</f>
        <v>1</v>
      </c>
      <c r="U580">
        <f>IF(Table1[[#This Row],[OD (in)]]=28,0,IF(AND(Table1[[#This Row],[Width (in)]]&gt;25,Table1[[#This Row],[Width (in)]]&lt;=40),1,0))</f>
        <v>0</v>
      </c>
      <c r="V580">
        <f>IF(Table1[[#This Row],[OD (in)]]=28,0,IF(Table1[[#This Row],[Width (in)]]&gt;40,1,0))</f>
        <v>0</v>
      </c>
      <c r="W580">
        <f>IF(Table1[[#This Row],[OD (in)]]=28,1,0)</f>
        <v>0</v>
      </c>
    </row>
    <row r="581" spans="1:23" x14ac:dyDescent="0.3">
      <c r="A581" s="6" t="s">
        <v>0</v>
      </c>
      <c r="B581" s="6" t="s">
        <v>369</v>
      </c>
      <c r="C581" s="6" t="s">
        <v>370</v>
      </c>
      <c r="D581" s="6" t="s">
        <v>1333</v>
      </c>
      <c r="E581" s="6" t="s">
        <v>4</v>
      </c>
      <c r="F581" s="6" t="s">
        <v>5</v>
      </c>
      <c r="G581" s="6" t="s">
        <v>541</v>
      </c>
      <c r="H581" s="6" t="s">
        <v>7</v>
      </c>
      <c r="I581" s="6" t="s">
        <v>542</v>
      </c>
      <c r="J581" s="6" t="s">
        <v>9</v>
      </c>
      <c r="K581" s="6" t="s">
        <v>1334</v>
      </c>
      <c r="L581" s="6" t="s">
        <v>11</v>
      </c>
      <c r="M581" s="2">
        <v>60.866999999999997</v>
      </c>
      <c r="N581" s="1" t="s">
        <v>12</v>
      </c>
      <c r="O581" s="3">
        <v>43315</v>
      </c>
      <c r="P581" s="2">
        <f>ROUNDDOWN(Table1[[#This Row],[Quantity in UnE]],0)</f>
        <v>60</v>
      </c>
      <c r="Q581" t="s">
        <v>8848</v>
      </c>
      <c r="R581">
        <v>18</v>
      </c>
      <c r="S581">
        <v>28</v>
      </c>
      <c r="T581">
        <f>IF(Table1[[#This Row],[OD (in)]]=28,0,IF(Table1[[#This Row],[Width (in)]]&lt;=25,1,0))</f>
        <v>0</v>
      </c>
      <c r="U581">
        <f>IF(Table1[[#This Row],[OD (in)]]=28,0,IF(AND(Table1[[#This Row],[Width (in)]]&gt;25,Table1[[#This Row],[Width (in)]]&lt;=40),1,0))</f>
        <v>0</v>
      </c>
      <c r="V581">
        <f>IF(Table1[[#This Row],[OD (in)]]=28,0,IF(Table1[[#This Row],[Width (in)]]&gt;40,1,0))</f>
        <v>0</v>
      </c>
      <c r="W581">
        <f>IF(Table1[[#This Row],[OD (in)]]=28,1,0)</f>
        <v>1</v>
      </c>
    </row>
    <row r="582" spans="1:23" x14ac:dyDescent="0.3">
      <c r="A582" s="6" t="s">
        <v>0</v>
      </c>
      <c r="B582" s="6" t="s">
        <v>1</v>
      </c>
      <c r="C582" s="6" t="s">
        <v>2</v>
      </c>
      <c r="D582" s="6" t="s">
        <v>1335</v>
      </c>
      <c r="E582" s="6" t="s">
        <v>4</v>
      </c>
      <c r="F582" s="6" t="s">
        <v>5</v>
      </c>
      <c r="G582" s="6" t="s">
        <v>1198</v>
      </c>
      <c r="H582" s="6" t="s">
        <v>7</v>
      </c>
      <c r="I582" s="6" t="s">
        <v>1199</v>
      </c>
      <c r="J582" s="6" t="s">
        <v>9</v>
      </c>
      <c r="K582" s="6" t="s">
        <v>1336</v>
      </c>
      <c r="L582" s="6" t="s">
        <v>11</v>
      </c>
      <c r="M582" s="2">
        <v>97.334000000000003</v>
      </c>
      <c r="N582" s="1" t="s">
        <v>12</v>
      </c>
      <c r="O582" s="3">
        <v>43329</v>
      </c>
      <c r="P582" s="2">
        <f>ROUNDDOWN(Table1[[#This Row],[Quantity in UnE]],0)</f>
        <v>97</v>
      </c>
      <c r="Q582" t="s">
        <v>8848</v>
      </c>
      <c r="R582">
        <v>13.125</v>
      </c>
      <c r="S582">
        <v>39</v>
      </c>
      <c r="T582">
        <f>IF(Table1[[#This Row],[OD (in)]]=28,0,IF(Table1[[#This Row],[Width (in)]]&lt;=25,1,0))</f>
        <v>1</v>
      </c>
      <c r="U582">
        <f>IF(Table1[[#This Row],[OD (in)]]=28,0,IF(AND(Table1[[#This Row],[Width (in)]]&gt;25,Table1[[#This Row],[Width (in)]]&lt;=40),1,0))</f>
        <v>0</v>
      </c>
      <c r="V582">
        <f>IF(Table1[[#This Row],[OD (in)]]=28,0,IF(Table1[[#This Row],[Width (in)]]&gt;40,1,0))</f>
        <v>0</v>
      </c>
      <c r="W582">
        <f>IF(Table1[[#This Row],[OD (in)]]=28,1,0)</f>
        <v>0</v>
      </c>
    </row>
    <row r="583" spans="1:23" x14ac:dyDescent="0.3">
      <c r="A583" s="6" t="s">
        <v>0</v>
      </c>
      <c r="B583" s="6" t="s">
        <v>369</v>
      </c>
      <c r="C583" s="6" t="s">
        <v>370</v>
      </c>
      <c r="D583" s="6" t="s">
        <v>1337</v>
      </c>
      <c r="E583" s="6" t="s">
        <v>4</v>
      </c>
      <c r="F583" s="6" t="s">
        <v>5</v>
      </c>
      <c r="G583" s="6" t="s">
        <v>541</v>
      </c>
      <c r="H583" s="6" t="s">
        <v>7</v>
      </c>
      <c r="I583" s="6" t="s">
        <v>542</v>
      </c>
      <c r="J583" s="6" t="s">
        <v>9</v>
      </c>
      <c r="K583" s="6" t="s">
        <v>1338</v>
      </c>
      <c r="L583" s="6" t="s">
        <v>11</v>
      </c>
      <c r="M583" s="2">
        <v>60.866999999999997</v>
      </c>
      <c r="N583" s="1" t="s">
        <v>12</v>
      </c>
      <c r="O583" s="3">
        <v>43315</v>
      </c>
      <c r="P583" s="2">
        <f>ROUNDDOWN(Table1[[#This Row],[Quantity in UnE]],0)</f>
        <v>60</v>
      </c>
      <c r="Q583" t="s">
        <v>8848</v>
      </c>
      <c r="R583">
        <v>18</v>
      </c>
      <c r="S583">
        <v>28</v>
      </c>
      <c r="T583">
        <f>IF(Table1[[#This Row],[OD (in)]]=28,0,IF(Table1[[#This Row],[Width (in)]]&lt;=25,1,0))</f>
        <v>0</v>
      </c>
      <c r="U583">
        <f>IF(Table1[[#This Row],[OD (in)]]=28,0,IF(AND(Table1[[#This Row],[Width (in)]]&gt;25,Table1[[#This Row],[Width (in)]]&lt;=40),1,0))</f>
        <v>0</v>
      </c>
      <c r="V583">
        <f>IF(Table1[[#This Row],[OD (in)]]=28,0,IF(Table1[[#This Row],[Width (in)]]&gt;40,1,0))</f>
        <v>0</v>
      </c>
      <c r="W583">
        <f>IF(Table1[[#This Row],[OD (in)]]=28,1,0)</f>
        <v>1</v>
      </c>
    </row>
    <row r="584" spans="1:23" x14ac:dyDescent="0.3">
      <c r="A584" s="6" t="s">
        <v>0</v>
      </c>
      <c r="B584" s="6" t="s">
        <v>1</v>
      </c>
      <c r="C584" s="6" t="s">
        <v>2</v>
      </c>
      <c r="D584" s="6" t="s">
        <v>1339</v>
      </c>
      <c r="E584" s="6" t="s">
        <v>4</v>
      </c>
      <c r="F584" s="6" t="s">
        <v>5</v>
      </c>
      <c r="G584" s="6" t="s">
        <v>1198</v>
      </c>
      <c r="H584" s="6" t="s">
        <v>7</v>
      </c>
      <c r="I584" s="6" t="s">
        <v>1199</v>
      </c>
      <c r="J584" s="6" t="s">
        <v>9</v>
      </c>
      <c r="K584" s="6" t="s">
        <v>1340</v>
      </c>
      <c r="L584" s="6" t="s">
        <v>11</v>
      </c>
      <c r="M584" s="2">
        <v>97.334000000000003</v>
      </c>
      <c r="N584" s="1" t="s">
        <v>12</v>
      </c>
      <c r="O584" s="3">
        <v>43329</v>
      </c>
      <c r="P584" s="2">
        <f>ROUNDDOWN(Table1[[#This Row],[Quantity in UnE]],0)</f>
        <v>97</v>
      </c>
      <c r="Q584" t="s">
        <v>8848</v>
      </c>
      <c r="R584">
        <v>13.125</v>
      </c>
      <c r="S584">
        <v>39</v>
      </c>
      <c r="T584">
        <f>IF(Table1[[#This Row],[OD (in)]]=28,0,IF(Table1[[#This Row],[Width (in)]]&lt;=25,1,0))</f>
        <v>1</v>
      </c>
      <c r="U584">
        <f>IF(Table1[[#This Row],[OD (in)]]=28,0,IF(AND(Table1[[#This Row],[Width (in)]]&gt;25,Table1[[#This Row],[Width (in)]]&lt;=40),1,0))</f>
        <v>0</v>
      </c>
      <c r="V584">
        <f>IF(Table1[[#This Row],[OD (in)]]=28,0,IF(Table1[[#This Row],[Width (in)]]&gt;40,1,0))</f>
        <v>0</v>
      </c>
      <c r="W584">
        <f>IF(Table1[[#This Row],[OD (in)]]=28,1,0)</f>
        <v>0</v>
      </c>
    </row>
    <row r="585" spans="1:23" x14ac:dyDescent="0.3">
      <c r="A585" s="6" t="s">
        <v>0</v>
      </c>
      <c r="B585" s="6" t="s">
        <v>502</v>
      </c>
      <c r="C585" s="6" t="s">
        <v>503</v>
      </c>
      <c r="D585" s="6" t="s">
        <v>1341</v>
      </c>
      <c r="E585" s="6" t="s">
        <v>4</v>
      </c>
      <c r="F585" s="6" t="s">
        <v>5</v>
      </c>
      <c r="G585" s="6" t="s">
        <v>153</v>
      </c>
      <c r="H585" s="6" t="s">
        <v>7</v>
      </c>
      <c r="I585" s="6" t="s">
        <v>154</v>
      </c>
      <c r="J585" s="6" t="s">
        <v>9</v>
      </c>
      <c r="K585" s="6" t="s">
        <v>1342</v>
      </c>
      <c r="L585" s="6" t="s">
        <v>11</v>
      </c>
      <c r="M585" s="2">
        <v>181.828</v>
      </c>
      <c r="N585" s="1" t="s">
        <v>12</v>
      </c>
      <c r="O585" s="3">
        <v>43313</v>
      </c>
      <c r="P585" s="2">
        <f>ROUNDDOWN(Table1[[#This Row],[Quantity in UnE]],0)</f>
        <v>181</v>
      </c>
      <c r="Q585" t="s">
        <v>8849</v>
      </c>
      <c r="R585">
        <v>23.875</v>
      </c>
      <c r="S585">
        <v>44</v>
      </c>
      <c r="T585">
        <f>IF(Table1[[#This Row],[OD (in)]]=28,0,IF(Table1[[#This Row],[Width (in)]]&lt;=25,1,0))</f>
        <v>1</v>
      </c>
      <c r="U585">
        <f>IF(Table1[[#This Row],[OD (in)]]=28,0,IF(AND(Table1[[#This Row],[Width (in)]]&gt;25,Table1[[#This Row],[Width (in)]]&lt;=40),1,0))</f>
        <v>0</v>
      </c>
      <c r="V585">
        <f>IF(Table1[[#This Row],[OD (in)]]=28,0,IF(Table1[[#This Row],[Width (in)]]&gt;40,1,0))</f>
        <v>0</v>
      </c>
      <c r="W585">
        <f>IF(Table1[[#This Row],[OD (in)]]=28,1,0)</f>
        <v>0</v>
      </c>
    </row>
    <row r="586" spans="1:23" x14ac:dyDescent="0.3">
      <c r="A586" s="6" t="s">
        <v>0</v>
      </c>
      <c r="B586" s="6" t="s">
        <v>369</v>
      </c>
      <c r="C586" s="6" t="s">
        <v>370</v>
      </c>
      <c r="D586" s="6" t="s">
        <v>1343</v>
      </c>
      <c r="E586" s="6" t="s">
        <v>4</v>
      </c>
      <c r="F586" s="6" t="s">
        <v>5</v>
      </c>
      <c r="G586" s="6" t="s">
        <v>541</v>
      </c>
      <c r="H586" s="6" t="s">
        <v>7</v>
      </c>
      <c r="I586" s="6" t="s">
        <v>542</v>
      </c>
      <c r="J586" s="6" t="s">
        <v>9</v>
      </c>
      <c r="K586" s="6" t="s">
        <v>1344</v>
      </c>
      <c r="L586" s="6" t="s">
        <v>11</v>
      </c>
      <c r="M586" s="2">
        <v>60.893999999999998</v>
      </c>
      <c r="N586" s="1" t="s">
        <v>12</v>
      </c>
      <c r="O586" s="3">
        <v>43315</v>
      </c>
      <c r="P586" s="2">
        <f>ROUNDDOWN(Table1[[#This Row],[Quantity in UnE]],0)</f>
        <v>60</v>
      </c>
      <c r="Q586" t="s">
        <v>8848</v>
      </c>
      <c r="R586">
        <v>18</v>
      </c>
      <c r="S586">
        <v>28</v>
      </c>
      <c r="T586">
        <f>IF(Table1[[#This Row],[OD (in)]]=28,0,IF(Table1[[#This Row],[Width (in)]]&lt;=25,1,0))</f>
        <v>0</v>
      </c>
      <c r="U586">
        <f>IF(Table1[[#This Row],[OD (in)]]=28,0,IF(AND(Table1[[#This Row],[Width (in)]]&gt;25,Table1[[#This Row],[Width (in)]]&lt;=40),1,0))</f>
        <v>0</v>
      </c>
      <c r="V586">
        <f>IF(Table1[[#This Row],[OD (in)]]=28,0,IF(Table1[[#This Row],[Width (in)]]&gt;40,1,0))</f>
        <v>0</v>
      </c>
      <c r="W586">
        <f>IF(Table1[[#This Row],[OD (in)]]=28,1,0)</f>
        <v>1</v>
      </c>
    </row>
    <row r="587" spans="1:23" x14ac:dyDescent="0.3">
      <c r="A587" s="6" t="s">
        <v>0</v>
      </c>
      <c r="B587" s="6" t="s">
        <v>502</v>
      </c>
      <c r="C587" s="6" t="s">
        <v>503</v>
      </c>
      <c r="D587" s="6" t="s">
        <v>1345</v>
      </c>
      <c r="E587" s="6" t="s">
        <v>4</v>
      </c>
      <c r="F587" s="6" t="s">
        <v>5</v>
      </c>
      <c r="G587" s="6" t="s">
        <v>153</v>
      </c>
      <c r="H587" s="6" t="s">
        <v>7</v>
      </c>
      <c r="I587" s="6" t="s">
        <v>154</v>
      </c>
      <c r="J587" s="6" t="s">
        <v>9</v>
      </c>
      <c r="K587" s="6" t="s">
        <v>1346</v>
      </c>
      <c r="L587" s="6" t="s">
        <v>11</v>
      </c>
      <c r="M587" s="2">
        <v>181.828</v>
      </c>
      <c r="N587" s="1" t="s">
        <v>12</v>
      </c>
      <c r="O587" s="3">
        <v>43313</v>
      </c>
      <c r="P587" s="2">
        <f>ROUNDDOWN(Table1[[#This Row],[Quantity in UnE]],0)</f>
        <v>181</v>
      </c>
      <c r="Q587" t="s">
        <v>8849</v>
      </c>
      <c r="R587">
        <v>23.875</v>
      </c>
      <c r="S587">
        <v>44</v>
      </c>
      <c r="T587">
        <f>IF(Table1[[#This Row],[OD (in)]]=28,0,IF(Table1[[#This Row],[Width (in)]]&lt;=25,1,0))</f>
        <v>1</v>
      </c>
      <c r="U587">
        <f>IF(Table1[[#This Row],[OD (in)]]=28,0,IF(AND(Table1[[#This Row],[Width (in)]]&gt;25,Table1[[#This Row],[Width (in)]]&lt;=40),1,0))</f>
        <v>0</v>
      </c>
      <c r="V587">
        <f>IF(Table1[[#This Row],[OD (in)]]=28,0,IF(Table1[[#This Row],[Width (in)]]&gt;40,1,0))</f>
        <v>0</v>
      </c>
      <c r="W587">
        <f>IF(Table1[[#This Row],[OD (in)]]=28,1,0)</f>
        <v>0</v>
      </c>
    </row>
    <row r="588" spans="1:23" x14ac:dyDescent="0.3">
      <c r="A588" s="6" t="s">
        <v>0</v>
      </c>
      <c r="B588" s="6" t="s">
        <v>369</v>
      </c>
      <c r="C588" s="6" t="s">
        <v>370</v>
      </c>
      <c r="D588" s="6" t="s">
        <v>1347</v>
      </c>
      <c r="E588" s="6" t="s">
        <v>4</v>
      </c>
      <c r="F588" s="6" t="s">
        <v>5</v>
      </c>
      <c r="G588" s="6" t="s">
        <v>541</v>
      </c>
      <c r="H588" s="6" t="s">
        <v>7</v>
      </c>
      <c r="I588" s="6" t="s">
        <v>542</v>
      </c>
      <c r="J588" s="6" t="s">
        <v>9</v>
      </c>
      <c r="K588" s="6" t="s">
        <v>1348</v>
      </c>
      <c r="L588" s="6" t="s">
        <v>11</v>
      </c>
      <c r="M588" s="2">
        <v>60.893999999999998</v>
      </c>
      <c r="N588" s="1" t="s">
        <v>12</v>
      </c>
      <c r="O588" s="3">
        <v>43315</v>
      </c>
      <c r="P588" s="2">
        <f>ROUNDDOWN(Table1[[#This Row],[Quantity in UnE]],0)</f>
        <v>60</v>
      </c>
      <c r="Q588" t="s">
        <v>8848</v>
      </c>
      <c r="R588">
        <v>18</v>
      </c>
      <c r="S588">
        <v>28</v>
      </c>
      <c r="T588">
        <f>IF(Table1[[#This Row],[OD (in)]]=28,0,IF(Table1[[#This Row],[Width (in)]]&lt;=25,1,0))</f>
        <v>0</v>
      </c>
      <c r="U588">
        <f>IF(Table1[[#This Row],[OD (in)]]=28,0,IF(AND(Table1[[#This Row],[Width (in)]]&gt;25,Table1[[#This Row],[Width (in)]]&lt;=40),1,0))</f>
        <v>0</v>
      </c>
      <c r="V588">
        <f>IF(Table1[[#This Row],[OD (in)]]=28,0,IF(Table1[[#This Row],[Width (in)]]&gt;40,1,0))</f>
        <v>0</v>
      </c>
      <c r="W588">
        <f>IF(Table1[[#This Row],[OD (in)]]=28,1,0)</f>
        <v>1</v>
      </c>
    </row>
    <row r="589" spans="1:23" x14ac:dyDescent="0.3">
      <c r="A589" s="6" t="s">
        <v>0</v>
      </c>
      <c r="B589" s="6" t="s">
        <v>502</v>
      </c>
      <c r="C589" s="6" t="s">
        <v>503</v>
      </c>
      <c r="D589" s="6" t="s">
        <v>1349</v>
      </c>
      <c r="E589" s="6" t="s">
        <v>4</v>
      </c>
      <c r="F589" s="6" t="s">
        <v>5</v>
      </c>
      <c r="G589" s="6" t="s">
        <v>153</v>
      </c>
      <c r="H589" s="6" t="s">
        <v>7</v>
      </c>
      <c r="I589" s="6" t="s">
        <v>154</v>
      </c>
      <c r="J589" s="6" t="s">
        <v>9</v>
      </c>
      <c r="K589" s="6" t="s">
        <v>1350</v>
      </c>
      <c r="L589" s="6" t="s">
        <v>11</v>
      </c>
      <c r="M589" s="2">
        <v>181.828</v>
      </c>
      <c r="N589" s="1" t="s">
        <v>12</v>
      </c>
      <c r="O589" s="3">
        <v>43313</v>
      </c>
      <c r="P589" s="2">
        <f>ROUNDDOWN(Table1[[#This Row],[Quantity in UnE]],0)</f>
        <v>181</v>
      </c>
      <c r="Q589" t="s">
        <v>8849</v>
      </c>
      <c r="R589">
        <v>23.875</v>
      </c>
      <c r="S589">
        <v>44</v>
      </c>
      <c r="T589">
        <f>IF(Table1[[#This Row],[OD (in)]]=28,0,IF(Table1[[#This Row],[Width (in)]]&lt;=25,1,0))</f>
        <v>1</v>
      </c>
      <c r="U589">
        <f>IF(Table1[[#This Row],[OD (in)]]=28,0,IF(AND(Table1[[#This Row],[Width (in)]]&gt;25,Table1[[#This Row],[Width (in)]]&lt;=40),1,0))</f>
        <v>0</v>
      </c>
      <c r="V589">
        <f>IF(Table1[[#This Row],[OD (in)]]=28,0,IF(Table1[[#This Row],[Width (in)]]&gt;40,1,0))</f>
        <v>0</v>
      </c>
      <c r="W589">
        <f>IF(Table1[[#This Row],[OD (in)]]=28,1,0)</f>
        <v>0</v>
      </c>
    </row>
    <row r="590" spans="1:23" x14ac:dyDescent="0.3">
      <c r="A590" s="6" t="s">
        <v>0</v>
      </c>
      <c r="B590" s="6" t="s">
        <v>125</v>
      </c>
      <c r="C590" s="6" t="s">
        <v>126</v>
      </c>
      <c r="D590" s="6" t="s">
        <v>1351</v>
      </c>
      <c r="E590" s="6" t="s">
        <v>4</v>
      </c>
      <c r="F590" s="6" t="s">
        <v>5</v>
      </c>
      <c r="G590" s="6" t="s">
        <v>660</v>
      </c>
      <c r="H590" s="6" t="s">
        <v>7</v>
      </c>
      <c r="I590" s="6" t="s">
        <v>661</v>
      </c>
      <c r="J590" s="6" t="s">
        <v>9</v>
      </c>
      <c r="K590" s="6" t="s">
        <v>1352</v>
      </c>
      <c r="L590" s="6" t="s">
        <v>11</v>
      </c>
      <c r="M590" s="2">
        <v>442.23899999999998</v>
      </c>
      <c r="N590" s="1" t="s">
        <v>12</v>
      </c>
      <c r="O590" s="3">
        <v>43331</v>
      </c>
      <c r="P590" s="2">
        <f>ROUNDDOWN(Table1[[#This Row],[Quantity in UnE]],0)</f>
        <v>442</v>
      </c>
      <c r="Q590" t="s">
        <v>8852</v>
      </c>
      <c r="R590">
        <v>60</v>
      </c>
      <c r="S590">
        <v>39</v>
      </c>
      <c r="T590">
        <f>IF(Table1[[#This Row],[OD (in)]]=28,0,IF(Table1[[#This Row],[Width (in)]]&lt;=25,1,0))</f>
        <v>0</v>
      </c>
      <c r="U590">
        <f>IF(Table1[[#This Row],[OD (in)]]=28,0,IF(AND(Table1[[#This Row],[Width (in)]]&gt;25,Table1[[#This Row],[Width (in)]]&lt;=40),1,0))</f>
        <v>0</v>
      </c>
      <c r="V590">
        <f>IF(Table1[[#This Row],[OD (in)]]=28,0,IF(Table1[[#This Row],[Width (in)]]&gt;40,1,0))</f>
        <v>1</v>
      </c>
      <c r="W590">
        <f>IF(Table1[[#This Row],[OD (in)]]=28,1,0)</f>
        <v>0</v>
      </c>
    </row>
    <row r="591" spans="1:23" x14ac:dyDescent="0.3">
      <c r="A591" s="6" t="s">
        <v>0</v>
      </c>
      <c r="B591" s="6" t="s">
        <v>369</v>
      </c>
      <c r="C591" s="6" t="s">
        <v>370</v>
      </c>
      <c r="D591" s="6" t="s">
        <v>1353</v>
      </c>
      <c r="E591" s="6" t="s">
        <v>4</v>
      </c>
      <c r="F591" s="6" t="s">
        <v>5</v>
      </c>
      <c r="G591" s="6" t="s">
        <v>541</v>
      </c>
      <c r="H591" s="6" t="s">
        <v>7</v>
      </c>
      <c r="I591" s="6" t="s">
        <v>542</v>
      </c>
      <c r="J591" s="6" t="s">
        <v>9</v>
      </c>
      <c r="K591" s="6" t="s">
        <v>1354</v>
      </c>
      <c r="L591" s="6" t="s">
        <v>11</v>
      </c>
      <c r="M591" s="2">
        <v>60.624000000000002</v>
      </c>
      <c r="N591" s="1" t="s">
        <v>12</v>
      </c>
      <c r="O591" s="3">
        <v>43315</v>
      </c>
      <c r="P591" s="2">
        <f>ROUNDDOWN(Table1[[#This Row],[Quantity in UnE]],0)</f>
        <v>60</v>
      </c>
      <c r="Q591" t="s">
        <v>8848</v>
      </c>
      <c r="R591">
        <v>18</v>
      </c>
      <c r="S591">
        <v>28</v>
      </c>
      <c r="T591">
        <f>IF(Table1[[#This Row],[OD (in)]]=28,0,IF(Table1[[#This Row],[Width (in)]]&lt;=25,1,0))</f>
        <v>0</v>
      </c>
      <c r="U591">
        <f>IF(Table1[[#This Row],[OD (in)]]=28,0,IF(AND(Table1[[#This Row],[Width (in)]]&gt;25,Table1[[#This Row],[Width (in)]]&lt;=40),1,0))</f>
        <v>0</v>
      </c>
      <c r="V591">
        <f>IF(Table1[[#This Row],[OD (in)]]=28,0,IF(Table1[[#This Row],[Width (in)]]&gt;40,1,0))</f>
        <v>0</v>
      </c>
      <c r="W591">
        <f>IF(Table1[[#This Row],[OD (in)]]=28,1,0)</f>
        <v>1</v>
      </c>
    </row>
    <row r="592" spans="1:23" x14ac:dyDescent="0.3">
      <c r="A592" s="6" t="s">
        <v>0</v>
      </c>
      <c r="B592" s="6" t="s">
        <v>125</v>
      </c>
      <c r="C592" s="6" t="s">
        <v>126</v>
      </c>
      <c r="D592" s="6" t="s">
        <v>1355</v>
      </c>
      <c r="E592" s="6" t="s">
        <v>4</v>
      </c>
      <c r="F592" s="6" t="s">
        <v>5</v>
      </c>
      <c r="G592" s="6" t="s">
        <v>660</v>
      </c>
      <c r="H592" s="6" t="s">
        <v>7</v>
      </c>
      <c r="I592" s="6" t="s">
        <v>661</v>
      </c>
      <c r="J592" s="6" t="s">
        <v>9</v>
      </c>
      <c r="K592" s="6" t="s">
        <v>1356</v>
      </c>
      <c r="L592" s="6" t="s">
        <v>11</v>
      </c>
      <c r="M592" s="2">
        <v>442.23899999999998</v>
      </c>
      <c r="N592" s="1" t="s">
        <v>12</v>
      </c>
      <c r="O592" s="3">
        <v>43331</v>
      </c>
      <c r="P592" s="2">
        <f>ROUNDDOWN(Table1[[#This Row],[Quantity in UnE]],0)</f>
        <v>442</v>
      </c>
      <c r="Q592" t="s">
        <v>8852</v>
      </c>
      <c r="R592">
        <v>60</v>
      </c>
      <c r="S592">
        <v>39</v>
      </c>
      <c r="T592">
        <f>IF(Table1[[#This Row],[OD (in)]]=28,0,IF(Table1[[#This Row],[Width (in)]]&lt;=25,1,0))</f>
        <v>0</v>
      </c>
      <c r="U592">
        <f>IF(Table1[[#This Row],[OD (in)]]=28,0,IF(AND(Table1[[#This Row],[Width (in)]]&gt;25,Table1[[#This Row],[Width (in)]]&lt;=40),1,0))</f>
        <v>0</v>
      </c>
      <c r="V592">
        <f>IF(Table1[[#This Row],[OD (in)]]=28,0,IF(Table1[[#This Row],[Width (in)]]&gt;40,1,0))</f>
        <v>1</v>
      </c>
      <c r="W592">
        <f>IF(Table1[[#This Row],[OD (in)]]=28,1,0)</f>
        <v>0</v>
      </c>
    </row>
    <row r="593" spans="1:23" x14ac:dyDescent="0.3">
      <c r="A593" s="6" t="s">
        <v>0</v>
      </c>
      <c r="B593" s="6" t="s">
        <v>369</v>
      </c>
      <c r="C593" s="6" t="s">
        <v>370</v>
      </c>
      <c r="D593" s="6" t="s">
        <v>1357</v>
      </c>
      <c r="E593" s="6" t="s">
        <v>4</v>
      </c>
      <c r="F593" s="6" t="s">
        <v>5</v>
      </c>
      <c r="G593" s="6" t="s">
        <v>541</v>
      </c>
      <c r="H593" s="6" t="s">
        <v>7</v>
      </c>
      <c r="I593" s="6" t="s">
        <v>542</v>
      </c>
      <c r="J593" s="6" t="s">
        <v>9</v>
      </c>
      <c r="K593" s="6" t="s">
        <v>1358</v>
      </c>
      <c r="L593" s="6" t="s">
        <v>11</v>
      </c>
      <c r="M593" s="2">
        <v>62.835000000000001</v>
      </c>
      <c r="N593" s="1" t="s">
        <v>12</v>
      </c>
      <c r="O593" s="3">
        <v>43315</v>
      </c>
      <c r="P593" s="2">
        <f>ROUNDDOWN(Table1[[#This Row],[Quantity in UnE]],0)</f>
        <v>62</v>
      </c>
      <c r="Q593" t="s">
        <v>8848</v>
      </c>
      <c r="R593">
        <v>18</v>
      </c>
      <c r="S593">
        <v>28</v>
      </c>
      <c r="T593">
        <f>IF(Table1[[#This Row],[OD (in)]]=28,0,IF(Table1[[#This Row],[Width (in)]]&lt;=25,1,0))</f>
        <v>0</v>
      </c>
      <c r="U593">
        <f>IF(Table1[[#This Row],[OD (in)]]=28,0,IF(AND(Table1[[#This Row],[Width (in)]]&gt;25,Table1[[#This Row],[Width (in)]]&lt;=40),1,0))</f>
        <v>0</v>
      </c>
      <c r="V593">
        <f>IF(Table1[[#This Row],[OD (in)]]=28,0,IF(Table1[[#This Row],[Width (in)]]&gt;40,1,0))</f>
        <v>0</v>
      </c>
      <c r="W593">
        <f>IF(Table1[[#This Row],[OD (in)]]=28,1,0)</f>
        <v>1</v>
      </c>
    </row>
    <row r="594" spans="1:23" x14ac:dyDescent="0.3">
      <c r="A594" s="6" t="s">
        <v>0</v>
      </c>
      <c r="B594" s="6" t="s">
        <v>369</v>
      </c>
      <c r="C594" s="6" t="s">
        <v>370</v>
      </c>
      <c r="D594" s="6" t="s">
        <v>1359</v>
      </c>
      <c r="E594" s="6" t="s">
        <v>4</v>
      </c>
      <c r="F594" s="6" t="s">
        <v>5</v>
      </c>
      <c r="G594" s="6" t="s">
        <v>541</v>
      </c>
      <c r="H594" s="6" t="s">
        <v>7</v>
      </c>
      <c r="I594" s="6" t="s">
        <v>542</v>
      </c>
      <c r="J594" s="6" t="s">
        <v>9</v>
      </c>
      <c r="K594" s="6" t="s">
        <v>1360</v>
      </c>
      <c r="L594" s="6" t="s">
        <v>11</v>
      </c>
      <c r="M594" s="2">
        <v>76.233000000000004</v>
      </c>
      <c r="N594" s="1" t="s">
        <v>12</v>
      </c>
      <c r="O594" s="3">
        <v>43315</v>
      </c>
      <c r="P594" s="2">
        <f>ROUNDDOWN(Table1[[#This Row],[Quantity in UnE]],0)</f>
        <v>76</v>
      </c>
      <c r="Q594" t="s">
        <v>8848</v>
      </c>
      <c r="R594">
        <v>18</v>
      </c>
      <c r="S594">
        <v>28</v>
      </c>
      <c r="T594">
        <f>IF(Table1[[#This Row],[OD (in)]]=28,0,IF(Table1[[#This Row],[Width (in)]]&lt;=25,1,0))</f>
        <v>0</v>
      </c>
      <c r="U594">
        <f>IF(Table1[[#This Row],[OD (in)]]=28,0,IF(AND(Table1[[#This Row],[Width (in)]]&gt;25,Table1[[#This Row],[Width (in)]]&lt;=40),1,0))</f>
        <v>0</v>
      </c>
      <c r="V594">
        <f>IF(Table1[[#This Row],[OD (in)]]=28,0,IF(Table1[[#This Row],[Width (in)]]&gt;40,1,0))</f>
        <v>0</v>
      </c>
      <c r="W594">
        <f>IF(Table1[[#This Row],[OD (in)]]=28,1,0)</f>
        <v>1</v>
      </c>
    </row>
    <row r="595" spans="1:23" x14ac:dyDescent="0.3">
      <c r="A595" s="6" t="s">
        <v>0</v>
      </c>
      <c r="B595" s="6" t="s">
        <v>369</v>
      </c>
      <c r="C595" s="6" t="s">
        <v>370</v>
      </c>
      <c r="D595" s="6" t="s">
        <v>1361</v>
      </c>
      <c r="E595" s="6" t="s">
        <v>4</v>
      </c>
      <c r="F595" s="6" t="s">
        <v>5</v>
      </c>
      <c r="G595" s="6" t="s">
        <v>541</v>
      </c>
      <c r="H595" s="6" t="s">
        <v>7</v>
      </c>
      <c r="I595" s="6" t="s">
        <v>542</v>
      </c>
      <c r="J595" s="6" t="s">
        <v>9</v>
      </c>
      <c r="K595" s="6" t="s">
        <v>1362</v>
      </c>
      <c r="L595" s="6" t="s">
        <v>11</v>
      </c>
      <c r="M595" s="2">
        <v>76.233000000000004</v>
      </c>
      <c r="N595" s="1" t="s">
        <v>12</v>
      </c>
      <c r="O595" s="3">
        <v>43315</v>
      </c>
      <c r="P595" s="2">
        <f>ROUNDDOWN(Table1[[#This Row],[Quantity in UnE]],0)</f>
        <v>76</v>
      </c>
      <c r="Q595" t="s">
        <v>8848</v>
      </c>
      <c r="R595">
        <v>18</v>
      </c>
      <c r="S595">
        <v>28</v>
      </c>
      <c r="T595">
        <f>IF(Table1[[#This Row],[OD (in)]]=28,0,IF(Table1[[#This Row],[Width (in)]]&lt;=25,1,0))</f>
        <v>0</v>
      </c>
      <c r="U595">
        <f>IF(Table1[[#This Row],[OD (in)]]=28,0,IF(AND(Table1[[#This Row],[Width (in)]]&gt;25,Table1[[#This Row],[Width (in)]]&lt;=40),1,0))</f>
        <v>0</v>
      </c>
      <c r="V595">
        <f>IF(Table1[[#This Row],[OD (in)]]=28,0,IF(Table1[[#This Row],[Width (in)]]&gt;40,1,0))</f>
        <v>0</v>
      </c>
      <c r="W595">
        <f>IF(Table1[[#This Row],[OD (in)]]=28,1,0)</f>
        <v>1</v>
      </c>
    </row>
    <row r="596" spans="1:23" x14ac:dyDescent="0.3">
      <c r="A596" s="6" t="s">
        <v>0</v>
      </c>
      <c r="B596" s="6" t="s">
        <v>369</v>
      </c>
      <c r="C596" s="6" t="s">
        <v>370</v>
      </c>
      <c r="D596" s="6" t="s">
        <v>1363</v>
      </c>
      <c r="E596" s="6" t="s">
        <v>4</v>
      </c>
      <c r="F596" s="6" t="s">
        <v>5</v>
      </c>
      <c r="G596" s="6" t="s">
        <v>541</v>
      </c>
      <c r="H596" s="6" t="s">
        <v>7</v>
      </c>
      <c r="I596" s="6" t="s">
        <v>542</v>
      </c>
      <c r="J596" s="6" t="s">
        <v>9</v>
      </c>
      <c r="K596" s="6" t="s">
        <v>1364</v>
      </c>
      <c r="L596" s="6" t="s">
        <v>11</v>
      </c>
      <c r="M596" s="2">
        <v>60.866999999999997</v>
      </c>
      <c r="N596" s="1" t="s">
        <v>12</v>
      </c>
      <c r="O596" s="3">
        <v>43315</v>
      </c>
      <c r="P596" s="2">
        <f>ROUNDDOWN(Table1[[#This Row],[Quantity in UnE]],0)</f>
        <v>60</v>
      </c>
      <c r="Q596" t="s">
        <v>8848</v>
      </c>
      <c r="R596">
        <v>18</v>
      </c>
      <c r="S596">
        <v>28</v>
      </c>
      <c r="T596">
        <f>IF(Table1[[#This Row],[OD (in)]]=28,0,IF(Table1[[#This Row],[Width (in)]]&lt;=25,1,0))</f>
        <v>0</v>
      </c>
      <c r="U596">
        <f>IF(Table1[[#This Row],[OD (in)]]=28,0,IF(AND(Table1[[#This Row],[Width (in)]]&gt;25,Table1[[#This Row],[Width (in)]]&lt;=40),1,0))</f>
        <v>0</v>
      </c>
      <c r="V596">
        <f>IF(Table1[[#This Row],[OD (in)]]=28,0,IF(Table1[[#This Row],[Width (in)]]&gt;40,1,0))</f>
        <v>0</v>
      </c>
      <c r="W596">
        <f>IF(Table1[[#This Row],[OD (in)]]=28,1,0)</f>
        <v>1</v>
      </c>
    </row>
    <row r="597" spans="1:23" x14ac:dyDescent="0.3">
      <c r="A597" s="6" t="s">
        <v>0</v>
      </c>
      <c r="B597" s="6" t="s">
        <v>45</v>
      </c>
      <c r="C597" s="6" t="s">
        <v>46</v>
      </c>
      <c r="D597" s="6" t="s">
        <v>1365</v>
      </c>
      <c r="E597" s="6" t="s">
        <v>4</v>
      </c>
      <c r="F597" s="6" t="s">
        <v>5</v>
      </c>
      <c r="G597" s="6" t="s">
        <v>153</v>
      </c>
      <c r="H597" s="6" t="s">
        <v>7</v>
      </c>
      <c r="I597" s="6" t="s">
        <v>154</v>
      </c>
      <c r="J597" s="6" t="s">
        <v>9</v>
      </c>
      <c r="K597" s="6" t="s">
        <v>1366</v>
      </c>
      <c r="L597" s="6" t="s">
        <v>11</v>
      </c>
      <c r="M597" s="2">
        <v>164.755</v>
      </c>
      <c r="N597" s="1" t="s">
        <v>12</v>
      </c>
      <c r="O597" s="3">
        <v>43313</v>
      </c>
      <c r="P597" s="2">
        <f>ROUNDDOWN(Table1[[#This Row],[Quantity in UnE]],0)</f>
        <v>164</v>
      </c>
      <c r="Q597" t="s">
        <v>8849</v>
      </c>
      <c r="R597">
        <v>21.25</v>
      </c>
      <c r="S597">
        <v>44</v>
      </c>
      <c r="T597">
        <f>IF(Table1[[#This Row],[OD (in)]]=28,0,IF(Table1[[#This Row],[Width (in)]]&lt;=25,1,0))</f>
        <v>1</v>
      </c>
      <c r="U597">
        <f>IF(Table1[[#This Row],[OD (in)]]=28,0,IF(AND(Table1[[#This Row],[Width (in)]]&gt;25,Table1[[#This Row],[Width (in)]]&lt;=40),1,0))</f>
        <v>0</v>
      </c>
      <c r="V597">
        <f>IF(Table1[[#This Row],[OD (in)]]=28,0,IF(Table1[[#This Row],[Width (in)]]&gt;40,1,0))</f>
        <v>0</v>
      </c>
      <c r="W597">
        <f>IF(Table1[[#This Row],[OD (in)]]=28,1,0)</f>
        <v>0</v>
      </c>
    </row>
    <row r="598" spans="1:23" x14ac:dyDescent="0.3">
      <c r="A598" s="6" t="s">
        <v>0</v>
      </c>
      <c r="B598" s="6" t="s">
        <v>369</v>
      </c>
      <c r="C598" s="6" t="s">
        <v>370</v>
      </c>
      <c r="D598" s="6" t="s">
        <v>1367</v>
      </c>
      <c r="E598" s="6" t="s">
        <v>4</v>
      </c>
      <c r="F598" s="6" t="s">
        <v>5</v>
      </c>
      <c r="G598" s="6" t="s">
        <v>541</v>
      </c>
      <c r="H598" s="6" t="s">
        <v>7</v>
      </c>
      <c r="I598" s="6" t="s">
        <v>542</v>
      </c>
      <c r="J598" s="6" t="s">
        <v>9</v>
      </c>
      <c r="K598" s="6" t="s">
        <v>1368</v>
      </c>
      <c r="L598" s="6" t="s">
        <v>11</v>
      </c>
      <c r="M598" s="2">
        <v>62.835000000000001</v>
      </c>
      <c r="N598" s="1" t="s">
        <v>12</v>
      </c>
      <c r="O598" s="3">
        <v>43315</v>
      </c>
      <c r="P598" s="2">
        <f>ROUNDDOWN(Table1[[#This Row],[Quantity in UnE]],0)</f>
        <v>62</v>
      </c>
      <c r="Q598" t="s">
        <v>8848</v>
      </c>
      <c r="R598">
        <v>18</v>
      </c>
      <c r="S598">
        <v>28</v>
      </c>
      <c r="T598">
        <f>IF(Table1[[#This Row],[OD (in)]]=28,0,IF(Table1[[#This Row],[Width (in)]]&lt;=25,1,0))</f>
        <v>0</v>
      </c>
      <c r="U598">
        <f>IF(Table1[[#This Row],[OD (in)]]=28,0,IF(AND(Table1[[#This Row],[Width (in)]]&gt;25,Table1[[#This Row],[Width (in)]]&lt;=40),1,0))</f>
        <v>0</v>
      </c>
      <c r="V598">
        <f>IF(Table1[[#This Row],[OD (in)]]=28,0,IF(Table1[[#This Row],[Width (in)]]&gt;40,1,0))</f>
        <v>0</v>
      </c>
      <c r="W598">
        <f>IF(Table1[[#This Row],[OD (in)]]=28,1,0)</f>
        <v>1</v>
      </c>
    </row>
    <row r="599" spans="1:23" x14ac:dyDescent="0.3">
      <c r="A599" s="6" t="s">
        <v>0</v>
      </c>
      <c r="B599" s="6" t="s">
        <v>369</v>
      </c>
      <c r="C599" s="6" t="s">
        <v>370</v>
      </c>
      <c r="D599" s="6" t="s">
        <v>1369</v>
      </c>
      <c r="E599" s="6" t="s">
        <v>4</v>
      </c>
      <c r="F599" s="6" t="s">
        <v>5</v>
      </c>
      <c r="G599" s="6" t="s">
        <v>541</v>
      </c>
      <c r="H599" s="6" t="s">
        <v>7</v>
      </c>
      <c r="I599" s="6" t="s">
        <v>542</v>
      </c>
      <c r="J599" s="6" t="s">
        <v>9</v>
      </c>
      <c r="K599" s="6" t="s">
        <v>1370</v>
      </c>
      <c r="L599" s="6" t="s">
        <v>11</v>
      </c>
      <c r="M599" s="2">
        <v>62.512</v>
      </c>
      <c r="N599" s="1" t="s">
        <v>12</v>
      </c>
      <c r="O599" s="3">
        <v>43315</v>
      </c>
      <c r="P599" s="2">
        <f>ROUNDDOWN(Table1[[#This Row],[Quantity in UnE]],0)</f>
        <v>62</v>
      </c>
      <c r="Q599" t="s">
        <v>8848</v>
      </c>
      <c r="R599">
        <v>18</v>
      </c>
      <c r="S599">
        <v>28</v>
      </c>
      <c r="T599">
        <f>IF(Table1[[#This Row],[OD (in)]]=28,0,IF(Table1[[#This Row],[Width (in)]]&lt;=25,1,0))</f>
        <v>0</v>
      </c>
      <c r="U599">
        <f>IF(Table1[[#This Row],[OD (in)]]=28,0,IF(AND(Table1[[#This Row],[Width (in)]]&gt;25,Table1[[#This Row],[Width (in)]]&lt;=40),1,0))</f>
        <v>0</v>
      </c>
      <c r="V599">
        <f>IF(Table1[[#This Row],[OD (in)]]=28,0,IF(Table1[[#This Row],[Width (in)]]&gt;40,1,0))</f>
        <v>0</v>
      </c>
      <c r="W599">
        <f>IF(Table1[[#This Row],[OD (in)]]=28,1,0)</f>
        <v>1</v>
      </c>
    </row>
    <row r="600" spans="1:23" x14ac:dyDescent="0.3">
      <c r="A600" s="6" t="s">
        <v>0</v>
      </c>
      <c r="B600" s="6" t="s">
        <v>45</v>
      </c>
      <c r="C600" s="6" t="s">
        <v>46</v>
      </c>
      <c r="D600" s="6" t="s">
        <v>1371</v>
      </c>
      <c r="E600" s="6" t="s">
        <v>4</v>
      </c>
      <c r="F600" s="6" t="s">
        <v>5</v>
      </c>
      <c r="G600" s="6" t="s">
        <v>153</v>
      </c>
      <c r="H600" s="6" t="s">
        <v>7</v>
      </c>
      <c r="I600" s="6" t="s">
        <v>154</v>
      </c>
      <c r="J600" s="6" t="s">
        <v>9</v>
      </c>
      <c r="K600" s="6" t="s">
        <v>1372</v>
      </c>
      <c r="L600" s="6" t="s">
        <v>11</v>
      </c>
      <c r="M600" s="2">
        <v>164.755</v>
      </c>
      <c r="N600" s="1" t="s">
        <v>12</v>
      </c>
      <c r="O600" s="3">
        <v>43313</v>
      </c>
      <c r="P600" s="2">
        <f>ROUNDDOWN(Table1[[#This Row],[Quantity in UnE]],0)</f>
        <v>164</v>
      </c>
      <c r="Q600" t="s">
        <v>8849</v>
      </c>
      <c r="R600">
        <v>21.25</v>
      </c>
      <c r="S600">
        <v>44</v>
      </c>
      <c r="T600">
        <f>IF(Table1[[#This Row],[OD (in)]]=28,0,IF(Table1[[#This Row],[Width (in)]]&lt;=25,1,0))</f>
        <v>1</v>
      </c>
      <c r="U600">
        <f>IF(Table1[[#This Row],[OD (in)]]=28,0,IF(AND(Table1[[#This Row],[Width (in)]]&gt;25,Table1[[#This Row],[Width (in)]]&lt;=40),1,0))</f>
        <v>0</v>
      </c>
      <c r="V600">
        <f>IF(Table1[[#This Row],[OD (in)]]=28,0,IF(Table1[[#This Row],[Width (in)]]&gt;40,1,0))</f>
        <v>0</v>
      </c>
      <c r="W600">
        <f>IF(Table1[[#This Row],[OD (in)]]=28,1,0)</f>
        <v>0</v>
      </c>
    </row>
    <row r="601" spans="1:23" x14ac:dyDescent="0.3">
      <c r="A601" s="6" t="s">
        <v>0</v>
      </c>
      <c r="B601" s="6" t="s">
        <v>125</v>
      </c>
      <c r="C601" s="6" t="s">
        <v>126</v>
      </c>
      <c r="D601" s="6" t="s">
        <v>1373</v>
      </c>
      <c r="E601" s="6" t="s">
        <v>4</v>
      </c>
      <c r="F601" s="6" t="s">
        <v>5</v>
      </c>
      <c r="G601" s="6" t="s">
        <v>153</v>
      </c>
      <c r="H601" s="6" t="s">
        <v>7</v>
      </c>
      <c r="I601" s="6" t="s">
        <v>154</v>
      </c>
      <c r="J601" s="6" t="s">
        <v>9</v>
      </c>
      <c r="K601" s="6" t="s">
        <v>1374</v>
      </c>
      <c r="L601" s="6" t="s">
        <v>11</v>
      </c>
      <c r="M601" s="2">
        <v>439.00799999999998</v>
      </c>
      <c r="N601" s="1" t="s">
        <v>12</v>
      </c>
      <c r="O601" s="3">
        <v>43313</v>
      </c>
      <c r="P601" s="2">
        <f>ROUNDDOWN(Table1[[#This Row],[Quantity in UnE]],0)</f>
        <v>439</v>
      </c>
      <c r="Q601" t="s">
        <v>8852</v>
      </c>
      <c r="R601">
        <v>60</v>
      </c>
      <c r="S601">
        <v>39</v>
      </c>
      <c r="T601">
        <f>IF(Table1[[#This Row],[OD (in)]]=28,0,IF(Table1[[#This Row],[Width (in)]]&lt;=25,1,0))</f>
        <v>0</v>
      </c>
      <c r="U601">
        <f>IF(Table1[[#This Row],[OD (in)]]=28,0,IF(AND(Table1[[#This Row],[Width (in)]]&gt;25,Table1[[#This Row],[Width (in)]]&lt;=40),1,0))</f>
        <v>0</v>
      </c>
      <c r="V601">
        <f>IF(Table1[[#This Row],[OD (in)]]=28,0,IF(Table1[[#This Row],[Width (in)]]&gt;40,1,0))</f>
        <v>1</v>
      </c>
      <c r="W601">
        <f>IF(Table1[[#This Row],[OD (in)]]=28,1,0)</f>
        <v>0</v>
      </c>
    </row>
    <row r="602" spans="1:23" x14ac:dyDescent="0.3">
      <c r="A602" s="6" t="s">
        <v>0</v>
      </c>
      <c r="B602" s="6" t="s">
        <v>369</v>
      </c>
      <c r="C602" s="6" t="s">
        <v>370</v>
      </c>
      <c r="D602" s="6" t="s">
        <v>1375</v>
      </c>
      <c r="E602" s="6" t="s">
        <v>4</v>
      </c>
      <c r="F602" s="6" t="s">
        <v>5</v>
      </c>
      <c r="G602" s="6" t="s">
        <v>541</v>
      </c>
      <c r="H602" s="6" t="s">
        <v>7</v>
      </c>
      <c r="I602" s="6" t="s">
        <v>542</v>
      </c>
      <c r="J602" s="6" t="s">
        <v>9</v>
      </c>
      <c r="K602" s="6" t="s">
        <v>1376</v>
      </c>
      <c r="L602" s="6" t="s">
        <v>11</v>
      </c>
      <c r="M602" s="2">
        <v>62.512</v>
      </c>
      <c r="N602" s="1" t="s">
        <v>12</v>
      </c>
      <c r="O602" s="3">
        <v>43315</v>
      </c>
      <c r="P602" s="2">
        <f>ROUNDDOWN(Table1[[#This Row],[Quantity in UnE]],0)</f>
        <v>62</v>
      </c>
      <c r="Q602" t="s">
        <v>8848</v>
      </c>
      <c r="R602">
        <v>18</v>
      </c>
      <c r="S602">
        <v>28</v>
      </c>
      <c r="T602">
        <f>IF(Table1[[#This Row],[OD (in)]]=28,0,IF(Table1[[#This Row],[Width (in)]]&lt;=25,1,0))</f>
        <v>0</v>
      </c>
      <c r="U602">
        <f>IF(Table1[[#This Row],[OD (in)]]=28,0,IF(AND(Table1[[#This Row],[Width (in)]]&gt;25,Table1[[#This Row],[Width (in)]]&lt;=40),1,0))</f>
        <v>0</v>
      </c>
      <c r="V602">
        <f>IF(Table1[[#This Row],[OD (in)]]=28,0,IF(Table1[[#This Row],[Width (in)]]&gt;40,1,0))</f>
        <v>0</v>
      </c>
      <c r="W602">
        <f>IF(Table1[[#This Row],[OD (in)]]=28,1,0)</f>
        <v>1</v>
      </c>
    </row>
    <row r="603" spans="1:23" x14ac:dyDescent="0.3">
      <c r="A603" s="6" t="s">
        <v>0</v>
      </c>
      <c r="B603" s="6" t="s">
        <v>1218</v>
      </c>
      <c r="C603" s="6" t="s">
        <v>1219</v>
      </c>
      <c r="D603" s="6" t="s">
        <v>1377</v>
      </c>
      <c r="E603" s="6" t="s">
        <v>4</v>
      </c>
      <c r="F603" s="6" t="s">
        <v>136</v>
      </c>
      <c r="G603" s="6" t="s">
        <v>1132</v>
      </c>
      <c r="H603" s="6" t="s">
        <v>7</v>
      </c>
      <c r="I603" s="6" t="s">
        <v>1133</v>
      </c>
      <c r="J603" s="6" t="s">
        <v>9</v>
      </c>
      <c r="K603" s="6" t="s">
        <v>1378</v>
      </c>
      <c r="L603" s="6" t="s">
        <v>11</v>
      </c>
      <c r="M603" s="2">
        <v>254.66300000000001</v>
      </c>
      <c r="N603" s="1" t="s">
        <v>12</v>
      </c>
      <c r="O603" s="3">
        <v>43326</v>
      </c>
      <c r="P603" s="2">
        <f>ROUNDDOWN(Table1[[#This Row],[Quantity in UnE]],0)</f>
        <v>254</v>
      </c>
      <c r="Q603" t="s">
        <v>8853</v>
      </c>
      <c r="R603">
        <v>32</v>
      </c>
      <c r="S603">
        <v>39</v>
      </c>
      <c r="T603">
        <f>IF(Table1[[#This Row],[OD (in)]]=28,0,IF(Table1[[#This Row],[Width (in)]]&lt;=25,1,0))</f>
        <v>0</v>
      </c>
      <c r="U603">
        <f>IF(Table1[[#This Row],[OD (in)]]=28,0,IF(AND(Table1[[#This Row],[Width (in)]]&gt;25,Table1[[#This Row],[Width (in)]]&lt;=40),1,0))</f>
        <v>1</v>
      </c>
      <c r="V603">
        <f>IF(Table1[[#This Row],[OD (in)]]=28,0,IF(Table1[[#This Row],[Width (in)]]&gt;40,1,0))</f>
        <v>0</v>
      </c>
      <c r="W603">
        <f>IF(Table1[[#This Row],[OD (in)]]=28,1,0)</f>
        <v>0</v>
      </c>
    </row>
    <row r="604" spans="1:23" x14ac:dyDescent="0.3">
      <c r="A604" s="6" t="s">
        <v>0</v>
      </c>
      <c r="B604" s="6" t="s">
        <v>1218</v>
      </c>
      <c r="C604" s="6" t="s">
        <v>1219</v>
      </c>
      <c r="D604" s="6" t="s">
        <v>1379</v>
      </c>
      <c r="E604" s="6" t="s">
        <v>4</v>
      </c>
      <c r="F604" s="6" t="s">
        <v>136</v>
      </c>
      <c r="G604" s="6" t="s">
        <v>1132</v>
      </c>
      <c r="H604" s="6" t="s">
        <v>7</v>
      </c>
      <c r="I604" s="6" t="s">
        <v>1133</v>
      </c>
      <c r="J604" s="6" t="s">
        <v>9</v>
      </c>
      <c r="K604" s="6" t="s">
        <v>1380</v>
      </c>
      <c r="L604" s="6" t="s">
        <v>11</v>
      </c>
      <c r="M604" s="2">
        <v>247.464</v>
      </c>
      <c r="N604" s="1" t="s">
        <v>12</v>
      </c>
      <c r="O604" s="3">
        <v>43326</v>
      </c>
      <c r="P604" s="2">
        <f>ROUNDDOWN(Table1[[#This Row],[Quantity in UnE]],0)</f>
        <v>247</v>
      </c>
      <c r="Q604" t="s">
        <v>8853</v>
      </c>
      <c r="R604">
        <v>32</v>
      </c>
      <c r="S604">
        <v>39</v>
      </c>
      <c r="T604">
        <f>IF(Table1[[#This Row],[OD (in)]]=28,0,IF(Table1[[#This Row],[Width (in)]]&lt;=25,1,0))</f>
        <v>0</v>
      </c>
      <c r="U604">
        <f>IF(Table1[[#This Row],[OD (in)]]=28,0,IF(AND(Table1[[#This Row],[Width (in)]]&gt;25,Table1[[#This Row],[Width (in)]]&lt;=40),1,0))</f>
        <v>1</v>
      </c>
      <c r="V604">
        <f>IF(Table1[[#This Row],[OD (in)]]=28,0,IF(Table1[[#This Row],[Width (in)]]&gt;40,1,0))</f>
        <v>0</v>
      </c>
      <c r="W604">
        <f>IF(Table1[[#This Row],[OD (in)]]=28,1,0)</f>
        <v>0</v>
      </c>
    </row>
    <row r="605" spans="1:23" x14ac:dyDescent="0.3">
      <c r="A605" s="6" t="s">
        <v>0</v>
      </c>
      <c r="B605" s="6" t="s">
        <v>369</v>
      </c>
      <c r="C605" s="6" t="s">
        <v>370</v>
      </c>
      <c r="D605" s="6" t="s">
        <v>1381</v>
      </c>
      <c r="E605" s="6" t="s">
        <v>4</v>
      </c>
      <c r="F605" s="6" t="s">
        <v>5</v>
      </c>
      <c r="G605" s="6" t="s">
        <v>541</v>
      </c>
      <c r="H605" s="6" t="s">
        <v>7</v>
      </c>
      <c r="I605" s="6" t="s">
        <v>542</v>
      </c>
      <c r="J605" s="6" t="s">
        <v>9</v>
      </c>
      <c r="K605" s="6" t="s">
        <v>1382</v>
      </c>
      <c r="L605" s="6" t="s">
        <v>11</v>
      </c>
      <c r="M605" s="2">
        <v>62.862000000000002</v>
      </c>
      <c r="N605" s="1" t="s">
        <v>12</v>
      </c>
      <c r="O605" s="3">
        <v>43315</v>
      </c>
      <c r="P605" s="2">
        <f>ROUNDDOWN(Table1[[#This Row],[Quantity in UnE]],0)</f>
        <v>62</v>
      </c>
      <c r="Q605" t="s">
        <v>8848</v>
      </c>
      <c r="R605">
        <v>18</v>
      </c>
      <c r="S605">
        <v>28</v>
      </c>
      <c r="T605">
        <f>IF(Table1[[#This Row],[OD (in)]]=28,0,IF(Table1[[#This Row],[Width (in)]]&lt;=25,1,0))</f>
        <v>0</v>
      </c>
      <c r="U605">
        <f>IF(Table1[[#This Row],[OD (in)]]=28,0,IF(AND(Table1[[#This Row],[Width (in)]]&gt;25,Table1[[#This Row],[Width (in)]]&lt;=40),1,0))</f>
        <v>0</v>
      </c>
      <c r="V605">
        <f>IF(Table1[[#This Row],[OD (in)]]=28,0,IF(Table1[[#This Row],[Width (in)]]&gt;40,1,0))</f>
        <v>0</v>
      </c>
      <c r="W605">
        <f>IF(Table1[[#This Row],[OD (in)]]=28,1,0)</f>
        <v>1</v>
      </c>
    </row>
    <row r="606" spans="1:23" x14ac:dyDescent="0.3">
      <c r="A606" s="6" t="s">
        <v>0</v>
      </c>
      <c r="B606" s="6" t="s">
        <v>1218</v>
      </c>
      <c r="C606" s="6" t="s">
        <v>1219</v>
      </c>
      <c r="D606" s="6" t="s">
        <v>1383</v>
      </c>
      <c r="E606" s="6" t="s">
        <v>4</v>
      </c>
      <c r="F606" s="6" t="s">
        <v>136</v>
      </c>
      <c r="G606" s="6" t="s">
        <v>1132</v>
      </c>
      <c r="H606" s="6" t="s">
        <v>7</v>
      </c>
      <c r="I606" s="6" t="s">
        <v>1133</v>
      </c>
      <c r="J606" s="6" t="s">
        <v>9</v>
      </c>
      <c r="K606" s="6" t="s">
        <v>1384</v>
      </c>
      <c r="L606" s="6" t="s">
        <v>11</v>
      </c>
      <c r="M606" s="2">
        <v>260.75099999999998</v>
      </c>
      <c r="N606" s="1" t="s">
        <v>12</v>
      </c>
      <c r="O606" s="3">
        <v>43326</v>
      </c>
      <c r="P606" s="2">
        <f>ROUNDDOWN(Table1[[#This Row],[Quantity in UnE]],0)</f>
        <v>260</v>
      </c>
      <c r="Q606" t="s">
        <v>8853</v>
      </c>
      <c r="R606">
        <v>32</v>
      </c>
      <c r="S606">
        <v>39</v>
      </c>
      <c r="T606">
        <f>IF(Table1[[#This Row],[OD (in)]]=28,0,IF(Table1[[#This Row],[Width (in)]]&lt;=25,1,0))</f>
        <v>0</v>
      </c>
      <c r="U606">
        <f>IF(Table1[[#This Row],[OD (in)]]=28,0,IF(AND(Table1[[#This Row],[Width (in)]]&gt;25,Table1[[#This Row],[Width (in)]]&lt;=40),1,0))</f>
        <v>1</v>
      </c>
      <c r="V606">
        <f>IF(Table1[[#This Row],[OD (in)]]=28,0,IF(Table1[[#This Row],[Width (in)]]&gt;40,1,0))</f>
        <v>0</v>
      </c>
      <c r="W606">
        <f>IF(Table1[[#This Row],[OD (in)]]=28,1,0)</f>
        <v>0</v>
      </c>
    </row>
    <row r="607" spans="1:23" x14ac:dyDescent="0.3">
      <c r="A607" s="6" t="s">
        <v>0</v>
      </c>
      <c r="B607" s="6" t="s">
        <v>369</v>
      </c>
      <c r="C607" s="6" t="s">
        <v>370</v>
      </c>
      <c r="D607" s="6" t="s">
        <v>1385</v>
      </c>
      <c r="E607" s="6" t="s">
        <v>4</v>
      </c>
      <c r="F607" s="6" t="s">
        <v>5</v>
      </c>
      <c r="G607" s="6" t="s">
        <v>541</v>
      </c>
      <c r="H607" s="6" t="s">
        <v>7</v>
      </c>
      <c r="I607" s="6" t="s">
        <v>542</v>
      </c>
      <c r="J607" s="6" t="s">
        <v>9</v>
      </c>
      <c r="K607" s="6" t="s">
        <v>1386</v>
      </c>
      <c r="L607" s="6" t="s">
        <v>11</v>
      </c>
      <c r="M607" s="2">
        <v>62.862000000000002</v>
      </c>
      <c r="N607" s="1" t="s">
        <v>12</v>
      </c>
      <c r="O607" s="3">
        <v>43315</v>
      </c>
      <c r="P607" s="2">
        <f>ROUNDDOWN(Table1[[#This Row],[Quantity in UnE]],0)</f>
        <v>62</v>
      </c>
      <c r="Q607" t="s">
        <v>8848</v>
      </c>
      <c r="R607">
        <v>18</v>
      </c>
      <c r="S607">
        <v>28</v>
      </c>
      <c r="T607">
        <f>IF(Table1[[#This Row],[OD (in)]]=28,0,IF(Table1[[#This Row],[Width (in)]]&lt;=25,1,0))</f>
        <v>0</v>
      </c>
      <c r="U607">
        <f>IF(Table1[[#This Row],[OD (in)]]=28,0,IF(AND(Table1[[#This Row],[Width (in)]]&gt;25,Table1[[#This Row],[Width (in)]]&lt;=40),1,0))</f>
        <v>0</v>
      </c>
      <c r="V607">
        <f>IF(Table1[[#This Row],[OD (in)]]=28,0,IF(Table1[[#This Row],[Width (in)]]&gt;40,1,0))</f>
        <v>0</v>
      </c>
      <c r="W607">
        <f>IF(Table1[[#This Row],[OD (in)]]=28,1,0)</f>
        <v>1</v>
      </c>
    </row>
    <row r="608" spans="1:23" x14ac:dyDescent="0.3">
      <c r="A608" s="6" t="s">
        <v>0</v>
      </c>
      <c r="B608" s="6" t="s">
        <v>125</v>
      </c>
      <c r="C608" s="6" t="s">
        <v>126</v>
      </c>
      <c r="D608" s="6" t="s">
        <v>1387</v>
      </c>
      <c r="E608" s="6" t="s">
        <v>4</v>
      </c>
      <c r="F608" s="6" t="s">
        <v>5</v>
      </c>
      <c r="G608" s="6" t="s">
        <v>660</v>
      </c>
      <c r="H608" s="6" t="s">
        <v>7</v>
      </c>
      <c r="I608" s="6" t="s">
        <v>661</v>
      </c>
      <c r="J608" s="6" t="s">
        <v>9</v>
      </c>
      <c r="K608" s="6" t="s">
        <v>1388</v>
      </c>
      <c r="L608" s="6" t="s">
        <v>11</v>
      </c>
      <c r="M608" s="2">
        <v>440.79599999999999</v>
      </c>
      <c r="N608" s="1" t="s">
        <v>12</v>
      </c>
      <c r="O608" s="3">
        <v>43331</v>
      </c>
      <c r="P608" s="2">
        <f>ROUNDDOWN(Table1[[#This Row],[Quantity in UnE]],0)</f>
        <v>440</v>
      </c>
      <c r="Q608" t="s">
        <v>8852</v>
      </c>
      <c r="R608">
        <v>60</v>
      </c>
      <c r="S608">
        <v>39</v>
      </c>
      <c r="T608">
        <f>IF(Table1[[#This Row],[OD (in)]]=28,0,IF(Table1[[#This Row],[Width (in)]]&lt;=25,1,0))</f>
        <v>0</v>
      </c>
      <c r="U608">
        <f>IF(Table1[[#This Row],[OD (in)]]=28,0,IF(AND(Table1[[#This Row],[Width (in)]]&gt;25,Table1[[#This Row],[Width (in)]]&lt;=40),1,0))</f>
        <v>0</v>
      </c>
      <c r="V608">
        <f>IF(Table1[[#This Row],[OD (in)]]=28,0,IF(Table1[[#This Row],[Width (in)]]&gt;40,1,0))</f>
        <v>1</v>
      </c>
      <c r="W608">
        <f>IF(Table1[[#This Row],[OD (in)]]=28,1,0)</f>
        <v>0</v>
      </c>
    </row>
    <row r="609" spans="1:23" x14ac:dyDescent="0.3">
      <c r="A609" s="6" t="s">
        <v>0</v>
      </c>
      <c r="B609" s="6" t="s">
        <v>125</v>
      </c>
      <c r="C609" s="6" t="s">
        <v>126</v>
      </c>
      <c r="D609" s="6" t="s">
        <v>1389</v>
      </c>
      <c r="E609" s="6" t="s">
        <v>4</v>
      </c>
      <c r="F609" s="6" t="s">
        <v>5</v>
      </c>
      <c r="G609" s="6" t="s">
        <v>660</v>
      </c>
      <c r="H609" s="6" t="s">
        <v>7</v>
      </c>
      <c r="I609" s="6" t="s">
        <v>661</v>
      </c>
      <c r="J609" s="6" t="s">
        <v>9</v>
      </c>
      <c r="K609" s="6" t="s">
        <v>1390</v>
      </c>
      <c r="L609" s="6" t="s">
        <v>11</v>
      </c>
      <c r="M609" s="2">
        <v>440.79599999999999</v>
      </c>
      <c r="N609" s="1" t="s">
        <v>12</v>
      </c>
      <c r="O609" s="3">
        <v>43331</v>
      </c>
      <c r="P609" s="2">
        <f>ROUNDDOWN(Table1[[#This Row],[Quantity in UnE]],0)</f>
        <v>440</v>
      </c>
      <c r="Q609" t="s">
        <v>8852</v>
      </c>
      <c r="R609">
        <v>60</v>
      </c>
      <c r="S609">
        <v>39</v>
      </c>
      <c r="T609">
        <f>IF(Table1[[#This Row],[OD (in)]]=28,0,IF(Table1[[#This Row],[Width (in)]]&lt;=25,1,0))</f>
        <v>0</v>
      </c>
      <c r="U609">
        <f>IF(Table1[[#This Row],[OD (in)]]=28,0,IF(AND(Table1[[#This Row],[Width (in)]]&gt;25,Table1[[#This Row],[Width (in)]]&lt;=40),1,0))</f>
        <v>0</v>
      </c>
      <c r="V609">
        <f>IF(Table1[[#This Row],[OD (in)]]=28,0,IF(Table1[[#This Row],[Width (in)]]&gt;40,1,0))</f>
        <v>1</v>
      </c>
      <c r="W609">
        <f>IF(Table1[[#This Row],[OD (in)]]=28,1,0)</f>
        <v>0</v>
      </c>
    </row>
    <row r="610" spans="1:23" x14ac:dyDescent="0.3">
      <c r="A610" s="6" t="s">
        <v>0</v>
      </c>
      <c r="B610" s="6" t="s">
        <v>1391</v>
      </c>
      <c r="C610" s="6" t="s">
        <v>1392</v>
      </c>
      <c r="D610" s="6" t="s">
        <v>1393</v>
      </c>
      <c r="E610" s="6" t="s">
        <v>4</v>
      </c>
      <c r="F610" s="6" t="s">
        <v>5</v>
      </c>
      <c r="G610" s="6" t="s">
        <v>153</v>
      </c>
      <c r="H610" s="6" t="s">
        <v>7</v>
      </c>
      <c r="I610" s="6" t="s">
        <v>154</v>
      </c>
      <c r="J610" s="6" t="s">
        <v>9</v>
      </c>
      <c r="K610" s="6" t="s">
        <v>1394</v>
      </c>
      <c r="L610" s="6" t="s">
        <v>11</v>
      </c>
      <c r="M610" s="2">
        <v>483.91</v>
      </c>
      <c r="N610" s="1" t="s">
        <v>12</v>
      </c>
      <c r="O610" s="3">
        <v>43313</v>
      </c>
      <c r="P610" s="2">
        <f>ROUNDDOWN(Table1[[#This Row],[Quantity in UnE]],0)</f>
        <v>483</v>
      </c>
      <c r="Q610" t="s">
        <v>8856</v>
      </c>
      <c r="R610">
        <v>60.25</v>
      </c>
      <c r="S610">
        <v>39</v>
      </c>
      <c r="T610">
        <f>IF(Table1[[#This Row],[OD (in)]]=28,0,IF(Table1[[#This Row],[Width (in)]]&lt;=25,1,0))</f>
        <v>0</v>
      </c>
      <c r="U610">
        <f>IF(Table1[[#This Row],[OD (in)]]=28,0,IF(AND(Table1[[#This Row],[Width (in)]]&gt;25,Table1[[#This Row],[Width (in)]]&lt;=40),1,0))</f>
        <v>0</v>
      </c>
      <c r="V610">
        <f>IF(Table1[[#This Row],[OD (in)]]=28,0,IF(Table1[[#This Row],[Width (in)]]&gt;40,1,0))</f>
        <v>1</v>
      </c>
      <c r="W610">
        <f>IF(Table1[[#This Row],[OD (in)]]=28,1,0)</f>
        <v>0</v>
      </c>
    </row>
    <row r="611" spans="1:23" x14ac:dyDescent="0.3">
      <c r="A611" s="6" t="s">
        <v>0</v>
      </c>
      <c r="B611" s="6" t="s">
        <v>1395</v>
      </c>
      <c r="C611" s="6" t="s">
        <v>1396</v>
      </c>
      <c r="D611" s="6" t="s">
        <v>1397</v>
      </c>
      <c r="E611" s="6" t="s">
        <v>4</v>
      </c>
      <c r="F611" s="6" t="s">
        <v>5</v>
      </c>
      <c r="G611" s="6" t="s">
        <v>1198</v>
      </c>
      <c r="H611" s="6" t="s">
        <v>7</v>
      </c>
      <c r="I611" s="6" t="s">
        <v>1199</v>
      </c>
      <c r="J611" s="6" t="s">
        <v>9</v>
      </c>
      <c r="K611" s="6" t="s">
        <v>1398</v>
      </c>
      <c r="L611" s="6" t="s">
        <v>11</v>
      </c>
      <c r="M611" s="2">
        <v>236.21600000000001</v>
      </c>
      <c r="N611" s="1" t="s">
        <v>12</v>
      </c>
      <c r="O611" s="3">
        <v>43329</v>
      </c>
      <c r="P611" s="2">
        <f>ROUNDDOWN(Table1[[#This Row],[Quantity in UnE]],0)</f>
        <v>236</v>
      </c>
      <c r="Q611" t="s">
        <v>8850</v>
      </c>
      <c r="R611">
        <v>32</v>
      </c>
      <c r="S611">
        <v>39</v>
      </c>
      <c r="T611">
        <f>IF(Table1[[#This Row],[OD (in)]]=28,0,IF(Table1[[#This Row],[Width (in)]]&lt;=25,1,0))</f>
        <v>0</v>
      </c>
      <c r="U611">
        <f>IF(Table1[[#This Row],[OD (in)]]=28,0,IF(AND(Table1[[#This Row],[Width (in)]]&gt;25,Table1[[#This Row],[Width (in)]]&lt;=40),1,0))</f>
        <v>1</v>
      </c>
      <c r="V611">
        <f>IF(Table1[[#This Row],[OD (in)]]=28,0,IF(Table1[[#This Row],[Width (in)]]&gt;40,1,0))</f>
        <v>0</v>
      </c>
      <c r="W611">
        <f>IF(Table1[[#This Row],[OD (in)]]=28,1,0)</f>
        <v>0</v>
      </c>
    </row>
    <row r="612" spans="1:23" x14ac:dyDescent="0.3">
      <c r="A612" s="6" t="s">
        <v>0</v>
      </c>
      <c r="B612" s="6" t="s">
        <v>1391</v>
      </c>
      <c r="C612" s="6" t="s">
        <v>1392</v>
      </c>
      <c r="D612" s="6" t="s">
        <v>1399</v>
      </c>
      <c r="E612" s="6" t="s">
        <v>4</v>
      </c>
      <c r="F612" s="6" t="s">
        <v>5</v>
      </c>
      <c r="G612" s="6" t="s">
        <v>153</v>
      </c>
      <c r="H612" s="6" t="s">
        <v>7</v>
      </c>
      <c r="I612" s="6" t="s">
        <v>154</v>
      </c>
      <c r="J612" s="6" t="s">
        <v>9</v>
      </c>
      <c r="K612" s="6" t="s">
        <v>1400</v>
      </c>
      <c r="L612" s="6" t="s">
        <v>11</v>
      </c>
      <c r="M612" s="2">
        <v>483.91</v>
      </c>
      <c r="N612" s="1" t="s">
        <v>12</v>
      </c>
      <c r="O612" s="3">
        <v>43313</v>
      </c>
      <c r="P612" s="2">
        <f>ROUNDDOWN(Table1[[#This Row],[Quantity in UnE]],0)</f>
        <v>483</v>
      </c>
      <c r="Q612" t="s">
        <v>8856</v>
      </c>
      <c r="R612">
        <v>60.25</v>
      </c>
      <c r="S612">
        <v>39</v>
      </c>
      <c r="T612">
        <f>IF(Table1[[#This Row],[OD (in)]]=28,0,IF(Table1[[#This Row],[Width (in)]]&lt;=25,1,0))</f>
        <v>0</v>
      </c>
      <c r="U612">
        <f>IF(Table1[[#This Row],[OD (in)]]=28,0,IF(AND(Table1[[#This Row],[Width (in)]]&gt;25,Table1[[#This Row],[Width (in)]]&lt;=40),1,0))</f>
        <v>0</v>
      </c>
      <c r="V612">
        <f>IF(Table1[[#This Row],[OD (in)]]=28,0,IF(Table1[[#This Row],[Width (in)]]&gt;40,1,0))</f>
        <v>1</v>
      </c>
      <c r="W612">
        <f>IF(Table1[[#This Row],[OD (in)]]=28,1,0)</f>
        <v>0</v>
      </c>
    </row>
    <row r="613" spans="1:23" x14ac:dyDescent="0.3">
      <c r="A613" s="6" t="s">
        <v>0</v>
      </c>
      <c r="B613" s="6" t="s">
        <v>1395</v>
      </c>
      <c r="C613" s="6" t="s">
        <v>1396</v>
      </c>
      <c r="D613" s="6" t="s">
        <v>1401</v>
      </c>
      <c r="E613" s="6" t="s">
        <v>4</v>
      </c>
      <c r="F613" s="6" t="s">
        <v>5</v>
      </c>
      <c r="G613" s="6" t="s">
        <v>1198</v>
      </c>
      <c r="H613" s="6" t="s">
        <v>7</v>
      </c>
      <c r="I613" s="6" t="s">
        <v>1199</v>
      </c>
      <c r="J613" s="6" t="s">
        <v>9</v>
      </c>
      <c r="K613" s="6" t="s">
        <v>1402</v>
      </c>
      <c r="L613" s="6" t="s">
        <v>11</v>
      </c>
      <c r="M613" s="2">
        <v>242.875</v>
      </c>
      <c r="N613" s="1" t="s">
        <v>12</v>
      </c>
      <c r="O613" s="3">
        <v>43329</v>
      </c>
      <c r="P613" s="2">
        <f>ROUNDDOWN(Table1[[#This Row],[Quantity in UnE]],0)</f>
        <v>242</v>
      </c>
      <c r="Q613" t="s">
        <v>8850</v>
      </c>
      <c r="R613">
        <v>32</v>
      </c>
      <c r="S613">
        <v>39</v>
      </c>
      <c r="T613">
        <f>IF(Table1[[#This Row],[OD (in)]]=28,0,IF(Table1[[#This Row],[Width (in)]]&lt;=25,1,0))</f>
        <v>0</v>
      </c>
      <c r="U613">
        <f>IF(Table1[[#This Row],[OD (in)]]=28,0,IF(AND(Table1[[#This Row],[Width (in)]]&gt;25,Table1[[#This Row],[Width (in)]]&lt;=40),1,0))</f>
        <v>1</v>
      </c>
      <c r="V613">
        <f>IF(Table1[[#This Row],[OD (in)]]=28,0,IF(Table1[[#This Row],[Width (in)]]&gt;40,1,0))</f>
        <v>0</v>
      </c>
      <c r="W613">
        <f>IF(Table1[[#This Row],[OD (in)]]=28,1,0)</f>
        <v>0</v>
      </c>
    </row>
    <row r="614" spans="1:23" x14ac:dyDescent="0.3">
      <c r="A614" s="6" t="s">
        <v>0</v>
      </c>
      <c r="B614" s="6" t="s">
        <v>1218</v>
      </c>
      <c r="C614" s="6" t="s">
        <v>1219</v>
      </c>
      <c r="D614" s="6" t="s">
        <v>1403</v>
      </c>
      <c r="E614" s="6" t="s">
        <v>4</v>
      </c>
      <c r="F614" s="6" t="s">
        <v>136</v>
      </c>
      <c r="G614" s="6" t="s">
        <v>1132</v>
      </c>
      <c r="H614" s="6" t="s">
        <v>7</v>
      </c>
      <c r="I614" s="6" t="s">
        <v>1133</v>
      </c>
      <c r="J614" s="6" t="s">
        <v>9</v>
      </c>
      <c r="K614" s="6" t="s">
        <v>1404</v>
      </c>
      <c r="L614" s="6" t="s">
        <v>11</v>
      </c>
      <c r="M614" s="2">
        <v>254.13200000000001</v>
      </c>
      <c r="N614" s="1" t="s">
        <v>12</v>
      </c>
      <c r="O614" s="3">
        <v>43326</v>
      </c>
      <c r="P614" s="2">
        <f>ROUNDDOWN(Table1[[#This Row],[Quantity in UnE]],0)</f>
        <v>254</v>
      </c>
      <c r="Q614" t="s">
        <v>8853</v>
      </c>
      <c r="R614">
        <v>32</v>
      </c>
      <c r="S614">
        <v>39</v>
      </c>
      <c r="T614">
        <f>IF(Table1[[#This Row],[OD (in)]]=28,0,IF(Table1[[#This Row],[Width (in)]]&lt;=25,1,0))</f>
        <v>0</v>
      </c>
      <c r="U614">
        <f>IF(Table1[[#This Row],[OD (in)]]=28,0,IF(AND(Table1[[#This Row],[Width (in)]]&gt;25,Table1[[#This Row],[Width (in)]]&lt;=40),1,0))</f>
        <v>1</v>
      </c>
      <c r="V614">
        <f>IF(Table1[[#This Row],[OD (in)]]=28,0,IF(Table1[[#This Row],[Width (in)]]&gt;40,1,0))</f>
        <v>0</v>
      </c>
      <c r="W614">
        <f>IF(Table1[[#This Row],[OD (in)]]=28,1,0)</f>
        <v>0</v>
      </c>
    </row>
    <row r="615" spans="1:23" x14ac:dyDescent="0.3">
      <c r="A615" s="6" t="s">
        <v>0</v>
      </c>
      <c r="B615" s="6" t="s">
        <v>1405</v>
      </c>
      <c r="C615" s="6" t="s">
        <v>1406</v>
      </c>
      <c r="D615" s="6" t="s">
        <v>1407</v>
      </c>
      <c r="E615" s="6" t="s">
        <v>4</v>
      </c>
      <c r="F615" s="6" t="s">
        <v>5</v>
      </c>
      <c r="G615" s="6" t="s">
        <v>153</v>
      </c>
      <c r="H615" s="6" t="s">
        <v>7</v>
      </c>
      <c r="I615" s="6" t="s">
        <v>154</v>
      </c>
      <c r="J615" s="6" t="s">
        <v>9</v>
      </c>
      <c r="K615" s="6" t="s">
        <v>1408</v>
      </c>
      <c r="L615" s="6" t="s">
        <v>11</v>
      </c>
      <c r="M615" s="2">
        <v>403.60599999999999</v>
      </c>
      <c r="N615" s="1" t="s">
        <v>12</v>
      </c>
      <c r="O615" s="3">
        <v>43313</v>
      </c>
      <c r="P615" s="2">
        <f>ROUNDDOWN(Table1[[#This Row],[Quantity in UnE]],0)</f>
        <v>403</v>
      </c>
      <c r="Q615" t="s">
        <v>8858</v>
      </c>
      <c r="R615">
        <v>60</v>
      </c>
      <c r="S615">
        <v>39</v>
      </c>
      <c r="T615">
        <f>IF(Table1[[#This Row],[OD (in)]]=28,0,IF(Table1[[#This Row],[Width (in)]]&lt;=25,1,0))</f>
        <v>0</v>
      </c>
      <c r="U615">
        <f>IF(Table1[[#This Row],[OD (in)]]=28,0,IF(AND(Table1[[#This Row],[Width (in)]]&gt;25,Table1[[#This Row],[Width (in)]]&lt;=40),1,0))</f>
        <v>0</v>
      </c>
      <c r="V615">
        <f>IF(Table1[[#This Row],[OD (in)]]=28,0,IF(Table1[[#This Row],[Width (in)]]&gt;40,1,0))</f>
        <v>1</v>
      </c>
      <c r="W615">
        <f>IF(Table1[[#This Row],[OD (in)]]=28,1,0)</f>
        <v>0</v>
      </c>
    </row>
    <row r="616" spans="1:23" x14ac:dyDescent="0.3">
      <c r="A616" s="6" t="s">
        <v>0</v>
      </c>
      <c r="B616" s="6" t="s">
        <v>1218</v>
      </c>
      <c r="C616" s="6" t="s">
        <v>1219</v>
      </c>
      <c r="D616" s="6" t="s">
        <v>1409</v>
      </c>
      <c r="E616" s="6" t="s">
        <v>4</v>
      </c>
      <c r="F616" s="6" t="s">
        <v>136</v>
      </c>
      <c r="G616" s="6" t="s">
        <v>1132</v>
      </c>
      <c r="H616" s="6" t="s">
        <v>7</v>
      </c>
      <c r="I616" s="6" t="s">
        <v>1133</v>
      </c>
      <c r="J616" s="6" t="s">
        <v>9</v>
      </c>
      <c r="K616" s="6" t="s">
        <v>1410</v>
      </c>
      <c r="L616" s="6" t="s">
        <v>11</v>
      </c>
      <c r="M616" s="2">
        <v>257.07900000000001</v>
      </c>
      <c r="N616" s="1" t="s">
        <v>12</v>
      </c>
      <c r="O616" s="3">
        <v>43326</v>
      </c>
      <c r="P616" s="2">
        <f>ROUNDDOWN(Table1[[#This Row],[Quantity in UnE]],0)</f>
        <v>257</v>
      </c>
      <c r="Q616" t="s">
        <v>8853</v>
      </c>
      <c r="R616">
        <v>32</v>
      </c>
      <c r="S616">
        <v>39</v>
      </c>
      <c r="T616">
        <f>IF(Table1[[#This Row],[OD (in)]]=28,0,IF(Table1[[#This Row],[Width (in)]]&lt;=25,1,0))</f>
        <v>0</v>
      </c>
      <c r="U616">
        <f>IF(Table1[[#This Row],[OD (in)]]=28,0,IF(AND(Table1[[#This Row],[Width (in)]]&gt;25,Table1[[#This Row],[Width (in)]]&lt;=40),1,0))</f>
        <v>1</v>
      </c>
      <c r="V616">
        <f>IF(Table1[[#This Row],[OD (in)]]=28,0,IF(Table1[[#This Row],[Width (in)]]&gt;40,1,0))</f>
        <v>0</v>
      </c>
      <c r="W616">
        <f>IF(Table1[[#This Row],[OD (in)]]=28,1,0)</f>
        <v>0</v>
      </c>
    </row>
    <row r="617" spans="1:23" x14ac:dyDescent="0.3">
      <c r="A617" s="6" t="s">
        <v>0</v>
      </c>
      <c r="B617" s="6" t="s">
        <v>1218</v>
      </c>
      <c r="C617" s="6" t="s">
        <v>1219</v>
      </c>
      <c r="D617" s="6" t="s">
        <v>1411</v>
      </c>
      <c r="E617" s="6" t="s">
        <v>4</v>
      </c>
      <c r="F617" s="6" t="s">
        <v>136</v>
      </c>
      <c r="G617" s="6" t="s">
        <v>1132</v>
      </c>
      <c r="H617" s="6" t="s">
        <v>7</v>
      </c>
      <c r="I617" s="6" t="s">
        <v>1133</v>
      </c>
      <c r="J617" s="6" t="s">
        <v>9</v>
      </c>
      <c r="K617" s="6" t="s">
        <v>1412</v>
      </c>
      <c r="L617" s="6" t="s">
        <v>11</v>
      </c>
      <c r="M617" s="2">
        <v>254.71100000000001</v>
      </c>
      <c r="N617" s="1" t="s">
        <v>12</v>
      </c>
      <c r="O617" s="3">
        <v>43326</v>
      </c>
      <c r="P617" s="2">
        <f>ROUNDDOWN(Table1[[#This Row],[Quantity in UnE]],0)</f>
        <v>254</v>
      </c>
      <c r="Q617" t="s">
        <v>8853</v>
      </c>
      <c r="R617">
        <v>32</v>
      </c>
      <c r="S617">
        <v>39</v>
      </c>
      <c r="T617">
        <f>IF(Table1[[#This Row],[OD (in)]]=28,0,IF(Table1[[#This Row],[Width (in)]]&lt;=25,1,0))</f>
        <v>0</v>
      </c>
      <c r="U617">
        <f>IF(Table1[[#This Row],[OD (in)]]=28,0,IF(AND(Table1[[#This Row],[Width (in)]]&gt;25,Table1[[#This Row],[Width (in)]]&lt;=40),1,0))</f>
        <v>1</v>
      </c>
      <c r="V617">
        <f>IF(Table1[[#This Row],[OD (in)]]=28,0,IF(Table1[[#This Row],[Width (in)]]&gt;40,1,0))</f>
        <v>0</v>
      </c>
      <c r="W617">
        <f>IF(Table1[[#This Row],[OD (in)]]=28,1,0)</f>
        <v>0</v>
      </c>
    </row>
    <row r="618" spans="1:23" x14ac:dyDescent="0.3">
      <c r="A618" s="6" t="s">
        <v>0</v>
      </c>
      <c r="B618" s="6" t="s">
        <v>260</v>
      </c>
      <c r="C618" s="6" t="s">
        <v>261</v>
      </c>
      <c r="D618" s="6" t="s">
        <v>1413</v>
      </c>
      <c r="E618" s="6" t="s">
        <v>4</v>
      </c>
      <c r="F618" s="6" t="s">
        <v>5</v>
      </c>
      <c r="G618" s="6" t="s">
        <v>1198</v>
      </c>
      <c r="H618" s="6" t="s">
        <v>7</v>
      </c>
      <c r="I618" s="6" t="s">
        <v>1199</v>
      </c>
      <c r="J618" s="6" t="s">
        <v>9</v>
      </c>
      <c r="K618" s="6" t="s">
        <v>1414</v>
      </c>
      <c r="L618" s="6" t="s">
        <v>11</v>
      </c>
      <c r="M618" s="2">
        <v>258.36099999999999</v>
      </c>
      <c r="N618" s="1" t="s">
        <v>12</v>
      </c>
      <c r="O618" s="3">
        <v>43329</v>
      </c>
      <c r="P618" s="2">
        <f>ROUNDDOWN(Table1[[#This Row],[Quantity in UnE]],0)</f>
        <v>258</v>
      </c>
      <c r="Q618" t="s">
        <v>8850</v>
      </c>
      <c r="R618">
        <v>35</v>
      </c>
      <c r="S618">
        <v>39</v>
      </c>
      <c r="T618">
        <f>IF(Table1[[#This Row],[OD (in)]]=28,0,IF(Table1[[#This Row],[Width (in)]]&lt;=25,1,0))</f>
        <v>0</v>
      </c>
      <c r="U618">
        <f>IF(Table1[[#This Row],[OD (in)]]=28,0,IF(AND(Table1[[#This Row],[Width (in)]]&gt;25,Table1[[#This Row],[Width (in)]]&lt;=40),1,0))</f>
        <v>1</v>
      </c>
      <c r="V618">
        <f>IF(Table1[[#This Row],[OD (in)]]=28,0,IF(Table1[[#This Row],[Width (in)]]&gt;40,1,0))</f>
        <v>0</v>
      </c>
      <c r="W618">
        <f>IF(Table1[[#This Row],[OD (in)]]=28,1,0)</f>
        <v>0</v>
      </c>
    </row>
    <row r="619" spans="1:23" x14ac:dyDescent="0.3">
      <c r="A619" s="6" t="s">
        <v>0</v>
      </c>
      <c r="B619" s="6" t="s">
        <v>1405</v>
      </c>
      <c r="C619" s="6" t="s">
        <v>1406</v>
      </c>
      <c r="D619" s="6" t="s">
        <v>1415</v>
      </c>
      <c r="E619" s="6" t="s">
        <v>4</v>
      </c>
      <c r="F619" s="6" t="s">
        <v>5</v>
      </c>
      <c r="G619" s="6" t="s">
        <v>153</v>
      </c>
      <c r="H619" s="6" t="s">
        <v>7</v>
      </c>
      <c r="I619" s="6" t="s">
        <v>154</v>
      </c>
      <c r="J619" s="6" t="s">
        <v>9</v>
      </c>
      <c r="K619" s="6" t="s">
        <v>1416</v>
      </c>
      <c r="L619" s="6" t="s">
        <v>11</v>
      </c>
      <c r="M619" s="2">
        <v>410.98399999999998</v>
      </c>
      <c r="N619" s="1" t="s">
        <v>12</v>
      </c>
      <c r="O619" s="3">
        <v>43313</v>
      </c>
      <c r="P619" s="2">
        <f>ROUNDDOWN(Table1[[#This Row],[Quantity in UnE]],0)</f>
        <v>410</v>
      </c>
      <c r="Q619" t="s">
        <v>8858</v>
      </c>
      <c r="R619">
        <v>60</v>
      </c>
      <c r="S619">
        <v>39</v>
      </c>
      <c r="T619">
        <f>IF(Table1[[#This Row],[OD (in)]]=28,0,IF(Table1[[#This Row],[Width (in)]]&lt;=25,1,0))</f>
        <v>0</v>
      </c>
      <c r="U619">
        <f>IF(Table1[[#This Row],[OD (in)]]=28,0,IF(AND(Table1[[#This Row],[Width (in)]]&gt;25,Table1[[#This Row],[Width (in)]]&lt;=40),1,0))</f>
        <v>0</v>
      </c>
      <c r="V619">
        <f>IF(Table1[[#This Row],[OD (in)]]=28,0,IF(Table1[[#This Row],[Width (in)]]&gt;40,1,0))</f>
        <v>1</v>
      </c>
      <c r="W619">
        <f>IF(Table1[[#This Row],[OD (in)]]=28,1,0)</f>
        <v>0</v>
      </c>
    </row>
    <row r="620" spans="1:23" x14ac:dyDescent="0.3">
      <c r="A620" s="6" t="s">
        <v>0</v>
      </c>
      <c r="B620" s="6" t="s">
        <v>260</v>
      </c>
      <c r="C620" s="6" t="s">
        <v>261</v>
      </c>
      <c r="D620" s="6" t="s">
        <v>1417</v>
      </c>
      <c r="E620" s="6" t="s">
        <v>4</v>
      </c>
      <c r="F620" s="6" t="s">
        <v>5</v>
      </c>
      <c r="G620" s="6" t="s">
        <v>1198</v>
      </c>
      <c r="H620" s="6" t="s">
        <v>7</v>
      </c>
      <c r="I620" s="6" t="s">
        <v>1199</v>
      </c>
      <c r="J620" s="6" t="s">
        <v>9</v>
      </c>
      <c r="K620" s="6" t="s">
        <v>1418</v>
      </c>
      <c r="L620" s="6" t="s">
        <v>11</v>
      </c>
      <c r="M620" s="2">
        <v>265.64400000000001</v>
      </c>
      <c r="N620" s="1" t="s">
        <v>12</v>
      </c>
      <c r="O620" s="3">
        <v>43329</v>
      </c>
      <c r="P620" s="2">
        <f>ROUNDDOWN(Table1[[#This Row],[Quantity in UnE]],0)</f>
        <v>265</v>
      </c>
      <c r="Q620" t="s">
        <v>8850</v>
      </c>
      <c r="R620">
        <v>35</v>
      </c>
      <c r="S620">
        <v>39</v>
      </c>
      <c r="T620">
        <f>IF(Table1[[#This Row],[OD (in)]]=28,0,IF(Table1[[#This Row],[Width (in)]]&lt;=25,1,0))</f>
        <v>0</v>
      </c>
      <c r="U620">
        <f>IF(Table1[[#This Row],[OD (in)]]=28,0,IF(AND(Table1[[#This Row],[Width (in)]]&gt;25,Table1[[#This Row],[Width (in)]]&lt;=40),1,0))</f>
        <v>1</v>
      </c>
      <c r="V620">
        <f>IF(Table1[[#This Row],[OD (in)]]=28,0,IF(Table1[[#This Row],[Width (in)]]&gt;40,1,0))</f>
        <v>0</v>
      </c>
      <c r="W620">
        <f>IF(Table1[[#This Row],[OD (in)]]=28,1,0)</f>
        <v>0</v>
      </c>
    </row>
    <row r="621" spans="1:23" x14ac:dyDescent="0.3">
      <c r="A621" s="6" t="s">
        <v>0</v>
      </c>
      <c r="B621" s="6" t="s">
        <v>1405</v>
      </c>
      <c r="C621" s="6" t="s">
        <v>1406</v>
      </c>
      <c r="D621" s="6" t="s">
        <v>1419</v>
      </c>
      <c r="E621" s="6" t="s">
        <v>4</v>
      </c>
      <c r="F621" s="6" t="s">
        <v>5</v>
      </c>
      <c r="G621" s="6" t="s">
        <v>153</v>
      </c>
      <c r="H621" s="6" t="s">
        <v>7</v>
      </c>
      <c r="I621" s="6" t="s">
        <v>154</v>
      </c>
      <c r="J621" s="6" t="s">
        <v>9</v>
      </c>
      <c r="K621" s="6" t="s">
        <v>1420</v>
      </c>
      <c r="L621" s="6" t="s">
        <v>11</v>
      </c>
      <c r="M621" s="2">
        <v>410.98399999999998</v>
      </c>
      <c r="N621" s="1" t="s">
        <v>12</v>
      </c>
      <c r="O621" s="3">
        <v>43313</v>
      </c>
      <c r="P621" s="2">
        <f>ROUNDDOWN(Table1[[#This Row],[Quantity in UnE]],0)</f>
        <v>410</v>
      </c>
      <c r="Q621" t="s">
        <v>8858</v>
      </c>
      <c r="R621">
        <v>60</v>
      </c>
      <c r="S621">
        <v>39</v>
      </c>
      <c r="T621">
        <f>IF(Table1[[#This Row],[OD (in)]]=28,0,IF(Table1[[#This Row],[Width (in)]]&lt;=25,1,0))</f>
        <v>0</v>
      </c>
      <c r="U621">
        <f>IF(Table1[[#This Row],[OD (in)]]=28,0,IF(AND(Table1[[#This Row],[Width (in)]]&gt;25,Table1[[#This Row],[Width (in)]]&lt;=40),1,0))</f>
        <v>0</v>
      </c>
      <c r="V621">
        <f>IF(Table1[[#This Row],[OD (in)]]=28,0,IF(Table1[[#This Row],[Width (in)]]&gt;40,1,0))</f>
        <v>1</v>
      </c>
      <c r="W621">
        <f>IF(Table1[[#This Row],[OD (in)]]=28,1,0)</f>
        <v>0</v>
      </c>
    </row>
    <row r="622" spans="1:23" x14ac:dyDescent="0.3">
      <c r="A622" s="6" t="s">
        <v>0</v>
      </c>
      <c r="B622" s="6" t="s">
        <v>1218</v>
      </c>
      <c r="C622" s="6" t="s">
        <v>1219</v>
      </c>
      <c r="D622" s="6" t="s">
        <v>1421</v>
      </c>
      <c r="E622" s="6" t="s">
        <v>4</v>
      </c>
      <c r="F622" s="6" t="s">
        <v>136</v>
      </c>
      <c r="G622" s="6" t="s">
        <v>1132</v>
      </c>
      <c r="H622" s="6" t="s">
        <v>7</v>
      </c>
      <c r="I622" s="6" t="s">
        <v>1133</v>
      </c>
      <c r="J622" s="6" t="s">
        <v>9</v>
      </c>
      <c r="K622" s="6" t="s">
        <v>1422</v>
      </c>
      <c r="L622" s="6" t="s">
        <v>11</v>
      </c>
      <c r="M622" s="2">
        <v>264.423</v>
      </c>
      <c r="N622" s="1" t="s">
        <v>12</v>
      </c>
      <c r="O622" s="3">
        <v>43326</v>
      </c>
      <c r="P622" s="2">
        <f>ROUNDDOWN(Table1[[#This Row],[Quantity in UnE]],0)</f>
        <v>264</v>
      </c>
      <c r="Q622" t="s">
        <v>8853</v>
      </c>
      <c r="R622">
        <v>32</v>
      </c>
      <c r="S622">
        <v>39</v>
      </c>
      <c r="T622">
        <f>IF(Table1[[#This Row],[OD (in)]]=28,0,IF(Table1[[#This Row],[Width (in)]]&lt;=25,1,0))</f>
        <v>0</v>
      </c>
      <c r="U622">
        <f>IF(Table1[[#This Row],[OD (in)]]=28,0,IF(AND(Table1[[#This Row],[Width (in)]]&gt;25,Table1[[#This Row],[Width (in)]]&lt;=40),1,0))</f>
        <v>1</v>
      </c>
      <c r="V622">
        <f>IF(Table1[[#This Row],[OD (in)]]=28,0,IF(Table1[[#This Row],[Width (in)]]&gt;40,1,0))</f>
        <v>0</v>
      </c>
      <c r="W622">
        <f>IF(Table1[[#This Row],[OD (in)]]=28,1,0)</f>
        <v>0</v>
      </c>
    </row>
    <row r="623" spans="1:23" x14ac:dyDescent="0.3">
      <c r="A623" s="6" t="s">
        <v>0</v>
      </c>
      <c r="B623" s="6" t="s">
        <v>198</v>
      </c>
      <c r="C623" s="6" t="s">
        <v>199</v>
      </c>
      <c r="D623" s="6" t="s">
        <v>1423</v>
      </c>
      <c r="E623" s="6" t="s">
        <v>4</v>
      </c>
      <c r="F623" s="6" t="s">
        <v>5</v>
      </c>
      <c r="G623" s="6" t="s">
        <v>1198</v>
      </c>
      <c r="H623" s="6" t="s">
        <v>7</v>
      </c>
      <c r="I623" s="6" t="s">
        <v>1199</v>
      </c>
      <c r="J623" s="6" t="s">
        <v>9</v>
      </c>
      <c r="K623" s="6" t="s">
        <v>1424</v>
      </c>
      <c r="L623" s="6" t="s">
        <v>11</v>
      </c>
      <c r="M623" s="2">
        <v>435.90800000000002</v>
      </c>
      <c r="N623" s="1" t="s">
        <v>12</v>
      </c>
      <c r="O623" s="3">
        <v>43329</v>
      </c>
      <c r="P623" s="2">
        <f>ROUNDDOWN(Table1[[#This Row],[Quantity in UnE]],0)</f>
        <v>435</v>
      </c>
      <c r="Q623" t="s">
        <v>8850</v>
      </c>
      <c r="R623">
        <v>57.25</v>
      </c>
      <c r="S623">
        <v>39</v>
      </c>
      <c r="T623">
        <f>IF(Table1[[#This Row],[OD (in)]]=28,0,IF(Table1[[#This Row],[Width (in)]]&lt;=25,1,0))</f>
        <v>0</v>
      </c>
      <c r="U623">
        <f>IF(Table1[[#This Row],[OD (in)]]=28,0,IF(AND(Table1[[#This Row],[Width (in)]]&gt;25,Table1[[#This Row],[Width (in)]]&lt;=40),1,0))</f>
        <v>0</v>
      </c>
      <c r="V623">
        <f>IF(Table1[[#This Row],[OD (in)]]=28,0,IF(Table1[[#This Row],[Width (in)]]&gt;40,1,0))</f>
        <v>1</v>
      </c>
      <c r="W623">
        <f>IF(Table1[[#This Row],[OD (in)]]=28,1,0)</f>
        <v>0</v>
      </c>
    </row>
    <row r="624" spans="1:23" x14ac:dyDescent="0.3">
      <c r="A624" s="6" t="s">
        <v>0</v>
      </c>
      <c r="B624" s="6" t="s">
        <v>1425</v>
      </c>
      <c r="C624" s="6" t="s">
        <v>1426</v>
      </c>
      <c r="D624" s="6" t="s">
        <v>1427</v>
      </c>
      <c r="E624" s="6" t="s">
        <v>4</v>
      </c>
      <c r="F624" s="6" t="s">
        <v>5</v>
      </c>
      <c r="G624" s="6" t="s">
        <v>153</v>
      </c>
      <c r="H624" s="6" t="s">
        <v>7</v>
      </c>
      <c r="I624" s="6" t="s">
        <v>154</v>
      </c>
      <c r="J624" s="6" t="s">
        <v>9</v>
      </c>
      <c r="K624" s="6" t="s">
        <v>1424</v>
      </c>
      <c r="L624" s="6" t="s">
        <v>11</v>
      </c>
      <c r="M624" s="2">
        <v>344.3</v>
      </c>
      <c r="N624" s="1" t="s">
        <v>12</v>
      </c>
      <c r="O624" s="3">
        <v>43313</v>
      </c>
      <c r="P624" s="2">
        <f>ROUNDDOWN(Table1[[#This Row],[Quantity in UnE]],0)</f>
        <v>344</v>
      </c>
      <c r="Q624" t="s">
        <v>8852</v>
      </c>
      <c r="R624">
        <v>50</v>
      </c>
      <c r="S624">
        <v>39</v>
      </c>
      <c r="T624">
        <f>IF(Table1[[#This Row],[OD (in)]]=28,0,IF(Table1[[#This Row],[Width (in)]]&lt;=25,1,0))</f>
        <v>0</v>
      </c>
      <c r="U624">
        <f>IF(Table1[[#This Row],[OD (in)]]=28,0,IF(AND(Table1[[#This Row],[Width (in)]]&gt;25,Table1[[#This Row],[Width (in)]]&lt;=40),1,0))</f>
        <v>0</v>
      </c>
      <c r="V624">
        <f>IF(Table1[[#This Row],[OD (in)]]=28,0,IF(Table1[[#This Row],[Width (in)]]&gt;40,1,0))</f>
        <v>1</v>
      </c>
      <c r="W624">
        <f>IF(Table1[[#This Row],[OD (in)]]=28,1,0)</f>
        <v>0</v>
      </c>
    </row>
    <row r="625" spans="1:23" x14ac:dyDescent="0.3">
      <c r="A625" s="6" t="s">
        <v>0</v>
      </c>
      <c r="B625" s="6" t="s">
        <v>1218</v>
      </c>
      <c r="C625" s="6" t="s">
        <v>1219</v>
      </c>
      <c r="D625" s="6" t="s">
        <v>1428</v>
      </c>
      <c r="E625" s="6" t="s">
        <v>4</v>
      </c>
      <c r="F625" s="6" t="s">
        <v>136</v>
      </c>
      <c r="G625" s="6" t="s">
        <v>1132</v>
      </c>
      <c r="H625" s="6" t="s">
        <v>7</v>
      </c>
      <c r="I625" s="6" t="s">
        <v>1133</v>
      </c>
      <c r="J625" s="6" t="s">
        <v>9</v>
      </c>
      <c r="K625" s="6" t="s">
        <v>1429</v>
      </c>
      <c r="L625" s="6" t="s">
        <v>11</v>
      </c>
      <c r="M625" s="2">
        <v>264.423</v>
      </c>
      <c r="N625" s="1" t="s">
        <v>12</v>
      </c>
      <c r="O625" s="3">
        <v>43326</v>
      </c>
      <c r="P625" s="2">
        <f>ROUNDDOWN(Table1[[#This Row],[Quantity in UnE]],0)</f>
        <v>264</v>
      </c>
      <c r="Q625" t="s">
        <v>8853</v>
      </c>
      <c r="R625">
        <v>32</v>
      </c>
      <c r="S625">
        <v>39</v>
      </c>
      <c r="T625">
        <f>IF(Table1[[#This Row],[OD (in)]]=28,0,IF(Table1[[#This Row],[Width (in)]]&lt;=25,1,0))</f>
        <v>0</v>
      </c>
      <c r="U625">
        <f>IF(Table1[[#This Row],[OD (in)]]=28,0,IF(AND(Table1[[#This Row],[Width (in)]]&gt;25,Table1[[#This Row],[Width (in)]]&lt;=40),1,0))</f>
        <v>1</v>
      </c>
      <c r="V625">
        <f>IF(Table1[[#This Row],[OD (in)]]=28,0,IF(Table1[[#This Row],[Width (in)]]&gt;40,1,0))</f>
        <v>0</v>
      </c>
      <c r="W625">
        <f>IF(Table1[[#This Row],[OD (in)]]=28,1,0)</f>
        <v>0</v>
      </c>
    </row>
    <row r="626" spans="1:23" x14ac:dyDescent="0.3">
      <c r="A626" s="6" t="s">
        <v>0</v>
      </c>
      <c r="B626" s="6" t="s">
        <v>1425</v>
      </c>
      <c r="C626" s="6" t="s">
        <v>1426</v>
      </c>
      <c r="D626" s="6" t="s">
        <v>1430</v>
      </c>
      <c r="E626" s="6" t="s">
        <v>4</v>
      </c>
      <c r="F626" s="6" t="s">
        <v>5</v>
      </c>
      <c r="G626" s="6" t="s">
        <v>153</v>
      </c>
      <c r="H626" s="6" t="s">
        <v>7</v>
      </c>
      <c r="I626" s="6" t="s">
        <v>154</v>
      </c>
      <c r="J626" s="6" t="s">
        <v>9</v>
      </c>
      <c r="K626" s="6" t="s">
        <v>1431</v>
      </c>
      <c r="L626" s="6" t="s">
        <v>11</v>
      </c>
      <c r="M626" s="2">
        <v>344.3</v>
      </c>
      <c r="N626" s="1" t="s">
        <v>12</v>
      </c>
      <c r="O626" s="3">
        <v>43313</v>
      </c>
      <c r="P626" s="2">
        <f>ROUNDDOWN(Table1[[#This Row],[Quantity in UnE]],0)</f>
        <v>344</v>
      </c>
      <c r="Q626" t="s">
        <v>8852</v>
      </c>
      <c r="R626">
        <v>50</v>
      </c>
      <c r="S626">
        <v>39</v>
      </c>
      <c r="T626">
        <f>IF(Table1[[#This Row],[OD (in)]]=28,0,IF(Table1[[#This Row],[Width (in)]]&lt;=25,1,0))</f>
        <v>0</v>
      </c>
      <c r="U626">
        <f>IF(Table1[[#This Row],[OD (in)]]=28,0,IF(AND(Table1[[#This Row],[Width (in)]]&gt;25,Table1[[#This Row],[Width (in)]]&lt;=40),1,0))</f>
        <v>0</v>
      </c>
      <c r="V626">
        <f>IF(Table1[[#This Row],[OD (in)]]=28,0,IF(Table1[[#This Row],[Width (in)]]&gt;40,1,0))</f>
        <v>1</v>
      </c>
      <c r="W626">
        <f>IF(Table1[[#This Row],[OD (in)]]=28,1,0)</f>
        <v>0</v>
      </c>
    </row>
    <row r="627" spans="1:23" x14ac:dyDescent="0.3">
      <c r="A627" s="6" t="s">
        <v>0</v>
      </c>
      <c r="B627" s="6" t="s">
        <v>1432</v>
      </c>
      <c r="C627" s="6" t="s">
        <v>1433</v>
      </c>
      <c r="D627" s="6" t="s">
        <v>1434</v>
      </c>
      <c r="E627" s="6" t="s">
        <v>4</v>
      </c>
      <c r="F627" s="6" t="s">
        <v>5</v>
      </c>
      <c r="G627" s="6" t="s">
        <v>541</v>
      </c>
      <c r="H627" s="6" t="s">
        <v>7</v>
      </c>
      <c r="I627" s="6" t="s">
        <v>542</v>
      </c>
      <c r="J627" s="6" t="s">
        <v>9</v>
      </c>
      <c r="K627" s="6" t="s">
        <v>1435</v>
      </c>
      <c r="L627" s="6" t="s">
        <v>11</v>
      </c>
      <c r="M627" s="2">
        <v>181.69399999999999</v>
      </c>
      <c r="N627" s="1" t="s">
        <v>12</v>
      </c>
      <c r="O627" s="3">
        <v>43315</v>
      </c>
      <c r="P627" s="2">
        <f>ROUNDDOWN(Table1[[#This Row],[Quantity in UnE]],0)</f>
        <v>181</v>
      </c>
      <c r="Q627" t="s">
        <v>8859</v>
      </c>
      <c r="R627">
        <v>48</v>
      </c>
      <c r="S627">
        <v>28</v>
      </c>
      <c r="T627">
        <f>IF(Table1[[#This Row],[OD (in)]]=28,0,IF(Table1[[#This Row],[Width (in)]]&lt;=25,1,0))</f>
        <v>0</v>
      </c>
      <c r="U627">
        <f>IF(Table1[[#This Row],[OD (in)]]=28,0,IF(AND(Table1[[#This Row],[Width (in)]]&gt;25,Table1[[#This Row],[Width (in)]]&lt;=40),1,0))</f>
        <v>0</v>
      </c>
      <c r="V627">
        <f>IF(Table1[[#This Row],[OD (in)]]=28,0,IF(Table1[[#This Row],[Width (in)]]&gt;40,1,0))</f>
        <v>0</v>
      </c>
      <c r="W627">
        <f>IF(Table1[[#This Row],[OD (in)]]=28,1,0)</f>
        <v>1</v>
      </c>
    </row>
    <row r="628" spans="1:23" x14ac:dyDescent="0.3">
      <c r="A628" s="6" t="s">
        <v>0</v>
      </c>
      <c r="B628" s="6" t="s">
        <v>1432</v>
      </c>
      <c r="C628" s="6" t="s">
        <v>1433</v>
      </c>
      <c r="D628" s="6" t="s">
        <v>1436</v>
      </c>
      <c r="E628" s="6" t="s">
        <v>4</v>
      </c>
      <c r="F628" s="6" t="s">
        <v>5</v>
      </c>
      <c r="G628" s="6" t="s">
        <v>541</v>
      </c>
      <c r="H628" s="6" t="s">
        <v>7</v>
      </c>
      <c r="I628" s="6" t="s">
        <v>542</v>
      </c>
      <c r="J628" s="6" t="s">
        <v>9</v>
      </c>
      <c r="K628" s="6" t="s">
        <v>1437</v>
      </c>
      <c r="L628" s="6" t="s">
        <v>11</v>
      </c>
      <c r="M628" s="2">
        <v>181.69399999999999</v>
      </c>
      <c r="N628" s="1" t="s">
        <v>12</v>
      </c>
      <c r="O628" s="3">
        <v>43315</v>
      </c>
      <c r="P628" s="2">
        <f>ROUNDDOWN(Table1[[#This Row],[Quantity in UnE]],0)</f>
        <v>181</v>
      </c>
      <c r="Q628" t="s">
        <v>8859</v>
      </c>
      <c r="R628">
        <v>48</v>
      </c>
      <c r="S628">
        <v>28</v>
      </c>
      <c r="T628">
        <f>IF(Table1[[#This Row],[OD (in)]]=28,0,IF(Table1[[#This Row],[Width (in)]]&lt;=25,1,0))</f>
        <v>0</v>
      </c>
      <c r="U628">
        <f>IF(Table1[[#This Row],[OD (in)]]=28,0,IF(AND(Table1[[#This Row],[Width (in)]]&gt;25,Table1[[#This Row],[Width (in)]]&lt;=40),1,0))</f>
        <v>0</v>
      </c>
      <c r="V628">
        <f>IF(Table1[[#This Row],[OD (in)]]=28,0,IF(Table1[[#This Row],[Width (in)]]&gt;40,1,0))</f>
        <v>0</v>
      </c>
      <c r="W628">
        <f>IF(Table1[[#This Row],[OD (in)]]=28,1,0)</f>
        <v>1</v>
      </c>
    </row>
    <row r="629" spans="1:23" x14ac:dyDescent="0.3">
      <c r="A629" s="6" t="s">
        <v>0</v>
      </c>
      <c r="B629" s="6" t="s">
        <v>1438</v>
      </c>
      <c r="C629" s="6" t="s">
        <v>1439</v>
      </c>
      <c r="D629" s="6" t="s">
        <v>1440</v>
      </c>
      <c r="E629" s="6" t="s">
        <v>4</v>
      </c>
      <c r="F629" s="6" t="s">
        <v>5</v>
      </c>
      <c r="G629" s="6" t="s">
        <v>153</v>
      </c>
      <c r="H629" s="6" t="s">
        <v>7</v>
      </c>
      <c r="I629" s="6" t="s">
        <v>154</v>
      </c>
      <c r="J629" s="6" t="s">
        <v>9</v>
      </c>
      <c r="K629" s="6" t="s">
        <v>1441</v>
      </c>
      <c r="L629" s="6" t="s">
        <v>11</v>
      </c>
      <c r="M629" s="2">
        <v>353.60300000000001</v>
      </c>
      <c r="N629" s="1" t="s">
        <v>12</v>
      </c>
      <c r="O629" s="3">
        <v>43313</v>
      </c>
      <c r="P629" s="2">
        <f>ROUNDDOWN(Table1[[#This Row],[Quantity in UnE]],0)</f>
        <v>353</v>
      </c>
      <c r="Q629" t="s">
        <v>8860</v>
      </c>
      <c r="R629">
        <v>45.75</v>
      </c>
      <c r="S629">
        <v>39</v>
      </c>
      <c r="T629">
        <f>IF(Table1[[#This Row],[OD (in)]]=28,0,IF(Table1[[#This Row],[Width (in)]]&lt;=25,1,0))</f>
        <v>0</v>
      </c>
      <c r="U629">
        <f>IF(Table1[[#This Row],[OD (in)]]=28,0,IF(AND(Table1[[#This Row],[Width (in)]]&gt;25,Table1[[#This Row],[Width (in)]]&lt;=40),1,0))</f>
        <v>0</v>
      </c>
      <c r="V629">
        <f>IF(Table1[[#This Row],[OD (in)]]=28,0,IF(Table1[[#This Row],[Width (in)]]&gt;40,1,0))</f>
        <v>1</v>
      </c>
      <c r="W629">
        <f>IF(Table1[[#This Row],[OD (in)]]=28,1,0)</f>
        <v>0</v>
      </c>
    </row>
    <row r="630" spans="1:23" x14ac:dyDescent="0.3">
      <c r="A630" s="6" t="s">
        <v>0</v>
      </c>
      <c r="B630" s="6" t="s">
        <v>1432</v>
      </c>
      <c r="C630" s="6" t="s">
        <v>1433</v>
      </c>
      <c r="D630" s="6" t="s">
        <v>1442</v>
      </c>
      <c r="E630" s="6" t="s">
        <v>4</v>
      </c>
      <c r="F630" s="6" t="s">
        <v>5</v>
      </c>
      <c r="G630" s="6" t="s">
        <v>541</v>
      </c>
      <c r="H630" s="6" t="s">
        <v>7</v>
      </c>
      <c r="I630" s="6" t="s">
        <v>542</v>
      </c>
      <c r="J630" s="6" t="s">
        <v>9</v>
      </c>
      <c r="K630" s="6" t="s">
        <v>1443</v>
      </c>
      <c r="L630" s="6" t="s">
        <v>11</v>
      </c>
      <c r="M630" s="2">
        <v>186.471</v>
      </c>
      <c r="N630" s="1" t="s">
        <v>12</v>
      </c>
      <c r="O630" s="3">
        <v>43315</v>
      </c>
      <c r="P630" s="2">
        <f>ROUNDDOWN(Table1[[#This Row],[Quantity in UnE]],0)</f>
        <v>186</v>
      </c>
      <c r="Q630" t="s">
        <v>8859</v>
      </c>
      <c r="R630">
        <v>48</v>
      </c>
      <c r="S630">
        <v>28</v>
      </c>
      <c r="T630">
        <f>IF(Table1[[#This Row],[OD (in)]]=28,0,IF(Table1[[#This Row],[Width (in)]]&lt;=25,1,0))</f>
        <v>0</v>
      </c>
      <c r="U630">
        <f>IF(Table1[[#This Row],[OD (in)]]=28,0,IF(AND(Table1[[#This Row],[Width (in)]]&gt;25,Table1[[#This Row],[Width (in)]]&lt;=40),1,0))</f>
        <v>0</v>
      </c>
      <c r="V630">
        <f>IF(Table1[[#This Row],[OD (in)]]=28,0,IF(Table1[[#This Row],[Width (in)]]&gt;40,1,0))</f>
        <v>0</v>
      </c>
      <c r="W630">
        <f>IF(Table1[[#This Row],[OD (in)]]=28,1,0)</f>
        <v>1</v>
      </c>
    </row>
    <row r="631" spans="1:23" x14ac:dyDescent="0.3">
      <c r="A631" s="6" t="s">
        <v>0</v>
      </c>
      <c r="B631" s="6" t="s">
        <v>1218</v>
      </c>
      <c r="C631" s="6" t="s">
        <v>1219</v>
      </c>
      <c r="D631" s="6" t="s">
        <v>1444</v>
      </c>
      <c r="E631" s="6" t="s">
        <v>4</v>
      </c>
      <c r="F631" s="6" t="s">
        <v>136</v>
      </c>
      <c r="G631" s="6" t="s">
        <v>1132</v>
      </c>
      <c r="H631" s="6" t="s">
        <v>7</v>
      </c>
      <c r="I631" s="6" t="s">
        <v>1133</v>
      </c>
      <c r="J631" s="6" t="s">
        <v>9</v>
      </c>
      <c r="K631" s="6" t="s">
        <v>1445</v>
      </c>
      <c r="L631" s="6" t="s">
        <v>11</v>
      </c>
      <c r="M631" s="2">
        <v>255.62899999999999</v>
      </c>
      <c r="N631" s="1" t="s">
        <v>12</v>
      </c>
      <c r="O631" s="3">
        <v>43326</v>
      </c>
      <c r="P631" s="2">
        <f>ROUNDDOWN(Table1[[#This Row],[Quantity in UnE]],0)</f>
        <v>255</v>
      </c>
      <c r="Q631" t="s">
        <v>8853</v>
      </c>
      <c r="R631">
        <v>32</v>
      </c>
      <c r="S631">
        <v>39</v>
      </c>
      <c r="T631">
        <f>IF(Table1[[#This Row],[OD (in)]]=28,0,IF(Table1[[#This Row],[Width (in)]]&lt;=25,1,0))</f>
        <v>0</v>
      </c>
      <c r="U631">
        <f>IF(Table1[[#This Row],[OD (in)]]=28,0,IF(AND(Table1[[#This Row],[Width (in)]]&gt;25,Table1[[#This Row],[Width (in)]]&lt;=40),1,0))</f>
        <v>1</v>
      </c>
      <c r="V631">
        <f>IF(Table1[[#This Row],[OD (in)]]=28,0,IF(Table1[[#This Row],[Width (in)]]&gt;40,1,0))</f>
        <v>0</v>
      </c>
      <c r="W631">
        <f>IF(Table1[[#This Row],[OD (in)]]=28,1,0)</f>
        <v>0</v>
      </c>
    </row>
    <row r="632" spans="1:23" x14ac:dyDescent="0.3">
      <c r="A632" s="6" t="s">
        <v>0</v>
      </c>
      <c r="B632" s="6" t="s">
        <v>1185</v>
      </c>
      <c r="C632" s="6" t="s">
        <v>1186</v>
      </c>
      <c r="D632" s="6" t="s">
        <v>1446</v>
      </c>
      <c r="E632" s="6" t="s">
        <v>4</v>
      </c>
      <c r="F632" s="6" t="s">
        <v>5</v>
      </c>
      <c r="G632" s="6" t="s">
        <v>153</v>
      </c>
      <c r="H632" s="6" t="s">
        <v>7</v>
      </c>
      <c r="I632" s="6" t="s">
        <v>154</v>
      </c>
      <c r="J632" s="6" t="s">
        <v>9</v>
      </c>
      <c r="K632" s="6" t="s">
        <v>1447</v>
      </c>
      <c r="L632" s="6" t="s">
        <v>11</v>
      </c>
      <c r="M632" s="2">
        <v>299.66399999999999</v>
      </c>
      <c r="N632" s="1" t="s">
        <v>12</v>
      </c>
      <c r="O632" s="3">
        <v>43313</v>
      </c>
      <c r="P632" s="2">
        <f>ROUNDDOWN(Table1[[#This Row],[Quantity in UnE]],0)</f>
        <v>299</v>
      </c>
      <c r="Q632" t="s">
        <v>8848</v>
      </c>
      <c r="R632">
        <v>43.5</v>
      </c>
      <c r="S632">
        <v>39</v>
      </c>
      <c r="T632">
        <f>IF(Table1[[#This Row],[OD (in)]]=28,0,IF(Table1[[#This Row],[Width (in)]]&lt;=25,1,0))</f>
        <v>0</v>
      </c>
      <c r="U632">
        <f>IF(Table1[[#This Row],[OD (in)]]=28,0,IF(AND(Table1[[#This Row],[Width (in)]]&gt;25,Table1[[#This Row],[Width (in)]]&lt;=40),1,0))</f>
        <v>0</v>
      </c>
      <c r="V632">
        <f>IF(Table1[[#This Row],[OD (in)]]=28,0,IF(Table1[[#This Row],[Width (in)]]&gt;40,1,0))</f>
        <v>1</v>
      </c>
      <c r="W632">
        <f>IF(Table1[[#This Row],[OD (in)]]=28,1,0)</f>
        <v>0</v>
      </c>
    </row>
    <row r="633" spans="1:23" x14ac:dyDescent="0.3">
      <c r="A633" s="6" t="s">
        <v>0</v>
      </c>
      <c r="B633" s="6" t="s">
        <v>1218</v>
      </c>
      <c r="C633" s="6" t="s">
        <v>1219</v>
      </c>
      <c r="D633" s="6" t="s">
        <v>1448</v>
      </c>
      <c r="E633" s="6" t="s">
        <v>4</v>
      </c>
      <c r="F633" s="6" t="s">
        <v>136</v>
      </c>
      <c r="G633" s="6" t="s">
        <v>1132</v>
      </c>
      <c r="H633" s="6" t="s">
        <v>7</v>
      </c>
      <c r="I633" s="6" t="s">
        <v>1133</v>
      </c>
      <c r="J633" s="6" t="s">
        <v>9</v>
      </c>
      <c r="K633" s="6" t="s">
        <v>1449</v>
      </c>
      <c r="L633" s="6" t="s">
        <v>11</v>
      </c>
      <c r="M633" s="2">
        <v>255.62899999999999</v>
      </c>
      <c r="N633" s="1" t="s">
        <v>12</v>
      </c>
      <c r="O633" s="3">
        <v>43326</v>
      </c>
      <c r="P633" s="2">
        <f>ROUNDDOWN(Table1[[#This Row],[Quantity in UnE]],0)</f>
        <v>255</v>
      </c>
      <c r="Q633" t="s">
        <v>8853</v>
      </c>
      <c r="R633">
        <v>32</v>
      </c>
      <c r="S633">
        <v>39</v>
      </c>
      <c r="T633">
        <f>IF(Table1[[#This Row],[OD (in)]]=28,0,IF(Table1[[#This Row],[Width (in)]]&lt;=25,1,0))</f>
        <v>0</v>
      </c>
      <c r="U633">
        <f>IF(Table1[[#This Row],[OD (in)]]=28,0,IF(AND(Table1[[#This Row],[Width (in)]]&gt;25,Table1[[#This Row],[Width (in)]]&lt;=40),1,0))</f>
        <v>1</v>
      </c>
      <c r="V633">
        <f>IF(Table1[[#This Row],[OD (in)]]=28,0,IF(Table1[[#This Row],[Width (in)]]&gt;40,1,0))</f>
        <v>0</v>
      </c>
      <c r="W633">
        <f>IF(Table1[[#This Row],[OD (in)]]=28,1,0)</f>
        <v>0</v>
      </c>
    </row>
    <row r="634" spans="1:23" x14ac:dyDescent="0.3">
      <c r="A634" s="6" t="s">
        <v>0</v>
      </c>
      <c r="B634" s="6" t="s">
        <v>45</v>
      </c>
      <c r="C634" s="6" t="s">
        <v>46</v>
      </c>
      <c r="D634" s="6" t="s">
        <v>1450</v>
      </c>
      <c r="E634" s="6" t="s">
        <v>4</v>
      </c>
      <c r="F634" s="6" t="s">
        <v>5</v>
      </c>
      <c r="G634" s="6" t="s">
        <v>153</v>
      </c>
      <c r="H634" s="6" t="s">
        <v>7</v>
      </c>
      <c r="I634" s="6" t="s">
        <v>154</v>
      </c>
      <c r="J634" s="6" t="s">
        <v>9</v>
      </c>
      <c r="K634" s="6" t="s">
        <v>1451</v>
      </c>
      <c r="L634" s="6" t="s">
        <v>11</v>
      </c>
      <c r="M634" s="2">
        <v>164.755</v>
      </c>
      <c r="N634" s="1" t="s">
        <v>12</v>
      </c>
      <c r="O634" s="3">
        <v>43313</v>
      </c>
      <c r="P634" s="2">
        <f>ROUNDDOWN(Table1[[#This Row],[Quantity in UnE]],0)</f>
        <v>164</v>
      </c>
      <c r="Q634" t="s">
        <v>8849</v>
      </c>
      <c r="R634">
        <v>21.25</v>
      </c>
      <c r="S634">
        <v>44</v>
      </c>
      <c r="T634">
        <f>IF(Table1[[#This Row],[OD (in)]]=28,0,IF(Table1[[#This Row],[Width (in)]]&lt;=25,1,0))</f>
        <v>1</v>
      </c>
      <c r="U634">
        <f>IF(Table1[[#This Row],[OD (in)]]=28,0,IF(AND(Table1[[#This Row],[Width (in)]]&gt;25,Table1[[#This Row],[Width (in)]]&lt;=40),1,0))</f>
        <v>0</v>
      </c>
      <c r="V634">
        <f>IF(Table1[[#This Row],[OD (in)]]=28,0,IF(Table1[[#This Row],[Width (in)]]&gt;40,1,0))</f>
        <v>0</v>
      </c>
      <c r="W634">
        <f>IF(Table1[[#This Row],[OD (in)]]=28,1,0)</f>
        <v>0</v>
      </c>
    </row>
    <row r="635" spans="1:23" x14ac:dyDescent="0.3">
      <c r="A635" s="6" t="s">
        <v>0</v>
      </c>
      <c r="B635" s="6" t="s">
        <v>1452</v>
      </c>
      <c r="C635" s="6" t="s">
        <v>1453</v>
      </c>
      <c r="D635" s="6" t="s">
        <v>1454</v>
      </c>
      <c r="E635" s="6" t="s">
        <v>4</v>
      </c>
      <c r="F635" s="6" t="s">
        <v>5</v>
      </c>
      <c r="G635" s="6" t="s">
        <v>541</v>
      </c>
      <c r="H635" s="6" t="s">
        <v>7</v>
      </c>
      <c r="I635" s="6" t="s">
        <v>542</v>
      </c>
      <c r="J635" s="6" t="s">
        <v>9</v>
      </c>
      <c r="K635" s="6" t="s">
        <v>1455</v>
      </c>
      <c r="L635" s="6" t="s">
        <v>11</v>
      </c>
      <c r="M635" s="2">
        <v>112.28100000000001</v>
      </c>
      <c r="N635" s="1" t="s">
        <v>12</v>
      </c>
      <c r="O635" s="3">
        <v>43315</v>
      </c>
      <c r="P635" s="2">
        <f>ROUNDDOWN(Table1[[#This Row],[Quantity in UnE]],0)</f>
        <v>112</v>
      </c>
      <c r="Q635" t="s">
        <v>8850</v>
      </c>
      <c r="R635">
        <v>30.5</v>
      </c>
      <c r="S635">
        <v>28</v>
      </c>
      <c r="T635">
        <f>IF(Table1[[#This Row],[OD (in)]]=28,0,IF(Table1[[#This Row],[Width (in)]]&lt;=25,1,0))</f>
        <v>0</v>
      </c>
      <c r="U635">
        <f>IF(Table1[[#This Row],[OD (in)]]=28,0,IF(AND(Table1[[#This Row],[Width (in)]]&gt;25,Table1[[#This Row],[Width (in)]]&lt;=40),1,0))</f>
        <v>0</v>
      </c>
      <c r="V635">
        <f>IF(Table1[[#This Row],[OD (in)]]=28,0,IF(Table1[[#This Row],[Width (in)]]&gt;40,1,0))</f>
        <v>0</v>
      </c>
      <c r="W635">
        <f>IF(Table1[[#This Row],[OD (in)]]=28,1,0)</f>
        <v>1</v>
      </c>
    </row>
    <row r="636" spans="1:23" x14ac:dyDescent="0.3">
      <c r="A636" s="6" t="s">
        <v>0</v>
      </c>
      <c r="B636" s="6" t="s">
        <v>516</v>
      </c>
      <c r="C636" s="6" t="s">
        <v>517</v>
      </c>
      <c r="D636" s="6" t="s">
        <v>1456</v>
      </c>
      <c r="E636" s="6" t="s">
        <v>4</v>
      </c>
      <c r="F636" s="6" t="s">
        <v>5</v>
      </c>
      <c r="G636" s="6" t="s">
        <v>1198</v>
      </c>
      <c r="H636" s="6" t="s">
        <v>7</v>
      </c>
      <c r="I636" s="6" t="s">
        <v>1199</v>
      </c>
      <c r="J636" s="6" t="s">
        <v>9</v>
      </c>
      <c r="K636" s="6" t="s">
        <v>1457</v>
      </c>
      <c r="L636" s="6" t="s">
        <v>11</v>
      </c>
      <c r="M636" s="2">
        <v>395.58600000000001</v>
      </c>
      <c r="N636" s="1" t="s">
        <v>12</v>
      </c>
      <c r="O636" s="3">
        <v>43329</v>
      </c>
      <c r="P636" s="2">
        <f>ROUNDDOWN(Table1[[#This Row],[Quantity in UnE]],0)</f>
        <v>395</v>
      </c>
      <c r="Q636" t="s">
        <v>8848</v>
      </c>
      <c r="R636">
        <v>53</v>
      </c>
      <c r="S636">
        <v>39</v>
      </c>
      <c r="T636">
        <f>IF(Table1[[#This Row],[OD (in)]]=28,0,IF(Table1[[#This Row],[Width (in)]]&lt;=25,1,0))</f>
        <v>0</v>
      </c>
      <c r="U636">
        <f>IF(Table1[[#This Row],[OD (in)]]=28,0,IF(AND(Table1[[#This Row],[Width (in)]]&gt;25,Table1[[#This Row],[Width (in)]]&lt;=40),1,0))</f>
        <v>0</v>
      </c>
      <c r="V636">
        <f>IF(Table1[[#This Row],[OD (in)]]=28,0,IF(Table1[[#This Row],[Width (in)]]&gt;40,1,0))</f>
        <v>1</v>
      </c>
      <c r="W636">
        <f>IF(Table1[[#This Row],[OD (in)]]=28,1,0)</f>
        <v>0</v>
      </c>
    </row>
    <row r="637" spans="1:23" x14ac:dyDescent="0.3">
      <c r="A637" s="6" t="s">
        <v>0</v>
      </c>
      <c r="B637" s="6" t="s">
        <v>1452</v>
      </c>
      <c r="C637" s="6" t="s">
        <v>1453</v>
      </c>
      <c r="D637" s="6" t="s">
        <v>1458</v>
      </c>
      <c r="E637" s="6" t="s">
        <v>4</v>
      </c>
      <c r="F637" s="6" t="s">
        <v>5</v>
      </c>
      <c r="G637" s="6" t="s">
        <v>541</v>
      </c>
      <c r="H637" s="6" t="s">
        <v>7</v>
      </c>
      <c r="I637" s="6" t="s">
        <v>542</v>
      </c>
      <c r="J637" s="6" t="s">
        <v>9</v>
      </c>
      <c r="K637" s="6" t="s">
        <v>1459</v>
      </c>
      <c r="L637" s="6" t="s">
        <v>11</v>
      </c>
      <c r="M637" s="2">
        <v>115.983</v>
      </c>
      <c r="N637" s="1" t="s">
        <v>12</v>
      </c>
      <c r="O637" s="3">
        <v>43315</v>
      </c>
      <c r="P637" s="2">
        <f>ROUNDDOWN(Table1[[#This Row],[Quantity in UnE]],0)</f>
        <v>115</v>
      </c>
      <c r="Q637" t="s">
        <v>8850</v>
      </c>
      <c r="R637">
        <v>30.5</v>
      </c>
      <c r="S637">
        <v>28</v>
      </c>
      <c r="T637">
        <f>IF(Table1[[#This Row],[OD (in)]]=28,0,IF(Table1[[#This Row],[Width (in)]]&lt;=25,1,0))</f>
        <v>0</v>
      </c>
      <c r="U637">
        <f>IF(Table1[[#This Row],[OD (in)]]=28,0,IF(AND(Table1[[#This Row],[Width (in)]]&gt;25,Table1[[#This Row],[Width (in)]]&lt;=40),1,0))</f>
        <v>0</v>
      </c>
      <c r="V637">
        <f>IF(Table1[[#This Row],[OD (in)]]=28,0,IF(Table1[[#This Row],[Width (in)]]&gt;40,1,0))</f>
        <v>0</v>
      </c>
      <c r="W637">
        <f>IF(Table1[[#This Row],[OD (in)]]=28,1,0)</f>
        <v>1</v>
      </c>
    </row>
    <row r="638" spans="1:23" x14ac:dyDescent="0.3">
      <c r="A638" s="6" t="s">
        <v>0</v>
      </c>
      <c r="B638" s="6" t="s">
        <v>1452</v>
      </c>
      <c r="C638" s="6" t="s">
        <v>1453</v>
      </c>
      <c r="D638" s="6" t="s">
        <v>1460</v>
      </c>
      <c r="E638" s="6" t="s">
        <v>4</v>
      </c>
      <c r="F638" s="6" t="s">
        <v>5</v>
      </c>
      <c r="G638" s="6" t="s">
        <v>541</v>
      </c>
      <c r="H638" s="6" t="s">
        <v>7</v>
      </c>
      <c r="I638" s="6" t="s">
        <v>542</v>
      </c>
      <c r="J638" s="6" t="s">
        <v>9</v>
      </c>
      <c r="K638" s="6" t="s">
        <v>1461</v>
      </c>
      <c r="L638" s="6" t="s">
        <v>11</v>
      </c>
      <c r="M638" s="2">
        <v>115.613</v>
      </c>
      <c r="N638" s="1" t="s">
        <v>12</v>
      </c>
      <c r="O638" s="3">
        <v>43315</v>
      </c>
      <c r="P638" s="2">
        <f>ROUNDDOWN(Table1[[#This Row],[Quantity in UnE]],0)</f>
        <v>115</v>
      </c>
      <c r="Q638" t="s">
        <v>8850</v>
      </c>
      <c r="R638">
        <v>30.5</v>
      </c>
      <c r="S638">
        <v>28</v>
      </c>
      <c r="T638">
        <f>IF(Table1[[#This Row],[OD (in)]]=28,0,IF(Table1[[#This Row],[Width (in)]]&lt;=25,1,0))</f>
        <v>0</v>
      </c>
      <c r="U638">
        <f>IF(Table1[[#This Row],[OD (in)]]=28,0,IF(AND(Table1[[#This Row],[Width (in)]]&gt;25,Table1[[#This Row],[Width (in)]]&lt;=40),1,0))</f>
        <v>0</v>
      </c>
      <c r="V638">
        <f>IF(Table1[[#This Row],[OD (in)]]=28,0,IF(Table1[[#This Row],[Width (in)]]&gt;40,1,0))</f>
        <v>0</v>
      </c>
      <c r="W638">
        <f>IF(Table1[[#This Row],[OD (in)]]=28,1,0)</f>
        <v>1</v>
      </c>
    </row>
    <row r="639" spans="1:23" x14ac:dyDescent="0.3">
      <c r="A639" s="6" t="s">
        <v>0</v>
      </c>
      <c r="B639" s="6" t="s">
        <v>45</v>
      </c>
      <c r="C639" s="6" t="s">
        <v>46</v>
      </c>
      <c r="D639" s="6" t="s">
        <v>1462</v>
      </c>
      <c r="E639" s="6" t="s">
        <v>4</v>
      </c>
      <c r="F639" s="6" t="s">
        <v>5</v>
      </c>
      <c r="G639" s="6" t="s">
        <v>153</v>
      </c>
      <c r="H639" s="6" t="s">
        <v>7</v>
      </c>
      <c r="I639" s="6" t="s">
        <v>154</v>
      </c>
      <c r="J639" s="6" t="s">
        <v>9</v>
      </c>
      <c r="K639" s="6" t="s">
        <v>1463</v>
      </c>
      <c r="L639" s="6" t="s">
        <v>11</v>
      </c>
      <c r="M639" s="2">
        <v>164.755</v>
      </c>
      <c r="N639" s="1" t="s">
        <v>12</v>
      </c>
      <c r="O639" s="3">
        <v>43313</v>
      </c>
      <c r="P639" s="2">
        <f>ROUNDDOWN(Table1[[#This Row],[Quantity in UnE]],0)</f>
        <v>164</v>
      </c>
      <c r="Q639" t="s">
        <v>8849</v>
      </c>
      <c r="R639">
        <v>21.25</v>
      </c>
      <c r="S639">
        <v>44</v>
      </c>
      <c r="T639">
        <f>IF(Table1[[#This Row],[OD (in)]]=28,0,IF(Table1[[#This Row],[Width (in)]]&lt;=25,1,0))</f>
        <v>1</v>
      </c>
      <c r="U639">
        <f>IF(Table1[[#This Row],[OD (in)]]=28,0,IF(AND(Table1[[#This Row],[Width (in)]]&gt;25,Table1[[#This Row],[Width (in)]]&lt;=40),1,0))</f>
        <v>0</v>
      </c>
      <c r="V639">
        <f>IF(Table1[[#This Row],[OD (in)]]=28,0,IF(Table1[[#This Row],[Width (in)]]&gt;40,1,0))</f>
        <v>0</v>
      </c>
      <c r="W639">
        <f>IF(Table1[[#This Row],[OD (in)]]=28,1,0)</f>
        <v>0</v>
      </c>
    </row>
    <row r="640" spans="1:23" x14ac:dyDescent="0.3">
      <c r="A640" s="6" t="s">
        <v>0</v>
      </c>
      <c r="B640" s="6" t="s">
        <v>1218</v>
      </c>
      <c r="C640" s="6" t="s">
        <v>1219</v>
      </c>
      <c r="D640" s="6" t="s">
        <v>1464</v>
      </c>
      <c r="E640" s="6" t="s">
        <v>4</v>
      </c>
      <c r="F640" s="6" t="s">
        <v>136</v>
      </c>
      <c r="G640" s="6" t="s">
        <v>1132</v>
      </c>
      <c r="H640" s="6" t="s">
        <v>7</v>
      </c>
      <c r="I640" s="6" t="s">
        <v>1133</v>
      </c>
      <c r="J640" s="6" t="s">
        <v>9</v>
      </c>
      <c r="K640" s="6" t="s">
        <v>1465</v>
      </c>
      <c r="L640" s="6" t="s">
        <v>11</v>
      </c>
      <c r="M640" s="2">
        <v>257.46499999999997</v>
      </c>
      <c r="N640" s="1" t="s">
        <v>12</v>
      </c>
      <c r="O640" s="3">
        <v>43326</v>
      </c>
      <c r="P640" s="2">
        <f>ROUNDDOWN(Table1[[#This Row],[Quantity in UnE]],0)</f>
        <v>257</v>
      </c>
      <c r="Q640" t="s">
        <v>8853</v>
      </c>
      <c r="R640">
        <v>32</v>
      </c>
      <c r="S640">
        <v>39</v>
      </c>
      <c r="T640">
        <f>IF(Table1[[#This Row],[OD (in)]]=28,0,IF(Table1[[#This Row],[Width (in)]]&lt;=25,1,0))</f>
        <v>0</v>
      </c>
      <c r="U640">
        <f>IF(Table1[[#This Row],[OD (in)]]=28,0,IF(AND(Table1[[#This Row],[Width (in)]]&gt;25,Table1[[#This Row],[Width (in)]]&lt;=40),1,0))</f>
        <v>1</v>
      </c>
      <c r="V640">
        <f>IF(Table1[[#This Row],[OD (in)]]=28,0,IF(Table1[[#This Row],[Width (in)]]&gt;40,1,0))</f>
        <v>0</v>
      </c>
      <c r="W640">
        <f>IF(Table1[[#This Row],[OD (in)]]=28,1,0)</f>
        <v>0</v>
      </c>
    </row>
    <row r="641" spans="1:23" x14ac:dyDescent="0.3">
      <c r="A641" s="6" t="s">
        <v>0</v>
      </c>
      <c r="B641" s="6" t="s">
        <v>1452</v>
      </c>
      <c r="C641" s="6" t="s">
        <v>1453</v>
      </c>
      <c r="D641" s="6" t="s">
        <v>1466</v>
      </c>
      <c r="E641" s="6" t="s">
        <v>4</v>
      </c>
      <c r="F641" s="6" t="s">
        <v>5</v>
      </c>
      <c r="G641" s="6" t="s">
        <v>541</v>
      </c>
      <c r="H641" s="6" t="s">
        <v>7</v>
      </c>
      <c r="I641" s="6" t="s">
        <v>542</v>
      </c>
      <c r="J641" s="6" t="s">
        <v>9</v>
      </c>
      <c r="K641" s="6" t="s">
        <v>1467</v>
      </c>
      <c r="L641" s="6" t="s">
        <v>11</v>
      </c>
      <c r="M641" s="2">
        <v>108.843</v>
      </c>
      <c r="N641" s="1" t="s">
        <v>12</v>
      </c>
      <c r="O641" s="3">
        <v>43315</v>
      </c>
      <c r="P641" s="2">
        <f>ROUNDDOWN(Table1[[#This Row],[Quantity in UnE]],0)</f>
        <v>108</v>
      </c>
      <c r="Q641" t="s">
        <v>8850</v>
      </c>
      <c r="R641">
        <v>30.5</v>
      </c>
      <c r="S641">
        <v>28</v>
      </c>
      <c r="T641">
        <f>IF(Table1[[#This Row],[OD (in)]]=28,0,IF(Table1[[#This Row],[Width (in)]]&lt;=25,1,0))</f>
        <v>0</v>
      </c>
      <c r="U641">
        <f>IF(Table1[[#This Row],[OD (in)]]=28,0,IF(AND(Table1[[#This Row],[Width (in)]]&gt;25,Table1[[#This Row],[Width (in)]]&lt;=40),1,0))</f>
        <v>0</v>
      </c>
      <c r="V641">
        <f>IF(Table1[[#This Row],[OD (in)]]=28,0,IF(Table1[[#This Row],[Width (in)]]&gt;40,1,0))</f>
        <v>0</v>
      </c>
      <c r="W641">
        <f>IF(Table1[[#This Row],[OD (in)]]=28,1,0)</f>
        <v>1</v>
      </c>
    </row>
    <row r="642" spans="1:23" x14ac:dyDescent="0.3">
      <c r="A642" s="6" t="s">
        <v>0</v>
      </c>
      <c r="B642" s="6" t="s">
        <v>1218</v>
      </c>
      <c r="C642" s="6" t="s">
        <v>1219</v>
      </c>
      <c r="D642" s="6" t="s">
        <v>1468</v>
      </c>
      <c r="E642" s="6" t="s">
        <v>4</v>
      </c>
      <c r="F642" s="6" t="s">
        <v>136</v>
      </c>
      <c r="G642" s="6" t="s">
        <v>1132</v>
      </c>
      <c r="H642" s="6" t="s">
        <v>7</v>
      </c>
      <c r="I642" s="6" t="s">
        <v>1133</v>
      </c>
      <c r="J642" s="6" t="s">
        <v>9</v>
      </c>
      <c r="K642" s="6" t="s">
        <v>1469</v>
      </c>
      <c r="L642" s="6" t="s">
        <v>11</v>
      </c>
      <c r="M642" s="2">
        <v>256.596</v>
      </c>
      <c r="N642" s="1" t="s">
        <v>12</v>
      </c>
      <c r="O642" s="3">
        <v>43326</v>
      </c>
      <c r="P642" s="2">
        <f>ROUNDDOWN(Table1[[#This Row],[Quantity in UnE]],0)</f>
        <v>256</v>
      </c>
      <c r="Q642" t="s">
        <v>8853</v>
      </c>
      <c r="R642">
        <v>32</v>
      </c>
      <c r="S642">
        <v>39</v>
      </c>
      <c r="T642">
        <f>IF(Table1[[#This Row],[OD (in)]]=28,0,IF(Table1[[#This Row],[Width (in)]]&lt;=25,1,0))</f>
        <v>0</v>
      </c>
      <c r="U642">
        <f>IF(Table1[[#This Row],[OD (in)]]=28,0,IF(AND(Table1[[#This Row],[Width (in)]]&gt;25,Table1[[#This Row],[Width (in)]]&lt;=40),1,0))</f>
        <v>1</v>
      </c>
      <c r="V642">
        <f>IF(Table1[[#This Row],[OD (in)]]=28,0,IF(Table1[[#This Row],[Width (in)]]&gt;40,1,0))</f>
        <v>0</v>
      </c>
      <c r="W642">
        <f>IF(Table1[[#This Row],[OD (in)]]=28,1,0)</f>
        <v>0</v>
      </c>
    </row>
    <row r="643" spans="1:23" x14ac:dyDescent="0.3">
      <c r="A643" s="6" t="s">
        <v>0</v>
      </c>
      <c r="B643" s="6" t="s">
        <v>1405</v>
      </c>
      <c r="C643" s="6" t="s">
        <v>1406</v>
      </c>
      <c r="D643" s="6" t="s">
        <v>1470</v>
      </c>
      <c r="E643" s="6" t="s">
        <v>4</v>
      </c>
      <c r="F643" s="6" t="s">
        <v>5</v>
      </c>
      <c r="G643" s="6" t="s">
        <v>153</v>
      </c>
      <c r="H643" s="6" t="s">
        <v>7</v>
      </c>
      <c r="I643" s="6" t="s">
        <v>154</v>
      </c>
      <c r="J643" s="6" t="s">
        <v>9</v>
      </c>
      <c r="K643" s="6" t="s">
        <v>1471</v>
      </c>
      <c r="L643" s="6" t="s">
        <v>11</v>
      </c>
      <c r="M643" s="2">
        <v>403.60599999999999</v>
      </c>
      <c r="N643" s="1" t="s">
        <v>12</v>
      </c>
      <c r="O643" s="3">
        <v>43313</v>
      </c>
      <c r="P643" s="2">
        <f>ROUNDDOWN(Table1[[#This Row],[Quantity in UnE]],0)</f>
        <v>403</v>
      </c>
      <c r="Q643" t="s">
        <v>8858</v>
      </c>
      <c r="R643">
        <v>60</v>
      </c>
      <c r="S643">
        <v>39</v>
      </c>
      <c r="T643">
        <f>IF(Table1[[#This Row],[OD (in)]]=28,0,IF(Table1[[#This Row],[Width (in)]]&lt;=25,1,0))</f>
        <v>0</v>
      </c>
      <c r="U643">
        <f>IF(Table1[[#This Row],[OD (in)]]=28,0,IF(AND(Table1[[#This Row],[Width (in)]]&gt;25,Table1[[#This Row],[Width (in)]]&lt;=40),1,0))</f>
        <v>0</v>
      </c>
      <c r="V643">
        <f>IF(Table1[[#This Row],[OD (in)]]=28,0,IF(Table1[[#This Row],[Width (in)]]&gt;40,1,0))</f>
        <v>1</v>
      </c>
      <c r="W643">
        <f>IF(Table1[[#This Row],[OD (in)]]=28,1,0)</f>
        <v>0</v>
      </c>
    </row>
    <row r="644" spans="1:23" x14ac:dyDescent="0.3">
      <c r="A644" s="6" t="s">
        <v>0</v>
      </c>
      <c r="B644" s="6" t="s">
        <v>1218</v>
      </c>
      <c r="C644" s="6" t="s">
        <v>1219</v>
      </c>
      <c r="D644" s="6" t="s">
        <v>1472</v>
      </c>
      <c r="E644" s="6" t="s">
        <v>4</v>
      </c>
      <c r="F644" s="6" t="s">
        <v>136</v>
      </c>
      <c r="G644" s="6" t="s">
        <v>1132</v>
      </c>
      <c r="H644" s="6" t="s">
        <v>7</v>
      </c>
      <c r="I644" s="6" t="s">
        <v>1133</v>
      </c>
      <c r="J644" s="6" t="s">
        <v>9</v>
      </c>
      <c r="K644" s="6" t="s">
        <v>1473</v>
      </c>
      <c r="L644" s="6" t="s">
        <v>11</v>
      </c>
      <c r="M644" s="2">
        <v>265.87200000000001</v>
      </c>
      <c r="N644" s="1" t="s">
        <v>12</v>
      </c>
      <c r="O644" s="3">
        <v>43326</v>
      </c>
      <c r="P644" s="2">
        <f>ROUNDDOWN(Table1[[#This Row],[Quantity in UnE]],0)</f>
        <v>265</v>
      </c>
      <c r="Q644" t="s">
        <v>8853</v>
      </c>
      <c r="R644">
        <v>32</v>
      </c>
      <c r="S644">
        <v>39</v>
      </c>
      <c r="T644">
        <f>IF(Table1[[#This Row],[OD (in)]]=28,0,IF(Table1[[#This Row],[Width (in)]]&lt;=25,1,0))</f>
        <v>0</v>
      </c>
      <c r="U644">
        <f>IF(Table1[[#This Row],[OD (in)]]=28,0,IF(AND(Table1[[#This Row],[Width (in)]]&gt;25,Table1[[#This Row],[Width (in)]]&lt;=40),1,0))</f>
        <v>1</v>
      </c>
      <c r="V644">
        <f>IF(Table1[[#This Row],[OD (in)]]=28,0,IF(Table1[[#This Row],[Width (in)]]&gt;40,1,0))</f>
        <v>0</v>
      </c>
      <c r="W644">
        <f>IF(Table1[[#This Row],[OD (in)]]=28,1,0)</f>
        <v>0</v>
      </c>
    </row>
    <row r="645" spans="1:23" x14ac:dyDescent="0.3">
      <c r="A645" s="6" t="s">
        <v>0</v>
      </c>
      <c r="B645" s="6" t="s">
        <v>1218</v>
      </c>
      <c r="C645" s="6" t="s">
        <v>1219</v>
      </c>
      <c r="D645" s="6" t="s">
        <v>1474</v>
      </c>
      <c r="E645" s="6" t="s">
        <v>4</v>
      </c>
      <c r="F645" s="6" t="s">
        <v>136</v>
      </c>
      <c r="G645" s="6" t="s">
        <v>1132</v>
      </c>
      <c r="H645" s="6" t="s">
        <v>7</v>
      </c>
      <c r="I645" s="6" t="s">
        <v>1133</v>
      </c>
      <c r="J645" s="6" t="s">
        <v>9</v>
      </c>
      <c r="K645" s="6" t="s">
        <v>1475</v>
      </c>
      <c r="L645" s="6" t="s">
        <v>11</v>
      </c>
      <c r="M645" s="2">
        <v>265.87200000000001</v>
      </c>
      <c r="N645" s="1" t="s">
        <v>12</v>
      </c>
      <c r="O645" s="3">
        <v>43326</v>
      </c>
      <c r="P645" s="2">
        <f>ROUNDDOWN(Table1[[#This Row],[Quantity in UnE]],0)</f>
        <v>265</v>
      </c>
      <c r="Q645" t="s">
        <v>8853</v>
      </c>
      <c r="R645">
        <v>32</v>
      </c>
      <c r="S645">
        <v>39</v>
      </c>
      <c r="T645">
        <f>IF(Table1[[#This Row],[OD (in)]]=28,0,IF(Table1[[#This Row],[Width (in)]]&lt;=25,1,0))</f>
        <v>0</v>
      </c>
      <c r="U645">
        <f>IF(Table1[[#This Row],[OD (in)]]=28,0,IF(AND(Table1[[#This Row],[Width (in)]]&gt;25,Table1[[#This Row],[Width (in)]]&lt;=40),1,0))</f>
        <v>1</v>
      </c>
      <c r="V645">
        <f>IF(Table1[[#This Row],[OD (in)]]=28,0,IF(Table1[[#This Row],[Width (in)]]&gt;40,1,0))</f>
        <v>0</v>
      </c>
      <c r="W645">
        <f>IF(Table1[[#This Row],[OD (in)]]=28,1,0)</f>
        <v>0</v>
      </c>
    </row>
    <row r="646" spans="1:23" x14ac:dyDescent="0.3">
      <c r="A646" s="6" t="s">
        <v>0</v>
      </c>
      <c r="B646" s="6" t="s">
        <v>1218</v>
      </c>
      <c r="C646" s="6" t="s">
        <v>1219</v>
      </c>
      <c r="D646" s="6" t="s">
        <v>1476</v>
      </c>
      <c r="E646" s="6" t="s">
        <v>4</v>
      </c>
      <c r="F646" s="6" t="s">
        <v>136</v>
      </c>
      <c r="G646" s="6" t="s">
        <v>1132</v>
      </c>
      <c r="H646" s="6" t="s">
        <v>7</v>
      </c>
      <c r="I646" s="6" t="s">
        <v>1133</v>
      </c>
      <c r="J646" s="6" t="s">
        <v>9</v>
      </c>
      <c r="K646" s="6" t="s">
        <v>1477</v>
      </c>
      <c r="L646" s="6" t="s">
        <v>11</v>
      </c>
      <c r="M646" s="2">
        <v>275.97000000000003</v>
      </c>
      <c r="N646" s="1" t="s">
        <v>12</v>
      </c>
      <c r="O646" s="3">
        <v>43326</v>
      </c>
      <c r="P646" s="2">
        <f>ROUNDDOWN(Table1[[#This Row],[Quantity in UnE]],0)</f>
        <v>275</v>
      </c>
      <c r="Q646" t="s">
        <v>8853</v>
      </c>
      <c r="R646">
        <v>32</v>
      </c>
      <c r="S646">
        <v>39</v>
      </c>
      <c r="T646">
        <f>IF(Table1[[#This Row],[OD (in)]]=28,0,IF(Table1[[#This Row],[Width (in)]]&lt;=25,1,0))</f>
        <v>0</v>
      </c>
      <c r="U646">
        <f>IF(Table1[[#This Row],[OD (in)]]=28,0,IF(AND(Table1[[#This Row],[Width (in)]]&gt;25,Table1[[#This Row],[Width (in)]]&lt;=40),1,0))</f>
        <v>1</v>
      </c>
      <c r="V646">
        <f>IF(Table1[[#This Row],[OD (in)]]=28,0,IF(Table1[[#This Row],[Width (in)]]&gt;40,1,0))</f>
        <v>0</v>
      </c>
      <c r="W646">
        <f>IF(Table1[[#This Row],[OD (in)]]=28,1,0)</f>
        <v>0</v>
      </c>
    </row>
    <row r="647" spans="1:23" x14ac:dyDescent="0.3">
      <c r="A647" s="6" t="s">
        <v>0</v>
      </c>
      <c r="B647" s="6" t="s">
        <v>111</v>
      </c>
      <c r="C647" s="6" t="s">
        <v>112</v>
      </c>
      <c r="D647" s="6" t="s">
        <v>1478</v>
      </c>
      <c r="E647" s="6" t="s">
        <v>4</v>
      </c>
      <c r="F647" s="6" t="s">
        <v>5</v>
      </c>
      <c r="G647" s="6" t="s">
        <v>541</v>
      </c>
      <c r="H647" s="6" t="s">
        <v>7</v>
      </c>
      <c r="I647" s="6" t="s">
        <v>542</v>
      </c>
      <c r="J647" s="6" t="s">
        <v>9</v>
      </c>
      <c r="K647" s="6" t="s">
        <v>1479</v>
      </c>
      <c r="L647" s="6" t="s">
        <v>11</v>
      </c>
      <c r="M647" s="2">
        <v>70.126000000000005</v>
      </c>
      <c r="N647" s="1" t="s">
        <v>12</v>
      </c>
      <c r="O647" s="3">
        <v>43315</v>
      </c>
      <c r="P647" s="2">
        <f>ROUNDDOWN(Table1[[#This Row],[Quantity in UnE]],0)</f>
        <v>70</v>
      </c>
      <c r="Q647" t="s">
        <v>8850</v>
      </c>
      <c r="R647">
        <v>18.5</v>
      </c>
      <c r="S647">
        <v>28</v>
      </c>
      <c r="T647">
        <f>IF(Table1[[#This Row],[OD (in)]]=28,0,IF(Table1[[#This Row],[Width (in)]]&lt;=25,1,0))</f>
        <v>0</v>
      </c>
      <c r="U647">
        <f>IF(Table1[[#This Row],[OD (in)]]=28,0,IF(AND(Table1[[#This Row],[Width (in)]]&gt;25,Table1[[#This Row],[Width (in)]]&lt;=40),1,0))</f>
        <v>0</v>
      </c>
      <c r="V647">
        <f>IF(Table1[[#This Row],[OD (in)]]=28,0,IF(Table1[[#This Row],[Width (in)]]&gt;40,1,0))</f>
        <v>0</v>
      </c>
      <c r="W647">
        <f>IF(Table1[[#This Row],[OD (in)]]=28,1,0)</f>
        <v>1</v>
      </c>
    </row>
    <row r="648" spans="1:23" x14ac:dyDescent="0.3">
      <c r="A648" s="6" t="s">
        <v>0</v>
      </c>
      <c r="B648" s="6" t="s">
        <v>111</v>
      </c>
      <c r="C648" s="6" t="s">
        <v>112</v>
      </c>
      <c r="D648" s="6" t="s">
        <v>1480</v>
      </c>
      <c r="E648" s="6" t="s">
        <v>4</v>
      </c>
      <c r="F648" s="6" t="s">
        <v>5</v>
      </c>
      <c r="G648" s="6" t="s">
        <v>541</v>
      </c>
      <c r="H648" s="6" t="s">
        <v>7</v>
      </c>
      <c r="I648" s="6" t="s">
        <v>542</v>
      </c>
      <c r="J648" s="6" t="s">
        <v>9</v>
      </c>
      <c r="K648" s="6" t="s">
        <v>1481</v>
      </c>
      <c r="L648" s="6" t="s">
        <v>11</v>
      </c>
      <c r="M648" s="2">
        <v>66.02</v>
      </c>
      <c r="N648" s="1" t="s">
        <v>12</v>
      </c>
      <c r="O648" s="3">
        <v>43315</v>
      </c>
      <c r="P648" s="2">
        <f>ROUNDDOWN(Table1[[#This Row],[Quantity in UnE]],0)</f>
        <v>66</v>
      </c>
      <c r="Q648" t="s">
        <v>8850</v>
      </c>
      <c r="R648">
        <v>18.5</v>
      </c>
      <c r="S648">
        <v>28</v>
      </c>
      <c r="T648">
        <f>IF(Table1[[#This Row],[OD (in)]]=28,0,IF(Table1[[#This Row],[Width (in)]]&lt;=25,1,0))</f>
        <v>0</v>
      </c>
      <c r="U648">
        <f>IF(Table1[[#This Row],[OD (in)]]=28,0,IF(AND(Table1[[#This Row],[Width (in)]]&gt;25,Table1[[#This Row],[Width (in)]]&lt;=40),1,0))</f>
        <v>0</v>
      </c>
      <c r="V648">
        <f>IF(Table1[[#This Row],[OD (in)]]=28,0,IF(Table1[[#This Row],[Width (in)]]&gt;40,1,0))</f>
        <v>0</v>
      </c>
      <c r="W648">
        <f>IF(Table1[[#This Row],[OD (in)]]=28,1,0)</f>
        <v>1</v>
      </c>
    </row>
    <row r="649" spans="1:23" x14ac:dyDescent="0.3">
      <c r="A649" s="6" t="s">
        <v>0</v>
      </c>
      <c r="B649" s="6" t="s">
        <v>172</v>
      </c>
      <c r="C649" s="6" t="s">
        <v>173</v>
      </c>
      <c r="D649" s="6" t="s">
        <v>1482</v>
      </c>
      <c r="E649" s="6" t="s">
        <v>4</v>
      </c>
      <c r="F649" s="6" t="s">
        <v>5</v>
      </c>
      <c r="G649" s="6" t="s">
        <v>1483</v>
      </c>
      <c r="H649" s="6" t="s">
        <v>7</v>
      </c>
      <c r="I649" s="6" t="s">
        <v>1484</v>
      </c>
      <c r="J649" s="6" t="s">
        <v>9</v>
      </c>
      <c r="K649" s="6" t="s">
        <v>1485</v>
      </c>
      <c r="L649" s="6" t="s">
        <v>11</v>
      </c>
      <c r="M649" s="2">
        <v>336.15899999999999</v>
      </c>
      <c r="N649" s="1" t="s">
        <v>12</v>
      </c>
      <c r="O649" s="3">
        <v>43316</v>
      </c>
      <c r="P649" s="2">
        <f>ROUNDDOWN(Table1[[#This Row],[Quantity in UnE]],0)</f>
        <v>336</v>
      </c>
      <c r="Q649" t="s">
        <v>8850</v>
      </c>
      <c r="R649">
        <v>45</v>
      </c>
      <c r="S649">
        <v>39</v>
      </c>
      <c r="T649">
        <f>IF(Table1[[#This Row],[OD (in)]]=28,0,IF(Table1[[#This Row],[Width (in)]]&lt;=25,1,0))</f>
        <v>0</v>
      </c>
      <c r="U649">
        <f>IF(Table1[[#This Row],[OD (in)]]=28,0,IF(AND(Table1[[#This Row],[Width (in)]]&gt;25,Table1[[#This Row],[Width (in)]]&lt;=40),1,0))</f>
        <v>0</v>
      </c>
      <c r="V649">
        <f>IF(Table1[[#This Row],[OD (in)]]=28,0,IF(Table1[[#This Row],[Width (in)]]&gt;40,1,0))</f>
        <v>1</v>
      </c>
      <c r="W649">
        <f>IF(Table1[[#This Row],[OD (in)]]=28,1,0)</f>
        <v>0</v>
      </c>
    </row>
    <row r="650" spans="1:23" x14ac:dyDescent="0.3">
      <c r="A650" s="6" t="s">
        <v>0</v>
      </c>
      <c r="B650" s="6" t="s">
        <v>369</v>
      </c>
      <c r="C650" s="6" t="s">
        <v>370</v>
      </c>
      <c r="D650" s="6" t="s">
        <v>1486</v>
      </c>
      <c r="E650" s="6" t="s">
        <v>4</v>
      </c>
      <c r="F650" s="6" t="s">
        <v>5</v>
      </c>
      <c r="G650" s="6" t="s">
        <v>541</v>
      </c>
      <c r="H650" s="6" t="s">
        <v>7</v>
      </c>
      <c r="I650" s="6" t="s">
        <v>542</v>
      </c>
      <c r="J650" s="6" t="s">
        <v>9</v>
      </c>
      <c r="K650" s="6" t="s">
        <v>1487</v>
      </c>
      <c r="L650" s="6" t="s">
        <v>11</v>
      </c>
      <c r="M650" s="2">
        <v>63.238999999999997</v>
      </c>
      <c r="N650" s="1" t="s">
        <v>12</v>
      </c>
      <c r="O650" s="3">
        <v>43315</v>
      </c>
      <c r="P650" s="2">
        <f>ROUNDDOWN(Table1[[#This Row],[Quantity in UnE]],0)</f>
        <v>63</v>
      </c>
      <c r="Q650" t="s">
        <v>8848</v>
      </c>
      <c r="R650">
        <v>18</v>
      </c>
      <c r="S650">
        <v>28</v>
      </c>
      <c r="T650">
        <f>IF(Table1[[#This Row],[OD (in)]]=28,0,IF(Table1[[#This Row],[Width (in)]]&lt;=25,1,0))</f>
        <v>0</v>
      </c>
      <c r="U650">
        <f>IF(Table1[[#This Row],[OD (in)]]=28,0,IF(AND(Table1[[#This Row],[Width (in)]]&gt;25,Table1[[#This Row],[Width (in)]]&lt;=40),1,0))</f>
        <v>0</v>
      </c>
      <c r="V650">
        <f>IF(Table1[[#This Row],[OD (in)]]=28,0,IF(Table1[[#This Row],[Width (in)]]&gt;40,1,0))</f>
        <v>0</v>
      </c>
      <c r="W650">
        <f>IF(Table1[[#This Row],[OD (in)]]=28,1,0)</f>
        <v>1</v>
      </c>
    </row>
    <row r="651" spans="1:23" x14ac:dyDescent="0.3">
      <c r="A651" s="6" t="s">
        <v>0</v>
      </c>
      <c r="B651" s="6" t="s">
        <v>369</v>
      </c>
      <c r="C651" s="6" t="s">
        <v>370</v>
      </c>
      <c r="D651" s="6" t="s">
        <v>1488</v>
      </c>
      <c r="E651" s="6" t="s">
        <v>4</v>
      </c>
      <c r="F651" s="6" t="s">
        <v>5</v>
      </c>
      <c r="G651" s="6" t="s">
        <v>541</v>
      </c>
      <c r="H651" s="6" t="s">
        <v>7</v>
      </c>
      <c r="I651" s="6" t="s">
        <v>542</v>
      </c>
      <c r="J651" s="6" t="s">
        <v>9</v>
      </c>
      <c r="K651" s="6" t="s">
        <v>1489</v>
      </c>
      <c r="L651" s="6" t="s">
        <v>11</v>
      </c>
      <c r="M651" s="2">
        <v>60.517000000000003</v>
      </c>
      <c r="N651" s="1" t="s">
        <v>12</v>
      </c>
      <c r="O651" s="3">
        <v>43315</v>
      </c>
      <c r="P651" s="2">
        <f>ROUNDDOWN(Table1[[#This Row],[Quantity in UnE]],0)</f>
        <v>60</v>
      </c>
      <c r="Q651" t="s">
        <v>8848</v>
      </c>
      <c r="R651">
        <v>18</v>
      </c>
      <c r="S651">
        <v>28</v>
      </c>
      <c r="T651">
        <f>IF(Table1[[#This Row],[OD (in)]]=28,0,IF(Table1[[#This Row],[Width (in)]]&lt;=25,1,0))</f>
        <v>0</v>
      </c>
      <c r="U651">
        <f>IF(Table1[[#This Row],[OD (in)]]=28,0,IF(AND(Table1[[#This Row],[Width (in)]]&gt;25,Table1[[#This Row],[Width (in)]]&lt;=40),1,0))</f>
        <v>0</v>
      </c>
      <c r="V651">
        <f>IF(Table1[[#This Row],[OD (in)]]=28,0,IF(Table1[[#This Row],[Width (in)]]&gt;40,1,0))</f>
        <v>0</v>
      </c>
      <c r="W651">
        <f>IF(Table1[[#This Row],[OD (in)]]=28,1,0)</f>
        <v>1</v>
      </c>
    </row>
    <row r="652" spans="1:23" x14ac:dyDescent="0.3">
      <c r="A652" s="6" t="s">
        <v>0</v>
      </c>
      <c r="B652" s="6" t="s">
        <v>111</v>
      </c>
      <c r="C652" s="6" t="s">
        <v>112</v>
      </c>
      <c r="D652" s="6" t="s">
        <v>1490</v>
      </c>
      <c r="E652" s="6" t="s">
        <v>4</v>
      </c>
      <c r="F652" s="6" t="s">
        <v>5</v>
      </c>
      <c r="G652" s="6" t="s">
        <v>541</v>
      </c>
      <c r="H652" s="6" t="s">
        <v>7</v>
      </c>
      <c r="I652" s="6" t="s">
        <v>542</v>
      </c>
      <c r="J652" s="6" t="s">
        <v>9</v>
      </c>
      <c r="K652" s="6" t="s">
        <v>1491</v>
      </c>
      <c r="L652" s="6" t="s">
        <v>11</v>
      </c>
      <c r="M652" s="2">
        <v>70.349999999999994</v>
      </c>
      <c r="N652" s="1" t="s">
        <v>12</v>
      </c>
      <c r="O652" s="3">
        <v>43315</v>
      </c>
      <c r="P652" s="2">
        <f>ROUNDDOWN(Table1[[#This Row],[Quantity in UnE]],0)</f>
        <v>70</v>
      </c>
      <c r="Q652" t="s">
        <v>8850</v>
      </c>
      <c r="R652">
        <v>18.5</v>
      </c>
      <c r="S652">
        <v>28</v>
      </c>
      <c r="T652">
        <f>IF(Table1[[#This Row],[OD (in)]]=28,0,IF(Table1[[#This Row],[Width (in)]]&lt;=25,1,0))</f>
        <v>0</v>
      </c>
      <c r="U652">
        <f>IF(Table1[[#This Row],[OD (in)]]=28,0,IF(AND(Table1[[#This Row],[Width (in)]]&gt;25,Table1[[#This Row],[Width (in)]]&lt;=40),1,0))</f>
        <v>0</v>
      </c>
      <c r="V652">
        <f>IF(Table1[[#This Row],[OD (in)]]=28,0,IF(Table1[[#This Row],[Width (in)]]&gt;40,1,0))</f>
        <v>0</v>
      </c>
      <c r="W652">
        <f>IF(Table1[[#This Row],[OD (in)]]=28,1,0)</f>
        <v>1</v>
      </c>
    </row>
    <row r="653" spans="1:23" x14ac:dyDescent="0.3">
      <c r="A653" s="6" t="s">
        <v>0</v>
      </c>
      <c r="B653" s="6" t="s">
        <v>111</v>
      </c>
      <c r="C653" s="6" t="s">
        <v>112</v>
      </c>
      <c r="D653" s="6" t="s">
        <v>1492</v>
      </c>
      <c r="E653" s="6" t="s">
        <v>4</v>
      </c>
      <c r="F653" s="6" t="s">
        <v>5</v>
      </c>
      <c r="G653" s="6" t="s">
        <v>541</v>
      </c>
      <c r="H653" s="6" t="s">
        <v>7</v>
      </c>
      <c r="I653" s="6" t="s">
        <v>542</v>
      </c>
      <c r="J653" s="6" t="s">
        <v>9</v>
      </c>
      <c r="K653" s="6" t="s">
        <v>1493</v>
      </c>
      <c r="L653" s="6" t="s">
        <v>11</v>
      </c>
      <c r="M653" s="2">
        <v>68.105000000000004</v>
      </c>
      <c r="N653" s="1" t="s">
        <v>12</v>
      </c>
      <c r="O653" s="3">
        <v>43315</v>
      </c>
      <c r="P653" s="2">
        <f>ROUNDDOWN(Table1[[#This Row],[Quantity in UnE]],0)</f>
        <v>68</v>
      </c>
      <c r="Q653" t="s">
        <v>8850</v>
      </c>
      <c r="R653">
        <v>18.5</v>
      </c>
      <c r="S653">
        <v>28</v>
      </c>
      <c r="T653">
        <f>IF(Table1[[#This Row],[OD (in)]]=28,0,IF(Table1[[#This Row],[Width (in)]]&lt;=25,1,0))</f>
        <v>0</v>
      </c>
      <c r="U653">
        <f>IF(Table1[[#This Row],[OD (in)]]=28,0,IF(AND(Table1[[#This Row],[Width (in)]]&gt;25,Table1[[#This Row],[Width (in)]]&lt;=40),1,0))</f>
        <v>0</v>
      </c>
      <c r="V653">
        <f>IF(Table1[[#This Row],[OD (in)]]=28,0,IF(Table1[[#This Row],[Width (in)]]&gt;40,1,0))</f>
        <v>0</v>
      </c>
      <c r="W653">
        <f>IF(Table1[[#This Row],[OD (in)]]=28,1,0)</f>
        <v>1</v>
      </c>
    </row>
    <row r="654" spans="1:23" x14ac:dyDescent="0.3">
      <c r="A654" s="6" t="s">
        <v>0</v>
      </c>
      <c r="B654" s="6" t="s">
        <v>1494</v>
      </c>
      <c r="C654" s="6" t="s">
        <v>1495</v>
      </c>
      <c r="D654" s="6" t="s">
        <v>1496</v>
      </c>
      <c r="E654" s="6" t="s">
        <v>4</v>
      </c>
      <c r="F654" s="6" t="s">
        <v>136</v>
      </c>
      <c r="G654" s="6" t="s">
        <v>1132</v>
      </c>
      <c r="H654" s="6" t="s">
        <v>7</v>
      </c>
      <c r="I654" s="6" t="s">
        <v>1133</v>
      </c>
      <c r="J654" s="6" t="s">
        <v>9</v>
      </c>
      <c r="K654" s="6" t="s">
        <v>1497</v>
      </c>
      <c r="L654" s="6" t="s">
        <v>11</v>
      </c>
      <c r="M654" s="2">
        <v>405.45</v>
      </c>
      <c r="N654" s="1" t="s">
        <v>12</v>
      </c>
      <c r="O654" s="3">
        <v>43326</v>
      </c>
      <c r="P654" s="2">
        <f>ROUNDDOWN(Table1[[#This Row],[Quantity in UnE]],0)</f>
        <v>405</v>
      </c>
      <c r="Q654" t="s">
        <v>8853</v>
      </c>
      <c r="R654">
        <v>51</v>
      </c>
      <c r="S654">
        <v>39</v>
      </c>
      <c r="T654">
        <f>IF(Table1[[#This Row],[OD (in)]]=28,0,IF(Table1[[#This Row],[Width (in)]]&lt;=25,1,0))</f>
        <v>0</v>
      </c>
      <c r="U654">
        <f>IF(Table1[[#This Row],[OD (in)]]=28,0,IF(AND(Table1[[#This Row],[Width (in)]]&gt;25,Table1[[#This Row],[Width (in)]]&lt;=40),1,0))</f>
        <v>0</v>
      </c>
      <c r="V654">
        <f>IF(Table1[[#This Row],[OD (in)]]=28,0,IF(Table1[[#This Row],[Width (in)]]&gt;40,1,0))</f>
        <v>1</v>
      </c>
      <c r="W654">
        <f>IF(Table1[[#This Row],[OD (in)]]=28,1,0)</f>
        <v>0</v>
      </c>
    </row>
    <row r="655" spans="1:23" x14ac:dyDescent="0.3">
      <c r="A655" s="6" t="s">
        <v>0</v>
      </c>
      <c r="B655" s="6" t="s">
        <v>575</v>
      </c>
      <c r="C655" s="6" t="s">
        <v>576</v>
      </c>
      <c r="D655" s="6" t="s">
        <v>1498</v>
      </c>
      <c r="E655" s="6" t="s">
        <v>4</v>
      </c>
      <c r="F655" s="6" t="s">
        <v>5</v>
      </c>
      <c r="G655" s="6" t="s">
        <v>1483</v>
      </c>
      <c r="H655" s="6" t="s">
        <v>7</v>
      </c>
      <c r="I655" s="6" t="s">
        <v>1484</v>
      </c>
      <c r="J655" s="6" t="s">
        <v>9</v>
      </c>
      <c r="K655" s="6" t="s">
        <v>1497</v>
      </c>
      <c r="L655" s="6" t="s">
        <v>11</v>
      </c>
      <c r="M655" s="2">
        <v>244.649</v>
      </c>
      <c r="N655" s="1" t="s">
        <v>12</v>
      </c>
      <c r="O655" s="3">
        <v>43316</v>
      </c>
      <c r="P655" s="2">
        <f>ROUNDDOWN(Table1[[#This Row],[Quantity in UnE]],0)</f>
        <v>244</v>
      </c>
      <c r="Q655" t="s">
        <v>8850</v>
      </c>
      <c r="R655">
        <v>32.75</v>
      </c>
      <c r="S655">
        <v>39</v>
      </c>
      <c r="T655">
        <f>IF(Table1[[#This Row],[OD (in)]]=28,0,IF(Table1[[#This Row],[Width (in)]]&lt;=25,1,0))</f>
        <v>0</v>
      </c>
      <c r="U655">
        <f>IF(Table1[[#This Row],[OD (in)]]=28,0,IF(AND(Table1[[#This Row],[Width (in)]]&gt;25,Table1[[#This Row],[Width (in)]]&lt;=40),1,0))</f>
        <v>1</v>
      </c>
      <c r="V655">
        <f>IF(Table1[[#This Row],[OD (in)]]=28,0,IF(Table1[[#This Row],[Width (in)]]&gt;40,1,0))</f>
        <v>0</v>
      </c>
      <c r="W655">
        <f>IF(Table1[[#This Row],[OD (in)]]=28,1,0)</f>
        <v>0</v>
      </c>
    </row>
    <row r="656" spans="1:23" x14ac:dyDescent="0.3">
      <c r="A656" s="6" t="s">
        <v>0</v>
      </c>
      <c r="B656" s="6" t="s">
        <v>369</v>
      </c>
      <c r="C656" s="6" t="s">
        <v>370</v>
      </c>
      <c r="D656" s="6" t="s">
        <v>1499</v>
      </c>
      <c r="E656" s="6" t="s">
        <v>4</v>
      </c>
      <c r="F656" s="6" t="s">
        <v>5</v>
      </c>
      <c r="G656" s="6" t="s">
        <v>541</v>
      </c>
      <c r="H656" s="6" t="s">
        <v>7</v>
      </c>
      <c r="I656" s="6" t="s">
        <v>542</v>
      </c>
      <c r="J656" s="6" t="s">
        <v>9</v>
      </c>
      <c r="K656" s="6" t="s">
        <v>1500</v>
      </c>
      <c r="L656" s="6" t="s">
        <v>11</v>
      </c>
      <c r="M656" s="2">
        <v>63.238999999999997</v>
      </c>
      <c r="N656" s="1" t="s">
        <v>12</v>
      </c>
      <c r="O656" s="3">
        <v>43315</v>
      </c>
      <c r="P656" s="2">
        <f>ROUNDDOWN(Table1[[#This Row],[Quantity in UnE]],0)</f>
        <v>63</v>
      </c>
      <c r="Q656" t="s">
        <v>8848</v>
      </c>
      <c r="R656">
        <v>18</v>
      </c>
      <c r="S656">
        <v>28</v>
      </c>
      <c r="T656">
        <f>IF(Table1[[#This Row],[OD (in)]]=28,0,IF(Table1[[#This Row],[Width (in)]]&lt;=25,1,0))</f>
        <v>0</v>
      </c>
      <c r="U656">
        <f>IF(Table1[[#This Row],[OD (in)]]=28,0,IF(AND(Table1[[#This Row],[Width (in)]]&gt;25,Table1[[#This Row],[Width (in)]]&lt;=40),1,0))</f>
        <v>0</v>
      </c>
      <c r="V656">
        <f>IF(Table1[[#This Row],[OD (in)]]=28,0,IF(Table1[[#This Row],[Width (in)]]&gt;40,1,0))</f>
        <v>0</v>
      </c>
      <c r="W656">
        <f>IF(Table1[[#This Row],[OD (in)]]=28,1,0)</f>
        <v>1</v>
      </c>
    </row>
    <row r="657" spans="1:23" x14ac:dyDescent="0.3">
      <c r="A657" s="6" t="s">
        <v>0</v>
      </c>
      <c r="B657" s="6" t="s">
        <v>575</v>
      </c>
      <c r="C657" s="6" t="s">
        <v>576</v>
      </c>
      <c r="D657" s="6" t="s">
        <v>1501</v>
      </c>
      <c r="E657" s="6" t="s">
        <v>4</v>
      </c>
      <c r="F657" s="6" t="s">
        <v>5</v>
      </c>
      <c r="G657" s="6" t="s">
        <v>1483</v>
      </c>
      <c r="H657" s="6" t="s">
        <v>7</v>
      </c>
      <c r="I657" s="6" t="s">
        <v>1484</v>
      </c>
      <c r="J657" s="6" t="s">
        <v>9</v>
      </c>
      <c r="K657" s="6" t="s">
        <v>1502</v>
      </c>
      <c r="L657" s="6" t="s">
        <v>11</v>
      </c>
      <c r="M657" s="2">
        <v>244.649</v>
      </c>
      <c r="N657" s="1" t="s">
        <v>12</v>
      </c>
      <c r="O657" s="3">
        <v>43316</v>
      </c>
      <c r="P657" s="2">
        <f>ROUNDDOWN(Table1[[#This Row],[Quantity in UnE]],0)</f>
        <v>244</v>
      </c>
      <c r="Q657" t="s">
        <v>8850</v>
      </c>
      <c r="R657">
        <v>32.75</v>
      </c>
      <c r="S657">
        <v>39</v>
      </c>
      <c r="T657">
        <f>IF(Table1[[#This Row],[OD (in)]]=28,0,IF(Table1[[#This Row],[Width (in)]]&lt;=25,1,0))</f>
        <v>0</v>
      </c>
      <c r="U657">
        <f>IF(Table1[[#This Row],[OD (in)]]=28,0,IF(AND(Table1[[#This Row],[Width (in)]]&gt;25,Table1[[#This Row],[Width (in)]]&lt;=40),1,0))</f>
        <v>1</v>
      </c>
      <c r="V657">
        <f>IF(Table1[[#This Row],[OD (in)]]=28,0,IF(Table1[[#This Row],[Width (in)]]&gt;40,1,0))</f>
        <v>0</v>
      </c>
      <c r="W657">
        <f>IF(Table1[[#This Row],[OD (in)]]=28,1,0)</f>
        <v>0</v>
      </c>
    </row>
    <row r="658" spans="1:23" x14ac:dyDescent="0.3">
      <c r="A658" s="6" t="s">
        <v>0</v>
      </c>
      <c r="B658" s="6" t="s">
        <v>369</v>
      </c>
      <c r="C658" s="6" t="s">
        <v>370</v>
      </c>
      <c r="D658" s="6" t="s">
        <v>1503</v>
      </c>
      <c r="E658" s="6" t="s">
        <v>4</v>
      </c>
      <c r="F658" s="6" t="s">
        <v>5</v>
      </c>
      <c r="G658" s="6" t="s">
        <v>541</v>
      </c>
      <c r="H658" s="6" t="s">
        <v>7</v>
      </c>
      <c r="I658" s="6" t="s">
        <v>542</v>
      </c>
      <c r="J658" s="6" t="s">
        <v>9</v>
      </c>
      <c r="K658" s="6" t="s">
        <v>1504</v>
      </c>
      <c r="L658" s="6" t="s">
        <v>11</v>
      </c>
      <c r="M658" s="2">
        <v>63.238999999999997</v>
      </c>
      <c r="N658" s="1" t="s">
        <v>12</v>
      </c>
      <c r="O658" s="3">
        <v>43315</v>
      </c>
      <c r="P658" s="2">
        <f>ROUNDDOWN(Table1[[#This Row],[Quantity in UnE]],0)</f>
        <v>63</v>
      </c>
      <c r="Q658" t="s">
        <v>8848</v>
      </c>
      <c r="R658">
        <v>18</v>
      </c>
      <c r="S658">
        <v>28</v>
      </c>
      <c r="T658">
        <f>IF(Table1[[#This Row],[OD (in)]]=28,0,IF(Table1[[#This Row],[Width (in)]]&lt;=25,1,0))</f>
        <v>0</v>
      </c>
      <c r="U658">
        <f>IF(Table1[[#This Row],[OD (in)]]=28,0,IF(AND(Table1[[#This Row],[Width (in)]]&gt;25,Table1[[#This Row],[Width (in)]]&lt;=40),1,0))</f>
        <v>0</v>
      </c>
      <c r="V658">
        <f>IF(Table1[[#This Row],[OD (in)]]=28,0,IF(Table1[[#This Row],[Width (in)]]&gt;40,1,0))</f>
        <v>0</v>
      </c>
      <c r="W658">
        <f>IF(Table1[[#This Row],[OD (in)]]=28,1,0)</f>
        <v>1</v>
      </c>
    </row>
    <row r="659" spans="1:23" x14ac:dyDescent="0.3">
      <c r="A659" s="6" t="s">
        <v>0</v>
      </c>
      <c r="B659" s="6" t="s">
        <v>575</v>
      </c>
      <c r="C659" s="6" t="s">
        <v>576</v>
      </c>
      <c r="D659" s="6" t="s">
        <v>1505</v>
      </c>
      <c r="E659" s="6" t="s">
        <v>4</v>
      </c>
      <c r="F659" s="6" t="s">
        <v>5</v>
      </c>
      <c r="G659" s="6" t="s">
        <v>1483</v>
      </c>
      <c r="H659" s="6" t="s">
        <v>7</v>
      </c>
      <c r="I659" s="6" t="s">
        <v>1484</v>
      </c>
      <c r="J659" s="6" t="s">
        <v>9</v>
      </c>
      <c r="K659" s="6" t="s">
        <v>1506</v>
      </c>
      <c r="L659" s="6" t="s">
        <v>11</v>
      </c>
      <c r="M659" s="2">
        <v>244.649</v>
      </c>
      <c r="N659" s="1" t="s">
        <v>12</v>
      </c>
      <c r="O659" s="3">
        <v>43316</v>
      </c>
      <c r="P659" s="2">
        <f>ROUNDDOWN(Table1[[#This Row],[Quantity in UnE]],0)</f>
        <v>244</v>
      </c>
      <c r="Q659" t="s">
        <v>8850</v>
      </c>
      <c r="R659">
        <v>32.75</v>
      </c>
      <c r="S659">
        <v>39</v>
      </c>
      <c r="T659">
        <f>IF(Table1[[#This Row],[OD (in)]]=28,0,IF(Table1[[#This Row],[Width (in)]]&lt;=25,1,0))</f>
        <v>0</v>
      </c>
      <c r="U659">
        <f>IF(Table1[[#This Row],[OD (in)]]=28,0,IF(AND(Table1[[#This Row],[Width (in)]]&gt;25,Table1[[#This Row],[Width (in)]]&lt;=40),1,0))</f>
        <v>1</v>
      </c>
      <c r="V659">
        <f>IF(Table1[[#This Row],[OD (in)]]=28,0,IF(Table1[[#This Row],[Width (in)]]&gt;40,1,0))</f>
        <v>0</v>
      </c>
      <c r="W659">
        <f>IF(Table1[[#This Row],[OD (in)]]=28,1,0)</f>
        <v>0</v>
      </c>
    </row>
    <row r="660" spans="1:23" x14ac:dyDescent="0.3">
      <c r="A660" s="6" t="s">
        <v>0</v>
      </c>
      <c r="B660" s="6" t="s">
        <v>1494</v>
      </c>
      <c r="C660" s="6" t="s">
        <v>1495</v>
      </c>
      <c r="D660" s="6" t="s">
        <v>1507</v>
      </c>
      <c r="E660" s="6" t="s">
        <v>4</v>
      </c>
      <c r="F660" s="6" t="s">
        <v>136</v>
      </c>
      <c r="G660" s="6" t="s">
        <v>1132</v>
      </c>
      <c r="H660" s="6" t="s">
        <v>7</v>
      </c>
      <c r="I660" s="6" t="s">
        <v>1133</v>
      </c>
      <c r="J660" s="6" t="s">
        <v>9</v>
      </c>
      <c r="K660" s="6" t="s">
        <v>1508</v>
      </c>
      <c r="L660" s="6" t="s">
        <v>11</v>
      </c>
      <c r="M660" s="2">
        <v>406.99099999999999</v>
      </c>
      <c r="N660" s="1" t="s">
        <v>12</v>
      </c>
      <c r="O660" s="3">
        <v>43326</v>
      </c>
      <c r="P660" s="2">
        <f>ROUNDDOWN(Table1[[#This Row],[Quantity in UnE]],0)</f>
        <v>406</v>
      </c>
      <c r="Q660" t="s">
        <v>8853</v>
      </c>
      <c r="R660">
        <v>51</v>
      </c>
      <c r="S660">
        <v>39</v>
      </c>
      <c r="T660">
        <f>IF(Table1[[#This Row],[OD (in)]]=28,0,IF(Table1[[#This Row],[Width (in)]]&lt;=25,1,0))</f>
        <v>0</v>
      </c>
      <c r="U660">
        <f>IF(Table1[[#This Row],[OD (in)]]=28,0,IF(AND(Table1[[#This Row],[Width (in)]]&gt;25,Table1[[#This Row],[Width (in)]]&lt;=40),1,0))</f>
        <v>0</v>
      </c>
      <c r="V660">
        <f>IF(Table1[[#This Row],[OD (in)]]=28,0,IF(Table1[[#This Row],[Width (in)]]&gt;40,1,0))</f>
        <v>1</v>
      </c>
      <c r="W660">
        <f>IF(Table1[[#This Row],[OD (in)]]=28,1,0)</f>
        <v>0</v>
      </c>
    </row>
    <row r="661" spans="1:23" x14ac:dyDescent="0.3">
      <c r="A661" s="6" t="s">
        <v>0</v>
      </c>
      <c r="B661" s="6" t="s">
        <v>1494</v>
      </c>
      <c r="C661" s="6" t="s">
        <v>1495</v>
      </c>
      <c r="D661" s="6" t="s">
        <v>1509</v>
      </c>
      <c r="E661" s="6" t="s">
        <v>4</v>
      </c>
      <c r="F661" s="6" t="s">
        <v>136</v>
      </c>
      <c r="G661" s="6" t="s">
        <v>1132</v>
      </c>
      <c r="H661" s="6" t="s">
        <v>7</v>
      </c>
      <c r="I661" s="6" t="s">
        <v>1133</v>
      </c>
      <c r="J661" s="6" t="s">
        <v>9</v>
      </c>
      <c r="K661" s="6" t="s">
        <v>1510</v>
      </c>
      <c r="L661" s="6" t="s">
        <v>11</v>
      </c>
      <c r="M661" s="2">
        <v>408.53199999999998</v>
      </c>
      <c r="N661" s="1" t="s">
        <v>12</v>
      </c>
      <c r="O661" s="3">
        <v>43326</v>
      </c>
      <c r="P661" s="2">
        <f>ROUNDDOWN(Table1[[#This Row],[Quantity in UnE]],0)</f>
        <v>408</v>
      </c>
      <c r="Q661" t="s">
        <v>8853</v>
      </c>
      <c r="R661">
        <v>51</v>
      </c>
      <c r="S661">
        <v>39</v>
      </c>
      <c r="T661">
        <f>IF(Table1[[#This Row],[OD (in)]]=28,0,IF(Table1[[#This Row],[Width (in)]]&lt;=25,1,0))</f>
        <v>0</v>
      </c>
      <c r="U661">
        <f>IF(Table1[[#This Row],[OD (in)]]=28,0,IF(AND(Table1[[#This Row],[Width (in)]]&gt;25,Table1[[#This Row],[Width (in)]]&lt;=40),1,0))</f>
        <v>0</v>
      </c>
      <c r="V661">
        <f>IF(Table1[[#This Row],[OD (in)]]=28,0,IF(Table1[[#This Row],[Width (in)]]&gt;40,1,0))</f>
        <v>1</v>
      </c>
      <c r="W661">
        <f>IF(Table1[[#This Row],[OD (in)]]=28,1,0)</f>
        <v>0</v>
      </c>
    </row>
    <row r="662" spans="1:23" x14ac:dyDescent="0.3">
      <c r="A662" s="6" t="s">
        <v>0</v>
      </c>
      <c r="B662" s="6" t="s">
        <v>172</v>
      </c>
      <c r="C662" s="6" t="s">
        <v>173</v>
      </c>
      <c r="D662" s="6" t="s">
        <v>1511</v>
      </c>
      <c r="E662" s="6" t="s">
        <v>4</v>
      </c>
      <c r="F662" s="6" t="s">
        <v>5</v>
      </c>
      <c r="G662" s="6" t="s">
        <v>1483</v>
      </c>
      <c r="H662" s="6" t="s">
        <v>7</v>
      </c>
      <c r="I662" s="6" t="s">
        <v>1484</v>
      </c>
      <c r="J662" s="6" t="s">
        <v>9</v>
      </c>
      <c r="K662" s="6" t="s">
        <v>1512</v>
      </c>
      <c r="L662" s="6" t="s">
        <v>11</v>
      </c>
      <c r="M662" s="2">
        <v>335.84699999999998</v>
      </c>
      <c r="N662" s="1" t="s">
        <v>12</v>
      </c>
      <c r="O662" s="3">
        <v>43317</v>
      </c>
      <c r="P662" s="2">
        <f>ROUNDDOWN(Table1[[#This Row],[Quantity in UnE]],0)</f>
        <v>335</v>
      </c>
      <c r="Q662" t="s">
        <v>8850</v>
      </c>
      <c r="R662">
        <v>45</v>
      </c>
      <c r="S662">
        <v>39</v>
      </c>
      <c r="T662">
        <f>IF(Table1[[#This Row],[OD (in)]]=28,0,IF(Table1[[#This Row],[Width (in)]]&lt;=25,1,0))</f>
        <v>0</v>
      </c>
      <c r="U662">
        <f>IF(Table1[[#This Row],[OD (in)]]=28,0,IF(AND(Table1[[#This Row],[Width (in)]]&gt;25,Table1[[#This Row],[Width (in)]]&lt;=40),1,0))</f>
        <v>0</v>
      </c>
      <c r="V662">
        <f>IF(Table1[[#This Row],[OD (in)]]=28,0,IF(Table1[[#This Row],[Width (in)]]&gt;40,1,0))</f>
        <v>1</v>
      </c>
      <c r="W662">
        <f>IF(Table1[[#This Row],[OD (in)]]=28,1,0)</f>
        <v>0</v>
      </c>
    </row>
    <row r="663" spans="1:23" x14ac:dyDescent="0.3">
      <c r="A663" s="6" t="s">
        <v>0</v>
      </c>
      <c r="B663" s="6" t="s">
        <v>172</v>
      </c>
      <c r="C663" s="6" t="s">
        <v>173</v>
      </c>
      <c r="D663" s="6" t="s">
        <v>1513</v>
      </c>
      <c r="E663" s="6" t="s">
        <v>4</v>
      </c>
      <c r="F663" s="6" t="s">
        <v>5</v>
      </c>
      <c r="G663" s="6" t="s">
        <v>1483</v>
      </c>
      <c r="H663" s="6" t="s">
        <v>7</v>
      </c>
      <c r="I663" s="6" t="s">
        <v>1484</v>
      </c>
      <c r="J663" s="6" t="s">
        <v>9</v>
      </c>
      <c r="K663" s="6" t="s">
        <v>1514</v>
      </c>
      <c r="L663" s="6" t="s">
        <v>11</v>
      </c>
      <c r="M663" s="2">
        <v>336.15899999999999</v>
      </c>
      <c r="N663" s="1" t="s">
        <v>12</v>
      </c>
      <c r="O663" s="3">
        <v>43317</v>
      </c>
      <c r="P663" s="2">
        <f>ROUNDDOWN(Table1[[#This Row],[Quantity in UnE]],0)</f>
        <v>336</v>
      </c>
      <c r="Q663" t="s">
        <v>8850</v>
      </c>
      <c r="R663">
        <v>45</v>
      </c>
      <c r="S663">
        <v>39</v>
      </c>
      <c r="T663">
        <f>IF(Table1[[#This Row],[OD (in)]]=28,0,IF(Table1[[#This Row],[Width (in)]]&lt;=25,1,0))</f>
        <v>0</v>
      </c>
      <c r="U663">
        <f>IF(Table1[[#This Row],[OD (in)]]=28,0,IF(AND(Table1[[#This Row],[Width (in)]]&gt;25,Table1[[#This Row],[Width (in)]]&lt;=40),1,0))</f>
        <v>0</v>
      </c>
      <c r="V663">
        <f>IF(Table1[[#This Row],[OD (in)]]=28,0,IF(Table1[[#This Row],[Width (in)]]&gt;40,1,0))</f>
        <v>1</v>
      </c>
      <c r="W663">
        <f>IF(Table1[[#This Row],[OD (in)]]=28,1,0)</f>
        <v>0</v>
      </c>
    </row>
    <row r="664" spans="1:23" x14ac:dyDescent="0.3">
      <c r="A664" s="6" t="s">
        <v>0</v>
      </c>
      <c r="B664" s="6" t="s">
        <v>1494</v>
      </c>
      <c r="C664" s="6" t="s">
        <v>1495</v>
      </c>
      <c r="D664" s="6" t="s">
        <v>1515</v>
      </c>
      <c r="E664" s="6" t="s">
        <v>4</v>
      </c>
      <c r="F664" s="6" t="s">
        <v>136</v>
      </c>
      <c r="G664" s="6" t="s">
        <v>1132</v>
      </c>
      <c r="H664" s="6" t="s">
        <v>7</v>
      </c>
      <c r="I664" s="6" t="s">
        <v>1133</v>
      </c>
      <c r="J664" s="6" t="s">
        <v>9</v>
      </c>
      <c r="K664" s="6" t="s">
        <v>1516</v>
      </c>
      <c r="L664" s="6" t="s">
        <v>11</v>
      </c>
      <c r="M664" s="2">
        <v>412</v>
      </c>
      <c r="N664" s="1" t="s">
        <v>12</v>
      </c>
      <c r="O664" s="3">
        <v>43327</v>
      </c>
      <c r="P664" s="2">
        <f>ROUNDDOWN(Table1[[#This Row],[Quantity in UnE]],0)</f>
        <v>412</v>
      </c>
      <c r="Q664" t="s">
        <v>8853</v>
      </c>
      <c r="R664">
        <v>51</v>
      </c>
      <c r="S664">
        <v>39</v>
      </c>
      <c r="T664">
        <f>IF(Table1[[#This Row],[OD (in)]]=28,0,IF(Table1[[#This Row],[Width (in)]]&lt;=25,1,0))</f>
        <v>0</v>
      </c>
      <c r="U664">
        <f>IF(Table1[[#This Row],[OD (in)]]=28,0,IF(AND(Table1[[#This Row],[Width (in)]]&gt;25,Table1[[#This Row],[Width (in)]]&lt;=40),1,0))</f>
        <v>0</v>
      </c>
      <c r="V664">
        <f>IF(Table1[[#This Row],[OD (in)]]=28,0,IF(Table1[[#This Row],[Width (in)]]&gt;40,1,0))</f>
        <v>1</v>
      </c>
      <c r="W664">
        <f>IF(Table1[[#This Row],[OD (in)]]=28,1,0)</f>
        <v>0</v>
      </c>
    </row>
    <row r="665" spans="1:23" x14ac:dyDescent="0.3">
      <c r="A665" s="6" t="s">
        <v>0</v>
      </c>
      <c r="B665" s="6" t="s">
        <v>1494</v>
      </c>
      <c r="C665" s="6" t="s">
        <v>1495</v>
      </c>
      <c r="D665" s="6" t="s">
        <v>1517</v>
      </c>
      <c r="E665" s="6" t="s">
        <v>4</v>
      </c>
      <c r="F665" s="6" t="s">
        <v>136</v>
      </c>
      <c r="G665" s="6" t="s">
        <v>1132</v>
      </c>
      <c r="H665" s="6" t="s">
        <v>7</v>
      </c>
      <c r="I665" s="6" t="s">
        <v>1133</v>
      </c>
      <c r="J665" s="6" t="s">
        <v>9</v>
      </c>
      <c r="K665" s="6" t="s">
        <v>1518</v>
      </c>
      <c r="L665" s="6" t="s">
        <v>11</v>
      </c>
      <c r="M665" s="2">
        <v>424.79</v>
      </c>
      <c r="N665" s="1" t="s">
        <v>12</v>
      </c>
      <c r="O665" s="3">
        <v>43327</v>
      </c>
      <c r="P665" s="2">
        <f>ROUNDDOWN(Table1[[#This Row],[Quantity in UnE]],0)</f>
        <v>424</v>
      </c>
      <c r="Q665" t="s">
        <v>8853</v>
      </c>
      <c r="R665">
        <v>51</v>
      </c>
      <c r="S665">
        <v>39</v>
      </c>
      <c r="T665">
        <f>IF(Table1[[#This Row],[OD (in)]]=28,0,IF(Table1[[#This Row],[Width (in)]]&lt;=25,1,0))</f>
        <v>0</v>
      </c>
      <c r="U665">
        <f>IF(Table1[[#This Row],[OD (in)]]=28,0,IF(AND(Table1[[#This Row],[Width (in)]]&gt;25,Table1[[#This Row],[Width (in)]]&lt;=40),1,0))</f>
        <v>0</v>
      </c>
      <c r="V665">
        <f>IF(Table1[[#This Row],[OD (in)]]=28,0,IF(Table1[[#This Row],[Width (in)]]&gt;40,1,0))</f>
        <v>1</v>
      </c>
      <c r="W665">
        <f>IF(Table1[[#This Row],[OD (in)]]=28,1,0)</f>
        <v>0</v>
      </c>
    </row>
    <row r="666" spans="1:23" x14ac:dyDescent="0.3">
      <c r="A666" s="6" t="s">
        <v>0</v>
      </c>
      <c r="B666" s="6" t="s">
        <v>1137</v>
      </c>
      <c r="C666" s="6" t="s">
        <v>1138</v>
      </c>
      <c r="D666" s="6" t="s">
        <v>1519</v>
      </c>
      <c r="E666" s="6" t="s">
        <v>4</v>
      </c>
      <c r="F666" s="6" t="s">
        <v>5</v>
      </c>
      <c r="G666" s="6" t="s">
        <v>541</v>
      </c>
      <c r="H666" s="6" t="s">
        <v>7</v>
      </c>
      <c r="I666" s="6" t="s">
        <v>542</v>
      </c>
      <c r="J666" s="6" t="s">
        <v>9</v>
      </c>
      <c r="K666" s="6" t="s">
        <v>1520</v>
      </c>
      <c r="L666" s="6" t="s">
        <v>11</v>
      </c>
      <c r="M666" s="2">
        <v>87.495000000000005</v>
      </c>
      <c r="N666" s="1" t="s">
        <v>12</v>
      </c>
      <c r="O666" s="3">
        <v>43316</v>
      </c>
      <c r="P666" s="2">
        <f>ROUNDDOWN(Table1[[#This Row],[Quantity in UnE]],0)</f>
        <v>87</v>
      </c>
      <c r="Q666" t="s">
        <v>8848</v>
      </c>
      <c r="R666">
        <v>25</v>
      </c>
      <c r="S666">
        <v>28</v>
      </c>
      <c r="T666">
        <f>IF(Table1[[#This Row],[OD (in)]]=28,0,IF(Table1[[#This Row],[Width (in)]]&lt;=25,1,0))</f>
        <v>0</v>
      </c>
      <c r="U666">
        <f>IF(Table1[[#This Row],[OD (in)]]=28,0,IF(AND(Table1[[#This Row],[Width (in)]]&gt;25,Table1[[#This Row],[Width (in)]]&lt;=40),1,0))</f>
        <v>0</v>
      </c>
      <c r="V666">
        <f>IF(Table1[[#This Row],[OD (in)]]=28,0,IF(Table1[[#This Row],[Width (in)]]&gt;40,1,0))</f>
        <v>0</v>
      </c>
      <c r="W666">
        <f>IF(Table1[[#This Row],[OD (in)]]=28,1,0)</f>
        <v>1</v>
      </c>
    </row>
    <row r="667" spans="1:23" x14ac:dyDescent="0.3">
      <c r="A667" s="6" t="s">
        <v>0</v>
      </c>
      <c r="B667" s="6" t="s">
        <v>117</v>
      </c>
      <c r="C667" s="6" t="s">
        <v>118</v>
      </c>
      <c r="D667" s="6" t="s">
        <v>1521</v>
      </c>
      <c r="E667" s="6" t="s">
        <v>4</v>
      </c>
      <c r="F667" s="6" t="s">
        <v>5</v>
      </c>
      <c r="G667" s="6" t="s">
        <v>1483</v>
      </c>
      <c r="H667" s="6" t="s">
        <v>7</v>
      </c>
      <c r="I667" s="6" t="s">
        <v>1484</v>
      </c>
      <c r="J667" s="6" t="s">
        <v>9</v>
      </c>
      <c r="K667" s="6" t="s">
        <v>1522</v>
      </c>
      <c r="L667" s="6" t="s">
        <v>11</v>
      </c>
      <c r="M667" s="2">
        <v>272.66199999999998</v>
      </c>
      <c r="N667" s="1" t="s">
        <v>12</v>
      </c>
      <c r="O667" s="3">
        <v>43317</v>
      </c>
      <c r="P667" s="2">
        <f>ROUNDDOWN(Table1[[#This Row],[Quantity in UnE]],0)</f>
        <v>272</v>
      </c>
      <c r="Q667" t="s">
        <v>8850</v>
      </c>
      <c r="R667">
        <v>36.5</v>
      </c>
      <c r="S667">
        <v>39</v>
      </c>
      <c r="T667">
        <f>IF(Table1[[#This Row],[OD (in)]]=28,0,IF(Table1[[#This Row],[Width (in)]]&lt;=25,1,0))</f>
        <v>0</v>
      </c>
      <c r="U667">
        <f>IF(Table1[[#This Row],[OD (in)]]=28,0,IF(AND(Table1[[#This Row],[Width (in)]]&gt;25,Table1[[#This Row],[Width (in)]]&lt;=40),1,0))</f>
        <v>1</v>
      </c>
      <c r="V667">
        <f>IF(Table1[[#This Row],[OD (in)]]=28,0,IF(Table1[[#This Row],[Width (in)]]&gt;40,1,0))</f>
        <v>0</v>
      </c>
      <c r="W667">
        <f>IF(Table1[[#This Row],[OD (in)]]=28,1,0)</f>
        <v>0</v>
      </c>
    </row>
    <row r="668" spans="1:23" x14ac:dyDescent="0.3">
      <c r="A668" s="6" t="s">
        <v>0</v>
      </c>
      <c r="B668" s="6" t="s">
        <v>1137</v>
      </c>
      <c r="C668" s="6" t="s">
        <v>1138</v>
      </c>
      <c r="D668" s="6" t="s">
        <v>1523</v>
      </c>
      <c r="E668" s="6" t="s">
        <v>4</v>
      </c>
      <c r="F668" s="6" t="s">
        <v>5</v>
      </c>
      <c r="G668" s="6" t="s">
        <v>541</v>
      </c>
      <c r="H668" s="6" t="s">
        <v>7</v>
      </c>
      <c r="I668" s="6" t="s">
        <v>542</v>
      </c>
      <c r="J668" s="6" t="s">
        <v>9</v>
      </c>
      <c r="K668" s="6" t="s">
        <v>1524</v>
      </c>
      <c r="L668" s="6" t="s">
        <v>11</v>
      </c>
      <c r="M668" s="2">
        <v>84.613</v>
      </c>
      <c r="N668" s="1" t="s">
        <v>12</v>
      </c>
      <c r="O668" s="3">
        <v>43316</v>
      </c>
      <c r="P668" s="2">
        <f>ROUNDDOWN(Table1[[#This Row],[Quantity in UnE]],0)</f>
        <v>84</v>
      </c>
      <c r="Q668" t="s">
        <v>8848</v>
      </c>
      <c r="R668">
        <v>25</v>
      </c>
      <c r="S668">
        <v>28</v>
      </c>
      <c r="T668">
        <f>IF(Table1[[#This Row],[OD (in)]]=28,0,IF(Table1[[#This Row],[Width (in)]]&lt;=25,1,0))</f>
        <v>0</v>
      </c>
      <c r="U668">
        <f>IF(Table1[[#This Row],[OD (in)]]=28,0,IF(AND(Table1[[#This Row],[Width (in)]]&gt;25,Table1[[#This Row],[Width (in)]]&lt;=40),1,0))</f>
        <v>0</v>
      </c>
      <c r="V668">
        <f>IF(Table1[[#This Row],[OD (in)]]=28,0,IF(Table1[[#This Row],[Width (in)]]&gt;40,1,0))</f>
        <v>0</v>
      </c>
      <c r="W668">
        <f>IF(Table1[[#This Row],[OD (in)]]=28,1,0)</f>
        <v>1</v>
      </c>
    </row>
    <row r="669" spans="1:23" x14ac:dyDescent="0.3">
      <c r="A669" s="6" t="s">
        <v>0</v>
      </c>
      <c r="B669" s="6" t="s">
        <v>125</v>
      </c>
      <c r="C669" s="6" t="s">
        <v>126</v>
      </c>
      <c r="D669" s="6" t="s">
        <v>1525</v>
      </c>
      <c r="E669" s="6" t="s">
        <v>4</v>
      </c>
      <c r="F669" s="6" t="s">
        <v>5</v>
      </c>
      <c r="G669" s="6" t="s">
        <v>1526</v>
      </c>
      <c r="H669" s="6" t="s">
        <v>7</v>
      </c>
      <c r="I669" s="6" t="s">
        <v>1527</v>
      </c>
      <c r="J669" s="6" t="s">
        <v>9</v>
      </c>
      <c r="K669" s="6" t="s">
        <v>1528</v>
      </c>
      <c r="L669" s="6" t="s">
        <v>11</v>
      </c>
      <c r="M669" s="2">
        <v>440.33499999999998</v>
      </c>
      <c r="N669" s="1" t="s">
        <v>12</v>
      </c>
      <c r="O669" s="3">
        <v>43326</v>
      </c>
      <c r="P669" s="2">
        <f>ROUNDDOWN(Table1[[#This Row],[Quantity in UnE]],0)</f>
        <v>440</v>
      </c>
      <c r="Q669" t="s">
        <v>8852</v>
      </c>
      <c r="R669">
        <v>60</v>
      </c>
      <c r="S669">
        <v>39</v>
      </c>
      <c r="T669">
        <f>IF(Table1[[#This Row],[OD (in)]]=28,0,IF(Table1[[#This Row],[Width (in)]]&lt;=25,1,0))</f>
        <v>0</v>
      </c>
      <c r="U669">
        <f>IF(Table1[[#This Row],[OD (in)]]=28,0,IF(AND(Table1[[#This Row],[Width (in)]]&gt;25,Table1[[#This Row],[Width (in)]]&lt;=40),1,0))</f>
        <v>0</v>
      </c>
      <c r="V669">
        <f>IF(Table1[[#This Row],[OD (in)]]=28,0,IF(Table1[[#This Row],[Width (in)]]&gt;40,1,0))</f>
        <v>1</v>
      </c>
      <c r="W669">
        <f>IF(Table1[[#This Row],[OD (in)]]=28,1,0)</f>
        <v>0</v>
      </c>
    </row>
    <row r="670" spans="1:23" x14ac:dyDescent="0.3">
      <c r="A670" s="6" t="s">
        <v>0</v>
      </c>
      <c r="B670" s="6" t="s">
        <v>1494</v>
      </c>
      <c r="C670" s="6" t="s">
        <v>1495</v>
      </c>
      <c r="D670" s="6" t="s">
        <v>1529</v>
      </c>
      <c r="E670" s="6" t="s">
        <v>4</v>
      </c>
      <c r="F670" s="6" t="s">
        <v>136</v>
      </c>
      <c r="G670" s="6" t="s">
        <v>1132</v>
      </c>
      <c r="H670" s="6" t="s">
        <v>7</v>
      </c>
      <c r="I670" s="6" t="s">
        <v>1133</v>
      </c>
      <c r="J670" s="6" t="s">
        <v>9</v>
      </c>
      <c r="K670" s="6" t="s">
        <v>1530</v>
      </c>
      <c r="L670" s="6" t="s">
        <v>11</v>
      </c>
      <c r="M670" s="2">
        <v>408.30099999999999</v>
      </c>
      <c r="N670" s="1" t="s">
        <v>12</v>
      </c>
      <c r="O670" s="3">
        <v>43327</v>
      </c>
      <c r="P670" s="2">
        <f>ROUNDDOWN(Table1[[#This Row],[Quantity in UnE]],0)</f>
        <v>408</v>
      </c>
      <c r="Q670" t="s">
        <v>8853</v>
      </c>
      <c r="R670">
        <v>51</v>
      </c>
      <c r="S670">
        <v>39</v>
      </c>
      <c r="T670">
        <f>IF(Table1[[#This Row],[OD (in)]]=28,0,IF(Table1[[#This Row],[Width (in)]]&lt;=25,1,0))</f>
        <v>0</v>
      </c>
      <c r="U670">
        <f>IF(Table1[[#This Row],[OD (in)]]=28,0,IF(AND(Table1[[#This Row],[Width (in)]]&gt;25,Table1[[#This Row],[Width (in)]]&lt;=40),1,0))</f>
        <v>0</v>
      </c>
      <c r="V670">
        <f>IF(Table1[[#This Row],[OD (in)]]=28,0,IF(Table1[[#This Row],[Width (in)]]&gt;40,1,0))</f>
        <v>1</v>
      </c>
      <c r="W670">
        <f>IF(Table1[[#This Row],[OD (in)]]=28,1,0)</f>
        <v>0</v>
      </c>
    </row>
    <row r="671" spans="1:23" x14ac:dyDescent="0.3">
      <c r="A671" s="6" t="s">
        <v>0</v>
      </c>
      <c r="B671" s="6" t="s">
        <v>1137</v>
      </c>
      <c r="C671" s="6" t="s">
        <v>1138</v>
      </c>
      <c r="D671" s="6" t="s">
        <v>1531</v>
      </c>
      <c r="E671" s="6" t="s">
        <v>4</v>
      </c>
      <c r="F671" s="6" t="s">
        <v>5</v>
      </c>
      <c r="G671" s="6" t="s">
        <v>541</v>
      </c>
      <c r="H671" s="6" t="s">
        <v>7</v>
      </c>
      <c r="I671" s="6" t="s">
        <v>542</v>
      </c>
      <c r="J671" s="6" t="s">
        <v>9</v>
      </c>
      <c r="K671" s="6" t="s">
        <v>1532</v>
      </c>
      <c r="L671" s="6" t="s">
        <v>11</v>
      </c>
      <c r="M671" s="2">
        <v>99.102000000000004</v>
      </c>
      <c r="N671" s="1" t="s">
        <v>12</v>
      </c>
      <c r="O671" s="3">
        <v>43316</v>
      </c>
      <c r="P671" s="2">
        <f>ROUNDDOWN(Table1[[#This Row],[Quantity in UnE]],0)</f>
        <v>99</v>
      </c>
      <c r="Q671" t="s">
        <v>8848</v>
      </c>
      <c r="R671">
        <v>25</v>
      </c>
      <c r="S671">
        <v>28</v>
      </c>
      <c r="T671">
        <f>IF(Table1[[#This Row],[OD (in)]]=28,0,IF(Table1[[#This Row],[Width (in)]]&lt;=25,1,0))</f>
        <v>0</v>
      </c>
      <c r="U671">
        <f>IF(Table1[[#This Row],[OD (in)]]=28,0,IF(AND(Table1[[#This Row],[Width (in)]]&gt;25,Table1[[#This Row],[Width (in)]]&lt;=40),1,0))</f>
        <v>0</v>
      </c>
      <c r="V671">
        <f>IF(Table1[[#This Row],[OD (in)]]=28,0,IF(Table1[[#This Row],[Width (in)]]&gt;40,1,0))</f>
        <v>0</v>
      </c>
      <c r="W671">
        <f>IF(Table1[[#This Row],[OD (in)]]=28,1,0)</f>
        <v>1</v>
      </c>
    </row>
    <row r="672" spans="1:23" x14ac:dyDescent="0.3">
      <c r="A672" s="6" t="s">
        <v>0</v>
      </c>
      <c r="B672" s="6" t="s">
        <v>125</v>
      </c>
      <c r="C672" s="6" t="s">
        <v>126</v>
      </c>
      <c r="D672" s="6" t="s">
        <v>1533</v>
      </c>
      <c r="E672" s="6" t="s">
        <v>4</v>
      </c>
      <c r="F672" s="6" t="s">
        <v>5</v>
      </c>
      <c r="G672" s="6" t="s">
        <v>1526</v>
      </c>
      <c r="H672" s="6" t="s">
        <v>7</v>
      </c>
      <c r="I672" s="6" t="s">
        <v>1527</v>
      </c>
      <c r="J672" s="6" t="s">
        <v>9</v>
      </c>
      <c r="K672" s="6" t="s">
        <v>1534</v>
      </c>
      <c r="L672" s="6" t="s">
        <v>11</v>
      </c>
      <c r="M672" s="2">
        <v>437.33499999999998</v>
      </c>
      <c r="N672" s="1" t="s">
        <v>12</v>
      </c>
      <c r="O672" s="3">
        <v>43326</v>
      </c>
      <c r="P672" s="2">
        <f>ROUNDDOWN(Table1[[#This Row],[Quantity in UnE]],0)</f>
        <v>437</v>
      </c>
      <c r="Q672" t="s">
        <v>8852</v>
      </c>
      <c r="R672">
        <v>60</v>
      </c>
      <c r="S672">
        <v>39</v>
      </c>
      <c r="T672">
        <f>IF(Table1[[#This Row],[OD (in)]]=28,0,IF(Table1[[#This Row],[Width (in)]]&lt;=25,1,0))</f>
        <v>0</v>
      </c>
      <c r="U672">
        <f>IF(Table1[[#This Row],[OD (in)]]=28,0,IF(AND(Table1[[#This Row],[Width (in)]]&gt;25,Table1[[#This Row],[Width (in)]]&lt;=40),1,0))</f>
        <v>0</v>
      </c>
      <c r="V672">
        <f>IF(Table1[[#This Row],[OD (in)]]=28,0,IF(Table1[[#This Row],[Width (in)]]&gt;40,1,0))</f>
        <v>1</v>
      </c>
      <c r="W672">
        <f>IF(Table1[[#This Row],[OD (in)]]=28,1,0)</f>
        <v>0</v>
      </c>
    </row>
    <row r="673" spans="1:23" x14ac:dyDescent="0.3">
      <c r="A673" s="6" t="s">
        <v>0</v>
      </c>
      <c r="B673" s="6" t="s">
        <v>1494</v>
      </c>
      <c r="C673" s="6" t="s">
        <v>1495</v>
      </c>
      <c r="D673" s="6" t="s">
        <v>1535</v>
      </c>
      <c r="E673" s="6" t="s">
        <v>4</v>
      </c>
      <c r="F673" s="6" t="s">
        <v>136</v>
      </c>
      <c r="G673" s="6" t="s">
        <v>1132</v>
      </c>
      <c r="H673" s="6" t="s">
        <v>7</v>
      </c>
      <c r="I673" s="6" t="s">
        <v>1133</v>
      </c>
      <c r="J673" s="6" t="s">
        <v>9</v>
      </c>
      <c r="K673" s="6" t="s">
        <v>1536</v>
      </c>
      <c r="L673" s="6" t="s">
        <v>11</v>
      </c>
      <c r="M673" s="2">
        <v>406.99099999999999</v>
      </c>
      <c r="N673" s="1" t="s">
        <v>12</v>
      </c>
      <c r="O673" s="3">
        <v>43327</v>
      </c>
      <c r="P673" s="2">
        <f>ROUNDDOWN(Table1[[#This Row],[Quantity in UnE]],0)</f>
        <v>406</v>
      </c>
      <c r="Q673" t="s">
        <v>8853</v>
      </c>
      <c r="R673">
        <v>51</v>
      </c>
      <c r="S673">
        <v>39</v>
      </c>
      <c r="T673">
        <f>IF(Table1[[#This Row],[OD (in)]]=28,0,IF(Table1[[#This Row],[Width (in)]]&lt;=25,1,0))</f>
        <v>0</v>
      </c>
      <c r="U673">
        <f>IF(Table1[[#This Row],[OD (in)]]=28,0,IF(AND(Table1[[#This Row],[Width (in)]]&gt;25,Table1[[#This Row],[Width (in)]]&lt;=40),1,0))</f>
        <v>0</v>
      </c>
      <c r="V673">
        <f>IF(Table1[[#This Row],[OD (in)]]=28,0,IF(Table1[[#This Row],[Width (in)]]&gt;40,1,0))</f>
        <v>1</v>
      </c>
      <c r="W673">
        <f>IF(Table1[[#This Row],[OD (in)]]=28,1,0)</f>
        <v>0</v>
      </c>
    </row>
    <row r="674" spans="1:23" x14ac:dyDescent="0.3">
      <c r="A674" s="6" t="s">
        <v>0</v>
      </c>
      <c r="B674" s="6" t="s">
        <v>117</v>
      </c>
      <c r="C674" s="6" t="s">
        <v>118</v>
      </c>
      <c r="D674" s="6" t="s">
        <v>1537</v>
      </c>
      <c r="E674" s="6" t="s">
        <v>4</v>
      </c>
      <c r="F674" s="6" t="s">
        <v>5</v>
      </c>
      <c r="G674" s="6" t="s">
        <v>1483</v>
      </c>
      <c r="H674" s="6" t="s">
        <v>7</v>
      </c>
      <c r="I674" s="6" t="s">
        <v>1484</v>
      </c>
      <c r="J674" s="6" t="s">
        <v>9</v>
      </c>
      <c r="K674" s="6" t="s">
        <v>1538</v>
      </c>
      <c r="L674" s="6" t="s">
        <v>11</v>
      </c>
      <c r="M674" s="2">
        <v>275.76299999999998</v>
      </c>
      <c r="N674" s="1" t="s">
        <v>12</v>
      </c>
      <c r="O674" s="3">
        <v>43317</v>
      </c>
      <c r="P674" s="2">
        <f>ROUNDDOWN(Table1[[#This Row],[Quantity in UnE]],0)</f>
        <v>275</v>
      </c>
      <c r="Q674" t="s">
        <v>8850</v>
      </c>
      <c r="R674">
        <v>36.5</v>
      </c>
      <c r="S674">
        <v>39</v>
      </c>
      <c r="T674">
        <f>IF(Table1[[#This Row],[OD (in)]]=28,0,IF(Table1[[#This Row],[Width (in)]]&lt;=25,1,0))</f>
        <v>0</v>
      </c>
      <c r="U674">
        <f>IF(Table1[[#This Row],[OD (in)]]=28,0,IF(AND(Table1[[#This Row],[Width (in)]]&gt;25,Table1[[#This Row],[Width (in)]]&lt;=40),1,0))</f>
        <v>1</v>
      </c>
      <c r="V674">
        <f>IF(Table1[[#This Row],[OD (in)]]=28,0,IF(Table1[[#This Row],[Width (in)]]&gt;40,1,0))</f>
        <v>0</v>
      </c>
      <c r="W674">
        <f>IF(Table1[[#This Row],[OD (in)]]=28,1,0)</f>
        <v>0</v>
      </c>
    </row>
    <row r="675" spans="1:23" x14ac:dyDescent="0.3">
      <c r="A675" s="6" t="s">
        <v>0</v>
      </c>
      <c r="B675" s="6" t="s">
        <v>1137</v>
      </c>
      <c r="C675" s="6" t="s">
        <v>1138</v>
      </c>
      <c r="D675" s="6" t="s">
        <v>1539</v>
      </c>
      <c r="E675" s="6" t="s">
        <v>4</v>
      </c>
      <c r="F675" s="6" t="s">
        <v>5</v>
      </c>
      <c r="G675" s="6" t="s">
        <v>541</v>
      </c>
      <c r="H675" s="6" t="s">
        <v>7</v>
      </c>
      <c r="I675" s="6" t="s">
        <v>542</v>
      </c>
      <c r="J675" s="6" t="s">
        <v>9</v>
      </c>
      <c r="K675" s="6" t="s">
        <v>1540</v>
      </c>
      <c r="L675" s="6" t="s">
        <v>11</v>
      </c>
      <c r="M675" s="2">
        <v>86.858999999999995</v>
      </c>
      <c r="N675" s="1" t="s">
        <v>12</v>
      </c>
      <c r="O675" s="3">
        <v>43316</v>
      </c>
      <c r="P675" s="2">
        <f>ROUNDDOWN(Table1[[#This Row],[Quantity in UnE]],0)</f>
        <v>86</v>
      </c>
      <c r="Q675" t="s">
        <v>8848</v>
      </c>
      <c r="R675">
        <v>25</v>
      </c>
      <c r="S675">
        <v>28</v>
      </c>
      <c r="T675">
        <f>IF(Table1[[#This Row],[OD (in)]]=28,0,IF(Table1[[#This Row],[Width (in)]]&lt;=25,1,0))</f>
        <v>0</v>
      </c>
      <c r="U675">
        <f>IF(Table1[[#This Row],[OD (in)]]=28,0,IF(AND(Table1[[#This Row],[Width (in)]]&gt;25,Table1[[#This Row],[Width (in)]]&lt;=40),1,0))</f>
        <v>0</v>
      </c>
      <c r="V675">
        <f>IF(Table1[[#This Row],[OD (in)]]=28,0,IF(Table1[[#This Row],[Width (in)]]&gt;40,1,0))</f>
        <v>0</v>
      </c>
      <c r="W675">
        <f>IF(Table1[[#This Row],[OD (in)]]=28,1,0)</f>
        <v>1</v>
      </c>
    </row>
    <row r="676" spans="1:23" x14ac:dyDescent="0.3">
      <c r="A676" s="6" t="s">
        <v>0</v>
      </c>
      <c r="B676" s="6" t="s">
        <v>117</v>
      </c>
      <c r="C676" s="6" t="s">
        <v>118</v>
      </c>
      <c r="D676" s="6" t="s">
        <v>1541</v>
      </c>
      <c r="E676" s="6" t="s">
        <v>4</v>
      </c>
      <c r="F676" s="6" t="s">
        <v>5</v>
      </c>
      <c r="G676" s="6" t="s">
        <v>1483</v>
      </c>
      <c r="H676" s="6" t="s">
        <v>7</v>
      </c>
      <c r="I676" s="6" t="s">
        <v>1484</v>
      </c>
      <c r="J676" s="6" t="s">
        <v>9</v>
      </c>
      <c r="K676" s="6" t="s">
        <v>1542</v>
      </c>
      <c r="L676" s="6" t="s">
        <v>11</v>
      </c>
      <c r="M676" s="2">
        <v>273.80099999999999</v>
      </c>
      <c r="N676" s="1" t="s">
        <v>12</v>
      </c>
      <c r="O676" s="3">
        <v>43317</v>
      </c>
      <c r="P676" s="2">
        <f>ROUNDDOWN(Table1[[#This Row],[Quantity in UnE]],0)</f>
        <v>273</v>
      </c>
      <c r="Q676" t="s">
        <v>8850</v>
      </c>
      <c r="R676">
        <v>36.5</v>
      </c>
      <c r="S676">
        <v>39</v>
      </c>
      <c r="T676">
        <f>IF(Table1[[#This Row],[OD (in)]]=28,0,IF(Table1[[#This Row],[Width (in)]]&lt;=25,1,0))</f>
        <v>0</v>
      </c>
      <c r="U676">
        <f>IF(Table1[[#This Row],[OD (in)]]=28,0,IF(AND(Table1[[#This Row],[Width (in)]]&gt;25,Table1[[#This Row],[Width (in)]]&lt;=40),1,0))</f>
        <v>1</v>
      </c>
      <c r="V676">
        <f>IF(Table1[[#This Row],[OD (in)]]=28,0,IF(Table1[[#This Row],[Width (in)]]&gt;40,1,0))</f>
        <v>0</v>
      </c>
      <c r="W676">
        <f>IF(Table1[[#This Row],[OD (in)]]=28,1,0)</f>
        <v>0</v>
      </c>
    </row>
    <row r="677" spans="1:23" x14ac:dyDescent="0.3">
      <c r="A677" s="6" t="s">
        <v>0</v>
      </c>
      <c r="B677" s="6" t="s">
        <v>575</v>
      </c>
      <c r="C677" s="6" t="s">
        <v>576</v>
      </c>
      <c r="D677" s="6" t="s">
        <v>1543</v>
      </c>
      <c r="E677" s="6" t="s">
        <v>4</v>
      </c>
      <c r="F677" s="6" t="s">
        <v>5</v>
      </c>
      <c r="G677" s="6" t="s">
        <v>1483</v>
      </c>
      <c r="H677" s="6" t="s">
        <v>7</v>
      </c>
      <c r="I677" s="6" t="s">
        <v>1484</v>
      </c>
      <c r="J677" s="6" t="s">
        <v>9</v>
      </c>
      <c r="K677" s="6" t="s">
        <v>1544</v>
      </c>
      <c r="L677" s="6" t="s">
        <v>11</v>
      </c>
      <c r="M677" s="2">
        <v>244.422</v>
      </c>
      <c r="N677" s="1" t="s">
        <v>12</v>
      </c>
      <c r="O677" s="3">
        <v>43317</v>
      </c>
      <c r="P677" s="2">
        <f>ROUNDDOWN(Table1[[#This Row],[Quantity in UnE]],0)</f>
        <v>244</v>
      </c>
      <c r="Q677" t="s">
        <v>8850</v>
      </c>
      <c r="R677">
        <v>32.75</v>
      </c>
      <c r="S677">
        <v>39</v>
      </c>
      <c r="T677">
        <f>IF(Table1[[#This Row],[OD (in)]]=28,0,IF(Table1[[#This Row],[Width (in)]]&lt;=25,1,0))</f>
        <v>0</v>
      </c>
      <c r="U677">
        <f>IF(Table1[[#This Row],[OD (in)]]=28,0,IF(AND(Table1[[#This Row],[Width (in)]]&gt;25,Table1[[#This Row],[Width (in)]]&lt;=40),1,0))</f>
        <v>1</v>
      </c>
      <c r="V677">
        <f>IF(Table1[[#This Row],[OD (in)]]=28,0,IF(Table1[[#This Row],[Width (in)]]&gt;40,1,0))</f>
        <v>0</v>
      </c>
      <c r="W677">
        <f>IF(Table1[[#This Row],[OD (in)]]=28,1,0)</f>
        <v>0</v>
      </c>
    </row>
    <row r="678" spans="1:23" x14ac:dyDescent="0.3">
      <c r="A678" s="6" t="s">
        <v>0</v>
      </c>
      <c r="B678" s="6" t="s">
        <v>575</v>
      </c>
      <c r="C678" s="6" t="s">
        <v>576</v>
      </c>
      <c r="D678" s="6" t="s">
        <v>1545</v>
      </c>
      <c r="E678" s="6" t="s">
        <v>4</v>
      </c>
      <c r="F678" s="6" t="s">
        <v>5</v>
      </c>
      <c r="G678" s="6" t="s">
        <v>1483</v>
      </c>
      <c r="H678" s="6" t="s">
        <v>7</v>
      </c>
      <c r="I678" s="6" t="s">
        <v>1484</v>
      </c>
      <c r="J678" s="6" t="s">
        <v>9</v>
      </c>
      <c r="K678" s="6" t="s">
        <v>1546</v>
      </c>
      <c r="L678" s="6" t="s">
        <v>11</v>
      </c>
      <c r="M678" s="2">
        <v>244.422</v>
      </c>
      <c r="N678" s="1" t="s">
        <v>12</v>
      </c>
      <c r="O678" s="3">
        <v>43317</v>
      </c>
      <c r="P678" s="2">
        <f>ROUNDDOWN(Table1[[#This Row],[Quantity in UnE]],0)</f>
        <v>244</v>
      </c>
      <c r="Q678" t="s">
        <v>8850</v>
      </c>
      <c r="R678">
        <v>32.75</v>
      </c>
      <c r="S678">
        <v>39</v>
      </c>
      <c r="T678">
        <f>IF(Table1[[#This Row],[OD (in)]]=28,0,IF(Table1[[#This Row],[Width (in)]]&lt;=25,1,0))</f>
        <v>0</v>
      </c>
      <c r="U678">
        <f>IF(Table1[[#This Row],[OD (in)]]=28,0,IF(AND(Table1[[#This Row],[Width (in)]]&gt;25,Table1[[#This Row],[Width (in)]]&lt;=40),1,0))</f>
        <v>1</v>
      </c>
      <c r="V678">
        <f>IF(Table1[[#This Row],[OD (in)]]=28,0,IF(Table1[[#This Row],[Width (in)]]&gt;40,1,0))</f>
        <v>0</v>
      </c>
      <c r="W678">
        <f>IF(Table1[[#This Row],[OD (in)]]=28,1,0)</f>
        <v>0</v>
      </c>
    </row>
    <row r="679" spans="1:23" x14ac:dyDescent="0.3">
      <c r="A679" s="6" t="s">
        <v>0</v>
      </c>
      <c r="B679" s="6" t="s">
        <v>575</v>
      </c>
      <c r="C679" s="6" t="s">
        <v>576</v>
      </c>
      <c r="D679" s="6" t="s">
        <v>1547</v>
      </c>
      <c r="E679" s="6" t="s">
        <v>4</v>
      </c>
      <c r="F679" s="6" t="s">
        <v>5</v>
      </c>
      <c r="G679" s="6" t="s">
        <v>1483</v>
      </c>
      <c r="H679" s="6" t="s">
        <v>7</v>
      </c>
      <c r="I679" s="6" t="s">
        <v>1484</v>
      </c>
      <c r="J679" s="6" t="s">
        <v>9</v>
      </c>
      <c r="K679" s="6" t="s">
        <v>1548</v>
      </c>
      <c r="L679" s="6" t="s">
        <v>11</v>
      </c>
      <c r="M679" s="2">
        <v>244.649</v>
      </c>
      <c r="N679" s="1" t="s">
        <v>12</v>
      </c>
      <c r="O679" s="3">
        <v>43317</v>
      </c>
      <c r="P679" s="2">
        <f>ROUNDDOWN(Table1[[#This Row],[Quantity in UnE]],0)</f>
        <v>244</v>
      </c>
      <c r="Q679" t="s">
        <v>8850</v>
      </c>
      <c r="R679">
        <v>32.75</v>
      </c>
      <c r="S679">
        <v>39</v>
      </c>
      <c r="T679">
        <f>IF(Table1[[#This Row],[OD (in)]]=28,0,IF(Table1[[#This Row],[Width (in)]]&lt;=25,1,0))</f>
        <v>0</v>
      </c>
      <c r="U679">
        <f>IF(Table1[[#This Row],[OD (in)]]=28,0,IF(AND(Table1[[#This Row],[Width (in)]]&gt;25,Table1[[#This Row],[Width (in)]]&lt;=40),1,0))</f>
        <v>1</v>
      </c>
      <c r="V679">
        <f>IF(Table1[[#This Row],[OD (in)]]=28,0,IF(Table1[[#This Row],[Width (in)]]&gt;40,1,0))</f>
        <v>0</v>
      </c>
      <c r="W679">
        <f>IF(Table1[[#This Row],[OD (in)]]=28,1,0)</f>
        <v>0</v>
      </c>
    </row>
    <row r="680" spans="1:23" x14ac:dyDescent="0.3">
      <c r="A680" s="6" t="s">
        <v>0</v>
      </c>
      <c r="B680" s="6" t="s">
        <v>378</v>
      </c>
      <c r="C680" s="6" t="s">
        <v>379</v>
      </c>
      <c r="D680" s="6" t="s">
        <v>1549</v>
      </c>
      <c r="E680" s="6" t="s">
        <v>4</v>
      </c>
      <c r="F680" s="6" t="s">
        <v>5</v>
      </c>
      <c r="G680" s="6" t="s">
        <v>1483</v>
      </c>
      <c r="H680" s="6" t="s">
        <v>7</v>
      </c>
      <c r="I680" s="6" t="s">
        <v>1484</v>
      </c>
      <c r="J680" s="6" t="s">
        <v>9</v>
      </c>
      <c r="K680" s="6" t="s">
        <v>1550</v>
      </c>
      <c r="L680" s="6" t="s">
        <v>11</v>
      </c>
      <c r="M680" s="2">
        <v>444.56799999999998</v>
      </c>
      <c r="N680" s="1" t="s">
        <v>12</v>
      </c>
      <c r="O680" s="3">
        <v>43317</v>
      </c>
      <c r="P680" s="2">
        <f>ROUNDDOWN(Table1[[#This Row],[Quantity in UnE]],0)</f>
        <v>444</v>
      </c>
      <c r="Q680" t="s">
        <v>8855</v>
      </c>
      <c r="R680">
        <v>60</v>
      </c>
      <c r="S680">
        <v>39</v>
      </c>
      <c r="T680">
        <f>IF(Table1[[#This Row],[OD (in)]]=28,0,IF(Table1[[#This Row],[Width (in)]]&lt;=25,1,0))</f>
        <v>0</v>
      </c>
      <c r="U680">
        <f>IF(Table1[[#This Row],[OD (in)]]=28,0,IF(AND(Table1[[#This Row],[Width (in)]]&gt;25,Table1[[#This Row],[Width (in)]]&lt;=40),1,0))</f>
        <v>0</v>
      </c>
      <c r="V680">
        <f>IF(Table1[[#This Row],[OD (in)]]=28,0,IF(Table1[[#This Row],[Width (in)]]&gt;40,1,0))</f>
        <v>1</v>
      </c>
      <c r="W680">
        <f>IF(Table1[[#This Row],[OD (in)]]=28,1,0)</f>
        <v>0</v>
      </c>
    </row>
    <row r="681" spans="1:23" x14ac:dyDescent="0.3">
      <c r="A681" s="6" t="s">
        <v>0</v>
      </c>
      <c r="B681" s="6" t="s">
        <v>378</v>
      </c>
      <c r="C681" s="6" t="s">
        <v>379</v>
      </c>
      <c r="D681" s="6" t="s">
        <v>1551</v>
      </c>
      <c r="E681" s="6" t="s">
        <v>4</v>
      </c>
      <c r="F681" s="6" t="s">
        <v>5</v>
      </c>
      <c r="G681" s="6" t="s">
        <v>1483</v>
      </c>
      <c r="H681" s="6" t="s">
        <v>7</v>
      </c>
      <c r="I681" s="6" t="s">
        <v>1484</v>
      </c>
      <c r="J681" s="6" t="s">
        <v>9</v>
      </c>
      <c r="K681" s="6" t="s">
        <v>1552</v>
      </c>
      <c r="L681" s="6" t="s">
        <v>11</v>
      </c>
      <c r="M681" s="2">
        <v>475.11099999999999</v>
      </c>
      <c r="N681" s="1" t="s">
        <v>12</v>
      </c>
      <c r="O681" s="3">
        <v>43317</v>
      </c>
      <c r="P681" s="2">
        <f>ROUNDDOWN(Table1[[#This Row],[Quantity in UnE]],0)</f>
        <v>475</v>
      </c>
      <c r="Q681" t="s">
        <v>8855</v>
      </c>
      <c r="R681">
        <v>60</v>
      </c>
      <c r="S681">
        <v>39</v>
      </c>
      <c r="T681">
        <f>IF(Table1[[#This Row],[OD (in)]]=28,0,IF(Table1[[#This Row],[Width (in)]]&lt;=25,1,0))</f>
        <v>0</v>
      </c>
      <c r="U681">
        <f>IF(Table1[[#This Row],[OD (in)]]=28,0,IF(AND(Table1[[#This Row],[Width (in)]]&gt;25,Table1[[#This Row],[Width (in)]]&lt;=40),1,0))</f>
        <v>0</v>
      </c>
      <c r="V681">
        <f>IF(Table1[[#This Row],[OD (in)]]=28,0,IF(Table1[[#This Row],[Width (in)]]&gt;40,1,0))</f>
        <v>1</v>
      </c>
      <c r="W681">
        <f>IF(Table1[[#This Row],[OD (in)]]=28,1,0)</f>
        <v>0</v>
      </c>
    </row>
    <row r="682" spans="1:23" x14ac:dyDescent="0.3">
      <c r="A682" s="6" t="s">
        <v>0</v>
      </c>
      <c r="B682" s="6" t="s">
        <v>502</v>
      </c>
      <c r="C682" s="6" t="s">
        <v>503</v>
      </c>
      <c r="D682" s="6" t="s">
        <v>1553</v>
      </c>
      <c r="E682" s="6" t="s">
        <v>4</v>
      </c>
      <c r="F682" s="6" t="s">
        <v>5</v>
      </c>
      <c r="G682" s="6" t="s">
        <v>1554</v>
      </c>
      <c r="H682" s="6" t="s">
        <v>7</v>
      </c>
      <c r="I682" s="6" t="s">
        <v>1555</v>
      </c>
      <c r="J682" s="6" t="s">
        <v>9</v>
      </c>
      <c r="K682" s="6" t="s">
        <v>1556</v>
      </c>
      <c r="L682" s="6" t="s">
        <v>11</v>
      </c>
      <c r="M682" s="2">
        <v>197.22</v>
      </c>
      <c r="N682" s="1" t="s">
        <v>12</v>
      </c>
      <c r="O682" s="3">
        <v>43322</v>
      </c>
      <c r="P682" s="2">
        <f>ROUNDDOWN(Table1[[#This Row],[Quantity in UnE]],0)</f>
        <v>197</v>
      </c>
      <c r="Q682" t="s">
        <v>8849</v>
      </c>
      <c r="R682">
        <v>23.875</v>
      </c>
      <c r="S682">
        <v>44</v>
      </c>
      <c r="T682">
        <f>IF(Table1[[#This Row],[OD (in)]]=28,0,IF(Table1[[#This Row],[Width (in)]]&lt;=25,1,0))</f>
        <v>1</v>
      </c>
      <c r="U682">
        <f>IF(Table1[[#This Row],[OD (in)]]=28,0,IF(AND(Table1[[#This Row],[Width (in)]]&gt;25,Table1[[#This Row],[Width (in)]]&lt;=40),1,0))</f>
        <v>0</v>
      </c>
      <c r="V682">
        <f>IF(Table1[[#This Row],[OD (in)]]=28,0,IF(Table1[[#This Row],[Width (in)]]&gt;40,1,0))</f>
        <v>0</v>
      </c>
      <c r="W682">
        <f>IF(Table1[[#This Row],[OD (in)]]=28,1,0)</f>
        <v>0</v>
      </c>
    </row>
    <row r="683" spans="1:23" x14ac:dyDescent="0.3">
      <c r="A683" s="6" t="s">
        <v>0</v>
      </c>
      <c r="B683" s="6" t="s">
        <v>502</v>
      </c>
      <c r="C683" s="6" t="s">
        <v>503</v>
      </c>
      <c r="D683" s="6" t="s">
        <v>1557</v>
      </c>
      <c r="E683" s="6" t="s">
        <v>4</v>
      </c>
      <c r="F683" s="6" t="s">
        <v>5</v>
      </c>
      <c r="G683" s="6" t="s">
        <v>1554</v>
      </c>
      <c r="H683" s="6" t="s">
        <v>7</v>
      </c>
      <c r="I683" s="6" t="s">
        <v>1555</v>
      </c>
      <c r="J683" s="6" t="s">
        <v>9</v>
      </c>
      <c r="K683" s="6" t="s">
        <v>1558</v>
      </c>
      <c r="L683" s="6" t="s">
        <v>11</v>
      </c>
      <c r="M683" s="2">
        <v>197.22</v>
      </c>
      <c r="N683" s="1" t="s">
        <v>12</v>
      </c>
      <c r="O683" s="3">
        <v>43322</v>
      </c>
      <c r="P683" s="2">
        <f>ROUNDDOWN(Table1[[#This Row],[Quantity in UnE]],0)</f>
        <v>197</v>
      </c>
      <c r="Q683" t="s">
        <v>8849</v>
      </c>
      <c r="R683">
        <v>23.875</v>
      </c>
      <c r="S683">
        <v>44</v>
      </c>
      <c r="T683">
        <f>IF(Table1[[#This Row],[OD (in)]]=28,0,IF(Table1[[#This Row],[Width (in)]]&lt;=25,1,0))</f>
        <v>1</v>
      </c>
      <c r="U683">
        <f>IF(Table1[[#This Row],[OD (in)]]=28,0,IF(AND(Table1[[#This Row],[Width (in)]]&gt;25,Table1[[#This Row],[Width (in)]]&lt;=40),1,0))</f>
        <v>0</v>
      </c>
      <c r="V683">
        <f>IF(Table1[[#This Row],[OD (in)]]=28,0,IF(Table1[[#This Row],[Width (in)]]&gt;40,1,0))</f>
        <v>0</v>
      </c>
      <c r="W683">
        <f>IF(Table1[[#This Row],[OD (in)]]=28,1,0)</f>
        <v>0</v>
      </c>
    </row>
    <row r="684" spans="1:23" x14ac:dyDescent="0.3">
      <c r="A684" s="6" t="s">
        <v>0</v>
      </c>
      <c r="B684" s="6" t="s">
        <v>502</v>
      </c>
      <c r="C684" s="6" t="s">
        <v>503</v>
      </c>
      <c r="D684" s="6" t="s">
        <v>1559</v>
      </c>
      <c r="E684" s="6" t="s">
        <v>4</v>
      </c>
      <c r="F684" s="6" t="s">
        <v>5</v>
      </c>
      <c r="G684" s="6" t="s">
        <v>1554</v>
      </c>
      <c r="H684" s="6" t="s">
        <v>7</v>
      </c>
      <c r="I684" s="6" t="s">
        <v>1555</v>
      </c>
      <c r="J684" s="6" t="s">
        <v>9</v>
      </c>
      <c r="K684" s="6" t="s">
        <v>1560</v>
      </c>
      <c r="L684" s="6" t="s">
        <v>11</v>
      </c>
      <c r="M684" s="2">
        <v>197.22</v>
      </c>
      <c r="N684" s="1" t="s">
        <v>12</v>
      </c>
      <c r="O684" s="3">
        <v>43322</v>
      </c>
      <c r="P684" s="2">
        <f>ROUNDDOWN(Table1[[#This Row],[Quantity in UnE]],0)</f>
        <v>197</v>
      </c>
      <c r="Q684" t="s">
        <v>8849</v>
      </c>
      <c r="R684">
        <v>23.875</v>
      </c>
      <c r="S684">
        <v>44</v>
      </c>
      <c r="T684">
        <f>IF(Table1[[#This Row],[OD (in)]]=28,0,IF(Table1[[#This Row],[Width (in)]]&lt;=25,1,0))</f>
        <v>1</v>
      </c>
      <c r="U684">
        <f>IF(Table1[[#This Row],[OD (in)]]=28,0,IF(AND(Table1[[#This Row],[Width (in)]]&gt;25,Table1[[#This Row],[Width (in)]]&lt;=40),1,0))</f>
        <v>0</v>
      </c>
      <c r="V684">
        <f>IF(Table1[[#This Row],[OD (in)]]=28,0,IF(Table1[[#This Row],[Width (in)]]&gt;40,1,0))</f>
        <v>0</v>
      </c>
      <c r="W684">
        <f>IF(Table1[[#This Row],[OD (in)]]=28,1,0)</f>
        <v>0</v>
      </c>
    </row>
    <row r="685" spans="1:23" x14ac:dyDescent="0.3">
      <c r="A685" s="6" t="s">
        <v>0</v>
      </c>
      <c r="B685" s="6" t="s">
        <v>502</v>
      </c>
      <c r="C685" s="6" t="s">
        <v>503</v>
      </c>
      <c r="D685" s="6" t="s">
        <v>1561</v>
      </c>
      <c r="E685" s="6" t="s">
        <v>4</v>
      </c>
      <c r="F685" s="6" t="s">
        <v>5</v>
      </c>
      <c r="G685" s="6" t="s">
        <v>1554</v>
      </c>
      <c r="H685" s="6" t="s">
        <v>7</v>
      </c>
      <c r="I685" s="6" t="s">
        <v>1555</v>
      </c>
      <c r="J685" s="6" t="s">
        <v>9</v>
      </c>
      <c r="K685" s="6" t="s">
        <v>1562</v>
      </c>
      <c r="L685" s="6" t="s">
        <v>11</v>
      </c>
      <c r="M685" s="2">
        <v>196.434</v>
      </c>
      <c r="N685" s="1" t="s">
        <v>12</v>
      </c>
      <c r="O685" s="3">
        <v>43322</v>
      </c>
      <c r="P685" s="2">
        <f>ROUNDDOWN(Table1[[#This Row],[Quantity in UnE]],0)</f>
        <v>196</v>
      </c>
      <c r="Q685" t="s">
        <v>8849</v>
      </c>
      <c r="R685">
        <v>23.875</v>
      </c>
      <c r="S685">
        <v>44</v>
      </c>
      <c r="T685">
        <f>IF(Table1[[#This Row],[OD (in)]]=28,0,IF(Table1[[#This Row],[Width (in)]]&lt;=25,1,0))</f>
        <v>1</v>
      </c>
      <c r="U685">
        <f>IF(Table1[[#This Row],[OD (in)]]=28,0,IF(AND(Table1[[#This Row],[Width (in)]]&gt;25,Table1[[#This Row],[Width (in)]]&lt;=40),1,0))</f>
        <v>0</v>
      </c>
      <c r="V685">
        <f>IF(Table1[[#This Row],[OD (in)]]=28,0,IF(Table1[[#This Row],[Width (in)]]&gt;40,1,0))</f>
        <v>0</v>
      </c>
      <c r="W685">
        <f>IF(Table1[[#This Row],[OD (in)]]=28,1,0)</f>
        <v>0</v>
      </c>
    </row>
    <row r="686" spans="1:23" x14ac:dyDescent="0.3">
      <c r="A686" s="6" t="s">
        <v>0</v>
      </c>
      <c r="B686" s="6" t="s">
        <v>824</v>
      </c>
      <c r="C686" s="6" t="s">
        <v>825</v>
      </c>
      <c r="D686" s="6" t="s">
        <v>1563</v>
      </c>
      <c r="E686" s="6" t="s">
        <v>4</v>
      </c>
      <c r="F686" s="6" t="s">
        <v>5</v>
      </c>
      <c r="G686" s="6" t="s">
        <v>1483</v>
      </c>
      <c r="H686" s="6" t="s">
        <v>7</v>
      </c>
      <c r="I686" s="6" t="s">
        <v>1484</v>
      </c>
      <c r="J686" s="6" t="s">
        <v>9</v>
      </c>
      <c r="K686" s="6" t="s">
        <v>1564</v>
      </c>
      <c r="L686" s="6" t="s">
        <v>11</v>
      </c>
      <c r="M686" s="2">
        <v>366.42500000000001</v>
      </c>
      <c r="N686" s="1" t="s">
        <v>12</v>
      </c>
      <c r="O686" s="3">
        <v>43317</v>
      </c>
      <c r="P686" s="2">
        <f>ROUNDDOWN(Table1[[#This Row],[Quantity in UnE]],0)</f>
        <v>366</v>
      </c>
      <c r="Q686" t="s">
        <v>8850</v>
      </c>
      <c r="R686">
        <v>48.5</v>
      </c>
      <c r="S686">
        <v>39</v>
      </c>
      <c r="T686">
        <f>IF(Table1[[#This Row],[OD (in)]]=28,0,IF(Table1[[#This Row],[Width (in)]]&lt;=25,1,0))</f>
        <v>0</v>
      </c>
      <c r="U686">
        <f>IF(Table1[[#This Row],[OD (in)]]=28,0,IF(AND(Table1[[#This Row],[Width (in)]]&gt;25,Table1[[#This Row],[Width (in)]]&lt;=40),1,0))</f>
        <v>0</v>
      </c>
      <c r="V686">
        <f>IF(Table1[[#This Row],[OD (in)]]=28,0,IF(Table1[[#This Row],[Width (in)]]&gt;40,1,0))</f>
        <v>1</v>
      </c>
      <c r="W686">
        <f>IF(Table1[[#This Row],[OD (in)]]=28,1,0)</f>
        <v>0</v>
      </c>
    </row>
    <row r="687" spans="1:23" x14ac:dyDescent="0.3">
      <c r="A687" s="6" t="s">
        <v>0</v>
      </c>
      <c r="B687" s="6" t="s">
        <v>824</v>
      </c>
      <c r="C687" s="6" t="s">
        <v>825</v>
      </c>
      <c r="D687" s="6" t="s">
        <v>1565</v>
      </c>
      <c r="E687" s="6" t="s">
        <v>4</v>
      </c>
      <c r="F687" s="6" t="s">
        <v>5</v>
      </c>
      <c r="G687" s="6" t="s">
        <v>1483</v>
      </c>
      <c r="H687" s="6" t="s">
        <v>7</v>
      </c>
      <c r="I687" s="6" t="s">
        <v>1484</v>
      </c>
      <c r="J687" s="6" t="s">
        <v>9</v>
      </c>
      <c r="K687" s="6" t="s">
        <v>1566</v>
      </c>
      <c r="L687" s="6" t="s">
        <v>11</v>
      </c>
      <c r="M687" s="2">
        <v>363.81799999999998</v>
      </c>
      <c r="N687" s="1" t="s">
        <v>12</v>
      </c>
      <c r="O687" s="3">
        <v>43317</v>
      </c>
      <c r="P687" s="2">
        <f>ROUNDDOWN(Table1[[#This Row],[Quantity in UnE]],0)</f>
        <v>363</v>
      </c>
      <c r="Q687" t="s">
        <v>8850</v>
      </c>
      <c r="R687">
        <v>48.5</v>
      </c>
      <c r="S687">
        <v>39</v>
      </c>
      <c r="T687">
        <f>IF(Table1[[#This Row],[OD (in)]]=28,0,IF(Table1[[#This Row],[Width (in)]]&lt;=25,1,0))</f>
        <v>0</v>
      </c>
      <c r="U687">
        <f>IF(Table1[[#This Row],[OD (in)]]=28,0,IF(AND(Table1[[#This Row],[Width (in)]]&gt;25,Table1[[#This Row],[Width (in)]]&lt;=40),1,0))</f>
        <v>0</v>
      </c>
      <c r="V687">
        <f>IF(Table1[[#This Row],[OD (in)]]=28,0,IF(Table1[[#This Row],[Width (in)]]&gt;40,1,0))</f>
        <v>1</v>
      </c>
      <c r="W687">
        <f>IF(Table1[[#This Row],[OD (in)]]=28,1,0)</f>
        <v>0</v>
      </c>
    </row>
    <row r="688" spans="1:23" x14ac:dyDescent="0.3">
      <c r="A688" s="6" t="s">
        <v>0</v>
      </c>
      <c r="B688" s="6" t="s">
        <v>824</v>
      </c>
      <c r="C688" s="6" t="s">
        <v>825</v>
      </c>
      <c r="D688" s="6" t="s">
        <v>1567</v>
      </c>
      <c r="E688" s="6" t="s">
        <v>4</v>
      </c>
      <c r="F688" s="6" t="s">
        <v>5</v>
      </c>
      <c r="G688" s="6" t="s">
        <v>1483</v>
      </c>
      <c r="H688" s="6" t="s">
        <v>7</v>
      </c>
      <c r="I688" s="6" t="s">
        <v>1484</v>
      </c>
      <c r="J688" s="6" t="s">
        <v>9</v>
      </c>
      <c r="K688" s="6" t="s">
        <v>1568</v>
      </c>
      <c r="L688" s="6" t="s">
        <v>11</v>
      </c>
      <c r="M688" s="2">
        <v>362.30399999999997</v>
      </c>
      <c r="N688" s="1" t="s">
        <v>12</v>
      </c>
      <c r="O688" s="3">
        <v>43317</v>
      </c>
      <c r="P688" s="2">
        <f>ROUNDDOWN(Table1[[#This Row],[Quantity in UnE]],0)</f>
        <v>362</v>
      </c>
      <c r="Q688" t="s">
        <v>8850</v>
      </c>
      <c r="R688">
        <v>48.5</v>
      </c>
      <c r="S688">
        <v>39</v>
      </c>
      <c r="T688">
        <f>IF(Table1[[#This Row],[OD (in)]]=28,0,IF(Table1[[#This Row],[Width (in)]]&lt;=25,1,0))</f>
        <v>0</v>
      </c>
      <c r="U688">
        <f>IF(Table1[[#This Row],[OD (in)]]=28,0,IF(AND(Table1[[#This Row],[Width (in)]]&gt;25,Table1[[#This Row],[Width (in)]]&lt;=40),1,0))</f>
        <v>0</v>
      </c>
      <c r="V688">
        <f>IF(Table1[[#This Row],[OD (in)]]=28,0,IF(Table1[[#This Row],[Width (in)]]&gt;40,1,0))</f>
        <v>1</v>
      </c>
      <c r="W688">
        <f>IF(Table1[[#This Row],[OD (in)]]=28,1,0)</f>
        <v>0</v>
      </c>
    </row>
    <row r="689" spans="1:23" x14ac:dyDescent="0.3">
      <c r="A689" s="6" t="s">
        <v>0</v>
      </c>
      <c r="B689" s="6" t="s">
        <v>502</v>
      </c>
      <c r="C689" s="6" t="s">
        <v>503</v>
      </c>
      <c r="D689" s="6" t="s">
        <v>1569</v>
      </c>
      <c r="E689" s="6" t="s">
        <v>4</v>
      </c>
      <c r="F689" s="6" t="s">
        <v>5</v>
      </c>
      <c r="G689" s="6" t="s">
        <v>1554</v>
      </c>
      <c r="H689" s="6" t="s">
        <v>7</v>
      </c>
      <c r="I689" s="6" t="s">
        <v>1555</v>
      </c>
      <c r="J689" s="6" t="s">
        <v>9</v>
      </c>
      <c r="K689" s="6" t="s">
        <v>1570</v>
      </c>
      <c r="L689" s="6" t="s">
        <v>11</v>
      </c>
      <c r="M689" s="2">
        <v>196.434</v>
      </c>
      <c r="N689" s="1" t="s">
        <v>12</v>
      </c>
      <c r="O689" s="3">
        <v>43322</v>
      </c>
      <c r="P689" s="2">
        <f>ROUNDDOWN(Table1[[#This Row],[Quantity in UnE]],0)</f>
        <v>196</v>
      </c>
      <c r="Q689" t="s">
        <v>8849</v>
      </c>
      <c r="R689">
        <v>23.875</v>
      </c>
      <c r="S689">
        <v>44</v>
      </c>
      <c r="T689">
        <f>IF(Table1[[#This Row],[OD (in)]]=28,0,IF(Table1[[#This Row],[Width (in)]]&lt;=25,1,0))</f>
        <v>1</v>
      </c>
      <c r="U689">
        <f>IF(Table1[[#This Row],[OD (in)]]=28,0,IF(AND(Table1[[#This Row],[Width (in)]]&gt;25,Table1[[#This Row],[Width (in)]]&lt;=40),1,0))</f>
        <v>0</v>
      </c>
      <c r="V689">
        <f>IF(Table1[[#This Row],[OD (in)]]=28,0,IF(Table1[[#This Row],[Width (in)]]&gt;40,1,0))</f>
        <v>0</v>
      </c>
      <c r="W689">
        <f>IF(Table1[[#This Row],[OD (in)]]=28,1,0)</f>
        <v>0</v>
      </c>
    </row>
    <row r="690" spans="1:23" x14ac:dyDescent="0.3">
      <c r="A690" s="6" t="s">
        <v>0</v>
      </c>
      <c r="B690" s="6" t="s">
        <v>502</v>
      </c>
      <c r="C690" s="6" t="s">
        <v>503</v>
      </c>
      <c r="D690" s="6" t="s">
        <v>1571</v>
      </c>
      <c r="E690" s="6" t="s">
        <v>4</v>
      </c>
      <c r="F690" s="6" t="s">
        <v>5</v>
      </c>
      <c r="G690" s="6" t="s">
        <v>1554</v>
      </c>
      <c r="H690" s="6" t="s">
        <v>7</v>
      </c>
      <c r="I690" s="6" t="s">
        <v>1555</v>
      </c>
      <c r="J690" s="6" t="s">
        <v>9</v>
      </c>
      <c r="K690" s="6" t="s">
        <v>1572</v>
      </c>
      <c r="L690" s="6" t="s">
        <v>11</v>
      </c>
      <c r="M690" s="2">
        <v>196.434</v>
      </c>
      <c r="N690" s="1" t="s">
        <v>12</v>
      </c>
      <c r="O690" s="3">
        <v>43322</v>
      </c>
      <c r="P690" s="2">
        <f>ROUNDDOWN(Table1[[#This Row],[Quantity in UnE]],0)</f>
        <v>196</v>
      </c>
      <c r="Q690" t="s">
        <v>8849</v>
      </c>
      <c r="R690">
        <v>23.875</v>
      </c>
      <c r="S690">
        <v>44</v>
      </c>
      <c r="T690">
        <f>IF(Table1[[#This Row],[OD (in)]]=28,0,IF(Table1[[#This Row],[Width (in)]]&lt;=25,1,0))</f>
        <v>1</v>
      </c>
      <c r="U690">
        <f>IF(Table1[[#This Row],[OD (in)]]=28,0,IF(AND(Table1[[#This Row],[Width (in)]]&gt;25,Table1[[#This Row],[Width (in)]]&lt;=40),1,0))</f>
        <v>0</v>
      </c>
      <c r="V690">
        <f>IF(Table1[[#This Row],[OD (in)]]=28,0,IF(Table1[[#This Row],[Width (in)]]&gt;40,1,0))</f>
        <v>0</v>
      </c>
      <c r="W690">
        <f>IF(Table1[[#This Row],[OD (in)]]=28,1,0)</f>
        <v>0</v>
      </c>
    </row>
    <row r="691" spans="1:23" x14ac:dyDescent="0.3">
      <c r="A691" s="6" t="s">
        <v>0</v>
      </c>
      <c r="B691" s="6" t="s">
        <v>502</v>
      </c>
      <c r="C691" s="6" t="s">
        <v>503</v>
      </c>
      <c r="D691" s="6" t="s">
        <v>1573</v>
      </c>
      <c r="E691" s="6" t="s">
        <v>4</v>
      </c>
      <c r="F691" s="6" t="s">
        <v>5</v>
      </c>
      <c r="G691" s="6" t="s">
        <v>1554</v>
      </c>
      <c r="H691" s="6" t="s">
        <v>7</v>
      </c>
      <c r="I691" s="6" t="s">
        <v>1555</v>
      </c>
      <c r="J691" s="6" t="s">
        <v>9</v>
      </c>
      <c r="K691" s="6" t="s">
        <v>1574</v>
      </c>
      <c r="L691" s="6" t="s">
        <v>11</v>
      </c>
      <c r="M691" s="2">
        <v>196.434</v>
      </c>
      <c r="N691" s="1" t="s">
        <v>12</v>
      </c>
      <c r="O691" s="3">
        <v>43322</v>
      </c>
      <c r="P691" s="2">
        <f>ROUNDDOWN(Table1[[#This Row],[Quantity in UnE]],0)</f>
        <v>196</v>
      </c>
      <c r="Q691" t="s">
        <v>8849</v>
      </c>
      <c r="R691">
        <v>23.875</v>
      </c>
      <c r="S691">
        <v>44</v>
      </c>
      <c r="T691">
        <f>IF(Table1[[#This Row],[OD (in)]]=28,0,IF(Table1[[#This Row],[Width (in)]]&lt;=25,1,0))</f>
        <v>1</v>
      </c>
      <c r="U691">
        <f>IF(Table1[[#This Row],[OD (in)]]=28,0,IF(AND(Table1[[#This Row],[Width (in)]]&gt;25,Table1[[#This Row],[Width (in)]]&lt;=40),1,0))</f>
        <v>0</v>
      </c>
      <c r="V691">
        <f>IF(Table1[[#This Row],[OD (in)]]=28,0,IF(Table1[[#This Row],[Width (in)]]&gt;40,1,0))</f>
        <v>0</v>
      </c>
      <c r="W691">
        <f>IF(Table1[[#This Row],[OD (in)]]=28,1,0)</f>
        <v>0</v>
      </c>
    </row>
    <row r="692" spans="1:23" x14ac:dyDescent="0.3">
      <c r="A692" s="6" t="s">
        <v>0</v>
      </c>
      <c r="B692" s="6" t="s">
        <v>1575</v>
      </c>
      <c r="C692" s="6" t="s">
        <v>1576</v>
      </c>
      <c r="D692" s="6" t="s">
        <v>1577</v>
      </c>
      <c r="E692" s="6" t="s">
        <v>4</v>
      </c>
      <c r="F692" s="6" t="s">
        <v>5</v>
      </c>
      <c r="G692" s="6" t="s">
        <v>1526</v>
      </c>
      <c r="H692" s="6" t="s">
        <v>7</v>
      </c>
      <c r="I692" s="6" t="s">
        <v>1527</v>
      </c>
      <c r="J692" s="6" t="s">
        <v>9</v>
      </c>
      <c r="K692" s="6" t="s">
        <v>1578</v>
      </c>
      <c r="L692" s="6" t="s">
        <v>11</v>
      </c>
      <c r="M692" s="2">
        <v>412.596</v>
      </c>
      <c r="N692" s="1" t="s">
        <v>12</v>
      </c>
      <c r="O692" s="3">
        <v>43326</v>
      </c>
      <c r="P692" s="2">
        <f>ROUNDDOWN(Table1[[#This Row],[Quantity in UnE]],0)</f>
        <v>412</v>
      </c>
      <c r="Q692" t="s">
        <v>8850</v>
      </c>
      <c r="R692">
        <v>54.25</v>
      </c>
      <c r="S692">
        <v>39</v>
      </c>
      <c r="T692">
        <f>IF(Table1[[#This Row],[OD (in)]]=28,0,IF(Table1[[#This Row],[Width (in)]]&lt;=25,1,0))</f>
        <v>0</v>
      </c>
      <c r="U692">
        <f>IF(Table1[[#This Row],[OD (in)]]=28,0,IF(AND(Table1[[#This Row],[Width (in)]]&gt;25,Table1[[#This Row],[Width (in)]]&lt;=40),1,0))</f>
        <v>0</v>
      </c>
      <c r="V692">
        <f>IF(Table1[[#This Row],[OD (in)]]=28,0,IF(Table1[[#This Row],[Width (in)]]&gt;40,1,0))</f>
        <v>1</v>
      </c>
      <c r="W692">
        <f>IF(Table1[[#This Row],[OD (in)]]=28,1,0)</f>
        <v>0</v>
      </c>
    </row>
    <row r="693" spans="1:23" x14ac:dyDescent="0.3">
      <c r="A693" s="6" t="s">
        <v>0</v>
      </c>
      <c r="B693" s="6" t="s">
        <v>502</v>
      </c>
      <c r="C693" s="6" t="s">
        <v>503</v>
      </c>
      <c r="D693" s="6" t="s">
        <v>1579</v>
      </c>
      <c r="E693" s="6" t="s">
        <v>4</v>
      </c>
      <c r="F693" s="6" t="s">
        <v>5</v>
      </c>
      <c r="G693" s="6" t="s">
        <v>1554</v>
      </c>
      <c r="H693" s="6" t="s">
        <v>7</v>
      </c>
      <c r="I693" s="6" t="s">
        <v>1555</v>
      </c>
      <c r="J693" s="6" t="s">
        <v>9</v>
      </c>
      <c r="K693" s="6" t="s">
        <v>1580</v>
      </c>
      <c r="L693" s="6" t="s">
        <v>11</v>
      </c>
      <c r="M693" s="2">
        <v>197.22</v>
      </c>
      <c r="N693" s="1" t="s">
        <v>12</v>
      </c>
      <c r="O693" s="3">
        <v>43322</v>
      </c>
      <c r="P693" s="2">
        <f>ROUNDDOWN(Table1[[#This Row],[Quantity in UnE]],0)</f>
        <v>197</v>
      </c>
      <c r="Q693" t="s">
        <v>8849</v>
      </c>
      <c r="R693">
        <v>23.875</v>
      </c>
      <c r="S693">
        <v>44</v>
      </c>
      <c r="T693">
        <f>IF(Table1[[#This Row],[OD (in)]]=28,0,IF(Table1[[#This Row],[Width (in)]]&lt;=25,1,0))</f>
        <v>1</v>
      </c>
      <c r="U693">
        <f>IF(Table1[[#This Row],[OD (in)]]=28,0,IF(AND(Table1[[#This Row],[Width (in)]]&gt;25,Table1[[#This Row],[Width (in)]]&lt;=40),1,0))</f>
        <v>0</v>
      </c>
      <c r="V693">
        <f>IF(Table1[[#This Row],[OD (in)]]=28,0,IF(Table1[[#This Row],[Width (in)]]&gt;40,1,0))</f>
        <v>0</v>
      </c>
      <c r="W693">
        <f>IF(Table1[[#This Row],[OD (in)]]=28,1,0)</f>
        <v>0</v>
      </c>
    </row>
    <row r="694" spans="1:23" x14ac:dyDescent="0.3">
      <c r="A694" s="6" t="s">
        <v>0</v>
      </c>
      <c r="B694" s="6" t="s">
        <v>1575</v>
      </c>
      <c r="C694" s="6" t="s">
        <v>1576</v>
      </c>
      <c r="D694" s="6" t="s">
        <v>1581</v>
      </c>
      <c r="E694" s="6" t="s">
        <v>4</v>
      </c>
      <c r="F694" s="6" t="s">
        <v>5</v>
      </c>
      <c r="G694" s="6" t="s">
        <v>1526</v>
      </c>
      <c r="H694" s="6" t="s">
        <v>7</v>
      </c>
      <c r="I694" s="6" t="s">
        <v>1527</v>
      </c>
      <c r="J694" s="6" t="s">
        <v>9</v>
      </c>
      <c r="K694" s="6" t="s">
        <v>1582</v>
      </c>
      <c r="L694" s="6" t="s">
        <v>11</v>
      </c>
      <c r="M694" s="2">
        <v>416.17</v>
      </c>
      <c r="N694" s="1" t="s">
        <v>12</v>
      </c>
      <c r="O694" s="3">
        <v>43326</v>
      </c>
      <c r="P694" s="2">
        <f>ROUNDDOWN(Table1[[#This Row],[Quantity in UnE]],0)</f>
        <v>416</v>
      </c>
      <c r="Q694" t="s">
        <v>8850</v>
      </c>
      <c r="R694">
        <v>54.25</v>
      </c>
      <c r="S694">
        <v>39</v>
      </c>
      <c r="T694">
        <f>IF(Table1[[#This Row],[OD (in)]]=28,0,IF(Table1[[#This Row],[Width (in)]]&lt;=25,1,0))</f>
        <v>0</v>
      </c>
      <c r="U694">
        <f>IF(Table1[[#This Row],[OD (in)]]=28,0,IF(AND(Table1[[#This Row],[Width (in)]]&gt;25,Table1[[#This Row],[Width (in)]]&lt;=40),1,0))</f>
        <v>0</v>
      </c>
      <c r="V694">
        <f>IF(Table1[[#This Row],[OD (in)]]=28,0,IF(Table1[[#This Row],[Width (in)]]&gt;40,1,0))</f>
        <v>1</v>
      </c>
      <c r="W694">
        <f>IF(Table1[[#This Row],[OD (in)]]=28,1,0)</f>
        <v>0</v>
      </c>
    </row>
    <row r="695" spans="1:23" x14ac:dyDescent="0.3">
      <c r="A695" s="6" t="s">
        <v>0</v>
      </c>
      <c r="B695" s="6" t="s">
        <v>502</v>
      </c>
      <c r="C695" s="6" t="s">
        <v>503</v>
      </c>
      <c r="D695" s="6" t="s">
        <v>1583</v>
      </c>
      <c r="E695" s="6" t="s">
        <v>4</v>
      </c>
      <c r="F695" s="6" t="s">
        <v>5</v>
      </c>
      <c r="G695" s="6" t="s">
        <v>1554</v>
      </c>
      <c r="H695" s="6" t="s">
        <v>7</v>
      </c>
      <c r="I695" s="6" t="s">
        <v>1555</v>
      </c>
      <c r="J695" s="6" t="s">
        <v>9</v>
      </c>
      <c r="K695" s="6" t="s">
        <v>1584</v>
      </c>
      <c r="L695" s="6" t="s">
        <v>11</v>
      </c>
      <c r="M695" s="2">
        <v>197.00299999999999</v>
      </c>
      <c r="N695" s="1" t="s">
        <v>12</v>
      </c>
      <c r="O695" s="3">
        <v>43322</v>
      </c>
      <c r="P695" s="2">
        <f>ROUNDDOWN(Table1[[#This Row],[Quantity in UnE]],0)</f>
        <v>197</v>
      </c>
      <c r="Q695" t="s">
        <v>8849</v>
      </c>
      <c r="R695">
        <v>23.875</v>
      </c>
      <c r="S695">
        <v>44</v>
      </c>
      <c r="T695">
        <f>IF(Table1[[#This Row],[OD (in)]]=28,0,IF(Table1[[#This Row],[Width (in)]]&lt;=25,1,0))</f>
        <v>1</v>
      </c>
      <c r="U695">
        <f>IF(Table1[[#This Row],[OD (in)]]=28,0,IF(AND(Table1[[#This Row],[Width (in)]]&gt;25,Table1[[#This Row],[Width (in)]]&lt;=40),1,0))</f>
        <v>0</v>
      </c>
      <c r="V695">
        <f>IF(Table1[[#This Row],[OD (in)]]=28,0,IF(Table1[[#This Row],[Width (in)]]&gt;40,1,0))</f>
        <v>0</v>
      </c>
      <c r="W695">
        <f>IF(Table1[[#This Row],[OD (in)]]=28,1,0)</f>
        <v>0</v>
      </c>
    </row>
    <row r="696" spans="1:23" x14ac:dyDescent="0.3">
      <c r="A696" s="6" t="s">
        <v>0</v>
      </c>
      <c r="B696" s="6" t="s">
        <v>502</v>
      </c>
      <c r="C696" s="6" t="s">
        <v>503</v>
      </c>
      <c r="D696" s="6" t="s">
        <v>1585</v>
      </c>
      <c r="E696" s="6" t="s">
        <v>4</v>
      </c>
      <c r="F696" s="6" t="s">
        <v>5</v>
      </c>
      <c r="G696" s="6" t="s">
        <v>1554</v>
      </c>
      <c r="H696" s="6" t="s">
        <v>7</v>
      </c>
      <c r="I696" s="6" t="s">
        <v>1555</v>
      </c>
      <c r="J696" s="6" t="s">
        <v>9</v>
      </c>
      <c r="K696" s="6" t="s">
        <v>1586</v>
      </c>
      <c r="L696" s="6" t="s">
        <v>11</v>
      </c>
      <c r="M696" s="2">
        <v>197.00299999999999</v>
      </c>
      <c r="N696" s="1" t="s">
        <v>12</v>
      </c>
      <c r="O696" s="3">
        <v>43322</v>
      </c>
      <c r="P696" s="2">
        <f>ROUNDDOWN(Table1[[#This Row],[Quantity in UnE]],0)</f>
        <v>197</v>
      </c>
      <c r="Q696" t="s">
        <v>8849</v>
      </c>
      <c r="R696">
        <v>23.875</v>
      </c>
      <c r="S696">
        <v>44</v>
      </c>
      <c r="T696">
        <f>IF(Table1[[#This Row],[OD (in)]]=28,0,IF(Table1[[#This Row],[Width (in)]]&lt;=25,1,0))</f>
        <v>1</v>
      </c>
      <c r="U696">
        <f>IF(Table1[[#This Row],[OD (in)]]=28,0,IF(AND(Table1[[#This Row],[Width (in)]]&gt;25,Table1[[#This Row],[Width (in)]]&lt;=40),1,0))</f>
        <v>0</v>
      </c>
      <c r="V696">
        <f>IF(Table1[[#This Row],[OD (in)]]=28,0,IF(Table1[[#This Row],[Width (in)]]&gt;40,1,0))</f>
        <v>0</v>
      </c>
      <c r="W696">
        <f>IF(Table1[[#This Row],[OD (in)]]=28,1,0)</f>
        <v>0</v>
      </c>
    </row>
    <row r="697" spans="1:23" x14ac:dyDescent="0.3">
      <c r="A697" s="6" t="s">
        <v>0</v>
      </c>
      <c r="B697" s="6" t="s">
        <v>502</v>
      </c>
      <c r="C697" s="6" t="s">
        <v>503</v>
      </c>
      <c r="D697" s="6" t="s">
        <v>1587</v>
      </c>
      <c r="E697" s="6" t="s">
        <v>4</v>
      </c>
      <c r="F697" s="6" t="s">
        <v>5</v>
      </c>
      <c r="G697" s="6" t="s">
        <v>1554</v>
      </c>
      <c r="H697" s="6" t="s">
        <v>7</v>
      </c>
      <c r="I697" s="6" t="s">
        <v>1555</v>
      </c>
      <c r="J697" s="6" t="s">
        <v>9</v>
      </c>
      <c r="K697" s="6" t="s">
        <v>1588</v>
      </c>
      <c r="L697" s="6" t="s">
        <v>11</v>
      </c>
      <c r="M697" s="2">
        <v>197.00299999999999</v>
      </c>
      <c r="N697" s="1" t="s">
        <v>12</v>
      </c>
      <c r="O697" s="3">
        <v>43322</v>
      </c>
      <c r="P697" s="2">
        <f>ROUNDDOWN(Table1[[#This Row],[Quantity in UnE]],0)</f>
        <v>197</v>
      </c>
      <c r="Q697" t="s">
        <v>8849</v>
      </c>
      <c r="R697">
        <v>23.875</v>
      </c>
      <c r="S697">
        <v>44</v>
      </c>
      <c r="T697">
        <f>IF(Table1[[#This Row],[OD (in)]]=28,0,IF(Table1[[#This Row],[Width (in)]]&lt;=25,1,0))</f>
        <v>1</v>
      </c>
      <c r="U697">
        <f>IF(Table1[[#This Row],[OD (in)]]=28,0,IF(AND(Table1[[#This Row],[Width (in)]]&gt;25,Table1[[#This Row],[Width (in)]]&lt;=40),1,0))</f>
        <v>0</v>
      </c>
      <c r="V697">
        <f>IF(Table1[[#This Row],[OD (in)]]=28,0,IF(Table1[[#This Row],[Width (in)]]&gt;40,1,0))</f>
        <v>0</v>
      </c>
      <c r="W697">
        <f>IF(Table1[[#This Row],[OD (in)]]=28,1,0)</f>
        <v>0</v>
      </c>
    </row>
    <row r="698" spans="1:23" x14ac:dyDescent="0.3">
      <c r="A698" s="6" t="s">
        <v>0</v>
      </c>
      <c r="B698" s="6" t="s">
        <v>502</v>
      </c>
      <c r="C698" s="6" t="s">
        <v>503</v>
      </c>
      <c r="D698" s="6" t="s">
        <v>1589</v>
      </c>
      <c r="E698" s="6" t="s">
        <v>4</v>
      </c>
      <c r="F698" s="6" t="s">
        <v>5</v>
      </c>
      <c r="G698" s="6" t="s">
        <v>1554</v>
      </c>
      <c r="H698" s="6" t="s">
        <v>7</v>
      </c>
      <c r="I698" s="6" t="s">
        <v>1555</v>
      </c>
      <c r="J698" s="6" t="s">
        <v>9</v>
      </c>
      <c r="K698" s="6" t="s">
        <v>1590</v>
      </c>
      <c r="L698" s="6" t="s">
        <v>11</v>
      </c>
      <c r="M698" s="2">
        <v>197.00299999999999</v>
      </c>
      <c r="N698" s="1" t="s">
        <v>12</v>
      </c>
      <c r="O698" s="3">
        <v>43322</v>
      </c>
      <c r="P698" s="2">
        <f>ROUNDDOWN(Table1[[#This Row],[Quantity in UnE]],0)</f>
        <v>197</v>
      </c>
      <c r="Q698" t="s">
        <v>8849</v>
      </c>
      <c r="R698">
        <v>23.875</v>
      </c>
      <c r="S698">
        <v>44</v>
      </c>
      <c r="T698">
        <f>IF(Table1[[#This Row],[OD (in)]]=28,0,IF(Table1[[#This Row],[Width (in)]]&lt;=25,1,0))</f>
        <v>1</v>
      </c>
      <c r="U698">
        <f>IF(Table1[[#This Row],[OD (in)]]=28,0,IF(AND(Table1[[#This Row],[Width (in)]]&gt;25,Table1[[#This Row],[Width (in)]]&lt;=40),1,0))</f>
        <v>0</v>
      </c>
      <c r="V698">
        <f>IF(Table1[[#This Row],[OD (in)]]=28,0,IF(Table1[[#This Row],[Width (in)]]&gt;40,1,0))</f>
        <v>0</v>
      </c>
      <c r="W698">
        <f>IF(Table1[[#This Row],[OD (in)]]=28,1,0)</f>
        <v>0</v>
      </c>
    </row>
    <row r="699" spans="1:23" x14ac:dyDescent="0.3">
      <c r="A699" s="6" t="s">
        <v>0</v>
      </c>
      <c r="B699" s="6" t="s">
        <v>1591</v>
      </c>
      <c r="C699" s="6" t="s">
        <v>1592</v>
      </c>
      <c r="D699" s="6" t="s">
        <v>1593</v>
      </c>
      <c r="E699" s="6" t="s">
        <v>4</v>
      </c>
      <c r="F699" s="6" t="s">
        <v>5</v>
      </c>
      <c r="G699" s="6" t="s">
        <v>1198</v>
      </c>
      <c r="H699" s="6" t="s">
        <v>7</v>
      </c>
      <c r="I699" s="6" t="s">
        <v>1199</v>
      </c>
      <c r="J699" s="6" t="s">
        <v>9</v>
      </c>
      <c r="K699" s="6" t="s">
        <v>1594</v>
      </c>
      <c r="L699" s="6" t="s">
        <v>11</v>
      </c>
      <c r="M699" s="2">
        <v>371.90199999999999</v>
      </c>
      <c r="N699" s="1" t="s">
        <v>12</v>
      </c>
      <c r="O699" s="3">
        <v>43330</v>
      </c>
      <c r="P699" s="2">
        <f>ROUNDDOWN(Table1[[#This Row],[Quantity in UnE]],0)</f>
        <v>371</v>
      </c>
      <c r="Q699" t="s">
        <v>8850</v>
      </c>
      <c r="R699">
        <v>49</v>
      </c>
      <c r="S699">
        <v>39</v>
      </c>
      <c r="T699">
        <f>IF(Table1[[#This Row],[OD (in)]]=28,0,IF(Table1[[#This Row],[Width (in)]]&lt;=25,1,0))</f>
        <v>0</v>
      </c>
      <c r="U699">
        <f>IF(Table1[[#This Row],[OD (in)]]=28,0,IF(AND(Table1[[#This Row],[Width (in)]]&gt;25,Table1[[#This Row],[Width (in)]]&lt;=40),1,0))</f>
        <v>0</v>
      </c>
      <c r="V699">
        <f>IF(Table1[[#This Row],[OD (in)]]=28,0,IF(Table1[[#This Row],[Width (in)]]&gt;40,1,0))</f>
        <v>1</v>
      </c>
      <c r="W699">
        <f>IF(Table1[[#This Row],[OD (in)]]=28,1,0)</f>
        <v>0</v>
      </c>
    </row>
    <row r="700" spans="1:23" x14ac:dyDescent="0.3">
      <c r="A700" s="6" t="s">
        <v>0</v>
      </c>
      <c r="B700" s="6" t="s">
        <v>1591</v>
      </c>
      <c r="C700" s="6" t="s">
        <v>1592</v>
      </c>
      <c r="D700" s="6" t="s">
        <v>1595</v>
      </c>
      <c r="E700" s="6" t="s">
        <v>4</v>
      </c>
      <c r="F700" s="6" t="s">
        <v>5</v>
      </c>
      <c r="G700" s="6" t="s">
        <v>1198</v>
      </c>
      <c r="H700" s="6" t="s">
        <v>7</v>
      </c>
      <c r="I700" s="6" t="s">
        <v>1199</v>
      </c>
      <c r="J700" s="6" t="s">
        <v>9</v>
      </c>
      <c r="K700" s="6" t="s">
        <v>1596</v>
      </c>
      <c r="L700" s="6" t="s">
        <v>11</v>
      </c>
      <c r="M700" s="2">
        <v>361.70600000000002</v>
      </c>
      <c r="N700" s="1" t="s">
        <v>12</v>
      </c>
      <c r="O700" s="3">
        <v>43330</v>
      </c>
      <c r="P700" s="2">
        <f>ROUNDDOWN(Table1[[#This Row],[Quantity in UnE]],0)</f>
        <v>361</v>
      </c>
      <c r="Q700" t="s">
        <v>8850</v>
      </c>
      <c r="R700">
        <v>49</v>
      </c>
      <c r="S700">
        <v>39</v>
      </c>
      <c r="T700">
        <f>IF(Table1[[#This Row],[OD (in)]]=28,0,IF(Table1[[#This Row],[Width (in)]]&lt;=25,1,0))</f>
        <v>0</v>
      </c>
      <c r="U700">
        <f>IF(Table1[[#This Row],[OD (in)]]=28,0,IF(AND(Table1[[#This Row],[Width (in)]]&gt;25,Table1[[#This Row],[Width (in)]]&lt;=40),1,0))</f>
        <v>0</v>
      </c>
      <c r="V700">
        <f>IF(Table1[[#This Row],[OD (in)]]=28,0,IF(Table1[[#This Row],[Width (in)]]&gt;40,1,0))</f>
        <v>1</v>
      </c>
      <c r="W700">
        <f>IF(Table1[[#This Row],[OD (in)]]=28,1,0)</f>
        <v>0</v>
      </c>
    </row>
    <row r="701" spans="1:23" x14ac:dyDescent="0.3">
      <c r="A701" s="6" t="s">
        <v>0</v>
      </c>
      <c r="B701" s="6" t="s">
        <v>1597</v>
      </c>
      <c r="C701" s="6" t="s">
        <v>1598</v>
      </c>
      <c r="D701" s="6" t="s">
        <v>1599</v>
      </c>
      <c r="E701" s="6" t="s">
        <v>4</v>
      </c>
      <c r="F701" s="6" t="s">
        <v>5</v>
      </c>
      <c r="G701" s="6" t="s">
        <v>1483</v>
      </c>
      <c r="H701" s="6" t="s">
        <v>7</v>
      </c>
      <c r="I701" s="6" t="s">
        <v>1484</v>
      </c>
      <c r="J701" s="6" t="s">
        <v>9</v>
      </c>
      <c r="K701" s="6" t="s">
        <v>1600</v>
      </c>
      <c r="L701" s="6" t="s">
        <v>11</v>
      </c>
      <c r="M701" s="2">
        <v>157.05600000000001</v>
      </c>
      <c r="N701" s="1" t="s">
        <v>12</v>
      </c>
      <c r="O701" s="3">
        <v>43317</v>
      </c>
      <c r="P701" s="2">
        <f>ROUNDDOWN(Table1[[#This Row],[Quantity in UnE]],0)</f>
        <v>157</v>
      </c>
      <c r="Q701" t="s">
        <v>8850</v>
      </c>
      <c r="R701">
        <v>21</v>
      </c>
      <c r="S701">
        <v>39</v>
      </c>
      <c r="T701">
        <f>IF(Table1[[#This Row],[OD (in)]]=28,0,IF(Table1[[#This Row],[Width (in)]]&lt;=25,1,0))</f>
        <v>1</v>
      </c>
      <c r="U701">
        <f>IF(Table1[[#This Row],[OD (in)]]=28,0,IF(AND(Table1[[#This Row],[Width (in)]]&gt;25,Table1[[#This Row],[Width (in)]]&lt;=40),1,0))</f>
        <v>0</v>
      </c>
      <c r="V701">
        <f>IF(Table1[[#This Row],[OD (in)]]=28,0,IF(Table1[[#This Row],[Width (in)]]&gt;40,1,0))</f>
        <v>0</v>
      </c>
      <c r="W701">
        <f>IF(Table1[[#This Row],[OD (in)]]=28,1,0)</f>
        <v>0</v>
      </c>
    </row>
    <row r="702" spans="1:23" x14ac:dyDescent="0.3">
      <c r="A702" s="6" t="s">
        <v>0</v>
      </c>
      <c r="B702" s="6" t="s">
        <v>1597</v>
      </c>
      <c r="C702" s="6" t="s">
        <v>1598</v>
      </c>
      <c r="D702" s="6" t="s">
        <v>1601</v>
      </c>
      <c r="E702" s="6" t="s">
        <v>4</v>
      </c>
      <c r="F702" s="6" t="s">
        <v>5</v>
      </c>
      <c r="G702" s="6" t="s">
        <v>1483</v>
      </c>
      <c r="H702" s="6" t="s">
        <v>7</v>
      </c>
      <c r="I702" s="6" t="s">
        <v>1484</v>
      </c>
      <c r="J702" s="6" t="s">
        <v>9</v>
      </c>
      <c r="K702" s="6" t="s">
        <v>1602</v>
      </c>
      <c r="L702" s="6" t="s">
        <v>11</v>
      </c>
      <c r="M702" s="2">
        <v>156.619</v>
      </c>
      <c r="N702" s="1" t="s">
        <v>12</v>
      </c>
      <c r="O702" s="3">
        <v>43317</v>
      </c>
      <c r="P702" s="2">
        <f>ROUNDDOWN(Table1[[#This Row],[Quantity in UnE]],0)</f>
        <v>156</v>
      </c>
      <c r="Q702" t="s">
        <v>8850</v>
      </c>
      <c r="R702">
        <v>21</v>
      </c>
      <c r="S702">
        <v>39</v>
      </c>
      <c r="T702">
        <f>IF(Table1[[#This Row],[OD (in)]]=28,0,IF(Table1[[#This Row],[Width (in)]]&lt;=25,1,0))</f>
        <v>1</v>
      </c>
      <c r="U702">
        <f>IF(Table1[[#This Row],[OD (in)]]=28,0,IF(AND(Table1[[#This Row],[Width (in)]]&gt;25,Table1[[#This Row],[Width (in)]]&lt;=40),1,0))</f>
        <v>0</v>
      </c>
      <c r="V702">
        <f>IF(Table1[[#This Row],[OD (in)]]=28,0,IF(Table1[[#This Row],[Width (in)]]&gt;40,1,0))</f>
        <v>0</v>
      </c>
      <c r="W702">
        <f>IF(Table1[[#This Row],[OD (in)]]=28,1,0)</f>
        <v>0</v>
      </c>
    </row>
    <row r="703" spans="1:23" x14ac:dyDescent="0.3">
      <c r="A703" s="6" t="s">
        <v>0</v>
      </c>
      <c r="B703" s="6" t="s">
        <v>1603</v>
      </c>
      <c r="C703" s="6" t="s">
        <v>1604</v>
      </c>
      <c r="D703" s="6" t="s">
        <v>1605</v>
      </c>
      <c r="E703" s="6" t="s">
        <v>4</v>
      </c>
      <c r="F703" s="6" t="s">
        <v>5</v>
      </c>
      <c r="G703" s="6" t="s">
        <v>1198</v>
      </c>
      <c r="H703" s="6" t="s">
        <v>7</v>
      </c>
      <c r="I703" s="6" t="s">
        <v>1199</v>
      </c>
      <c r="J703" s="6" t="s">
        <v>9</v>
      </c>
      <c r="K703" s="6" t="s">
        <v>1606</v>
      </c>
      <c r="L703" s="6" t="s">
        <v>11</v>
      </c>
      <c r="M703" s="2">
        <v>462.34500000000003</v>
      </c>
      <c r="N703" s="1" t="s">
        <v>12</v>
      </c>
      <c r="O703" s="3">
        <v>43330</v>
      </c>
      <c r="P703" s="2">
        <f>ROUNDDOWN(Table1[[#This Row],[Quantity in UnE]],0)</f>
        <v>462</v>
      </c>
      <c r="Q703" t="s">
        <v>8850</v>
      </c>
      <c r="R703">
        <v>61</v>
      </c>
      <c r="S703">
        <v>39</v>
      </c>
      <c r="T703">
        <f>IF(Table1[[#This Row],[OD (in)]]=28,0,IF(Table1[[#This Row],[Width (in)]]&lt;=25,1,0))</f>
        <v>0</v>
      </c>
      <c r="U703">
        <f>IF(Table1[[#This Row],[OD (in)]]=28,0,IF(AND(Table1[[#This Row],[Width (in)]]&gt;25,Table1[[#This Row],[Width (in)]]&lt;=40),1,0))</f>
        <v>0</v>
      </c>
      <c r="V703">
        <f>IF(Table1[[#This Row],[OD (in)]]=28,0,IF(Table1[[#This Row],[Width (in)]]&gt;40,1,0))</f>
        <v>1</v>
      </c>
      <c r="W703">
        <f>IF(Table1[[#This Row],[OD (in)]]=28,1,0)</f>
        <v>0</v>
      </c>
    </row>
    <row r="704" spans="1:23" x14ac:dyDescent="0.3">
      <c r="A704" s="6" t="s">
        <v>0</v>
      </c>
      <c r="B704" s="6" t="s">
        <v>125</v>
      </c>
      <c r="C704" s="6" t="s">
        <v>126</v>
      </c>
      <c r="D704" s="6" t="s">
        <v>1607</v>
      </c>
      <c r="E704" s="6" t="s">
        <v>4</v>
      </c>
      <c r="F704" s="6" t="s">
        <v>5</v>
      </c>
      <c r="G704" s="6" t="s">
        <v>1198</v>
      </c>
      <c r="H704" s="6" t="s">
        <v>7</v>
      </c>
      <c r="I704" s="6" t="s">
        <v>1199</v>
      </c>
      <c r="J704" s="6" t="s">
        <v>9</v>
      </c>
      <c r="K704" s="6" t="s">
        <v>1608</v>
      </c>
      <c r="L704" s="6" t="s">
        <v>11</v>
      </c>
      <c r="M704" s="2">
        <v>362.33</v>
      </c>
      <c r="N704" s="1" t="s">
        <v>12</v>
      </c>
      <c r="O704" s="3">
        <v>43330</v>
      </c>
      <c r="P704" s="2">
        <f>ROUNDDOWN(Table1[[#This Row],[Quantity in UnE]],0)</f>
        <v>362</v>
      </c>
      <c r="Q704" t="s">
        <v>8852</v>
      </c>
      <c r="R704">
        <v>60</v>
      </c>
      <c r="S704">
        <v>39</v>
      </c>
      <c r="T704">
        <f>IF(Table1[[#This Row],[OD (in)]]=28,0,IF(Table1[[#This Row],[Width (in)]]&lt;=25,1,0))</f>
        <v>0</v>
      </c>
      <c r="U704">
        <f>IF(Table1[[#This Row],[OD (in)]]=28,0,IF(AND(Table1[[#This Row],[Width (in)]]&gt;25,Table1[[#This Row],[Width (in)]]&lt;=40),1,0))</f>
        <v>0</v>
      </c>
      <c r="V704">
        <f>IF(Table1[[#This Row],[OD (in)]]=28,0,IF(Table1[[#This Row],[Width (in)]]&gt;40,1,0))</f>
        <v>1</v>
      </c>
      <c r="W704">
        <f>IF(Table1[[#This Row],[OD (in)]]=28,1,0)</f>
        <v>0</v>
      </c>
    </row>
    <row r="705" spans="1:23" x14ac:dyDescent="0.3">
      <c r="A705" s="6" t="s">
        <v>0</v>
      </c>
      <c r="B705" s="6" t="s">
        <v>1597</v>
      </c>
      <c r="C705" s="6" t="s">
        <v>1598</v>
      </c>
      <c r="D705" s="6" t="s">
        <v>1609</v>
      </c>
      <c r="E705" s="6" t="s">
        <v>4</v>
      </c>
      <c r="F705" s="6" t="s">
        <v>5</v>
      </c>
      <c r="G705" s="6" t="s">
        <v>1483</v>
      </c>
      <c r="H705" s="6" t="s">
        <v>7</v>
      </c>
      <c r="I705" s="6" t="s">
        <v>1484</v>
      </c>
      <c r="J705" s="6" t="s">
        <v>9</v>
      </c>
      <c r="K705" s="6" t="s">
        <v>1610</v>
      </c>
      <c r="L705" s="6" t="s">
        <v>11</v>
      </c>
      <c r="M705" s="2">
        <v>157.41999999999999</v>
      </c>
      <c r="N705" s="1" t="s">
        <v>12</v>
      </c>
      <c r="O705" s="3">
        <v>43317</v>
      </c>
      <c r="P705" s="2">
        <f>ROUNDDOWN(Table1[[#This Row],[Quantity in UnE]],0)</f>
        <v>157</v>
      </c>
      <c r="Q705" t="s">
        <v>8850</v>
      </c>
      <c r="R705">
        <v>21</v>
      </c>
      <c r="S705">
        <v>39</v>
      </c>
      <c r="T705">
        <f>IF(Table1[[#This Row],[OD (in)]]=28,0,IF(Table1[[#This Row],[Width (in)]]&lt;=25,1,0))</f>
        <v>1</v>
      </c>
      <c r="U705">
        <f>IF(Table1[[#This Row],[OD (in)]]=28,0,IF(AND(Table1[[#This Row],[Width (in)]]&gt;25,Table1[[#This Row],[Width (in)]]&lt;=40),1,0))</f>
        <v>0</v>
      </c>
      <c r="V705">
        <f>IF(Table1[[#This Row],[OD (in)]]=28,0,IF(Table1[[#This Row],[Width (in)]]&gt;40,1,0))</f>
        <v>0</v>
      </c>
      <c r="W705">
        <f>IF(Table1[[#This Row],[OD (in)]]=28,1,0)</f>
        <v>0</v>
      </c>
    </row>
    <row r="706" spans="1:23" x14ac:dyDescent="0.3">
      <c r="A706" s="6" t="s">
        <v>0</v>
      </c>
      <c r="B706" s="6" t="s">
        <v>1597</v>
      </c>
      <c r="C706" s="6" t="s">
        <v>1598</v>
      </c>
      <c r="D706" s="6" t="s">
        <v>1611</v>
      </c>
      <c r="E706" s="6" t="s">
        <v>4</v>
      </c>
      <c r="F706" s="6" t="s">
        <v>5</v>
      </c>
      <c r="G706" s="6" t="s">
        <v>1483</v>
      </c>
      <c r="H706" s="6" t="s">
        <v>7</v>
      </c>
      <c r="I706" s="6" t="s">
        <v>1484</v>
      </c>
      <c r="J706" s="6" t="s">
        <v>9</v>
      </c>
      <c r="K706" s="6" t="s">
        <v>1612</v>
      </c>
      <c r="L706" s="6" t="s">
        <v>11</v>
      </c>
      <c r="M706" s="2">
        <v>158.07599999999999</v>
      </c>
      <c r="N706" s="1" t="s">
        <v>12</v>
      </c>
      <c r="O706" s="3">
        <v>43317</v>
      </c>
      <c r="P706" s="2">
        <f>ROUNDDOWN(Table1[[#This Row],[Quantity in UnE]],0)</f>
        <v>158</v>
      </c>
      <c r="Q706" t="s">
        <v>8850</v>
      </c>
      <c r="R706">
        <v>21</v>
      </c>
      <c r="S706">
        <v>39</v>
      </c>
      <c r="T706">
        <f>IF(Table1[[#This Row],[OD (in)]]=28,0,IF(Table1[[#This Row],[Width (in)]]&lt;=25,1,0))</f>
        <v>1</v>
      </c>
      <c r="U706">
        <f>IF(Table1[[#This Row],[OD (in)]]=28,0,IF(AND(Table1[[#This Row],[Width (in)]]&gt;25,Table1[[#This Row],[Width (in)]]&lt;=40),1,0))</f>
        <v>0</v>
      </c>
      <c r="V706">
        <f>IF(Table1[[#This Row],[OD (in)]]=28,0,IF(Table1[[#This Row],[Width (in)]]&gt;40,1,0))</f>
        <v>0</v>
      </c>
      <c r="W706">
        <f>IF(Table1[[#This Row],[OD (in)]]=28,1,0)</f>
        <v>0</v>
      </c>
    </row>
    <row r="707" spans="1:23" x14ac:dyDescent="0.3">
      <c r="A707" s="6" t="s">
        <v>0</v>
      </c>
      <c r="B707" s="6" t="s">
        <v>502</v>
      </c>
      <c r="C707" s="6" t="s">
        <v>503</v>
      </c>
      <c r="D707" s="6" t="s">
        <v>1613</v>
      </c>
      <c r="E707" s="6" t="s">
        <v>4</v>
      </c>
      <c r="F707" s="6" t="s">
        <v>5</v>
      </c>
      <c r="G707" s="6" t="s">
        <v>1554</v>
      </c>
      <c r="H707" s="6" t="s">
        <v>7</v>
      </c>
      <c r="I707" s="6" t="s">
        <v>1555</v>
      </c>
      <c r="J707" s="6" t="s">
        <v>9</v>
      </c>
      <c r="K707" s="6" t="s">
        <v>1614</v>
      </c>
      <c r="L707" s="6" t="s">
        <v>11</v>
      </c>
      <c r="M707" s="2">
        <v>170.85400000000001</v>
      </c>
      <c r="N707" s="1" t="s">
        <v>12</v>
      </c>
      <c r="O707" s="3">
        <v>43322</v>
      </c>
      <c r="P707" s="2">
        <f>ROUNDDOWN(Table1[[#This Row],[Quantity in UnE]],0)</f>
        <v>170</v>
      </c>
      <c r="Q707" t="s">
        <v>8849</v>
      </c>
      <c r="R707">
        <v>23.875</v>
      </c>
      <c r="S707">
        <v>44</v>
      </c>
      <c r="T707">
        <f>IF(Table1[[#This Row],[OD (in)]]=28,0,IF(Table1[[#This Row],[Width (in)]]&lt;=25,1,0))</f>
        <v>1</v>
      </c>
      <c r="U707">
        <f>IF(Table1[[#This Row],[OD (in)]]=28,0,IF(AND(Table1[[#This Row],[Width (in)]]&gt;25,Table1[[#This Row],[Width (in)]]&lt;=40),1,0))</f>
        <v>0</v>
      </c>
      <c r="V707">
        <f>IF(Table1[[#This Row],[OD (in)]]=28,0,IF(Table1[[#This Row],[Width (in)]]&gt;40,1,0))</f>
        <v>0</v>
      </c>
      <c r="W707">
        <f>IF(Table1[[#This Row],[OD (in)]]=28,1,0)</f>
        <v>0</v>
      </c>
    </row>
    <row r="708" spans="1:23" x14ac:dyDescent="0.3">
      <c r="A708" s="6" t="s">
        <v>0</v>
      </c>
      <c r="B708" s="6" t="s">
        <v>502</v>
      </c>
      <c r="C708" s="6" t="s">
        <v>503</v>
      </c>
      <c r="D708" s="6" t="s">
        <v>1615</v>
      </c>
      <c r="E708" s="6" t="s">
        <v>4</v>
      </c>
      <c r="F708" s="6" t="s">
        <v>5</v>
      </c>
      <c r="G708" s="6" t="s">
        <v>1554</v>
      </c>
      <c r="H708" s="6" t="s">
        <v>7</v>
      </c>
      <c r="I708" s="6" t="s">
        <v>1555</v>
      </c>
      <c r="J708" s="6" t="s">
        <v>9</v>
      </c>
      <c r="K708" s="6" t="s">
        <v>1616</v>
      </c>
      <c r="L708" s="6" t="s">
        <v>11</v>
      </c>
      <c r="M708" s="2">
        <v>170.85400000000001</v>
      </c>
      <c r="N708" s="1" t="s">
        <v>12</v>
      </c>
      <c r="O708" s="3">
        <v>43322</v>
      </c>
      <c r="P708" s="2">
        <f>ROUNDDOWN(Table1[[#This Row],[Quantity in UnE]],0)</f>
        <v>170</v>
      </c>
      <c r="Q708" t="s">
        <v>8849</v>
      </c>
      <c r="R708">
        <v>23.875</v>
      </c>
      <c r="S708">
        <v>44</v>
      </c>
      <c r="T708">
        <f>IF(Table1[[#This Row],[OD (in)]]=28,0,IF(Table1[[#This Row],[Width (in)]]&lt;=25,1,0))</f>
        <v>1</v>
      </c>
      <c r="U708">
        <f>IF(Table1[[#This Row],[OD (in)]]=28,0,IF(AND(Table1[[#This Row],[Width (in)]]&gt;25,Table1[[#This Row],[Width (in)]]&lt;=40),1,0))</f>
        <v>0</v>
      </c>
      <c r="V708">
        <f>IF(Table1[[#This Row],[OD (in)]]=28,0,IF(Table1[[#This Row],[Width (in)]]&gt;40,1,0))</f>
        <v>0</v>
      </c>
      <c r="W708">
        <f>IF(Table1[[#This Row],[OD (in)]]=28,1,0)</f>
        <v>0</v>
      </c>
    </row>
    <row r="709" spans="1:23" x14ac:dyDescent="0.3">
      <c r="A709" s="6" t="s">
        <v>0</v>
      </c>
      <c r="B709" s="6" t="s">
        <v>502</v>
      </c>
      <c r="C709" s="6" t="s">
        <v>503</v>
      </c>
      <c r="D709" s="6" t="s">
        <v>1617</v>
      </c>
      <c r="E709" s="6" t="s">
        <v>4</v>
      </c>
      <c r="F709" s="6" t="s">
        <v>5</v>
      </c>
      <c r="G709" s="6" t="s">
        <v>1554</v>
      </c>
      <c r="H709" s="6" t="s">
        <v>7</v>
      </c>
      <c r="I709" s="6" t="s">
        <v>1555</v>
      </c>
      <c r="J709" s="6" t="s">
        <v>9</v>
      </c>
      <c r="K709" s="6" t="s">
        <v>1618</v>
      </c>
      <c r="L709" s="6" t="s">
        <v>11</v>
      </c>
      <c r="M709" s="2">
        <v>170.85400000000001</v>
      </c>
      <c r="N709" s="1" t="s">
        <v>12</v>
      </c>
      <c r="O709" s="3">
        <v>43322</v>
      </c>
      <c r="P709" s="2">
        <f>ROUNDDOWN(Table1[[#This Row],[Quantity in UnE]],0)</f>
        <v>170</v>
      </c>
      <c r="Q709" t="s">
        <v>8849</v>
      </c>
      <c r="R709">
        <v>23.875</v>
      </c>
      <c r="S709">
        <v>44</v>
      </c>
      <c r="T709">
        <f>IF(Table1[[#This Row],[OD (in)]]=28,0,IF(Table1[[#This Row],[Width (in)]]&lt;=25,1,0))</f>
        <v>1</v>
      </c>
      <c r="U709">
        <f>IF(Table1[[#This Row],[OD (in)]]=28,0,IF(AND(Table1[[#This Row],[Width (in)]]&gt;25,Table1[[#This Row],[Width (in)]]&lt;=40),1,0))</f>
        <v>0</v>
      </c>
      <c r="V709">
        <f>IF(Table1[[#This Row],[OD (in)]]=28,0,IF(Table1[[#This Row],[Width (in)]]&gt;40,1,0))</f>
        <v>0</v>
      </c>
      <c r="W709">
        <f>IF(Table1[[#This Row],[OD (in)]]=28,1,0)</f>
        <v>0</v>
      </c>
    </row>
    <row r="710" spans="1:23" x14ac:dyDescent="0.3">
      <c r="A710" s="6" t="s">
        <v>0</v>
      </c>
      <c r="B710" s="6" t="s">
        <v>125</v>
      </c>
      <c r="C710" s="6" t="s">
        <v>126</v>
      </c>
      <c r="D710" s="6" t="s">
        <v>1619</v>
      </c>
      <c r="E710" s="6" t="s">
        <v>4</v>
      </c>
      <c r="F710" s="6" t="s">
        <v>5</v>
      </c>
      <c r="G710" s="6" t="s">
        <v>1620</v>
      </c>
      <c r="H710" s="6" t="s">
        <v>7</v>
      </c>
      <c r="I710" s="6" t="s">
        <v>1621</v>
      </c>
      <c r="J710" s="6" t="s">
        <v>9</v>
      </c>
      <c r="K710" s="6" t="s">
        <v>1622</v>
      </c>
      <c r="L710" s="6" t="s">
        <v>11</v>
      </c>
      <c r="M710" s="2">
        <v>439.00799999999998</v>
      </c>
      <c r="N710" s="1" t="s">
        <v>12</v>
      </c>
      <c r="O710" s="3">
        <v>43318</v>
      </c>
      <c r="P710" s="2">
        <f>ROUNDDOWN(Table1[[#This Row],[Quantity in UnE]],0)</f>
        <v>439</v>
      </c>
      <c r="Q710" t="s">
        <v>8852</v>
      </c>
      <c r="R710">
        <v>60</v>
      </c>
      <c r="S710">
        <v>39</v>
      </c>
      <c r="T710">
        <f>IF(Table1[[#This Row],[OD (in)]]=28,0,IF(Table1[[#This Row],[Width (in)]]&lt;=25,1,0))</f>
        <v>0</v>
      </c>
      <c r="U710">
        <f>IF(Table1[[#This Row],[OD (in)]]=28,0,IF(AND(Table1[[#This Row],[Width (in)]]&gt;25,Table1[[#This Row],[Width (in)]]&lt;=40),1,0))</f>
        <v>0</v>
      </c>
      <c r="V710">
        <f>IF(Table1[[#This Row],[OD (in)]]=28,0,IF(Table1[[#This Row],[Width (in)]]&gt;40,1,0))</f>
        <v>1</v>
      </c>
      <c r="W710">
        <f>IF(Table1[[#This Row],[OD (in)]]=28,1,0)</f>
        <v>0</v>
      </c>
    </row>
    <row r="711" spans="1:23" x14ac:dyDescent="0.3">
      <c r="A711" s="6" t="s">
        <v>0</v>
      </c>
      <c r="B711" s="6" t="s">
        <v>502</v>
      </c>
      <c r="C711" s="6" t="s">
        <v>503</v>
      </c>
      <c r="D711" s="6" t="s">
        <v>1623</v>
      </c>
      <c r="E711" s="6" t="s">
        <v>4</v>
      </c>
      <c r="F711" s="6" t="s">
        <v>5</v>
      </c>
      <c r="G711" s="6" t="s">
        <v>1554</v>
      </c>
      <c r="H711" s="6" t="s">
        <v>7</v>
      </c>
      <c r="I711" s="6" t="s">
        <v>1555</v>
      </c>
      <c r="J711" s="6" t="s">
        <v>9</v>
      </c>
      <c r="K711" s="6" t="s">
        <v>1624</v>
      </c>
      <c r="L711" s="6" t="s">
        <v>11</v>
      </c>
      <c r="M711" s="2">
        <v>197.22</v>
      </c>
      <c r="N711" s="1" t="s">
        <v>12</v>
      </c>
      <c r="O711" s="3">
        <v>43322</v>
      </c>
      <c r="P711" s="2">
        <f>ROUNDDOWN(Table1[[#This Row],[Quantity in UnE]],0)</f>
        <v>197</v>
      </c>
      <c r="Q711" t="s">
        <v>8849</v>
      </c>
      <c r="R711">
        <v>23.875</v>
      </c>
      <c r="S711">
        <v>44</v>
      </c>
      <c r="T711">
        <f>IF(Table1[[#This Row],[OD (in)]]=28,0,IF(Table1[[#This Row],[Width (in)]]&lt;=25,1,0))</f>
        <v>1</v>
      </c>
      <c r="U711">
        <f>IF(Table1[[#This Row],[OD (in)]]=28,0,IF(AND(Table1[[#This Row],[Width (in)]]&gt;25,Table1[[#This Row],[Width (in)]]&lt;=40),1,0))</f>
        <v>0</v>
      </c>
      <c r="V711">
        <f>IF(Table1[[#This Row],[OD (in)]]=28,0,IF(Table1[[#This Row],[Width (in)]]&gt;40,1,0))</f>
        <v>0</v>
      </c>
      <c r="W711">
        <f>IF(Table1[[#This Row],[OD (in)]]=28,1,0)</f>
        <v>0</v>
      </c>
    </row>
    <row r="712" spans="1:23" x14ac:dyDescent="0.3">
      <c r="A712" s="6" t="s">
        <v>0</v>
      </c>
      <c r="B712" s="6" t="s">
        <v>125</v>
      </c>
      <c r="C712" s="6" t="s">
        <v>126</v>
      </c>
      <c r="D712" s="6" t="s">
        <v>1625</v>
      </c>
      <c r="E712" s="6" t="s">
        <v>4</v>
      </c>
      <c r="F712" s="6" t="s">
        <v>5</v>
      </c>
      <c r="G712" s="6" t="s">
        <v>1620</v>
      </c>
      <c r="H712" s="6" t="s">
        <v>7</v>
      </c>
      <c r="I712" s="6" t="s">
        <v>1621</v>
      </c>
      <c r="J712" s="6" t="s">
        <v>9</v>
      </c>
      <c r="K712" s="6" t="s">
        <v>1626</v>
      </c>
      <c r="L712" s="6" t="s">
        <v>11</v>
      </c>
      <c r="M712" s="2">
        <v>440.16199999999998</v>
      </c>
      <c r="N712" s="1" t="s">
        <v>12</v>
      </c>
      <c r="O712" s="3">
        <v>43318</v>
      </c>
      <c r="P712" s="2">
        <f>ROUNDDOWN(Table1[[#This Row],[Quantity in UnE]],0)</f>
        <v>440</v>
      </c>
      <c r="Q712" t="s">
        <v>8852</v>
      </c>
      <c r="R712">
        <v>60</v>
      </c>
      <c r="S712">
        <v>39</v>
      </c>
      <c r="T712">
        <f>IF(Table1[[#This Row],[OD (in)]]=28,0,IF(Table1[[#This Row],[Width (in)]]&lt;=25,1,0))</f>
        <v>0</v>
      </c>
      <c r="U712">
        <f>IF(Table1[[#This Row],[OD (in)]]=28,0,IF(AND(Table1[[#This Row],[Width (in)]]&gt;25,Table1[[#This Row],[Width (in)]]&lt;=40),1,0))</f>
        <v>0</v>
      </c>
      <c r="V712">
        <f>IF(Table1[[#This Row],[OD (in)]]=28,0,IF(Table1[[#This Row],[Width (in)]]&gt;40,1,0))</f>
        <v>1</v>
      </c>
      <c r="W712">
        <f>IF(Table1[[#This Row],[OD (in)]]=28,1,0)</f>
        <v>0</v>
      </c>
    </row>
    <row r="713" spans="1:23" x14ac:dyDescent="0.3">
      <c r="A713" s="6" t="s">
        <v>0</v>
      </c>
      <c r="B713" s="6" t="s">
        <v>1627</v>
      </c>
      <c r="C713" s="6" t="s">
        <v>1628</v>
      </c>
      <c r="D713" s="6" t="s">
        <v>1629</v>
      </c>
      <c r="E713" s="6" t="s">
        <v>4</v>
      </c>
      <c r="F713" s="6" t="s">
        <v>5</v>
      </c>
      <c r="G713" s="6" t="s">
        <v>1526</v>
      </c>
      <c r="H713" s="6" t="s">
        <v>7</v>
      </c>
      <c r="I713" s="6" t="s">
        <v>1527</v>
      </c>
      <c r="J713" s="6" t="s">
        <v>9</v>
      </c>
      <c r="K713" s="6" t="s">
        <v>1630</v>
      </c>
      <c r="L713" s="6" t="s">
        <v>11</v>
      </c>
      <c r="M713" s="2">
        <v>392.50799999999998</v>
      </c>
      <c r="N713" s="1" t="s">
        <v>12</v>
      </c>
      <c r="O713" s="3">
        <v>43326</v>
      </c>
      <c r="P713" s="2">
        <f>ROUNDDOWN(Table1[[#This Row],[Quantity in UnE]],0)</f>
        <v>392</v>
      </c>
      <c r="Q713" t="s">
        <v>8850</v>
      </c>
      <c r="R713">
        <v>52</v>
      </c>
      <c r="S713">
        <v>39</v>
      </c>
      <c r="T713">
        <f>IF(Table1[[#This Row],[OD (in)]]=28,0,IF(Table1[[#This Row],[Width (in)]]&lt;=25,1,0))</f>
        <v>0</v>
      </c>
      <c r="U713">
        <f>IF(Table1[[#This Row],[OD (in)]]=28,0,IF(AND(Table1[[#This Row],[Width (in)]]&gt;25,Table1[[#This Row],[Width (in)]]&lt;=40),1,0))</f>
        <v>0</v>
      </c>
      <c r="V713">
        <f>IF(Table1[[#This Row],[OD (in)]]=28,0,IF(Table1[[#This Row],[Width (in)]]&gt;40,1,0))</f>
        <v>1</v>
      </c>
      <c r="W713">
        <f>IF(Table1[[#This Row],[OD (in)]]=28,1,0)</f>
        <v>0</v>
      </c>
    </row>
    <row r="714" spans="1:23" x14ac:dyDescent="0.3">
      <c r="A714" s="6" t="s">
        <v>0</v>
      </c>
      <c r="B714" s="6" t="s">
        <v>125</v>
      </c>
      <c r="C714" s="6" t="s">
        <v>126</v>
      </c>
      <c r="D714" s="6" t="s">
        <v>1631</v>
      </c>
      <c r="E714" s="6" t="s">
        <v>4</v>
      </c>
      <c r="F714" s="6" t="s">
        <v>5</v>
      </c>
      <c r="G714" s="6" t="s">
        <v>1198</v>
      </c>
      <c r="H714" s="6" t="s">
        <v>7</v>
      </c>
      <c r="I714" s="6" t="s">
        <v>1199</v>
      </c>
      <c r="J714" s="6" t="s">
        <v>9</v>
      </c>
      <c r="K714" s="6" t="s">
        <v>1632</v>
      </c>
      <c r="L714" s="6" t="s">
        <v>11</v>
      </c>
      <c r="M714" s="2">
        <v>441.71899999999999</v>
      </c>
      <c r="N714" s="1" t="s">
        <v>12</v>
      </c>
      <c r="O714" s="3">
        <v>43330</v>
      </c>
      <c r="P714" s="2">
        <f>ROUNDDOWN(Table1[[#This Row],[Quantity in UnE]],0)</f>
        <v>441</v>
      </c>
      <c r="Q714" t="s">
        <v>8852</v>
      </c>
      <c r="R714">
        <v>60</v>
      </c>
      <c r="S714">
        <v>39</v>
      </c>
      <c r="T714">
        <f>IF(Table1[[#This Row],[OD (in)]]=28,0,IF(Table1[[#This Row],[Width (in)]]&lt;=25,1,0))</f>
        <v>0</v>
      </c>
      <c r="U714">
        <f>IF(Table1[[#This Row],[OD (in)]]=28,0,IF(AND(Table1[[#This Row],[Width (in)]]&gt;25,Table1[[#This Row],[Width (in)]]&lt;=40),1,0))</f>
        <v>0</v>
      </c>
      <c r="V714">
        <f>IF(Table1[[#This Row],[OD (in)]]=28,0,IF(Table1[[#This Row],[Width (in)]]&gt;40,1,0))</f>
        <v>1</v>
      </c>
      <c r="W714">
        <f>IF(Table1[[#This Row],[OD (in)]]=28,1,0)</f>
        <v>0</v>
      </c>
    </row>
    <row r="715" spans="1:23" x14ac:dyDescent="0.3">
      <c r="A715" s="6" t="s">
        <v>0</v>
      </c>
      <c r="B715" s="6" t="s">
        <v>125</v>
      </c>
      <c r="C715" s="6" t="s">
        <v>126</v>
      </c>
      <c r="D715" s="6" t="s">
        <v>1633</v>
      </c>
      <c r="E715" s="6" t="s">
        <v>4</v>
      </c>
      <c r="F715" s="6" t="s">
        <v>5</v>
      </c>
      <c r="G715" s="6" t="s">
        <v>1198</v>
      </c>
      <c r="H715" s="6" t="s">
        <v>7</v>
      </c>
      <c r="I715" s="6" t="s">
        <v>1199</v>
      </c>
      <c r="J715" s="6" t="s">
        <v>9</v>
      </c>
      <c r="K715" s="6" t="s">
        <v>1634</v>
      </c>
      <c r="L715" s="6" t="s">
        <v>11</v>
      </c>
      <c r="M715" s="2">
        <v>441.71899999999999</v>
      </c>
      <c r="N715" s="1" t="s">
        <v>12</v>
      </c>
      <c r="O715" s="3">
        <v>43330</v>
      </c>
      <c r="P715" s="2">
        <f>ROUNDDOWN(Table1[[#This Row],[Quantity in UnE]],0)</f>
        <v>441</v>
      </c>
      <c r="Q715" t="s">
        <v>8852</v>
      </c>
      <c r="R715">
        <v>60</v>
      </c>
      <c r="S715">
        <v>39</v>
      </c>
      <c r="T715">
        <f>IF(Table1[[#This Row],[OD (in)]]=28,0,IF(Table1[[#This Row],[Width (in)]]&lt;=25,1,0))</f>
        <v>0</v>
      </c>
      <c r="U715">
        <f>IF(Table1[[#This Row],[OD (in)]]=28,0,IF(AND(Table1[[#This Row],[Width (in)]]&gt;25,Table1[[#This Row],[Width (in)]]&lt;=40),1,0))</f>
        <v>0</v>
      </c>
      <c r="V715">
        <f>IF(Table1[[#This Row],[OD (in)]]=28,0,IF(Table1[[#This Row],[Width (in)]]&gt;40,1,0))</f>
        <v>1</v>
      </c>
      <c r="W715">
        <f>IF(Table1[[#This Row],[OD (in)]]=28,1,0)</f>
        <v>0</v>
      </c>
    </row>
    <row r="716" spans="1:23" x14ac:dyDescent="0.3">
      <c r="A716" s="6" t="s">
        <v>0</v>
      </c>
      <c r="B716" s="6" t="s">
        <v>382</v>
      </c>
      <c r="C716" s="6" t="s">
        <v>383</v>
      </c>
      <c r="D716" s="6" t="s">
        <v>1635</v>
      </c>
      <c r="E716" s="6" t="s">
        <v>4</v>
      </c>
      <c r="F716" s="6" t="s">
        <v>5</v>
      </c>
      <c r="G716" s="6" t="s">
        <v>1483</v>
      </c>
      <c r="H716" s="6" t="s">
        <v>7</v>
      </c>
      <c r="I716" s="6" t="s">
        <v>1484</v>
      </c>
      <c r="J716" s="6" t="s">
        <v>9</v>
      </c>
      <c r="K716" s="6" t="s">
        <v>1636</v>
      </c>
      <c r="L716" s="6" t="s">
        <v>11</v>
      </c>
      <c r="M716" s="2">
        <v>356.40499999999997</v>
      </c>
      <c r="N716" s="1" t="s">
        <v>12</v>
      </c>
      <c r="O716" s="3">
        <v>43317</v>
      </c>
      <c r="P716" s="2">
        <f>ROUNDDOWN(Table1[[#This Row],[Quantity in UnE]],0)</f>
        <v>356</v>
      </c>
      <c r="Q716" t="s">
        <v>8850</v>
      </c>
      <c r="R716">
        <v>48</v>
      </c>
      <c r="S716">
        <v>39</v>
      </c>
      <c r="T716">
        <f>IF(Table1[[#This Row],[OD (in)]]=28,0,IF(Table1[[#This Row],[Width (in)]]&lt;=25,1,0))</f>
        <v>0</v>
      </c>
      <c r="U716">
        <f>IF(Table1[[#This Row],[OD (in)]]=28,0,IF(AND(Table1[[#This Row],[Width (in)]]&gt;25,Table1[[#This Row],[Width (in)]]&lt;=40),1,0))</f>
        <v>0</v>
      </c>
      <c r="V716">
        <f>IF(Table1[[#This Row],[OD (in)]]=28,0,IF(Table1[[#This Row],[Width (in)]]&gt;40,1,0))</f>
        <v>1</v>
      </c>
      <c r="W716">
        <f>IF(Table1[[#This Row],[OD (in)]]=28,1,0)</f>
        <v>0</v>
      </c>
    </row>
    <row r="717" spans="1:23" x14ac:dyDescent="0.3">
      <c r="A717" s="6" t="s">
        <v>0</v>
      </c>
      <c r="B717" s="6" t="s">
        <v>125</v>
      </c>
      <c r="C717" s="6" t="s">
        <v>126</v>
      </c>
      <c r="D717" s="6" t="s">
        <v>1637</v>
      </c>
      <c r="E717" s="6" t="s">
        <v>4</v>
      </c>
      <c r="F717" s="6" t="s">
        <v>5</v>
      </c>
      <c r="G717" s="6" t="s">
        <v>1620</v>
      </c>
      <c r="H717" s="6" t="s">
        <v>7</v>
      </c>
      <c r="I717" s="6" t="s">
        <v>1621</v>
      </c>
      <c r="J717" s="6" t="s">
        <v>9</v>
      </c>
      <c r="K717" s="6" t="s">
        <v>1638</v>
      </c>
      <c r="L717" s="6" t="s">
        <v>11</v>
      </c>
      <c r="M717" s="2">
        <v>442.98899999999998</v>
      </c>
      <c r="N717" s="1" t="s">
        <v>12</v>
      </c>
      <c r="O717" s="3">
        <v>43318</v>
      </c>
      <c r="P717" s="2">
        <f>ROUNDDOWN(Table1[[#This Row],[Quantity in UnE]],0)</f>
        <v>442</v>
      </c>
      <c r="Q717" t="s">
        <v>8852</v>
      </c>
      <c r="R717">
        <v>60</v>
      </c>
      <c r="S717">
        <v>39</v>
      </c>
      <c r="T717">
        <f>IF(Table1[[#This Row],[OD (in)]]=28,0,IF(Table1[[#This Row],[Width (in)]]&lt;=25,1,0))</f>
        <v>0</v>
      </c>
      <c r="U717">
        <f>IF(Table1[[#This Row],[OD (in)]]=28,0,IF(AND(Table1[[#This Row],[Width (in)]]&gt;25,Table1[[#This Row],[Width (in)]]&lt;=40),1,0))</f>
        <v>0</v>
      </c>
      <c r="V717">
        <f>IF(Table1[[#This Row],[OD (in)]]=28,0,IF(Table1[[#This Row],[Width (in)]]&gt;40,1,0))</f>
        <v>1</v>
      </c>
      <c r="W717">
        <f>IF(Table1[[#This Row],[OD (in)]]=28,1,0)</f>
        <v>0</v>
      </c>
    </row>
    <row r="718" spans="1:23" x14ac:dyDescent="0.3">
      <c r="A718" s="6" t="s">
        <v>0</v>
      </c>
      <c r="B718" s="6" t="s">
        <v>45</v>
      </c>
      <c r="C718" s="6" t="s">
        <v>46</v>
      </c>
      <c r="D718" s="6" t="s">
        <v>1639</v>
      </c>
      <c r="E718" s="6" t="s">
        <v>4</v>
      </c>
      <c r="F718" s="6" t="s">
        <v>5</v>
      </c>
      <c r="G718" s="6" t="s">
        <v>1554</v>
      </c>
      <c r="H718" s="6" t="s">
        <v>7</v>
      </c>
      <c r="I718" s="6" t="s">
        <v>1555</v>
      </c>
      <c r="J718" s="6" t="s">
        <v>9</v>
      </c>
      <c r="K718" s="6" t="s">
        <v>1640</v>
      </c>
      <c r="L718" s="6" t="s">
        <v>11</v>
      </c>
      <c r="M718" s="2">
        <v>174.499</v>
      </c>
      <c r="N718" s="1" t="s">
        <v>12</v>
      </c>
      <c r="O718" s="3">
        <v>43322</v>
      </c>
      <c r="P718" s="2">
        <f>ROUNDDOWN(Table1[[#This Row],[Quantity in UnE]],0)</f>
        <v>174</v>
      </c>
      <c r="Q718" t="s">
        <v>8849</v>
      </c>
      <c r="R718">
        <v>21.25</v>
      </c>
      <c r="S718">
        <v>44</v>
      </c>
      <c r="T718">
        <f>IF(Table1[[#This Row],[OD (in)]]=28,0,IF(Table1[[#This Row],[Width (in)]]&lt;=25,1,0))</f>
        <v>1</v>
      </c>
      <c r="U718">
        <f>IF(Table1[[#This Row],[OD (in)]]=28,0,IF(AND(Table1[[#This Row],[Width (in)]]&gt;25,Table1[[#This Row],[Width (in)]]&lt;=40),1,0))</f>
        <v>0</v>
      </c>
      <c r="V718">
        <f>IF(Table1[[#This Row],[OD (in)]]=28,0,IF(Table1[[#This Row],[Width (in)]]&gt;40,1,0))</f>
        <v>0</v>
      </c>
      <c r="W718">
        <f>IF(Table1[[#This Row],[OD (in)]]=28,1,0)</f>
        <v>0</v>
      </c>
    </row>
    <row r="719" spans="1:23" x14ac:dyDescent="0.3">
      <c r="A719" s="6" t="s">
        <v>0</v>
      </c>
      <c r="B719" s="6" t="s">
        <v>1641</v>
      </c>
      <c r="C719" s="6" t="s">
        <v>1642</v>
      </c>
      <c r="D719" s="6" t="s">
        <v>1643</v>
      </c>
      <c r="E719" s="6" t="s">
        <v>4</v>
      </c>
      <c r="F719" s="6" t="s">
        <v>5</v>
      </c>
      <c r="G719" s="6" t="s">
        <v>1644</v>
      </c>
      <c r="H719" s="6" t="s">
        <v>7</v>
      </c>
      <c r="I719" s="6" t="s">
        <v>1645</v>
      </c>
      <c r="J719" s="6" t="s">
        <v>9</v>
      </c>
      <c r="K719" s="6" t="s">
        <v>1646</v>
      </c>
      <c r="L719" s="6" t="s">
        <v>11</v>
      </c>
      <c r="M719" s="2">
        <v>360.81700000000001</v>
      </c>
      <c r="N719" s="1" t="s">
        <v>12</v>
      </c>
      <c r="O719" s="3">
        <v>43328</v>
      </c>
      <c r="P719" s="2">
        <f>ROUNDDOWN(Table1[[#This Row],[Quantity in UnE]],0)</f>
        <v>360</v>
      </c>
      <c r="Q719" t="s">
        <v>8856</v>
      </c>
      <c r="R719">
        <v>51</v>
      </c>
      <c r="S719">
        <v>39</v>
      </c>
      <c r="T719">
        <f>IF(Table1[[#This Row],[OD (in)]]=28,0,IF(Table1[[#This Row],[Width (in)]]&lt;=25,1,0))</f>
        <v>0</v>
      </c>
      <c r="U719">
        <f>IF(Table1[[#This Row],[OD (in)]]=28,0,IF(AND(Table1[[#This Row],[Width (in)]]&gt;25,Table1[[#This Row],[Width (in)]]&lt;=40),1,0))</f>
        <v>0</v>
      </c>
      <c r="V719">
        <f>IF(Table1[[#This Row],[OD (in)]]=28,0,IF(Table1[[#This Row],[Width (in)]]&gt;40,1,0))</f>
        <v>1</v>
      </c>
      <c r="W719">
        <f>IF(Table1[[#This Row],[OD (in)]]=28,1,0)</f>
        <v>0</v>
      </c>
    </row>
    <row r="720" spans="1:23" x14ac:dyDescent="0.3">
      <c r="A720" s="6" t="s">
        <v>0</v>
      </c>
      <c r="B720" s="6" t="s">
        <v>125</v>
      </c>
      <c r="C720" s="6" t="s">
        <v>126</v>
      </c>
      <c r="D720" s="6" t="s">
        <v>1647</v>
      </c>
      <c r="E720" s="6" t="s">
        <v>4</v>
      </c>
      <c r="F720" s="6" t="s">
        <v>5</v>
      </c>
      <c r="G720" s="6" t="s">
        <v>1620</v>
      </c>
      <c r="H720" s="6" t="s">
        <v>7</v>
      </c>
      <c r="I720" s="6" t="s">
        <v>1621</v>
      </c>
      <c r="J720" s="6" t="s">
        <v>9</v>
      </c>
      <c r="K720" s="6" t="s">
        <v>1648</v>
      </c>
      <c r="L720" s="6" t="s">
        <v>11</v>
      </c>
      <c r="M720" s="2">
        <v>442.98899999999998</v>
      </c>
      <c r="N720" s="1" t="s">
        <v>12</v>
      </c>
      <c r="O720" s="3">
        <v>43318</v>
      </c>
      <c r="P720" s="2">
        <f>ROUNDDOWN(Table1[[#This Row],[Quantity in UnE]],0)</f>
        <v>442</v>
      </c>
      <c r="Q720" t="s">
        <v>8852</v>
      </c>
      <c r="R720">
        <v>60</v>
      </c>
      <c r="S720">
        <v>39</v>
      </c>
      <c r="T720">
        <f>IF(Table1[[#This Row],[OD (in)]]=28,0,IF(Table1[[#This Row],[Width (in)]]&lt;=25,1,0))</f>
        <v>0</v>
      </c>
      <c r="U720">
        <f>IF(Table1[[#This Row],[OD (in)]]=28,0,IF(AND(Table1[[#This Row],[Width (in)]]&gt;25,Table1[[#This Row],[Width (in)]]&lt;=40),1,0))</f>
        <v>0</v>
      </c>
      <c r="V720">
        <f>IF(Table1[[#This Row],[OD (in)]]=28,0,IF(Table1[[#This Row],[Width (in)]]&gt;40,1,0))</f>
        <v>1</v>
      </c>
      <c r="W720">
        <f>IF(Table1[[#This Row],[OD (in)]]=28,1,0)</f>
        <v>0</v>
      </c>
    </row>
    <row r="721" spans="1:23" x14ac:dyDescent="0.3">
      <c r="A721" s="6" t="s">
        <v>0</v>
      </c>
      <c r="B721" s="6" t="s">
        <v>1641</v>
      </c>
      <c r="C721" s="6" t="s">
        <v>1642</v>
      </c>
      <c r="D721" s="6" t="s">
        <v>1649</v>
      </c>
      <c r="E721" s="6" t="s">
        <v>4</v>
      </c>
      <c r="F721" s="6" t="s">
        <v>5</v>
      </c>
      <c r="G721" s="6" t="s">
        <v>1644</v>
      </c>
      <c r="H721" s="6" t="s">
        <v>7</v>
      </c>
      <c r="I721" s="6" t="s">
        <v>1645</v>
      </c>
      <c r="J721" s="6" t="s">
        <v>9</v>
      </c>
      <c r="K721" s="6" t="s">
        <v>1650</v>
      </c>
      <c r="L721" s="6" t="s">
        <v>11</v>
      </c>
      <c r="M721" s="2">
        <v>402.86399999999998</v>
      </c>
      <c r="N721" s="1" t="s">
        <v>12</v>
      </c>
      <c r="O721" s="3">
        <v>43328</v>
      </c>
      <c r="P721" s="2">
        <f>ROUNDDOWN(Table1[[#This Row],[Quantity in UnE]],0)</f>
        <v>402</v>
      </c>
      <c r="Q721" t="s">
        <v>8856</v>
      </c>
      <c r="R721">
        <v>51</v>
      </c>
      <c r="S721">
        <v>39</v>
      </c>
      <c r="T721">
        <f>IF(Table1[[#This Row],[OD (in)]]=28,0,IF(Table1[[#This Row],[Width (in)]]&lt;=25,1,0))</f>
        <v>0</v>
      </c>
      <c r="U721">
        <f>IF(Table1[[#This Row],[OD (in)]]=28,0,IF(AND(Table1[[#This Row],[Width (in)]]&gt;25,Table1[[#This Row],[Width (in)]]&lt;=40),1,0))</f>
        <v>0</v>
      </c>
      <c r="V721">
        <f>IF(Table1[[#This Row],[OD (in)]]=28,0,IF(Table1[[#This Row],[Width (in)]]&gt;40,1,0))</f>
        <v>1</v>
      </c>
      <c r="W721">
        <f>IF(Table1[[#This Row],[OD (in)]]=28,1,0)</f>
        <v>0</v>
      </c>
    </row>
    <row r="722" spans="1:23" x14ac:dyDescent="0.3">
      <c r="A722" s="6" t="s">
        <v>0</v>
      </c>
      <c r="B722" s="6" t="s">
        <v>1641</v>
      </c>
      <c r="C722" s="6" t="s">
        <v>1642</v>
      </c>
      <c r="D722" s="6" t="s">
        <v>1651</v>
      </c>
      <c r="E722" s="6" t="s">
        <v>4</v>
      </c>
      <c r="F722" s="6" t="s">
        <v>5</v>
      </c>
      <c r="G722" s="6" t="s">
        <v>1644</v>
      </c>
      <c r="H722" s="6" t="s">
        <v>7</v>
      </c>
      <c r="I722" s="6" t="s">
        <v>1645</v>
      </c>
      <c r="J722" s="6" t="s">
        <v>9</v>
      </c>
      <c r="K722" s="6" t="s">
        <v>1652</v>
      </c>
      <c r="L722" s="6" t="s">
        <v>11</v>
      </c>
      <c r="M722" s="2">
        <v>408.25</v>
      </c>
      <c r="N722" s="1" t="s">
        <v>12</v>
      </c>
      <c r="O722" s="3">
        <v>43328</v>
      </c>
      <c r="P722" s="2">
        <f>ROUNDDOWN(Table1[[#This Row],[Quantity in UnE]],0)</f>
        <v>408</v>
      </c>
      <c r="Q722" t="s">
        <v>8856</v>
      </c>
      <c r="R722">
        <v>51</v>
      </c>
      <c r="S722">
        <v>39</v>
      </c>
      <c r="T722">
        <f>IF(Table1[[#This Row],[OD (in)]]=28,0,IF(Table1[[#This Row],[Width (in)]]&lt;=25,1,0))</f>
        <v>0</v>
      </c>
      <c r="U722">
        <f>IF(Table1[[#This Row],[OD (in)]]=28,0,IF(AND(Table1[[#This Row],[Width (in)]]&gt;25,Table1[[#This Row],[Width (in)]]&lt;=40),1,0))</f>
        <v>0</v>
      </c>
      <c r="V722">
        <f>IF(Table1[[#This Row],[OD (in)]]=28,0,IF(Table1[[#This Row],[Width (in)]]&gt;40,1,0))</f>
        <v>1</v>
      </c>
      <c r="W722">
        <f>IF(Table1[[#This Row],[OD (in)]]=28,1,0)</f>
        <v>0</v>
      </c>
    </row>
    <row r="723" spans="1:23" x14ac:dyDescent="0.3">
      <c r="A723" s="6" t="s">
        <v>0</v>
      </c>
      <c r="B723" s="6" t="s">
        <v>125</v>
      </c>
      <c r="C723" s="6" t="s">
        <v>126</v>
      </c>
      <c r="D723" s="6" t="s">
        <v>1653</v>
      </c>
      <c r="E723" s="6" t="s">
        <v>4</v>
      </c>
      <c r="F723" s="6" t="s">
        <v>5</v>
      </c>
      <c r="G723" s="6" t="s">
        <v>1620</v>
      </c>
      <c r="H723" s="6" t="s">
        <v>7</v>
      </c>
      <c r="I723" s="6" t="s">
        <v>1621</v>
      </c>
      <c r="J723" s="6" t="s">
        <v>9</v>
      </c>
      <c r="K723" s="6" t="s">
        <v>1654</v>
      </c>
      <c r="L723" s="6" t="s">
        <v>11</v>
      </c>
      <c r="M723" s="2">
        <v>441.25799999999998</v>
      </c>
      <c r="N723" s="1" t="s">
        <v>12</v>
      </c>
      <c r="O723" s="3">
        <v>43318</v>
      </c>
      <c r="P723" s="2">
        <f>ROUNDDOWN(Table1[[#This Row],[Quantity in UnE]],0)</f>
        <v>441</v>
      </c>
      <c r="Q723" t="s">
        <v>8852</v>
      </c>
      <c r="R723">
        <v>60</v>
      </c>
      <c r="S723">
        <v>39</v>
      </c>
      <c r="T723">
        <f>IF(Table1[[#This Row],[OD (in)]]=28,0,IF(Table1[[#This Row],[Width (in)]]&lt;=25,1,0))</f>
        <v>0</v>
      </c>
      <c r="U723">
        <f>IF(Table1[[#This Row],[OD (in)]]=28,0,IF(AND(Table1[[#This Row],[Width (in)]]&gt;25,Table1[[#This Row],[Width (in)]]&lt;=40),1,0))</f>
        <v>0</v>
      </c>
      <c r="V723">
        <f>IF(Table1[[#This Row],[OD (in)]]=28,0,IF(Table1[[#This Row],[Width (in)]]&gt;40,1,0))</f>
        <v>1</v>
      </c>
      <c r="W723">
        <f>IF(Table1[[#This Row],[OD (in)]]=28,1,0)</f>
        <v>0</v>
      </c>
    </row>
    <row r="724" spans="1:23" x14ac:dyDescent="0.3">
      <c r="A724" s="6" t="s">
        <v>0</v>
      </c>
      <c r="B724" s="6" t="s">
        <v>125</v>
      </c>
      <c r="C724" s="6" t="s">
        <v>126</v>
      </c>
      <c r="D724" s="6" t="s">
        <v>1655</v>
      </c>
      <c r="E724" s="6" t="s">
        <v>4</v>
      </c>
      <c r="F724" s="6" t="s">
        <v>5</v>
      </c>
      <c r="G724" s="6" t="s">
        <v>1620</v>
      </c>
      <c r="H724" s="6" t="s">
        <v>7</v>
      </c>
      <c r="I724" s="6" t="s">
        <v>1621</v>
      </c>
      <c r="J724" s="6" t="s">
        <v>9</v>
      </c>
      <c r="K724" s="6" t="s">
        <v>1656</v>
      </c>
      <c r="L724" s="6" t="s">
        <v>11</v>
      </c>
      <c r="M724" s="2">
        <v>443.33499999999998</v>
      </c>
      <c r="N724" s="1" t="s">
        <v>12</v>
      </c>
      <c r="O724" s="3">
        <v>43318</v>
      </c>
      <c r="P724" s="2">
        <f>ROUNDDOWN(Table1[[#This Row],[Quantity in UnE]],0)</f>
        <v>443</v>
      </c>
      <c r="Q724" t="s">
        <v>8852</v>
      </c>
      <c r="R724">
        <v>60</v>
      </c>
      <c r="S724">
        <v>39</v>
      </c>
      <c r="T724">
        <f>IF(Table1[[#This Row],[OD (in)]]=28,0,IF(Table1[[#This Row],[Width (in)]]&lt;=25,1,0))</f>
        <v>0</v>
      </c>
      <c r="U724">
        <f>IF(Table1[[#This Row],[OD (in)]]=28,0,IF(AND(Table1[[#This Row],[Width (in)]]&gt;25,Table1[[#This Row],[Width (in)]]&lt;=40),1,0))</f>
        <v>0</v>
      </c>
      <c r="V724">
        <f>IF(Table1[[#This Row],[OD (in)]]=28,0,IF(Table1[[#This Row],[Width (in)]]&gt;40,1,0))</f>
        <v>1</v>
      </c>
      <c r="W724">
        <f>IF(Table1[[#This Row],[OD (in)]]=28,1,0)</f>
        <v>0</v>
      </c>
    </row>
    <row r="725" spans="1:23" x14ac:dyDescent="0.3">
      <c r="A725" s="6" t="s">
        <v>0</v>
      </c>
      <c r="B725" s="6" t="s">
        <v>125</v>
      </c>
      <c r="C725" s="6" t="s">
        <v>126</v>
      </c>
      <c r="D725" s="6" t="s">
        <v>1657</v>
      </c>
      <c r="E725" s="6" t="s">
        <v>4</v>
      </c>
      <c r="F725" s="6" t="s">
        <v>5</v>
      </c>
      <c r="G725" s="6" t="s">
        <v>1554</v>
      </c>
      <c r="H725" s="6" t="s">
        <v>7</v>
      </c>
      <c r="I725" s="6" t="s">
        <v>1555</v>
      </c>
      <c r="J725" s="6" t="s">
        <v>9</v>
      </c>
      <c r="K725" s="6" t="s">
        <v>1658</v>
      </c>
      <c r="L725" s="6" t="s">
        <v>11</v>
      </c>
      <c r="M725" s="2">
        <v>442.35399999999998</v>
      </c>
      <c r="N725" s="1" t="s">
        <v>12</v>
      </c>
      <c r="O725" s="3">
        <v>43322</v>
      </c>
      <c r="P725" s="2">
        <f>ROUNDDOWN(Table1[[#This Row],[Quantity in UnE]],0)</f>
        <v>442</v>
      </c>
      <c r="Q725" t="s">
        <v>8852</v>
      </c>
      <c r="R725">
        <v>60</v>
      </c>
      <c r="S725">
        <v>39</v>
      </c>
      <c r="T725">
        <f>IF(Table1[[#This Row],[OD (in)]]=28,0,IF(Table1[[#This Row],[Width (in)]]&lt;=25,1,0))</f>
        <v>0</v>
      </c>
      <c r="U725">
        <f>IF(Table1[[#This Row],[OD (in)]]=28,0,IF(AND(Table1[[#This Row],[Width (in)]]&gt;25,Table1[[#This Row],[Width (in)]]&lt;=40),1,0))</f>
        <v>0</v>
      </c>
      <c r="V725">
        <f>IF(Table1[[#This Row],[OD (in)]]=28,0,IF(Table1[[#This Row],[Width (in)]]&gt;40,1,0))</f>
        <v>1</v>
      </c>
      <c r="W725">
        <f>IF(Table1[[#This Row],[OD (in)]]=28,1,0)</f>
        <v>0</v>
      </c>
    </row>
    <row r="726" spans="1:23" x14ac:dyDescent="0.3">
      <c r="A726" s="6" t="s">
        <v>0</v>
      </c>
      <c r="B726" s="6" t="s">
        <v>1659</v>
      </c>
      <c r="C726" s="6" t="s">
        <v>1660</v>
      </c>
      <c r="D726" s="6" t="s">
        <v>1661</v>
      </c>
      <c r="E726" s="6" t="s">
        <v>4</v>
      </c>
      <c r="F726" s="6" t="s">
        <v>5</v>
      </c>
      <c r="G726" s="6" t="s">
        <v>1662</v>
      </c>
      <c r="H726" s="6" t="s">
        <v>7</v>
      </c>
      <c r="I726" s="6" t="s">
        <v>1663</v>
      </c>
      <c r="J726" s="6" t="s">
        <v>9</v>
      </c>
      <c r="K726" s="6" t="s">
        <v>1664</v>
      </c>
      <c r="L726" s="6" t="s">
        <v>11</v>
      </c>
      <c r="M726" s="2">
        <v>137.232</v>
      </c>
      <c r="N726" s="1" t="s">
        <v>12</v>
      </c>
      <c r="O726" s="3">
        <v>43315</v>
      </c>
      <c r="P726" s="2">
        <f>ROUNDDOWN(Table1[[#This Row],[Quantity in UnE]],0)</f>
        <v>137</v>
      </c>
      <c r="Q726" t="s">
        <v>8861</v>
      </c>
      <c r="R726">
        <v>40</v>
      </c>
      <c r="S726">
        <v>28</v>
      </c>
      <c r="T726">
        <f>IF(Table1[[#This Row],[OD (in)]]=28,0,IF(Table1[[#This Row],[Width (in)]]&lt;=25,1,0))</f>
        <v>0</v>
      </c>
      <c r="U726">
        <f>IF(Table1[[#This Row],[OD (in)]]=28,0,IF(AND(Table1[[#This Row],[Width (in)]]&gt;25,Table1[[#This Row],[Width (in)]]&lt;=40),1,0))</f>
        <v>0</v>
      </c>
      <c r="V726">
        <f>IF(Table1[[#This Row],[OD (in)]]=28,0,IF(Table1[[#This Row],[Width (in)]]&gt;40,1,0))</f>
        <v>0</v>
      </c>
      <c r="W726">
        <f>IF(Table1[[#This Row],[OD (in)]]=28,1,0)</f>
        <v>1</v>
      </c>
    </row>
    <row r="727" spans="1:23" x14ac:dyDescent="0.3">
      <c r="A727" s="6" t="s">
        <v>0</v>
      </c>
      <c r="B727" s="6" t="s">
        <v>382</v>
      </c>
      <c r="C727" s="6" t="s">
        <v>383</v>
      </c>
      <c r="D727" s="6" t="s">
        <v>1665</v>
      </c>
      <c r="E727" s="6" t="s">
        <v>4</v>
      </c>
      <c r="F727" s="6" t="s">
        <v>5</v>
      </c>
      <c r="G727" s="6" t="s">
        <v>1483</v>
      </c>
      <c r="H727" s="6" t="s">
        <v>7</v>
      </c>
      <c r="I727" s="6" t="s">
        <v>1484</v>
      </c>
      <c r="J727" s="6" t="s">
        <v>9</v>
      </c>
      <c r="K727" s="6" t="s">
        <v>1666</v>
      </c>
      <c r="L727" s="6" t="s">
        <v>11</v>
      </c>
      <c r="M727" s="2">
        <v>358.98599999999999</v>
      </c>
      <c r="N727" s="1" t="s">
        <v>12</v>
      </c>
      <c r="O727" s="3">
        <v>43317</v>
      </c>
      <c r="P727" s="2">
        <f>ROUNDDOWN(Table1[[#This Row],[Quantity in UnE]],0)</f>
        <v>358</v>
      </c>
      <c r="Q727" t="s">
        <v>8850</v>
      </c>
      <c r="R727">
        <v>48</v>
      </c>
      <c r="S727">
        <v>39</v>
      </c>
      <c r="T727">
        <f>IF(Table1[[#This Row],[OD (in)]]=28,0,IF(Table1[[#This Row],[Width (in)]]&lt;=25,1,0))</f>
        <v>0</v>
      </c>
      <c r="U727">
        <f>IF(Table1[[#This Row],[OD (in)]]=28,0,IF(AND(Table1[[#This Row],[Width (in)]]&gt;25,Table1[[#This Row],[Width (in)]]&lt;=40),1,0))</f>
        <v>0</v>
      </c>
      <c r="V727">
        <f>IF(Table1[[#This Row],[OD (in)]]=28,0,IF(Table1[[#This Row],[Width (in)]]&gt;40,1,0))</f>
        <v>1</v>
      </c>
      <c r="W727">
        <f>IF(Table1[[#This Row],[OD (in)]]=28,1,0)</f>
        <v>0</v>
      </c>
    </row>
    <row r="728" spans="1:23" x14ac:dyDescent="0.3">
      <c r="A728" s="6" t="s">
        <v>0</v>
      </c>
      <c r="B728" s="6" t="s">
        <v>1667</v>
      </c>
      <c r="C728" s="6" t="s">
        <v>1668</v>
      </c>
      <c r="D728" s="6" t="s">
        <v>1669</v>
      </c>
      <c r="E728" s="6" t="s">
        <v>4</v>
      </c>
      <c r="F728" s="6" t="s">
        <v>5</v>
      </c>
      <c r="G728" s="6" t="s">
        <v>1644</v>
      </c>
      <c r="H728" s="6" t="s">
        <v>7</v>
      </c>
      <c r="I728" s="6" t="s">
        <v>1645</v>
      </c>
      <c r="J728" s="6" t="s">
        <v>9</v>
      </c>
      <c r="K728" s="6" t="s">
        <v>1670</v>
      </c>
      <c r="L728" s="6" t="s">
        <v>11</v>
      </c>
      <c r="M728" s="2">
        <v>315.971</v>
      </c>
      <c r="N728" s="1" t="s">
        <v>12</v>
      </c>
      <c r="O728" s="3">
        <v>43328</v>
      </c>
      <c r="P728" s="2">
        <f>ROUNDDOWN(Table1[[#This Row],[Quantity in UnE]],0)</f>
        <v>315</v>
      </c>
      <c r="Q728" t="s">
        <v>8856</v>
      </c>
      <c r="R728">
        <v>40</v>
      </c>
      <c r="S728">
        <v>39</v>
      </c>
      <c r="T728">
        <f>IF(Table1[[#This Row],[OD (in)]]=28,0,IF(Table1[[#This Row],[Width (in)]]&lt;=25,1,0))</f>
        <v>0</v>
      </c>
      <c r="U728">
        <f>IF(Table1[[#This Row],[OD (in)]]=28,0,IF(AND(Table1[[#This Row],[Width (in)]]&gt;25,Table1[[#This Row],[Width (in)]]&lt;=40),1,0))</f>
        <v>1</v>
      </c>
      <c r="V728">
        <f>IF(Table1[[#This Row],[OD (in)]]=28,0,IF(Table1[[#This Row],[Width (in)]]&gt;40,1,0))</f>
        <v>0</v>
      </c>
      <c r="W728">
        <f>IF(Table1[[#This Row],[OD (in)]]=28,1,0)</f>
        <v>0</v>
      </c>
    </row>
    <row r="729" spans="1:23" x14ac:dyDescent="0.3">
      <c r="A729" s="6" t="s">
        <v>0</v>
      </c>
      <c r="B729" s="6" t="s">
        <v>125</v>
      </c>
      <c r="C729" s="6" t="s">
        <v>126</v>
      </c>
      <c r="D729" s="6" t="s">
        <v>1671</v>
      </c>
      <c r="E729" s="6" t="s">
        <v>4</v>
      </c>
      <c r="F729" s="6" t="s">
        <v>5</v>
      </c>
      <c r="G729" s="6" t="s">
        <v>1198</v>
      </c>
      <c r="H729" s="6" t="s">
        <v>7</v>
      </c>
      <c r="I729" s="6" t="s">
        <v>1199</v>
      </c>
      <c r="J729" s="6" t="s">
        <v>9</v>
      </c>
      <c r="K729" s="6" t="s">
        <v>1672</v>
      </c>
      <c r="L729" s="6" t="s">
        <v>11</v>
      </c>
      <c r="M729" s="2">
        <v>435.71899999999999</v>
      </c>
      <c r="N729" s="1" t="s">
        <v>12</v>
      </c>
      <c r="O729" s="3">
        <v>43330</v>
      </c>
      <c r="P729" s="2">
        <f>ROUNDDOWN(Table1[[#This Row],[Quantity in UnE]],0)</f>
        <v>435</v>
      </c>
      <c r="Q729" t="s">
        <v>8852</v>
      </c>
      <c r="R729">
        <v>60</v>
      </c>
      <c r="S729">
        <v>39</v>
      </c>
      <c r="T729">
        <f>IF(Table1[[#This Row],[OD (in)]]=28,0,IF(Table1[[#This Row],[Width (in)]]&lt;=25,1,0))</f>
        <v>0</v>
      </c>
      <c r="U729">
        <f>IF(Table1[[#This Row],[OD (in)]]=28,0,IF(AND(Table1[[#This Row],[Width (in)]]&gt;25,Table1[[#This Row],[Width (in)]]&lt;=40),1,0))</f>
        <v>0</v>
      </c>
      <c r="V729">
        <f>IF(Table1[[#This Row],[OD (in)]]=28,0,IF(Table1[[#This Row],[Width (in)]]&gt;40,1,0))</f>
        <v>1</v>
      </c>
      <c r="W729">
        <f>IF(Table1[[#This Row],[OD (in)]]=28,1,0)</f>
        <v>0</v>
      </c>
    </row>
    <row r="730" spans="1:23" x14ac:dyDescent="0.3">
      <c r="A730" s="6" t="s">
        <v>0</v>
      </c>
      <c r="B730" s="6" t="s">
        <v>125</v>
      </c>
      <c r="C730" s="6" t="s">
        <v>126</v>
      </c>
      <c r="D730" s="6" t="s">
        <v>1673</v>
      </c>
      <c r="E730" s="6" t="s">
        <v>4</v>
      </c>
      <c r="F730" s="6" t="s">
        <v>5</v>
      </c>
      <c r="G730" s="6" t="s">
        <v>1620</v>
      </c>
      <c r="H730" s="6" t="s">
        <v>7</v>
      </c>
      <c r="I730" s="6" t="s">
        <v>1621</v>
      </c>
      <c r="J730" s="6" t="s">
        <v>9</v>
      </c>
      <c r="K730" s="6" t="s">
        <v>1674</v>
      </c>
      <c r="L730" s="6" t="s">
        <v>11</v>
      </c>
      <c r="M730" s="2">
        <v>443.33499999999998</v>
      </c>
      <c r="N730" s="1" t="s">
        <v>12</v>
      </c>
      <c r="O730" s="3">
        <v>43318</v>
      </c>
      <c r="P730" s="2">
        <f>ROUNDDOWN(Table1[[#This Row],[Quantity in UnE]],0)</f>
        <v>443</v>
      </c>
      <c r="Q730" t="s">
        <v>8852</v>
      </c>
      <c r="R730">
        <v>60</v>
      </c>
      <c r="S730">
        <v>39</v>
      </c>
      <c r="T730">
        <f>IF(Table1[[#This Row],[OD (in)]]=28,0,IF(Table1[[#This Row],[Width (in)]]&lt;=25,1,0))</f>
        <v>0</v>
      </c>
      <c r="U730">
        <f>IF(Table1[[#This Row],[OD (in)]]=28,0,IF(AND(Table1[[#This Row],[Width (in)]]&gt;25,Table1[[#This Row],[Width (in)]]&lt;=40),1,0))</f>
        <v>0</v>
      </c>
      <c r="V730">
        <f>IF(Table1[[#This Row],[OD (in)]]=28,0,IF(Table1[[#This Row],[Width (in)]]&gt;40,1,0))</f>
        <v>1</v>
      </c>
      <c r="W730">
        <f>IF(Table1[[#This Row],[OD (in)]]=28,1,0)</f>
        <v>0</v>
      </c>
    </row>
    <row r="731" spans="1:23" x14ac:dyDescent="0.3">
      <c r="A731" s="6" t="s">
        <v>0</v>
      </c>
      <c r="B731" s="6" t="s">
        <v>382</v>
      </c>
      <c r="C731" s="6" t="s">
        <v>383</v>
      </c>
      <c r="D731" s="6" t="s">
        <v>1675</v>
      </c>
      <c r="E731" s="6" t="s">
        <v>4</v>
      </c>
      <c r="F731" s="6" t="s">
        <v>5</v>
      </c>
      <c r="G731" s="6" t="s">
        <v>1483</v>
      </c>
      <c r="H731" s="6" t="s">
        <v>7</v>
      </c>
      <c r="I731" s="6" t="s">
        <v>1484</v>
      </c>
      <c r="J731" s="6" t="s">
        <v>9</v>
      </c>
      <c r="K731" s="6" t="s">
        <v>1676</v>
      </c>
      <c r="L731" s="6" t="s">
        <v>11</v>
      </c>
      <c r="M731" s="2">
        <v>357.98700000000002</v>
      </c>
      <c r="N731" s="1" t="s">
        <v>12</v>
      </c>
      <c r="O731" s="3">
        <v>43317</v>
      </c>
      <c r="P731" s="2">
        <f>ROUNDDOWN(Table1[[#This Row],[Quantity in UnE]],0)</f>
        <v>357</v>
      </c>
      <c r="Q731" t="s">
        <v>8850</v>
      </c>
      <c r="R731">
        <v>48</v>
      </c>
      <c r="S731">
        <v>39</v>
      </c>
      <c r="T731">
        <f>IF(Table1[[#This Row],[OD (in)]]=28,0,IF(Table1[[#This Row],[Width (in)]]&lt;=25,1,0))</f>
        <v>0</v>
      </c>
      <c r="U731">
        <f>IF(Table1[[#This Row],[OD (in)]]=28,0,IF(AND(Table1[[#This Row],[Width (in)]]&gt;25,Table1[[#This Row],[Width (in)]]&lt;=40),1,0))</f>
        <v>0</v>
      </c>
      <c r="V731">
        <f>IF(Table1[[#This Row],[OD (in)]]=28,0,IF(Table1[[#This Row],[Width (in)]]&gt;40,1,0))</f>
        <v>1</v>
      </c>
      <c r="W731">
        <f>IF(Table1[[#This Row],[OD (in)]]=28,1,0)</f>
        <v>0</v>
      </c>
    </row>
    <row r="732" spans="1:23" x14ac:dyDescent="0.3">
      <c r="A732" s="6" t="s">
        <v>0</v>
      </c>
      <c r="B732" s="6" t="s">
        <v>125</v>
      </c>
      <c r="C732" s="6" t="s">
        <v>126</v>
      </c>
      <c r="D732" s="6" t="s">
        <v>1677</v>
      </c>
      <c r="E732" s="6" t="s">
        <v>4</v>
      </c>
      <c r="F732" s="6" t="s">
        <v>5</v>
      </c>
      <c r="G732" s="6" t="s">
        <v>1198</v>
      </c>
      <c r="H732" s="6" t="s">
        <v>7</v>
      </c>
      <c r="I732" s="6" t="s">
        <v>1199</v>
      </c>
      <c r="J732" s="6" t="s">
        <v>9</v>
      </c>
      <c r="K732" s="6" t="s">
        <v>1678</v>
      </c>
      <c r="L732" s="6" t="s">
        <v>11</v>
      </c>
      <c r="M732" s="2">
        <v>435.02600000000001</v>
      </c>
      <c r="N732" s="1" t="s">
        <v>12</v>
      </c>
      <c r="O732" s="3">
        <v>43330</v>
      </c>
      <c r="P732" s="2">
        <f>ROUNDDOWN(Table1[[#This Row],[Quantity in UnE]],0)</f>
        <v>435</v>
      </c>
      <c r="Q732" t="s">
        <v>8852</v>
      </c>
      <c r="R732">
        <v>60</v>
      </c>
      <c r="S732">
        <v>39</v>
      </c>
      <c r="T732">
        <f>IF(Table1[[#This Row],[OD (in)]]=28,0,IF(Table1[[#This Row],[Width (in)]]&lt;=25,1,0))</f>
        <v>0</v>
      </c>
      <c r="U732">
        <f>IF(Table1[[#This Row],[OD (in)]]=28,0,IF(AND(Table1[[#This Row],[Width (in)]]&gt;25,Table1[[#This Row],[Width (in)]]&lt;=40),1,0))</f>
        <v>0</v>
      </c>
      <c r="V732">
        <f>IF(Table1[[#This Row],[OD (in)]]=28,0,IF(Table1[[#This Row],[Width (in)]]&gt;40,1,0))</f>
        <v>1</v>
      </c>
      <c r="W732">
        <f>IF(Table1[[#This Row],[OD (in)]]=28,1,0)</f>
        <v>0</v>
      </c>
    </row>
    <row r="733" spans="1:23" x14ac:dyDescent="0.3">
      <c r="A733" s="6" t="s">
        <v>0</v>
      </c>
      <c r="B733" s="6" t="s">
        <v>1667</v>
      </c>
      <c r="C733" s="6" t="s">
        <v>1668</v>
      </c>
      <c r="D733" s="6" t="s">
        <v>1679</v>
      </c>
      <c r="E733" s="6" t="s">
        <v>4</v>
      </c>
      <c r="F733" s="6" t="s">
        <v>5</v>
      </c>
      <c r="G733" s="6" t="s">
        <v>1644</v>
      </c>
      <c r="H733" s="6" t="s">
        <v>7</v>
      </c>
      <c r="I733" s="6" t="s">
        <v>1645</v>
      </c>
      <c r="J733" s="6" t="s">
        <v>9</v>
      </c>
      <c r="K733" s="6" t="s">
        <v>1680</v>
      </c>
      <c r="L733" s="6" t="s">
        <v>11</v>
      </c>
      <c r="M733" s="2">
        <v>319.50299999999999</v>
      </c>
      <c r="N733" s="1" t="s">
        <v>12</v>
      </c>
      <c r="O733" s="3">
        <v>43328</v>
      </c>
      <c r="P733" s="2">
        <f>ROUNDDOWN(Table1[[#This Row],[Quantity in UnE]],0)</f>
        <v>319</v>
      </c>
      <c r="Q733" t="s">
        <v>8856</v>
      </c>
      <c r="R733">
        <v>40</v>
      </c>
      <c r="S733">
        <v>39</v>
      </c>
      <c r="T733">
        <f>IF(Table1[[#This Row],[OD (in)]]=28,0,IF(Table1[[#This Row],[Width (in)]]&lt;=25,1,0))</f>
        <v>0</v>
      </c>
      <c r="U733">
        <f>IF(Table1[[#This Row],[OD (in)]]=28,0,IF(AND(Table1[[#This Row],[Width (in)]]&gt;25,Table1[[#This Row],[Width (in)]]&lt;=40),1,0))</f>
        <v>1</v>
      </c>
      <c r="V733">
        <f>IF(Table1[[#This Row],[OD (in)]]=28,0,IF(Table1[[#This Row],[Width (in)]]&gt;40,1,0))</f>
        <v>0</v>
      </c>
      <c r="W733">
        <f>IF(Table1[[#This Row],[OD (in)]]=28,1,0)</f>
        <v>0</v>
      </c>
    </row>
    <row r="734" spans="1:23" x14ac:dyDescent="0.3">
      <c r="A734" s="6" t="s">
        <v>0</v>
      </c>
      <c r="B734" s="6" t="s">
        <v>125</v>
      </c>
      <c r="C734" s="6" t="s">
        <v>126</v>
      </c>
      <c r="D734" s="6" t="s">
        <v>1681</v>
      </c>
      <c r="E734" s="6" t="s">
        <v>4</v>
      </c>
      <c r="F734" s="6" t="s">
        <v>5</v>
      </c>
      <c r="G734" s="6" t="s">
        <v>1620</v>
      </c>
      <c r="H734" s="6" t="s">
        <v>7</v>
      </c>
      <c r="I734" s="6" t="s">
        <v>1621</v>
      </c>
      <c r="J734" s="6" t="s">
        <v>9</v>
      </c>
      <c r="K734" s="6" t="s">
        <v>1682</v>
      </c>
      <c r="L734" s="6" t="s">
        <v>11</v>
      </c>
      <c r="M734" s="2">
        <v>441.25799999999998</v>
      </c>
      <c r="N734" s="1" t="s">
        <v>12</v>
      </c>
      <c r="O734" s="3">
        <v>43318</v>
      </c>
      <c r="P734" s="2">
        <f>ROUNDDOWN(Table1[[#This Row],[Quantity in UnE]],0)</f>
        <v>441</v>
      </c>
      <c r="Q734" t="s">
        <v>8852</v>
      </c>
      <c r="R734">
        <v>60</v>
      </c>
      <c r="S734">
        <v>39</v>
      </c>
      <c r="T734">
        <f>IF(Table1[[#This Row],[OD (in)]]=28,0,IF(Table1[[#This Row],[Width (in)]]&lt;=25,1,0))</f>
        <v>0</v>
      </c>
      <c r="U734">
        <f>IF(Table1[[#This Row],[OD (in)]]=28,0,IF(AND(Table1[[#This Row],[Width (in)]]&gt;25,Table1[[#This Row],[Width (in)]]&lt;=40),1,0))</f>
        <v>0</v>
      </c>
      <c r="V734">
        <f>IF(Table1[[#This Row],[OD (in)]]=28,0,IF(Table1[[#This Row],[Width (in)]]&gt;40,1,0))</f>
        <v>1</v>
      </c>
      <c r="W734">
        <f>IF(Table1[[#This Row],[OD (in)]]=28,1,0)</f>
        <v>0</v>
      </c>
    </row>
    <row r="735" spans="1:23" x14ac:dyDescent="0.3">
      <c r="A735" s="6" t="s">
        <v>0</v>
      </c>
      <c r="B735" s="6" t="s">
        <v>1659</v>
      </c>
      <c r="C735" s="6" t="s">
        <v>1660</v>
      </c>
      <c r="D735" s="6" t="s">
        <v>1683</v>
      </c>
      <c r="E735" s="6" t="s">
        <v>4</v>
      </c>
      <c r="F735" s="6" t="s">
        <v>5</v>
      </c>
      <c r="G735" s="6" t="s">
        <v>1662</v>
      </c>
      <c r="H735" s="6" t="s">
        <v>7</v>
      </c>
      <c r="I735" s="6" t="s">
        <v>1663</v>
      </c>
      <c r="J735" s="6" t="s">
        <v>9</v>
      </c>
      <c r="K735" s="6" t="s">
        <v>1684</v>
      </c>
      <c r="L735" s="6" t="s">
        <v>11</v>
      </c>
      <c r="M735" s="2">
        <v>209.86799999999999</v>
      </c>
      <c r="N735" s="1" t="s">
        <v>12</v>
      </c>
      <c r="O735" s="3">
        <v>43315</v>
      </c>
      <c r="P735" s="2">
        <f>ROUNDDOWN(Table1[[#This Row],[Quantity in UnE]],0)</f>
        <v>209</v>
      </c>
      <c r="Q735" t="s">
        <v>8861</v>
      </c>
      <c r="R735">
        <v>40</v>
      </c>
      <c r="S735">
        <v>28</v>
      </c>
      <c r="T735">
        <f>IF(Table1[[#This Row],[OD (in)]]=28,0,IF(Table1[[#This Row],[Width (in)]]&lt;=25,1,0))</f>
        <v>0</v>
      </c>
      <c r="U735">
        <f>IF(Table1[[#This Row],[OD (in)]]=28,0,IF(AND(Table1[[#This Row],[Width (in)]]&gt;25,Table1[[#This Row],[Width (in)]]&lt;=40),1,0))</f>
        <v>0</v>
      </c>
      <c r="V735">
        <f>IF(Table1[[#This Row],[OD (in)]]=28,0,IF(Table1[[#This Row],[Width (in)]]&gt;40,1,0))</f>
        <v>0</v>
      </c>
      <c r="W735">
        <f>IF(Table1[[#This Row],[OD (in)]]=28,1,0)</f>
        <v>1</v>
      </c>
    </row>
    <row r="736" spans="1:23" x14ac:dyDescent="0.3">
      <c r="A736" s="6" t="s">
        <v>0</v>
      </c>
      <c r="B736" s="6" t="s">
        <v>1667</v>
      </c>
      <c r="C736" s="6" t="s">
        <v>1668</v>
      </c>
      <c r="D736" s="6" t="s">
        <v>1685</v>
      </c>
      <c r="E736" s="6" t="s">
        <v>4</v>
      </c>
      <c r="F736" s="6" t="s">
        <v>5</v>
      </c>
      <c r="G736" s="6" t="s">
        <v>1644</v>
      </c>
      <c r="H736" s="6" t="s">
        <v>7</v>
      </c>
      <c r="I736" s="6" t="s">
        <v>1645</v>
      </c>
      <c r="J736" s="6" t="s">
        <v>9</v>
      </c>
      <c r="K736" s="6" t="s">
        <v>1686</v>
      </c>
      <c r="L736" s="6" t="s">
        <v>11</v>
      </c>
      <c r="M736" s="2">
        <v>319.50299999999999</v>
      </c>
      <c r="N736" s="1" t="s">
        <v>12</v>
      </c>
      <c r="O736" s="3">
        <v>43328</v>
      </c>
      <c r="P736" s="2">
        <f>ROUNDDOWN(Table1[[#This Row],[Quantity in UnE]],0)</f>
        <v>319</v>
      </c>
      <c r="Q736" t="s">
        <v>8856</v>
      </c>
      <c r="R736">
        <v>40</v>
      </c>
      <c r="S736">
        <v>39</v>
      </c>
      <c r="T736">
        <f>IF(Table1[[#This Row],[OD (in)]]=28,0,IF(Table1[[#This Row],[Width (in)]]&lt;=25,1,0))</f>
        <v>0</v>
      </c>
      <c r="U736">
        <f>IF(Table1[[#This Row],[OD (in)]]=28,0,IF(AND(Table1[[#This Row],[Width (in)]]&gt;25,Table1[[#This Row],[Width (in)]]&lt;=40),1,0))</f>
        <v>1</v>
      </c>
      <c r="V736">
        <f>IF(Table1[[#This Row],[OD (in)]]=28,0,IF(Table1[[#This Row],[Width (in)]]&gt;40,1,0))</f>
        <v>0</v>
      </c>
      <c r="W736">
        <f>IF(Table1[[#This Row],[OD (in)]]=28,1,0)</f>
        <v>0</v>
      </c>
    </row>
    <row r="737" spans="1:23" x14ac:dyDescent="0.3">
      <c r="A737" s="6" t="s">
        <v>0</v>
      </c>
      <c r="B737" s="6" t="s">
        <v>125</v>
      </c>
      <c r="C737" s="6" t="s">
        <v>126</v>
      </c>
      <c r="D737" s="6" t="s">
        <v>1687</v>
      </c>
      <c r="E737" s="6" t="s">
        <v>4</v>
      </c>
      <c r="F737" s="6" t="s">
        <v>5</v>
      </c>
      <c r="G737" s="6" t="s">
        <v>1554</v>
      </c>
      <c r="H737" s="6" t="s">
        <v>7</v>
      </c>
      <c r="I737" s="6" t="s">
        <v>1555</v>
      </c>
      <c r="J737" s="6" t="s">
        <v>9</v>
      </c>
      <c r="K737" s="6" t="s">
        <v>1688</v>
      </c>
      <c r="L737" s="6" t="s">
        <v>11</v>
      </c>
      <c r="M737" s="2">
        <v>442.35399999999998</v>
      </c>
      <c r="N737" s="1" t="s">
        <v>12</v>
      </c>
      <c r="O737" s="3">
        <v>43322</v>
      </c>
      <c r="P737" s="2">
        <f>ROUNDDOWN(Table1[[#This Row],[Quantity in UnE]],0)</f>
        <v>442</v>
      </c>
      <c r="Q737" t="s">
        <v>8852</v>
      </c>
      <c r="R737">
        <v>60</v>
      </c>
      <c r="S737">
        <v>39</v>
      </c>
      <c r="T737">
        <f>IF(Table1[[#This Row],[OD (in)]]=28,0,IF(Table1[[#This Row],[Width (in)]]&lt;=25,1,0))</f>
        <v>0</v>
      </c>
      <c r="U737">
        <f>IF(Table1[[#This Row],[OD (in)]]=28,0,IF(AND(Table1[[#This Row],[Width (in)]]&gt;25,Table1[[#This Row],[Width (in)]]&lt;=40),1,0))</f>
        <v>0</v>
      </c>
      <c r="V737">
        <f>IF(Table1[[#This Row],[OD (in)]]=28,0,IF(Table1[[#This Row],[Width (in)]]&gt;40,1,0))</f>
        <v>1</v>
      </c>
      <c r="W737">
        <f>IF(Table1[[#This Row],[OD (in)]]=28,1,0)</f>
        <v>0</v>
      </c>
    </row>
    <row r="738" spans="1:23" x14ac:dyDescent="0.3">
      <c r="A738" s="6" t="s">
        <v>0</v>
      </c>
      <c r="B738" s="6" t="s">
        <v>1667</v>
      </c>
      <c r="C738" s="6" t="s">
        <v>1668</v>
      </c>
      <c r="D738" s="6" t="s">
        <v>1689</v>
      </c>
      <c r="E738" s="6" t="s">
        <v>4</v>
      </c>
      <c r="F738" s="6" t="s">
        <v>5</v>
      </c>
      <c r="G738" s="6" t="s">
        <v>1644</v>
      </c>
      <c r="H738" s="6" t="s">
        <v>7</v>
      </c>
      <c r="I738" s="6" t="s">
        <v>1645</v>
      </c>
      <c r="J738" s="6" t="s">
        <v>9</v>
      </c>
      <c r="K738" s="6" t="s">
        <v>1690</v>
      </c>
      <c r="L738" s="6" t="s">
        <v>11</v>
      </c>
      <c r="M738" s="2">
        <v>319.56599999999997</v>
      </c>
      <c r="N738" s="1" t="s">
        <v>12</v>
      </c>
      <c r="O738" s="3">
        <v>43328</v>
      </c>
      <c r="P738" s="2">
        <f>ROUNDDOWN(Table1[[#This Row],[Quantity in UnE]],0)</f>
        <v>319</v>
      </c>
      <c r="Q738" t="s">
        <v>8856</v>
      </c>
      <c r="R738">
        <v>40</v>
      </c>
      <c r="S738">
        <v>39</v>
      </c>
      <c r="T738">
        <f>IF(Table1[[#This Row],[OD (in)]]=28,0,IF(Table1[[#This Row],[Width (in)]]&lt;=25,1,0))</f>
        <v>0</v>
      </c>
      <c r="U738">
        <f>IF(Table1[[#This Row],[OD (in)]]=28,0,IF(AND(Table1[[#This Row],[Width (in)]]&gt;25,Table1[[#This Row],[Width (in)]]&lt;=40),1,0))</f>
        <v>1</v>
      </c>
      <c r="V738">
        <f>IF(Table1[[#This Row],[OD (in)]]=28,0,IF(Table1[[#This Row],[Width (in)]]&gt;40,1,0))</f>
        <v>0</v>
      </c>
      <c r="W738">
        <f>IF(Table1[[#This Row],[OD (in)]]=28,1,0)</f>
        <v>0</v>
      </c>
    </row>
    <row r="739" spans="1:23" x14ac:dyDescent="0.3">
      <c r="A739" s="6" t="s">
        <v>0</v>
      </c>
      <c r="B739" s="6" t="s">
        <v>125</v>
      </c>
      <c r="C739" s="6" t="s">
        <v>126</v>
      </c>
      <c r="D739" s="6" t="s">
        <v>1691</v>
      </c>
      <c r="E739" s="6" t="s">
        <v>4</v>
      </c>
      <c r="F739" s="6" t="s">
        <v>5</v>
      </c>
      <c r="G739" s="6" t="s">
        <v>1198</v>
      </c>
      <c r="H739" s="6" t="s">
        <v>7</v>
      </c>
      <c r="I739" s="6" t="s">
        <v>1199</v>
      </c>
      <c r="J739" s="6" t="s">
        <v>9</v>
      </c>
      <c r="K739" s="6" t="s">
        <v>1692</v>
      </c>
      <c r="L739" s="6" t="s">
        <v>11</v>
      </c>
      <c r="M739" s="2">
        <v>435.71899999999999</v>
      </c>
      <c r="N739" s="1" t="s">
        <v>12</v>
      </c>
      <c r="O739" s="3">
        <v>43330</v>
      </c>
      <c r="P739" s="2">
        <f>ROUNDDOWN(Table1[[#This Row],[Quantity in UnE]],0)</f>
        <v>435</v>
      </c>
      <c r="Q739" t="s">
        <v>8852</v>
      </c>
      <c r="R739">
        <v>60</v>
      </c>
      <c r="S739">
        <v>39</v>
      </c>
      <c r="T739">
        <f>IF(Table1[[#This Row],[OD (in)]]=28,0,IF(Table1[[#This Row],[Width (in)]]&lt;=25,1,0))</f>
        <v>0</v>
      </c>
      <c r="U739">
        <f>IF(Table1[[#This Row],[OD (in)]]=28,0,IF(AND(Table1[[#This Row],[Width (in)]]&gt;25,Table1[[#This Row],[Width (in)]]&lt;=40),1,0))</f>
        <v>0</v>
      </c>
      <c r="V739">
        <f>IF(Table1[[#This Row],[OD (in)]]=28,0,IF(Table1[[#This Row],[Width (in)]]&gt;40,1,0))</f>
        <v>1</v>
      </c>
      <c r="W739">
        <f>IF(Table1[[#This Row],[OD (in)]]=28,1,0)</f>
        <v>0</v>
      </c>
    </row>
    <row r="740" spans="1:23" x14ac:dyDescent="0.3">
      <c r="A740" s="6" t="s">
        <v>0</v>
      </c>
      <c r="B740" s="6" t="s">
        <v>1667</v>
      </c>
      <c r="C740" s="6" t="s">
        <v>1668</v>
      </c>
      <c r="D740" s="6" t="s">
        <v>1693</v>
      </c>
      <c r="E740" s="6" t="s">
        <v>4</v>
      </c>
      <c r="F740" s="6" t="s">
        <v>5</v>
      </c>
      <c r="G740" s="6" t="s">
        <v>1644</v>
      </c>
      <c r="H740" s="6" t="s">
        <v>7</v>
      </c>
      <c r="I740" s="6" t="s">
        <v>1645</v>
      </c>
      <c r="J740" s="6" t="s">
        <v>9</v>
      </c>
      <c r="K740" s="6" t="s">
        <v>1694</v>
      </c>
      <c r="L740" s="6" t="s">
        <v>11</v>
      </c>
      <c r="M740" s="2">
        <v>322.27699999999999</v>
      </c>
      <c r="N740" s="1" t="s">
        <v>12</v>
      </c>
      <c r="O740" s="3">
        <v>43328</v>
      </c>
      <c r="P740" s="2">
        <f>ROUNDDOWN(Table1[[#This Row],[Quantity in UnE]],0)</f>
        <v>322</v>
      </c>
      <c r="Q740" t="s">
        <v>8856</v>
      </c>
      <c r="R740">
        <v>40</v>
      </c>
      <c r="S740">
        <v>39</v>
      </c>
      <c r="T740">
        <f>IF(Table1[[#This Row],[OD (in)]]=28,0,IF(Table1[[#This Row],[Width (in)]]&lt;=25,1,0))</f>
        <v>0</v>
      </c>
      <c r="U740">
        <f>IF(Table1[[#This Row],[OD (in)]]=28,0,IF(AND(Table1[[#This Row],[Width (in)]]&gt;25,Table1[[#This Row],[Width (in)]]&lt;=40),1,0))</f>
        <v>1</v>
      </c>
      <c r="V740">
        <f>IF(Table1[[#This Row],[OD (in)]]=28,0,IF(Table1[[#This Row],[Width (in)]]&gt;40,1,0))</f>
        <v>0</v>
      </c>
      <c r="W740">
        <f>IF(Table1[[#This Row],[OD (in)]]=28,1,0)</f>
        <v>0</v>
      </c>
    </row>
    <row r="741" spans="1:23" x14ac:dyDescent="0.3">
      <c r="A741" s="6" t="s">
        <v>0</v>
      </c>
      <c r="B741" s="6" t="s">
        <v>1667</v>
      </c>
      <c r="C741" s="6" t="s">
        <v>1668</v>
      </c>
      <c r="D741" s="6" t="s">
        <v>1695</v>
      </c>
      <c r="E741" s="6" t="s">
        <v>4</v>
      </c>
      <c r="F741" s="6" t="s">
        <v>5</v>
      </c>
      <c r="G741" s="6" t="s">
        <v>1644</v>
      </c>
      <c r="H741" s="6" t="s">
        <v>7</v>
      </c>
      <c r="I741" s="6" t="s">
        <v>1645</v>
      </c>
      <c r="J741" s="6" t="s">
        <v>9</v>
      </c>
      <c r="K741" s="6" t="s">
        <v>1696</v>
      </c>
      <c r="L741" s="6" t="s">
        <v>11</v>
      </c>
      <c r="M741" s="2">
        <v>319.56599999999997</v>
      </c>
      <c r="N741" s="1" t="s">
        <v>12</v>
      </c>
      <c r="O741" s="3">
        <v>43328</v>
      </c>
      <c r="P741" s="2">
        <f>ROUNDDOWN(Table1[[#This Row],[Quantity in UnE]],0)</f>
        <v>319</v>
      </c>
      <c r="Q741" t="s">
        <v>8856</v>
      </c>
      <c r="R741">
        <v>40</v>
      </c>
      <c r="S741">
        <v>39</v>
      </c>
      <c r="T741">
        <f>IF(Table1[[#This Row],[OD (in)]]=28,0,IF(Table1[[#This Row],[Width (in)]]&lt;=25,1,0))</f>
        <v>0</v>
      </c>
      <c r="U741">
        <f>IF(Table1[[#This Row],[OD (in)]]=28,0,IF(AND(Table1[[#This Row],[Width (in)]]&gt;25,Table1[[#This Row],[Width (in)]]&lt;=40),1,0))</f>
        <v>1</v>
      </c>
      <c r="V741">
        <f>IF(Table1[[#This Row],[OD (in)]]=28,0,IF(Table1[[#This Row],[Width (in)]]&gt;40,1,0))</f>
        <v>0</v>
      </c>
      <c r="W741">
        <f>IF(Table1[[#This Row],[OD (in)]]=28,1,0)</f>
        <v>0</v>
      </c>
    </row>
    <row r="742" spans="1:23" x14ac:dyDescent="0.3">
      <c r="A742" s="6" t="s">
        <v>0</v>
      </c>
      <c r="B742" s="6" t="s">
        <v>125</v>
      </c>
      <c r="C742" s="6" t="s">
        <v>126</v>
      </c>
      <c r="D742" s="6" t="s">
        <v>1697</v>
      </c>
      <c r="E742" s="6" t="s">
        <v>4</v>
      </c>
      <c r="F742" s="6" t="s">
        <v>5</v>
      </c>
      <c r="G742" s="6" t="s">
        <v>1198</v>
      </c>
      <c r="H742" s="6" t="s">
        <v>7</v>
      </c>
      <c r="I742" s="6" t="s">
        <v>1199</v>
      </c>
      <c r="J742" s="6" t="s">
        <v>9</v>
      </c>
      <c r="K742" s="6" t="s">
        <v>1698</v>
      </c>
      <c r="L742" s="6" t="s">
        <v>11</v>
      </c>
      <c r="M742" s="2">
        <v>435.02600000000001</v>
      </c>
      <c r="N742" s="1" t="s">
        <v>12</v>
      </c>
      <c r="O742" s="3">
        <v>43330</v>
      </c>
      <c r="P742" s="2">
        <f>ROUNDDOWN(Table1[[#This Row],[Quantity in UnE]],0)</f>
        <v>435</v>
      </c>
      <c r="Q742" t="s">
        <v>8852</v>
      </c>
      <c r="R742">
        <v>60</v>
      </c>
      <c r="S742">
        <v>39</v>
      </c>
      <c r="T742">
        <f>IF(Table1[[#This Row],[OD (in)]]=28,0,IF(Table1[[#This Row],[Width (in)]]&lt;=25,1,0))</f>
        <v>0</v>
      </c>
      <c r="U742">
        <f>IF(Table1[[#This Row],[OD (in)]]=28,0,IF(AND(Table1[[#This Row],[Width (in)]]&gt;25,Table1[[#This Row],[Width (in)]]&lt;=40),1,0))</f>
        <v>0</v>
      </c>
      <c r="V742">
        <f>IF(Table1[[#This Row],[OD (in)]]=28,0,IF(Table1[[#This Row],[Width (in)]]&gt;40,1,0))</f>
        <v>1</v>
      </c>
      <c r="W742">
        <f>IF(Table1[[#This Row],[OD (in)]]=28,1,0)</f>
        <v>0</v>
      </c>
    </row>
    <row r="743" spans="1:23" x14ac:dyDescent="0.3">
      <c r="A743" s="6" t="s">
        <v>0</v>
      </c>
      <c r="B743" s="6" t="s">
        <v>1395</v>
      </c>
      <c r="C743" s="6" t="s">
        <v>1396</v>
      </c>
      <c r="D743" s="6" t="s">
        <v>1699</v>
      </c>
      <c r="E743" s="6" t="s">
        <v>4</v>
      </c>
      <c r="F743" s="6" t="s">
        <v>5</v>
      </c>
      <c r="G743" s="6" t="s">
        <v>1526</v>
      </c>
      <c r="H743" s="6" t="s">
        <v>7</v>
      </c>
      <c r="I743" s="6" t="s">
        <v>1527</v>
      </c>
      <c r="J743" s="6" t="s">
        <v>9</v>
      </c>
      <c r="K743" s="6" t="s">
        <v>1700</v>
      </c>
      <c r="L743" s="6" t="s">
        <v>11</v>
      </c>
      <c r="M743" s="2">
        <v>243.374</v>
      </c>
      <c r="N743" s="1" t="s">
        <v>12</v>
      </c>
      <c r="O743" s="3">
        <v>43326</v>
      </c>
      <c r="P743" s="2">
        <f>ROUNDDOWN(Table1[[#This Row],[Quantity in UnE]],0)</f>
        <v>243</v>
      </c>
      <c r="Q743" t="s">
        <v>8850</v>
      </c>
      <c r="R743">
        <v>32</v>
      </c>
      <c r="S743">
        <v>39</v>
      </c>
      <c r="T743">
        <f>IF(Table1[[#This Row],[OD (in)]]=28,0,IF(Table1[[#This Row],[Width (in)]]&lt;=25,1,0))</f>
        <v>0</v>
      </c>
      <c r="U743">
        <f>IF(Table1[[#This Row],[OD (in)]]=28,0,IF(AND(Table1[[#This Row],[Width (in)]]&gt;25,Table1[[#This Row],[Width (in)]]&lt;=40),1,0))</f>
        <v>1</v>
      </c>
      <c r="V743">
        <f>IF(Table1[[#This Row],[OD (in)]]=28,0,IF(Table1[[#This Row],[Width (in)]]&gt;40,1,0))</f>
        <v>0</v>
      </c>
      <c r="W743">
        <f>IF(Table1[[#This Row],[OD (in)]]=28,1,0)</f>
        <v>0</v>
      </c>
    </row>
    <row r="744" spans="1:23" x14ac:dyDescent="0.3">
      <c r="A744" s="6" t="s">
        <v>0</v>
      </c>
      <c r="B744" s="6" t="s">
        <v>1395</v>
      </c>
      <c r="C744" s="6" t="s">
        <v>1396</v>
      </c>
      <c r="D744" s="6" t="s">
        <v>1701</v>
      </c>
      <c r="E744" s="6" t="s">
        <v>4</v>
      </c>
      <c r="F744" s="6" t="s">
        <v>5</v>
      </c>
      <c r="G744" s="6" t="s">
        <v>1526</v>
      </c>
      <c r="H744" s="6" t="s">
        <v>7</v>
      </c>
      <c r="I744" s="6" t="s">
        <v>1527</v>
      </c>
      <c r="J744" s="6" t="s">
        <v>9</v>
      </c>
      <c r="K744" s="6" t="s">
        <v>1702</v>
      </c>
      <c r="L744" s="6" t="s">
        <v>11</v>
      </c>
      <c r="M744" s="2">
        <v>243.65199999999999</v>
      </c>
      <c r="N744" s="1" t="s">
        <v>12</v>
      </c>
      <c r="O744" s="3">
        <v>43326</v>
      </c>
      <c r="P744" s="2">
        <f>ROUNDDOWN(Table1[[#This Row],[Quantity in UnE]],0)</f>
        <v>243</v>
      </c>
      <c r="Q744" t="s">
        <v>8850</v>
      </c>
      <c r="R744">
        <v>32</v>
      </c>
      <c r="S744">
        <v>39</v>
      </c>
      <c r="T744">
        <f>IF(Table1[[#This Row],[OD (in)]]=28,0,IF(Table1[[#This Row],[Width (in)]]&lt;=25,1,0))</f>
        <v>0</v>
      </c>
      <c r="U744">
        <f>IF(Table1[[#This Row],[OD (in)]]=28,0,IF(AND(Table1[[#This Row],[Width (in)]]&gt;25,Table1[[#This Row],[Width (in)]]&lt;=40),1,0))</f>
        <v>1</v>
      </c>
      <c r="V744">
        <f>IF(Table1[[#This Row],[OD (in)]]=28,0,IF(Table1[[#This Row],[Width (in)]]&gt;40,1,0))</f>
        <v>0</v>
      </c>
      <c r="W744">
        <f>IF(Table1[[#This Row],[OD (in)]]=28,1,0)</f>
        <v>0</v>
      </c>
    </row>
    <row r="745" spans="1:23" x14ac:dyDescent="0.3">
      <c r="A745" s="6" t="s">
        <v>0</v>
      </c>
      <c r="B745" s="6" t="s">
        <v>502</v>
      </c>
      <c r="C745" s="6" t="s">
        <v>503</v>
      </c>
      <c r="D745" s="6" t="s">
        <v>1703</v>
      </c>
      <c r="E745" s="6" t="s">
        <v>4</v>
      </c>
      <c r="F745" s="6" t="s">
        <v>5</v>
      </c>
      <c r="G745" s="6" t="s">
        <v>1554</v>
      </c>
      <c r="H745" s="6" t="s">
        <v>7</v>
      </c>
      <c r="I745" s="6" t="s">
        <v>1555</v>
      </c>
      <c r="J745" s="6" t="s">
        <v>9</v>
      </c>
      <c r="K745" s="6" t="s">
        <v>1704</v>
      </c>
      <c r="L745" s="6" t="s">
        <v>11</v>
      </c>
      <c r="M745" s="2">
        <v>196.05500000000001</v>
      </c>
      <c r="N745" s="1" t="s">
        <v>12</v>
      </c>
      <c r="O745" s="3">
        <v>43322</v>
      </c>
      <c r="P745" s="2">
        <f>ROUNDDOWN(Table1[[#This Row],[Quantity in UnE]],0)</f>
        <v>196</v>
      </c>
      <c r="Q745" t="s">
        <v>8849</v>
      </c>
      <c r="R745">
        <v>23.875</v>
      </c>
      <c r="S745">
        <v>44</v>
      </c>
      <c r="T745">
        <f>IF(Table1[[#This Row],[OD (in)]]=28,0,IF(Table1[[#This Row],[Width (in)]]&lt;=25,1,0))</f>
        <v>1</v>
      </c>
      <c r="U745">
        <f>IF(Table1[[#This Row],[OD (in)]]=28,0,IF(AND(Table1[[#This Row],[Width (in)]]&gt;25,Table1[[#This Row],[Width (in)]]&lt;=40),1,0))</f>
        <v>0</v>
      </c>
      <c r="V745">
        <f>IF(Table1[[#This Row],[OD (in)]]=28,0,IF(Table1[[#This Row],[Width (in)]]&gt;40,1,0))</f>
        <v>0</v>
      </c>
      <c r="W745">
        <f>IF(Table1[[#This Row],[OD (in)]]=28,1,0)</f>
        <v>0</v>
      </c>
    </row>
    <row r="746" spans="1:23" x14ac:dyDescent="0.3">
      <c r="A746" s="6" t="s">
        <v>0</v>
      </c>
      <c r="B746" s="6" t="s">
        <v>1705</v>
      </c>
      <c r="C746" s="6" t="s">
        <v>1706</v>
      </c>
      <c r="D746" s="6" t="s">
        <v>1707</v>
      </c>
      <c r="E746" s="6" t="s">
        <v>4</v>
      </c>
      <c r="F746" s="6" t="s">
        <v>5</v>
      </c>
      <c r="G746" s="6" t="s">
        <v>1662</v>
      </c>
      <c r="H746" s="6" t="s">
        <v>7</v>
      </c>
      <c r="I746" s="6" t="s">
        <v>1663</v>
      </c>
      <c r="J746" s="6" t="s">
        <v>9</v>
      </c>
      <c r="K746" s="6" t="s">
        <v>1708</v>
      </c>
      <c r="L746" s="6" t="s">
        <v>11</v>
      </c>
      <c r="M746" s="2">
        <v>152.702</v>
      </c>
      <c r="N746" s="1" t="s">
        <v>12</v>
      </c>
      <c r="O746" s="3">
        <v>43315</v>
      </c>
      <c r="P746" s="2">
        <f>ROUNDDOWN(Table1[[#This Row],[Quantity in UnE]],0)</f>
        <v>152</v>
      </c>
      <c r="Q746" t="s">
        <v>8850</v>
      </c>
      <c r="R746">
        <v>50</v>
      </c>
      <c r="S746">
        <v>28</v>
      </c>
      <c r="T746">
        <f>IF(Table1[[#This Row],[OD (in)]]=28,0,IF(Table1[[#This Row],[Width (in)]]&lt;=25,1,0))</f>
        <v>0</v>
      </c>
      <c r="U746">
        <f>IF(Table1[[#This Row],[OD (in)]]=28,0,IF(AND(Table1[[#This Row],[Width (in)]]&gt;25,Table1[[#This Row],[Width (in)]]&lt;=40),1,0))</f>
        <v>0</v>
      </c>
      <c r="V746">
        <f>IF(Table1[[#This Row],[OD (in)]]=28,0,IF(Table1[[#This Row],[Width (in)]]&gt;40,1,0))</f>
        <v>0</v>
      </c>
      <c r="W746">
        <f>IF(Table1[[#This Row],[OD (in)]]=28,1,0)</f>
        <v>1</v>
      </c>
    </row>
    <row r="747" spans="1:23" x14ac:dyDescent="0.3">
      <c r="A747" s="6" t="s">
        <v>0</v>
      </c>
      <c r="B747" s="6" t="s">
        <v>125</v>
      </c>
      <c r="C747" s="6" t="s">
        <v>126</v>
      </c>
      <c r="D747" s="6" t="s">
        <v>1709</v>
      </c>
      <c r="E747" s="6" t="s">
        <v>4</v>
      </c>
      <c r="F747" s="6" t="s">
        <v>5</v>
      </c>
      <c r="G747" s="6" t="s">
        <v>1198</v>
      </c>
      <c r="H747" s="6" t="s">
        <v>7</v>
      </c>
      <c r="I747" s="6" t="s">
        <v>1199</v>
      </c>
      <c r="J747" s="6" t="s">
        <v>9</v>
      </c>
      <c r="K747" s="6" t="s">
        <v>1710</v>
      </c>
      <c r="L747" s="6" t="s">
        <v>11</v>
      </c>
      <c r="M747" s="2">
        <v>441.08499999999998</v>
      </c>
      <c r="N747" s="1" t="s">
        <v>12</v>
      </c>
      <c r="O747" s="3">
        <v>43330</v>
      </c>
      <c r="P747" s="2">
        <f>ROUNDDOWN(Table1[[#This Row],[Quantity in UnE]],0)</f>
        <v>441</v>
      </c>
      <c r="Q747" t="s">
        <v>8852</v>
      </c>
      <c r="R747">
        <v>60</v>
      </c>
      <c r="S747">
        <v>39</v>
      </c>
      <c r="T747">
        <f>IF(Table1[[#This Row],[OD (in)]]=28,0,IF(Table1[[#This Row],[Width (in)]]&lt;=25,1,0))</f>
        <v>0</v>
      </c>
      <c r="U747">
        <f>IF(Table1[[#This Row],[OD (in)]]=28,0,IF(AND(Table1[[#This Row],[Width (in)]]&gt;25,Table1[[#This Row],[Width (in)]]&lt;=40),1,0))</f>
        <v>0</v>
      </c>
      <c r="V747">
        <f>IF(Table1[[#This Row],[OD (in)]]=28,0,IF(Table1[[#This Row],[Width (in)]]&gt;40,1,0))</f>
        <v>1</v>
      </c>
      <c r="W747">
        <f>IF(Table1[[#This Row],[OD (in)]]=28,1,0)</f>
        <v>0</v>
      </c>
    </row>
    <row r="748" spans="1:23" x14ac:dyDescent="0.3">
      <c r="A748" s="6" t="s">
        <v>0</v>
      </c>
      <c r="B748" s="6" t="s">
        <v>502</v>
      </c>
      <c r="C748" s="6" t="s">
        <v>503</v>
      </c>
      <c r="D748" s="6" t="s">
        <v>1711</v>
      </c>
      <c r="E748" s="6" t="s">
        <v>4</v>
      </c>
      <c r="F748" s="6" t="s">
        <v>5</v>
      </c>
      <c r="G748" s="6" t="s">
        <v>1554</v>
      </c>
      <c r="H748" s="6" t="s">
        <v>7</v>
      </c>
      <c r="I748" s="6" t="s">
        <v>1555</v>
      </c>
      <c r="J748" s="6" t="s">
        <v>9</v>
      </c>
      <c r="K748" s="6" t="s">
        <v>1712</v>
      </c>
      <c r="L748" s="6" t="s">
        <v>11</v>
      </c>
      <c r="M748" s="2">
        <v>196.05500000000001</v>
      </c>
      <c r="N748" s="1" t="s">
        <v>12</v>
      </c>
      <c r="O748" s="3">
        <v>43322</v>
      </c>
      <c r="P748" s="2">
        <f>ROUNDDOWN(Table1[[#This Row],[Quantity in UnE]],0)</f>
        <v>196</v>
      </c>
      <c r="Q748" t="s">
        <v>8849</v>
      </c>
      <c r="R748">
        <v>23.875</v>
      </c>
      <c r="S748">
        <v>44</v>
      </c>
      <c r="T748">
        <f>IF(Table1[[#This Row],[OD (in)]]=28,0,IF(Table1[[#This Row],[Width (in)]]&lt;=25,1,0))</f>
        <v>1</v>
      </c>
      <c r="U748">
        <f>IF(Table1[[#This Row],[OD (in)]]=28,0,IF(AND(Table1[[#This Row],[Width (in)]]&gt;25,Table1[[#This Row],[Width (in)]]&lt;=40),1,0))</f>
        <v>0</v>
      </c>
      <c r="V748">
        <f>IF(Table1[[#This Row],[OD (in)]]=28,0,IF(Table1[[#This Row],[Width (in)]]&gt;40,1,0))</f>
        <v>0</v>
      </c>
      <c r="W748">
        <f>IF(Table1[[#This Row],[OD (in)]]=28,1,0)</f>
        <v>0</v>
      </c>
    </row>
    <row r="749" spans="1:23" x14ac:dyDescent="0.3">
      <c r="A749" s="6" t="s">
        <v>0</v>
      </c>
      <c r="B749" s="6" t="s">
        <v>1705</v>
      </c>
      <c r="C749" s="6" t="s">
        <v>1706</v>
      </c>
      <c r="D749" s="6" t="s">
        <v>1713</v>
      </c>
      <c r="E749" s="6" t="s">
        <v>4</v>
      </c>
      <c r="F749" s="6" t="s">
        <v>5</v>
      </c>
      <c r="G749" s="6" t="s">
        <v>1662</v>
      </c>
      <c r="H749" s="6" t="s">
        <v>7</v>
      </c>
      <c r="I749" s="6" t="s">
        <v>1663</v>
      </c>
      <c r="J749" s="6" t="s">
        <v>9</v>
      </c>
      <c r="K749" s="6" t="s">
        <v>1714</v>
      </c>
      <c r="L749" s="6" t="s">
        <v>11</v>
      </c>
      <c r="M749" s="2">
        <v>162.489</v>
      </c>
      <c r="N749" s="1" t="s">
        <v>12</v>
      </c>
      <c r="O749" s="3">
        <v>43315</v>
      </c>
      <c r="P749" s="2">
        <f>ROUNDDOWN(Table1[[#This Row],[Quantity in UnE]],0)</f>
        <v>162</v>
      </c>
      <c r="Q749" t="s">
        <v>8850</v>
      </c>
      <c r="R749">
        <v>50</v>
      </c>
      <c r="S749">
        <v>28</v>
      </c>
      <c r="T749">
        <f>IF(Table1[[#This Row],[OD (in)]]=28,0,IF(Table1[[#This Row],[Width (in)]]&lt;=25,1,0))</f>
        <v>0</v>
      </c>
      <c r="U749">
        <f>IF(Table1[[#This Row],[OD (in)]]=28,0,IF(AND(Table1[[#This Row],[Width (in)]]&gt;25,Table1[[#This Row],[Width (in)]]&lt;=40),1,0))</f>
        <v>0</v>
      </c>
      <c r="V749">
        <f>IF(Table1[[#This Row],[OD (in)]]=28,0,IF(Table1[[#This Row],[Width (in)]]&gt;40,1,0))</f>
        <v>0</v>
      </c>
      <c r="W749">
        <f>IF(Table1[[#This Row],[OD (in)]]=28,1,0)</f>
        <v>1</v>
      </c>
    </row>
    <row r="750" spans="1:23" x14ac:dyDescent="0.3">
      <c r="A750" s="6" t="s">
        <v>0</v>
      </c>
      <c r="B750" s="6" t="s">
        <v>502</v>
      </c>
      <c r="C750" s="6" t="s">
        <v>503</v>
      </c>
      <c r="D750" s="6" t="s">
        <v>1715</v>
      </c>
      <c r="E750" s="6" t="s">
        <v>4</v>
      </c>
      <c r="F750" s="6" t="s">
        <v>5</v>
      </c>
      <c r="G750" s="6" t="s">
        <v>1554</v>
      </c>
      <c r="H750" s="6" t="s">
        <v>7</v>
      </c>
      <c r="I750" s="6" t="s">
        <v>1555</v>
      </c>
      <c r="J750" s="6" t="s">
        <v>9</v>
      </c>
      <c r="K750" s="6" t="s">
        <v>1716</v>
      </c>
      <c r="L750" s="6" t="s">
        <v>11</v>
      </c>
      <c r="M750" s="2">
        <v>170.85400000000001</v>
      </c>
      <c r="N750" s="1" t="s">
        <v>12</v>
      </c>
      <c r="O750" s="3">
        <v>43322</v>
      </c>
      <c r="P750" s="2">
        <f>ROUNDDOWN(Table1[[#This Row],[Quantity in UnE]],0)</f>
        <v>170</v>
      </c>
      <c r="Q750" t="s">
        <v>8849</v>
      </c>
      <c r="R750">
        <v>23.875</v>
      </c>
      <c r="S750">
        <v>44</v>
      </c>
      <c r="T750">
        <f>IF(Table1[[#This Row],[OD (in)]]=28,0,IF(Table1[[#This Row],[Width (in)]]&lt;=25,1,0))</f>
        <v>1</v>
      </c>
      <c r="U750">
        <f>IF(Table1[[#This Row],[OD (in)]]=28,0,IF(AND(Table1[[#This Row],[Width (in)]]&gt;25,Table1[[#This Row],[Width (in)]]&lt;=40),1,0))</f>
        <v>0</v>
      </c>
      <c r="V750">
        <f>IF(Table1[[#This Row],[OD (in)]]=28,0,IF(Table1[[#This Row],[Width (in)]]&gt;40,1,0))</f>
        <v>0</v>
      </c>
      <c r="W750">
        <f>IF(Table1[[#This Row],[OD (in)]]=28,1,0)</f>
        <v>0</v>
      </c>
    </row>
    <row r="751" spans="1:23" x14ac:dyDescent="0.3">
      <c r="A751" s="6" t="s">
        <v>0</v>
      </c>
      <c r="B751" s="6" t="s">
        <v>1667</v>
      </c>
      <c r="C751" s="6" t="s">
        <v>1668</v>
      </c>
      <c r="D751" s="6" t="s">
        <v>1717</v>
      </c>
      <c r="E751" s="6" t="s">
        <v>4</v>
      </c>
      <c r="F751" s="6" t="s">
        <v>5</v>
      </c>
      <c r="G751" s="6" t="s">
        <v>1644</v>
      </c>
      <c r="H751" s="6" t="s">
        <v>7</v>
      </c>
      <c r="I751" s="6" t="s">
        <v>1645</v>
      </c>
      <c r="J751" s="6" t="s">
        <v>9</v>
      </c>
      <c r="K751" s="6" t="s">
        <v>1718</v>
      </c>
      <c r="L751" s="6" t="s">
        <v>11</v>
      </c>
      <c r="M751" s="2">
        <v>322.27699999999999</v>
      </c>
      <c r="N751" s="1" t="s">
        <v>12</v>
      </c>
      <c r="O751" s="3">
        <v>43328</v>
      </c>
      <c r="P751" s="2">
        <f>ROUNDDOWN(Table1[[#This Row],[Quantity in UnE]],0)</f>
        <v>322</v>
      </c>
      <c r="Q751" t="s">
        <v>8856</v>
      </c>
      <c r="R751">
        <v>40</v>
      </c>
      <c r="S751">
        <v>39</v>
      </c>
      <c r="T751">
        <f>IF(Table1[[#This Row],[OD (in)]]=28,0,IF(Table1[[#This Row],[Width (in)]]&lt;=25,1,0))</f>
        <v>0</v>
      </c>
      <c r="U751">
        <f>IF(Table1[[#This Row],[OD (in)]]=28,0,IF(AND(Table1[[#This Row],[Width (in)]]&gt;25,Table1[[#This Row],[Width (in)]]&lt;=40),1,0))</f>
        <v>1</v>
      </c>
      <c r="V751">
        <f>IF(Table1[[#This Row],[OD (in)]]=28,0,IF(Table1[[#This Row],[Width (in)]]&gt;40,1,0))</f>
        <v>0</v>
      </c>
      <c r="W751">
        <f>IF(Table1[[#This Row],[OD (in)]]=28,1,0)</f>
        <v>0</v>
      </c>
    </row>
    <row r="752" spans="1:23" x14ac:dyDescent="0.3">
      <c r="A752" s="6" t="s">
        <v>0</v>
      </c>
      <c r="B752" s="6" t="s">
        <v>1705</v>
      </c>
      <c r="C752" s="6" t="s">
        <v>1706</v>
      </c>
      <c r="D752" s="6" t="s">
        <v>1719</v>
      </c>
      <c r="E752" s="6" t="s">
        <v>4</v>
      </c>
      <c r="F752" s="6" t="s">
        <v>5</v>
      </c>
      <c r="G752" s="6" t="s">
        <v>1662</v>
      </c>
      <c r="H752" s="6" t="s">
        <v>7</v>
      </c>
      <c r="I752" s="6" t="s">
        <v>1663</v>
      </c>
      <c r="J752" s="6" t="s">
        <v>9</v>
      </c>
      <c r="K752" s="6" t="s">
        <v>1720</v>
      </c>
      <c r="L752" s="6" t="s">
        <v>11</v>
      </c>
      <c r="M752" s="2">
        <v>229.96199999999999</v>
      </c>
      <c r="N752" s="1" t="s">
        <v>12</v>
      </c>
      <c r="O752" s="3">
        <v>43315</v>
      </c>
      <c r="P752" s="2">
        <f>ROUNDDOWN(Table1[[#This Row],[Quantity in UnE]],0)</f>
        <v>229</v>
      </c>
      <c r="Q752" t="s">
        <v>8850</v>
      </c>
      <c r="R752">
        <v>50</v>
      </c>
      <c r="S752">
        <v>28</v>
      </c>
      <c r="T752">
        <f>IF(Table1[[#This Row],[OD (in)]]=28,0,IF(Table1[[#This Row],[Width (in)]]&lt;=25,1,0))</f>
        <v>0</v>
      </c>
      <c r="U752">
        <f>IF(Table1[[#This Row],[OD (in)]]=28,0,IF(AND(Table1[[#This Row],[Width (in)]]&gt;25,Table1[[#This Row],[Width (in)]]&lt;=40),1,0))</f>
        <v>0</v>
      </c>
      <c r="V752">
        <f>IF(Table1[[#This Row],[OD (in)]]=28,0,IF(Table1[[#This Row],[Width (in)]]&gt;40,1,0))</f>
        <v>0</v>
      </c>
      <c r="W752">
        <f>IF(Table1[[#This Row],[OD (in)]]=28,1,0)</f>
        <v>1</v>
      </c>
    </row>
    <row r="753" spans="1:23" x14ac:dyDescent="0.3">
      <c r="A753" s="6" t="s">
        <v>0</v>
      </c>
      <c r="B753" s="6" t="s">
        <v>1395</v>
      </c>
      <c r="C753" s="6" t="s">
        <v>1396</v>
      </c>
      <c r="D753" s="6" t="s">
        <v>1721</v>
      </c>
      <c r="E753" s="6" t="s">
        <v>4</v>
      </c>
      <c r="F753" s="6" t="s">
        <v>5</v>
      </c>
      <c r="G753" s="6" t="s">
        <v>1526</v>
      </c>
      <c r="H753" s="6" t="s">
        <v>7</v>
      </c>
      <c r="I753" s="6" t="s">
        <v>1527</v>
      </c>
      <c r="J753" s="6" t="s">
        <v>9</v>
      </c>
      <c r="K753" s="6" t="s">
        <v>1722</v>
      </c>
      <c r="L753" s="6" t="s">
        <v>11</v>
      </c>
      <c r="M753" s="2">
        <v>242.209</v>
      </c>
      <c r="N753" s="1" t="s">
        <v>12</v>
      </c>
      <c r="O753" s="3">
        <v>43326</v>
      </c>
      <c r="P753" s="2">
        <f>ROUNDDOWN(Table1[[#This Row],[Quantity in UnE]],0)</f>
        <v>242</v>
      </c>
      <c r="Q753" t="s">
        <v>8850</v>
      </c>
      <c r="R753">
        <v>32</v>
      </c>
      <c r="S753">
        <v>39</v>
      </c>
      <c r="T753">
        <f>IF(Table1[[#This Row],[OD (in)]]=28,0,IF(Table1[[#This Row],[Width (in)]]&lt;=25,1,0))</f>
        <v>0</v>
      </c>
      <c r="U753">
        <f>IF(Table1[[#This Row],[OD (in)]]=28,0,IF(AND(Table1[[#This Row],[Width (in)]]&gt;25,Table1[[#This Row],[Width (in)]]&lt;=40),1,0))</f>
        <v>1</v>
      </c>
      <c r="V753">
        <f>IF(Table1[[#This Row],[OD (in)]]=28,0,IF(Table1[[#This Row],[Width (in)]]&gt;40,1,0))</f>
        <v>0</v>
      </c>
      <c r="W753">
        <f>IF(Table1[[#This Row],[OD (in)]]=28,1,0)</f>
        <v>0</v>
      </c>
    </row>
    <row r="754" spans="1:23" x14ac:dyDescent="0.3">
      <c r="A754" s="6" t="s">
        <v>0</v>
      </c>
      <c r="B754" s="6" t="s">
        <v>502</v>
      </c>
      <c r="C754" s="6" t="s">
        <v>503</v>
      </c>
      <c r="D754" s="6" t="s">
        <v>1723</v>
      </c>
      <c r="E754" s="6" t="s">
        <v>4</v>
      </c>
      <c r="F754" s="6" t="s">
        <v>5</v>
      </c>
      <c r="G754" s="6" t="s">
        <v>1554</v>
      </c>
      <c r="H754" s="6" t="s">
        <v>7</v>
      </c>
      <c r="I754" s="6" t="s">
        <v>1555</v>
      </c>
      <c r="J754" s="6" t="s">
        <v>9</v>
      </c>
      <c r="K754" s="6" t="s">
        <v>1724</v>
      </c>
      <c r="L754" s="6" t="s">
        <v>11</v>
      </c>
      <c r="M754" s="2">
        <v>170.85400000000001</v>
      </c>
      <c r="N754" s="1" t="s">
        <v>12</v>
      </c>
      <c r="O754" s="3">
        <v>43322</v>
      </c>
      <c r="P754" s="2">
        <f>ROUNDDOWN(Table1[[#This Row],[Quantity in UnE]],0)</f>
        <v>170</v>
      </c>
      <c r="Q754" t="s">
        <v>8849</v>
      </c>
      <c r="R754">
        <v>23.875</v>
      </c>
      <c r="S754">
        <v>44</v>
      </c>
      <c r="T754">
        <f>IF(Table1[[#This Row],[OD (in)]]=28,0,IF(Table1[[#This Row],[Width (in)]]&lt;=25,1,0))</f>
        <v>1</v>
      </c>
      <c r="U754">
        <f>IF(Table1[[#This Row],[OD (in)]]=28,0,IF(AND(Table1[[#This Row],[Width (in)]]&gt;25,Table1[[#This Row],[Width (in)]]&lt;=40),1,0))</f>
        <v>0</v>
      </c>
      <c r="V754">
        <f>IF(Table1[[#This Row],[OD (in)]]=28,0,IF(Table1[[#This Row],[Width (in)]]&gt;40,1,0))</f>
        <v>0</v>
      </c>
      <c r="W754">
        <f>IF(Table1[[#This Row],[OD (in)]]=28,1,0)</f>
        <v>0</v>
      </c>
    </row>
    <row r="755" spans="1:23" x14ac:dyDescent="0.3">
      <c r="A755" s="6" t="s">
        <v>0</v>
      </c>
      <c r="B755" s="6" t="s">
        <v>1667</v>
      </c>
      <c r="C755" s="6" t="s">
        <v>1668</v>
      </c>
      <c r="D755" s="6" t="s">
        <v>1725</v>
      </c>
      <c r="E755" s="6" t="s">
        <v>4</v>
      </c>
      <c r="F755" s="6" t="s">
        <v>5</v>
      </c>
      <c r="G755" s="6" t="s">
        <v>1644</v>
      </c>
      <c r="H755" s="6" t="s">
        <v>7</v>
      </c>
      <c r="I755" s="6" t="s">
        <v>1645</v>
      </c>
      <c r="J755" s="6" t="s">
        <v>9</v>
      </c>
      <c r="K755" s="6" t="s">
        <v>1726</v>
      </c>
      <c r="L755" s="6" t="s">
        <v>11</v>
      </c>
      <c r="M755" s="2">
        <v>320.19600000000003</v>
      </c>
      <c r="N755" s="1" t="s">
        <v>12</v>
      </c>
      <c r="O755" s="3">
        <v>43328</v>
      </c>
      <c r="P755" s="2">
        <f>ROUNDDOWN(Table1[[#This Row],[Quantity in UnE]],0)</f>
        <v>320</v>
      </c>
      <c r="Q755" t="s">
        <v>8856</v>
      </c>
      <c r="R755">
        <v>40</v>
      </c>
      <c r="S755">
        <v>39</v>
      </c>
      <c r="T755">
        <f>IF(Table1[[#This Row],[OD (in)]]=28,0,IF(Table1[[#This Row],[Width (in)]]&lt;=25,1,0))</f>
        <v>0</v>
      </c>
      <c r="U755">
        <f>IF(Table1[[#This Row],[OD (in)]]=28,0,IF(AND(Table1[[#This Row],[Width (in)]]&gt;25,Table1[[#This Row],[Width (in)]]&lt;=40),1,0))</f>
        <v>1</v>
      </c>
      <c r="V755">
        <f>IF(Table1[[#This Row],[OD (in)]]=28,0,IF(Table1[[#This Row],[Width (in)]]&gt;40,1,0))</f>
        <v>0</v>
      </c>
      <c r="W755">
        <f>IF(Table1[[#This Row],[OD (in)]]=28,1,0)</f>
        <v>0</v>
      </c>
    </row>
    <row r="756" spans="1:23" x14ac:dyDescent="0.3">
      <c r="A756" s="6" t="s">
        <v>0</v>
      </c>
      <c r="B756" s="6" t="s">
        <v>1395</v>
      </c>
      <c r="C756" s="6" t="s">
        <v>1396</v>
      </c>
      <c r="D756" s="6" t="s">
        <v>1727</v>
      </c>
      <c r="E756" s="6" t="s">
        <v>4</v>
      </c>
      <c r="F756" s="6" t="s">
        <v>5</v>
      </c>
      <c r="G756" s="6" t="s">
        <v>1526</v>
      </c>
      <c r="H756" s="6" t="s">
        <v>7</v>
      </c>
      <c r="I756" s="6" t="s">
        <v>1527</v>
      </c>
      <c r="J756" s="6" t="s">
        <v>9</v>
      </c>
      <c r="K756" s="6" t="s">
        <v>1728</v>
      </c>
      <c r="L756" s="6" t="s">
        <v>11</v>
      </c>
      <c r="M756" s="2">
        <v>242.209</v>
      </c>
      <c r="N756" s="1" t="s">
        <v>12</v>
      </c>
      <c r="O756" s="3">
        <v>43326</v>
      </c>
      <c r="P756" s="2">
        <f>ROUNDDOWN(Table1[[#This Row],[Quantity in UnE]],0)</f>
        <v>242</v>
      </c>
      <c r="Q756" t="s">
        <v>8850</v>
      </c>
      <c r="R756">
        <v>32</v>
      </c>
      <c r="S756">
        <v>39</v>
      </c>
      <c r="T756">
        <f>IF(Table1[[#This Row],[OD (in)]]=28,0,IF(Table1[[#This Row],[Width (in)]]&lt;=25,1,0))</f>
        <v>0</v>
      </c>
      <c r="U756">
        <f>IF(Table1[[#This Row],[OD (in)]]=28,0,IF(AND(Table1[[#This Row],[Width (in)]]&gt;25,Table1[[#This Row],[Width (in)]]&lt;=40),1,0))</f>
        <v>1</v>
      </c>
      <c r="V756">
        <f>IF(Table1[[#This Row],[OD (in)]]=28,0,IF(Table1[[#This Row],[Width (in)]]&gt;40,1,0))</f>
        <v>0</v>
      </c>
      <c r="W756">
        <f>IF(Table1[[#This Row],[OD (in)]]=28,1,0)</f>
        <v>0</v>
      </c>
    </row>
    <row r="757" spans="1:23" x14ac:dyDescent="0.3">
      <c r="A757" s="6" t="s">
        <v>0</v>
      </c>
      <c r="B757" s="6" t="s">
        <v>1729</v>
      </c>
      <c r="C757" s="6" t="s">
        <v>1730</v>
      </c>
      <c r="D757" s="6" t="s">
        <v>1731</v>
      </c>
      <c r="E757" s="6" t="s">
        <v>4</v>
      </c>
      <c r="F757" s="6" t="s">
        <v>5</v>
      </c>
      <c r="G757" s="6" t="s">
        <v>1644</v>
      </c>
      <c r="H757" s="6" t="s">
        <v>7</v>
      </c>
      <c r="I757" s="6" t="s">
        <v>1645</v>
      </c>
      <c r="J757" s="6" t="s">
        <v>9</v>
      </c>
      <c r="K757" s="6" t="s">
        <v>1732</v>
      </c>
      <c r="L757" s="6" t="s">
        <v>11</v>
      </c>
      <c r="M757" s="2">
        <v>342.096</v>
      </c>
      <c r="N757" s="1" t="s">
        <v>12</v>
      </c>
      <c r="O757" s="3">
        <v>43328</v>
      </c>
      <c r="P757" s="2">
        <f>ROUNDDOWN(Table1[[#This Row],[Quantity in UnE]],0)</f>
        <v>342</v>
      </c>
      <c r="Q757" t="s">
        <v>8859</v>
      </c>
      <c r="R757">
        <v>45</v>
      </c>
      <c r="S757">
        <v>39</v>
      </c>
      <c r="T757">
        <f>IF(Table1[[#This Row],[OD (in)]]=28,0,IF(Table1[[#This Row],[Width (in)]]&lt;=25,1,0))</f>
        <v>0</v>
      </c>
      <c r="U757">
        <f>IF(Table1[[#This Row],[OD (in)]]=28,0,IF(AND(Table1[[#This Row],[Width (in)]]&gt;25,Table1[[#This Row],[Width (in)]]&lt;=40),1,0))</f>
        <v>0</v>
      </c>
      <c r="V757">
        <f>IF(Table1[[#This Row],[OD (in)]]=28,0,IF(Table1[[#This Row],[Width (in)]]&gt;40,1,0))</f>
        <v>1</v>
      </c>
      <c r="W757">
        <f>IF(Table1[[#This Row],[OD (in)]]=28,1,0)</f>
        <v>0</v>
      </c>
    </row>
    <row r="758" spans="1:23" x14ac:dyDescent="0.3">
      <c r="A758" s="6" t="s">
        <v>0</v>
      </c>
      <c r="B758" s="6" t="s">
        <v>768</v>
      </c>
      <c r="C758" s="6" t="s">
        <v>769</v>
      </c>
      <c r="D758" s="6" t="s">
        <v>1733</v>
      </c>
      <c r="E758" s="6" t="s">
        <v>4</v>
      </c>
      <c r="F758" s="6" t="s">
        <v>5</v>
      </c>
      <c r="G758" s="6" t="s">
        <v>1620</v>
      </c>
      <c r="H758" s="6" t="s">
        <v>7</v>
      </c>
      <c r="I758" s="6" t="s">
        <v>1621</v>
      </c>
      <c r="J758" s="6" t="s">
        <v>9</v>
      </c>
      <c r="K758" s="6" t="s">
        <v>1734</v>
      </c>
      <c r="L758" s="6" t="s">
        <v>11</v>
      </c>
      <c r="M758" s="2">
        <v>453.726</v>
      </c>
      <c r="N758" s="1" t="s">
        <v>12</v>
      </c>
      <c r="O758" s="3">
        <v>43318</v>
      </c>
      <c r="P758" s="2">
        <f>ROUNDDOWN(Table1[[#This Row],[Quantity in UnE]],0)</f>
        <v>453</v>
      </c>
      <c r="Q758" t="s">
        <v>8850</v>
      </c>
      <c r="R758">
        <v>60</v>
      </c>
      <c r="S758">
        <v>39</v>
      </c>
      <c r="T758">
        <f>IF(Table1[[#This Row],[OD (in)]]=28,0,IF(Table1[[#This Row],[Width (in)]]&lt;=25,1,0))</f>
        <v>0</v>
      </c>
      <c r="U758">
        <f>IF(Table1[[#This Row],[OD (in)]]=28,0,IF(AND(Table1[[#This Row],[Width (in)]]&gt;25,Table1[[#This Row],[Width (in)]]&lt;=40),1,0))</f>
        <v>0</v>
      </c>
      <c r="V758">
        <f>IF(Table1[[#This Row],[OD (in)]]=28,0,IF(Table1[[#This Row],[Width (in)]]&gt;40,1,0))</f>
        <v>1</v>
      </c>
      <c r="W758">
        <f>IF(Table1[[#This Row],[OD (in)]]=28,1,0)</f>
        <v>0</v>
      </c>
    </row>
    <row r="759" spans="1:23" x14ac:dyDescent="0.3">
      <c r="A759" s="6" t="s">
        <v>0</v>
      </c>
      <c r="B759" s="6" t="s">
        <v>125</v>
      </c>
      <c r="C759" s="6" t="s">
        <v>126</v>
      </c>
      <c r="D759" s="6" t="s">
        <v>1735</v>
      </c>
      <c r="E759" s="6" t="s">
        <v>4</v>
      </c>
      <c r="F759" s="6" t="s">
        <v>5</v>
      </c>
      <c r="G759" s="6" t="s">
        <v>1198</v>
      </c>
      <c r="H759" s="6" t="s">
        <v>7</v>
      </c>
      <c r="I759" s="6" t="s">
        <v>1199</v>
      </c>
      <c r="J759" s="6" t="s">
        <v>9</v>
      </c>
      <c r="K759" s="6" t="s">
        <v>1736</v>
      </c>
      <c r="L759" s="6" t="s">
        <v>11</v>
      </c>
      <c r="M759" s="2">
        <v>441.08499999999998</v>
      </c>
      <c r="N759" s="1" t="s">
        <v>12</v>
      </c>
      <c r="O759" s="3">
        <v>43330</v>
      </c>
      <c r="P759" s="2">
        <f>ROUNDDOWN(Table1[[#This Row],[Quantity in UnE]],0)</f>
        <v>441</v>
      </c>
      <c r="Q759" t="s">
        <v>8852</v>
      </c>
      <c r="R759">
        <v>60</v>
      </c>
      <c r="S759">
        <v>39</v>
      </c>
      <c r="T759">
        <f>IF(Table1[[#This Row],[OD (in)]]=28,0,IF(Table1[[#This Row],[Width (in)]]&lt;=25,1,0))</f>
        <v>0</v>
      </c>
      <c r="U759">
        <f>IF(Table1[[#This Row],[OD (in)]]=28,0,IF(AND(Table1[[#This Row],[Width (in)]]&gt;25,Table1[[#This Row],[Width (in)]]&lt;=40),1,0))</f>
        <v>0</v>
      </c>
      <c r="V759">
        <f>IF(Table1[[#This Row],[OD (in)]]=28,0,IF(Table1[[#This Row],[Width (in)]]&gt;40,1,0))</f>
        <v>1</v>
      </c>
      <c r="W759">
        <f>IF(Table1[[#This Row],[OD (in)]]=28,1,0)</f>
        <v>0</v>
      </c>
    </row>
    <row r="760" spans="1:23" x14ac:dyDescent="0.3">
      <c r="A760" s="6" t="s">
        <v>0</v>
      </c>
      <c r="B760" s="6" t="s">
        <v>300</v>
      </c>
      <c r="C760" s="6" t="s">
        <v>301</v>
      </c>
      <c r="D760" s="6" t="s">
        <v>1737</v>
      </c>
      <c r="E760" s="6" t="s">
        <v>4</v>
      </c>
      <c r="F760" s="6" t="s">
        <v>5</v>
      </c>
      <c r="G760" s="6" t="s">
        <v>1483</v>
      </c>
      <c r="H760" s="6" t="s">
        <v>7</v>
      </c>
      <c r="I760" s="6" t="s">
        <v>1484</v>
      </c>
      <c r="J760" s="6" t="s">
        <v>9</v>
      </c>
      <c r="K760" s="6" t="s">
        <v>1738</v>
      </c>
      <c r="L760" s="6" t="s">
        <v>11</v>
      </c>
      <c r="M760" s="2">
        <v>230.43199999999999</v>
      </c>
      <c r="N760" s="1" t="s">
        <v>12</v>
      </c>
      <c r="O760" s="3">
        <v>43317</v>
      </c>
      <c r="P760" s="2">
        <f>ROUNDDOWN(Table1[[#This Row],[Quantity in UnE]],0)</f>
        <v>230</v>
      </c>
      <c r="Q760" t="s">
        <v>8850</v>
      </c>
      <c r="R760">
        <v>30.5</v>
      </c>
      <c r="S760">
        <v>39</v>
      </c>
      <c r="T760">
        <f>IF(Table1[[#This Row],[OD (in)]]=28,0,IF(Table1[[#This Row],[Width (in)]]&lt;=25,1,0))</f>
        <v>0</v>
      </c>
      <c r="U760">
        <f>IF(Table1[[#This Row],[OD (in)]]=28,0,IF(AND(Table1[[#This Row],[Width (in)]]&gt;25,Table1[[#This Row],[Width (in)]]&lt;=40),1,0))</f>
        <v>1</v>
      </c>
      <c r="V760">
        <f>IF(Table1[[#This Row],[OD (in)]]=28,0,IF(Table1[[#This Row],[Width (in)]]&gt;40,1,0))</f>
        <v>0</v>
      </c>
      <c r="W760">
        <f>IF(Table1[[#This Row],[OD (in)]]=28,1,0)</f>
        <v>0</v>
      </c>
    </row>
    <row r="761" spans="1:23" x14ac:dyDescent="0.3">
      <c r="A761" s="6" t="s">
        <v>0</v>
      </c>
      <c r="B761" s="6" t="s">
        <v>300</v>
      </c>
      <c r="C761" s="6" t="s">
        <v>301</v>
      </c>
      <c r="D761" s="6" t="s">
        <v>1739</v>
      </c>
      <c r="E761" s="6" t="s">
        <v>4</v>
      </c>
      <c r="F761" s="6" t="s">
        <v>5</v>
      </c>
      <c r="G761" s="6" t="s">
        <v>1483</v>
      </c>
      <c r="H761" s="6" t="s">
        <v>7</v>
      </c>
      <c r="I761" s="6" t="s">
        <v>1484</v>
      </c>
      <c r="J761" s="6" t="s">
        <v>9</v>
      </c>
      <c r="K761" s="6" t="s">
        <v>1740</v>
      </c>
      <c r="L761" s="6" t="s">
        <v>11</v>
      </c>
      <c r="M761" s="2">
        <v>226.73</v>
      </c>
      <c r="N761" s="1" t="s">
        <v>12</v>
      </c>
      <c r="O761" s="3">
        <v>43317</v>
      </c>
      <c r="P761" s="2">
        <f>ROUNDDOWN(Table1[[#This Row],[Quantity in UnE]],0)</f>
        <v>226</v>
      </c>
      <c r="Q761" t="s">
        <v>8850</v>
      </c>
      <c r="R761">
        <v>30.5</v>
      </c>
      <c r="S761">
        <v>39</v>
      </c>
      <c r="T761">
        <f>IF(Table1[[#This Row],[OD (in)]]=28,0,IF(Table1[[#This Row],[Width (in)]]&lt;=25,1,0))</f>
        <v>0</v>
      </c>
      <c r="U761">
        <f>IF(Table1[[#This Row],[OD (in)]]=28,0,IF(AND(Table1[[#This Row],[Width (in)]]&gt;25,Table1[[#This Row],[Width (in)]]&lt;=40),1,0))</f>
        <v>1</v>
      </c>
      <c r="V761">
        <f>IF(Table1[[#This Row],[OD (in)]]=28,0,IF(Table1[[#This Row],[Width (in)]]&gt;40,1,0))</f>
        <v>0</v>
      </c>
      <c r="W761">
        <f>IF(Table1[[#This Row],[OD (in)]]=28,1,0)</f>
        <v>0</v>
      </c>
    </row>
    <row r="762" spans="1:23" x14ac:dyDescent="0.3">
      <c r="A762" s="6" t="s">
        <v>0</v>
      </c>
      <c r="B762" s="6" t="s">
        <v>1729</v>
      </c>
      <c r="C762" s="6" t="s">
        <v>1730</v>
      </c>
      <c r="D762" s="6" t="s">
        <v>1741</v>
      </c>
      <c r="E762" s="6" t="s">
        <v>4</v>
      </c>
      <c r="F762" s="6" t="s">
        <v>5</v>
      </c>
      <c r="G762" s="6" t="s">
        <v>1644</v>
      </c>
      <c r="H762" s="6" t="s">
        <v>7</v>
      </c>
      <c r="I762" s="6" t="s">
        <v>1645</v>
      </c>
      <c r="J762" s="6" t="s">
        <v>9</v>
      </c>
      <c r="K762" s="6" t="s">
        <v>1742</v>
      </c>
      <c r="L762" s="6" t="s">
        <v>11</v>
      </c>
      <c r="M762" s="2">
        <v>342.62799999999999</v>
      </c>
      <c r="N762" s="1" t="s">
        <v>12</v>
      </c>
      <c r="O762" s="3">
        <v>43328</v>
      </c>
      <c r="P762" s="2">
        <f>ROUNDDOWN(Table1[[#This Row],[Quantity in UnE]],0)</f>
        <v>342</v>
      </c>
      <c r="Q762" t="s">
        <v>8859</v>
      </c>
      <c r="R762">
        <v>45</v>
      </c>
      <c r="S762">
        <v>39</v>
      </c>
      <c r="T762">
        <f>IF(Table1[[#This Row],[OD (in)]]=28,0,IF(Table1[[#This Row],[Width (in)]]&lt;=25,1,0))</f>
        <v>0</v>
      </c>
      <c r="U762">
        <f>IF(Table1[[#This Row],[OD (in)]]=28,0,IF(AND(Table1[[#This Row],[Width (in)]]&gt;25,Table1[[#This Row],[Width (in)]]&lt;=40),1,0))</f>
        <v>0</v>
      </c>
      <c r="V762">
        <f>IF(Table1[[#This Row],[OD (in)]]=28,0,IF(Table1[[#This Row],[Width (in)]]&gt;40,1,0))</f>
        <v>1</v>
      </c>
      <c r="W762">
        <f>IF(Table1[[#This Row],[OD (in)]]=28,1,0)</f>
        <v>0</v>
      </c>
    </row>
    <row r="763" spans="1:23" x14ac:dyDescent="0.3">
      <c r="A763" s="6" t="s">
        <v>0</v>
      </c>
      <c r="B763" s="6" t="s">
        <v>300</v>
      </c>
      <c r="C763" s="6" t="s">
        <v>301</v>
      </c>
      <c r="D763" s="6" t="s">
        <v>1743</v>
      </c>
      <c r="E763" s="6" t="s">
        <v>4</v>
      </c>
      <c r="F763" s="6" t="s">
        <v>5</v>
      </c>
      <c r="G763" s="6" t="s">
        <v>1483</v>
      </c>
      <c r="H763" s="6" t="s">
        <v>7</v>
      </c>
      <c r="I763" s="6" t="s">
        <v>1484</v>
      </c>
      <c r="J763" s="6" t="s">
        <v>9</v>
      </c>
      <c r="K763" s="6" t="s">
        <v>1742</v>
      </c>
      <c r="L763" s="6" t="s">
        <v>11</v>
      </c>
      <c r="M763" s="2">
        <v>228.79300000000001</v>
      </c>
      <c r="N763" s="1" t="s">
        <v>12</v>
      </c>
      <c r="O763" s="3">
        <v>43317</v>
      </c>
      <c r="P763" s="2">
        <f>ROUNDDOWN(Table1[[#This Row],[Quantity in UnE]],0)</f>
        <v>228</v>
      </c>
      <c r="Q763" t="s">
        <v>8850</v>
      </c>
      <c r="R763">
        <v>30.5</v>
      </c>
      <c r="S763">
        <v>39</v>
      </c>
      <c r="T763">
        <f>IF(Table1[[#This Row],[OD (in)]]=28,0,IF(Table1[[#This Row],[Width (in)]]&lt;=25,1,0))</f>
        <v>0</v>
      </c>
      <c r="U763">
        <f>IF(Table1[[#This Row],[OD (in)]]=28,0,IF(AND(Table1[[#This Row],[Width (in)]]&gt;25,Table1[[#This Row],[Width (in)]]&lt;=40),1,0))</f>
        <v>1</v>
      </c>
      <c r="V763">
        <f>IF(Table1[[#This Row],[OD (in)]]=28,0,IF(Table1[[#This Row],[Width (in)]]&gt;40,1,0))</f>
        <v>0</v>
      </c>
      <c r="W763">
        <f>IF(Table1[[#This Row],[OD (in)]]=28,1,0)</f>
        <v>0</v>
      </c>
    </row>
    <row r="764" spans="1:23" x14ac:dyDescent="0.3">
      <c r="A764" s="6" t="s">
        <v>0</v>
      </c>
      <c r="B764" s="6" t="s">
        <v>1729</v>
      </c>
      <c r="C764" s="6" t="s">
        <v>1730</v>
      </c>
      <c r="D764" s="6" t="s">
        <v>1744</v>
      </c>
      <c r="E764" s="6" t="s">
        <v>4</v>
      </c>
      <c r="F764" s="6" t="s">
        <v>5</v>
      </c>
      <c r="G764" s="6" t="s">
        <v>1644</v>
      </c>
      <c r="H764" s="6" t="s">
        <v>7</v>
      </c>
      <c r="I764" s="6" t="s">
        <v>1645</v>
      </c>
      <c r="J764" s="6" t="s">
        <v>9</v>
      </c>
      <c r="K764" s="6" t="s">
        <v>1745</v>
      </c>
      <c r="L764" s="6" t="s">
        <v>11</v>
      </c>
      <c r="M764" s="2">
        <v>336.86399999999998</v>
      </c>
      <c r="N764" s="1" t="s">
        <v>12</v>
      </c>
      <c r="O764" s="3">
        <v>43328</v>
      </c>
      <c r="P764" s="2">
        <f>ROUNDDOWN(Table1[[#This Row],[Quantity in UnE]],0)</f>
        <v>336</v>
      </c>
      <c r="Q764" t="s">
        <v>8859</v>
      </c>
      <c r="R764">
        <v>45</v>
      </c>
      <c r="S764">
        <v>39</v>
      </c>
      <c r="T764">
        <f>IF(Table1[[#This Row],[OD (in)]]=28,0,IF(Table1[[#This Row],[Width (in)]]&lt;=25,1,0))</f>
        <v>0</v>
      </c>
      <c r="U764">
        <f>IF(Table1[[#This Row],[OD (in)]]=28,0,IF(AND(Table1[[#This Row],[Width (in)]]&gt;25,Table1[[#This Row],[Width (in)]]&lt;=40),1,0))</f>
        <v>0</v>
      </c>
      <c r="V764">
        <f>IF(Table1[[#This Row],[OD (in)]]=28,0,IF(Table1[[#This Row],[Width (in)]]&gt;40,1,0))</f>
        <v>1</v>
      </c>
      <c r="W764">
        <f>IF(Table1[[#This Row],[OD (in)]]=28,1,0)</f>
        <v>0</v>
      </c>
    </row>
    <row r="765" spans="1:23" x14ac:dyDescent="0.3">
      <c r="A765" s="6" t="s">
        <v>0</v>
      </c>
      <c r="B765" s="6" t="s">
        <v>125</v>
      </c>
      <c r="C765" s="6" t="s">
        <v>126</v>
      </c>
      <c r="D765" s="6" t="s">
        <v>1746</v>
      </c>
      <c r="E765" s="6" t="s">
        <v>4</v>
      </c>
      <c r="F765" s="6" t="s">
        <v>5</v>
      </c>
      <c r="G765" s="6" t="s">
        <v>1554</v>
      </c>
      <c r="H765" s="6" t="s">
        <v>7</v>
      </c>
      <c r="I765" s="6" t="s">
        <v>1555</v>
      </c>
      <c r="J765" s="6" t="s">
        <v>9</v>
      </c>
      <c r="K765" s="6" t="s">
        <v>1747</v>
      </c>
      <c r="L765" s="6" t="s">
        <v>11</v>
      </c>
      <c r="M765" s="2">
        <v>441.77699999999999</v>
      </c>
      <c r="N765" s="1" t="s">
        <v>12</v>
      </c>
      <c r="O765" s="3">
        <v>43322</v>
      </c>
      <c r="P765" s="2">
        <f>ROUNDDOWN(Table1[[#This Row],[Quantity in UnE]],0)</f>
        <v>441</v>
      </c>
      <c r="Q765" t="s">
        <v>8852</v>
      </c>
      <c r="R765">
        <v>60</v>
      </c>
      <c r="S765">
        <v>39</v>
      </c>
      <c r="T765">
        <f>IF(Table1[[#This Row],[OD (in)]]=28,0,IF(Table1[[#This Row],[Width (in)]]&lt;=25,1,0))</f>
        <v>0</v>
      </c>
      <c r="U765">
        <f>IF(Table1[[#This Row],[OD (in)]]=28,0,IF(AND(Table1[[#This Row],[Width (in)]]&gt;25,Table1[[#This Row],[Width (in)]]&lt;=40),1,0))</f>
        <v>0</v>
      </c>
      <c r="V765">
        <f>IF(Table1[[#This Row],[OD (in)]]=28,0,IF(Table1[[#This Row],[Width (in)]]&gt;40,1,0))</f>
        <v>1</v>
      </c>
      <c r="W765">
        <f>IF(Table1[[#This Row],[OD (in)]]=28,1,0)</f>
        <v>0</v>
      </c>
    </row>
    <row r="766" spans="1:23" x14ac:dyDescent="0.3">
      <c r="A766" s="6" t="s">
        <v>0</v>
      </c>
      <c r="B766" s="6" t="s">
        <v>125</v>
      </c>
      <c r="C766" s="6" t="s">
        <v>126</v>
      </c>
      <c r="D766" s="6" t="s">
        <v>1748</v>
      </c>
      <c r="E766" s="6" t="s">
        <v>4</v>
      </c>
      <c r="F766" s="6" t="s">
        <v>5</v>
      </c>
      <c r="G766" s="6" t="s">
        <v>1554</v>
      </c>
      <c r="H766" s="6" t="s">
        <v>7</v>
      </c>
      <c r="I766" s="6" t="s">
        <v>1555</v>
      </c>
      <c r="J766" s="6" t="s">
        <v>9</v>
      </c>
      <c r="K766" s="6" t="s">
        <v>1749</v>
      </c>
      <c r="L766" s="6" t="s">
        <v>11</v>
      </c>
      <c r="M766" s="2">
        <v>441.77699999999999</v>
      </c>
      <c r="N766" s="1" t="s">
        <v>12</v>
      </c>
      <c r="O766" s="3">
        <v>43322</v>
      </c>
      <c r="P766" s="2">
        <f>ROUNDDOWN(Table1[[#This Row],[Quantity in UnE]],0)</f>
        <v>441</v>
      </c>
      <c r="Q766" t="s">
        <v>8852</v>
      </c>
      <c r="R766">
        <v>60</v>
      </c>
      <c r="S766">
        <v>39</v>
      </c>
      <c r="T766">
        <f>IF(Table1[[#This Row],[OD (in)]]=28,0,IF(Table1[[#This Row],[Width (in)]]&lt;=25,1,0))</f>
        <v>0</v>
      </c>
      <c r="U766">
        <f>IF(Table1[[#This Row],[OD (in)]]=28,0,IF(AND(Table1[[#This Row],[Width (in)]]&gt;25,Table1[[#This Row],[Width (in)]]&lt;=40),1,0))</f>
        <v>0</v>
      </c>
      <c r="V766">
        <f>IF(Table1[[#This Row],[OD (in)]]=28,0,IF(Table1[[#This Row],[Width (in)]]&gt;40,1,0))</f>
        <v>1</v>
      </c>
      <c r="W766">
        <f>IF(Table1[[#This Row],[OD (in)]]=28,1,0)</f>
        <v>0</v>
      </c>
    </row>
    <row r="767" spans="1:23" x14ac:dyDescent="0.3">
      <c r="A767" s="6" t="s">
        <v>0</v>
      </c>
      <c r="B767" s="6" t="s">
        <v>1750</v>
      </c>
      <c r="C767" s="6" t="s">
        <v>1751</v>
      </c>
      <c r="D767" s="6" t="s">
        <v>1752</v>
      </c>
      <c r="E767" s="6" t="s">
        <v>4</v>
      </c>
      <c r="F767" s="6" t="s">
        <v>5</v>
      </c>
      <c r="G767" s="6" t="s">
        <v>1662</v>
      </c>
      <c r="H767" s="6" t="s">
        <v>7</v>
      </c>
      <c r="I767" s="6" t="s">
        <v>1663</v>
      </c>
      <c r="J767" s="6" t="s">
        <v>9</v>
      </c>
      <c r="K767" s="6" t="s">
        <v>1753</v>
      </c>
      <c r="L767" s="6" t="s">
        <v>11</v>
      </c>
      <c r="M767" s="2">
        <v>66.23</v>
      </c>
      <c r="N767" s="1" t="s">
        <v>12</v>
      </c>
      <c r="O767" s="3">
        <v>43315</v>
      </c>
      <c r="P767" s="2">
        <f>ROUNDDOWN(Table1[[#This Row],[Quantity in UnE]],0)</f>
        <v>66</v>
      </c>
      <c r="Q767" t="s">
        <v>8850</v>
      </c>
      <c r="R767">
        <v>20.5</v>
      </c>
      <c r="S767">
        <v>28</v>
      </c>
      <c r="T767">
        <f>IF(Table1[[#This Row],[OD (in)]]=28,0,IF(Table1[[#This Row],[Width (in)]]&lt;=25,1,0))</f>
        <v>0</v>
      </c>
      <c r="U767">
        <f>IF(Table1[[#This Row],[OD (in)]]=28,0,IF(AND(Table1[[#This Row],[Width (in)]]&gt;25,Table1[[#This Row],[Width (in)]]&lt;=40),1,0))</f>
        <v>0</v>
      </c>
      <c r="V767">
        <f>IF(Table1[[#This Row],[OD (in)]]=28,0,IF(Table1[[#This Row],[Width (in)]]&gt;40,1,0))</f>
        <v>0</v>
      </c>
      <c r="W767">
        <f>IF(Table1[[#This Row],[OD (in)]]=28,1,0)</f>
        <v>1</v>
      </c>
    </row>
    <row r="768" spans="1:23" x14ac:dyDescent="0.3">
      <c r="A768" s="6" t="s">
        <v>0</v>
      </c>
      <c r="B768" s="6" t="s">
        <v>1750</v>
      </c>
      <c r="C768" s="6" t="s">
        <v>1751</v>
      </c>
      <c r="D768" s="6" t="s">
        <v>1754</v>
      </c>
      <c r="E768" s="6" t="s">
        <v>4</v>
      </c>
      <c r="F768" s="6" t="s">
        <v>5</v>
      </c>
      <c r="G768" s="6" t="s">
        <v>1662</v>
      </c>
      <c r="H768" s="6" t="s">
        <v>7</v>
      </c>
      <c r="I768" s="6" t="s">
        <v>1663</v>
      </c>
      <c r="J768" s="6" t="s">
        <v>9</v>
      </c>
      <c r="K768" s="6" t="s">
        <v>1755</v>
      </c>
      <c r="L768" s="6" t="s">
        <v>11</v>
      </c>
      <c r="M768" s="2">
        <v>71.343999999999994</v>
      </c>
      <c r="N768" s="1" t="s">
        <v>12</v>
      </c>
      <c r="O768" s="3">
        <v>43315</v>
      </c>
      <c r="P768" s="2">
        <f>ROUNDDOWN(Table1[[#This Row],[Quantity in UnE]],0)</f>
        <v>71</v>
      </c>
      <c r="Q768" t="s">
        <v>8850</v>
      </c>
      <c r="R768">
        <v>20.5</v>
      </c>
      <c r="S768">
        <v>28</v>
      </c>
      <c r="T768">
        <f>IF(Table1[[#This Row],[OD (in)]]=28,0,IF(Table1[[#This Row],[Width (in)]]&lt;=25,1,0))</f>
        <v>0</v>
      </c>
      <c r="U768">
        <f>IF(Table1[[#This Row],[OD (in)]]=28,0,IF(AND(Table1[[#This Row],[Width (in)]]&gt;25,Table1[[#This Row],[Width (in)]]&lt;=40),1,0))</f>
        <v>0</v>
      </c>
      <c r="V768">
        <f>IF(Table1[[#This Row],[OD (in)]]=28,0,IF(Table1[[#This Row],[Width (in)]]&gt;40,1,0))</f>
        <v>0</v>
      </c>
      <c r="W768">
        <f>IF(Table1[[#This Row],[OD (in)]]=28,1,0)</f>
        <v>1</v>
      </c>
    </row>
    <row r="769" spans="1:23" x14ac:dyDescent="0.3">
      <c r="A769" s="6" t="s">
        <v>0</v>
      </c>
      <c r="B769" s="6" t="s">
        <v>1756</v>
      </c>
      <c r="C769" s="6" t="s">
        <v>1757</v>
      </c>
      <c r="D769" s="6" t="s">
        <v>1758</v>
      </c>
      <c r="E769" s="6" t="s">
        <v>4</v>
      </c>
      <c r="F769" s="6" t="s">
        <v>5</v>
      </c>
      <c r="G769" s="6" t="s">
        <v>1644</v>
      </c>
      <c r="H769" s="6" t="s">
        <v>7</v>
      </c>
      <c r="I769" s="6" t="s">
        <v>1645</v>
      </c>
      <c r="J769" s="6" t="s">
        <v>9</v>
      </c>
      <c r="K769" s="6" t="s">
        <v>1759</v>
      </c>
      <c r="L769" s="6" t="s">
        <v>11</v>
      </c>
      <c r="M769" s="2">
        <v>448.65</v>
      </c>
      <c r="N769" s="1" t="s">
        <v>12</v>
      </c>
      <c r="O769" s="3">
        <v>43328</v>
      </c>
      <c r="P769" s="2">
        <f>ROUNDDOWN(Table1[[#This Row],[Quantity in UnE]],0)</f>
        <v>448</v>
      </c>
      <c r="Q769" t="s">
        <v>8859</v>
      </c>
      <c r="R769">
        <v>60.25</v>
      </c>
      <c r="S769">
        <v>39</v>
      </c>
      <c r="T769">
        <f>IF(Table1[[#This Row],[OD (in)]]=28,0,IF(Table1[[#This Row],[Width (in)]]&lt;=25,1,0))</f>
        <v>0</v>
      </c>
      <c r="U769">
        <f>IF(Table1[[#This Row],[OD (in)]]=28,0,IF(AND(Table1[[#This Row],[Width (in)]]&gt;25,Table1[[#This Row],[Width (in)]]&lt;=40),1,0))</f>
        <v>0</v>
      </c>
      <c r="V769">
        <f>IF(Table1[[#This Row],[OD (in)]]=28,0,IF(Table1[[#This Row],[Width (in)]]&gt;40,1,0))</f>
        <v>1</v>
      </c>
      <c r="W769">
        <f>IF(Table1[[#This Row],[OD (in)]]=28,1,0)</f>
        <v>0</v>
      </c>
    </row>
    <row r="770" spans="1:23" x14ac:dyDescent="0.3">
      <c r="A770" s="6" t="s">
        <v>0</v>
      </c>
      <c r="B770" s="6" t="s">
        <v>1750</v>
      </c>
      <c r="C770" s="6" t="s">
        <v>1751</v>
      </c>
      <c r="D770" s="6" t="s">
        <v>1760</v>
      </c>
      <c r="E770" s="6" t="s">
        <v>4</v>
      </c>
      <c r="F770" s="6" t="s">
        <v>5</v>
      </c>
      <c r="G770" s="6" t="s">
        <v>1662</v>
      </c>
      <c r="H770" s="6" t="s">
        <v>7</v>
      </c>
      <c r="I770" s="6" t="s">
        <v>1663</v>
      </c>
      <c r="J770" s="6" t="s">
        <v>9</v>
      </c>
      <c r="K770" s="6" t="s">
        <v>1761</v>
      </c>
      <c r="L770" s="6" t="s">
        <v>11</v>
      </c>
      <c r="M770" s="2">
        <v>67.402000000000001</v>
      </c>
      <c r="N770" s="1" t="s">
        <v>12</v>
      </c>
      <c r="O770" s="3">
        <v>43315</v>
      </c>
      <c r="P770" s="2">
        <f>ROUNDDOWN(Table1[[#This Row],[Quantity in UnE]],0)</f>
        <v>67</v>
      </c>
      <c r="Q770" t="s">
        <v>8850</v>
      </c>
      <c r="R770">
        <v>20.5</v>
      </c>
      <c r="S770">
        <v>28</v>
      </c>
      <c r="T770">
        <f>IF(Table1[[#This Row],[OD (in)]]=28,0,IF(Table1[[#This Row],[Width (in)]]&lt;=25,1,0))</f>
        <v>0</v>
      </c>
      <c r="U770">
        <f>IF(Table1[[#This Row],[OD (in)]]=28,0,IF(AND(Table1[[#This Row],[Width (in)]]&gt;25,Table1[[#This Row],[Width (in)]]&lt;=40),1,0))</f>
        <v>0</v>
      </c>
      <c r="V770">
        <f>IF(Table1[[#This Row],[OD (in)]]=28,0,IF(Table1[[#This Row],[Width (in)]]&gt;40,1,0))</f>
        <v>0</v>
      </c>
      <c r="W770">
        <f>IF(Table1[[#This Row],[OD (in)]]=28,1,0)</f>
        <v>1</v>
      </c>
    </row>
    <row r="771" spans="1:23" x14ac:dyDescent="0.3">
      <c r="A771" s="6" t="s">
        <v>0</v>
      </c>
      <c r="B771" s="6" t="s">
        <v>1756</v>
      </c>
      <c r="C771" s="6" t="s">
        <v>1757</v>
      </c>
      <c r="D771" s="6" t="s">
        <v>1762</v>
      </c>
      <c r="E771" s="6" t="s">
        <v>4</v>
      </c>
      <c r="F771" s="6" t="s">
        <v>5</v>
      </c>
      <c r="G771" s="6" t="s">
        <v>1644</v>
      </c>
      <c r="H771" s="6" t="s">
        <v>7</v>
      </c>
      <c r="I771" s="6" t="s">
        <v>1645</v>
      </c>
      <c r="J771" s="6" t="s">
        <v>9</v>
      </c>
      <c r="K771" s="6" t="s">
        <v>1763</v>
      </c>
      <c r="L771" s="6" t="s">
        <v>11</v>
      </c>
      <c r="M771" s="2">
        <v>458.029</v>
      </c>
      <c r="N771" s="1" t="s">
        <v>12</v>
      </c>
      <c r="O771" s="3">
        <v>43328</v>
      </c>
      <c r="P771" s="2">
        <f>ROUNDDOWN(Table1[[#This Row],[Quantity in UnE]],0)</f>
        <v>458</v>
      </c>
      <c r="Q771" t="s">
        <v>8859</v>
      </c>
      <c r="R771">
        <v>60.25</v>
      </c>
      <c r="S771">
        <v>39</v>
      </c>
      <c r="T771">
        <f>IF(Table1[[#This Row],[OD (in)]]=28,0,IF(Table1[[#This Row],[Width (in)]]&lt;=25,1,0))</f>
        <v>0</v>
      </c>
      <c r="U771">
        <f>IF(Table1[[#This Row],[OD (in)]]=28,0,IF(AND(Table1[[#This Row],[Width (in)]]&gt;25,Table1[[#This Row],[Width (in)]]&lt;=40),1,0))</f>
        <v>0</v>
      </c>
      <c r="V771">
        <f>IF(Table1[[#This Row],[OD (in)]]=28,0,IF(Table1[[#This Row],[Width (in)]]&gt;40,1,0))</f>
        <v>1</v>
      </c>
      <c r="W771">
        <f>IF(Table1[[#This Row],[OD (in)]]=28,1,0)</f>
        <v>0</v>
      </c>
    </row>
    <row r="772" spans="1:23" x14ac:dyDescent="0.3">
      <c r="A772" s="6" t="s">
        <v>0</v>
      </c>
      <c r="B772" s="6" t="s">
        <v>1764</v>
      </c>
      <c r="C772" s="6" t="s">
        <v>1765</v>
      </c>
      <c r="D772" s="6" t="s">
        <v>1766</v>
      </c>
      <c r="E772" s="6" t="s">
        <v>4</v>
      </c>
      <c r="F772" s="6" t="s">
        <v>5</v>
      </c>
      <c r="G772" s="6" t="s">
        <v>1767</v>
      </c>
      <c r="H772" s="6" t="s">
        <v>7</v>
      </c>
      <c r="I772" s="6" t="s">
        <v>1768</v>
      </c>
      <c r="J772" s="6" t="s">
        <v>9</v>
      </c>
      <c r="K772" s="6" t="s">
        <v>1769</v>
      </c>
      <c r="L772" s="6" t="s">
        <v>11</v>
      </c>
      <c r="M772" s="2">
        <v>1052.932</v>
      </c>
      <c r="N772" s="1" t="s">
        <v>12</v>
      </c>
      <c r="O772" s="3">
        <v>43328</v>
      </c>
      <c r="P772" s="2">
        <f>ROUNDDOWN(Table1[[#This Row],[Quantity in UnE]],0)</f>
        <v>1052</v>
      </c>
      <c r="Q772" t="s">
        <v>8862</v>
      </c>
      <c r="R772">
        <v>130</v>
      </c>
      <c r="S772">
        <v>60</v>
      </c>
      <c r="T772">
        <f>IF(Table1[[#This Row],[OD (in)]]=28,0,IF(Table1[[#This Row],[Width (in)]]&lt;=25,1,0))</f>
        <v>0</v>
      </c>
      <c r="U772">
        <f>IF(Table1[[#This Row],[OD (in)]]=28,0,IF(AND(Table1[[#This Row],[Width (in)]]&gt;25,Table1[[#This Row],[Width (in)]]&lt;=40),1,0))</f>
        <v>0</v>
      </c>
      <c r="V772">
        <f>IF(Table1[[#This Row],[OD (in)]]=28,0,IF(Table1[[#This Row],[Width (in)]]&gt;40,1,0))</f>
        <v>1</v>
      </c>
      <c r="W772">
        <f>IF(Table1[[#This Row],[OD (in)]]=28,1,0)</f>
        <v>0</v>
      </c>
    </row>
    <row r="773" spans="1:23" x14ac:dyDescent="0.3">
      <c r="A773" s="6" t="s">
        <v>0</v>
      </c>
      <c r="B773" s="6" t="s">
        <v>1750</v>
      </c>
      <c r="C773" s="6" t="s">
        <v>1751</v>
      </c>
      <c r="D773" s="6" t="s">
        <v>1770</v>
      </c>
      <c r="E773" s="6" t="s">
        <v>4</v>
      </c>
      <c r="F773" s="6" t="s">
        <v>5</v>
      </c>
      <c r="G773" s="6" t="s">
        <v>1662</v>
      </c>
      <c r="H773" s="6" t="s">
        <v>7</v>
      </c>
      <c r="I773" s="6" t="s">
        <v>1663</v>
      </c>
      <c r="J773" s="6" t="s">
        <v>9</v>
      </c>
      <c r="K773" s="6" t="s">
        <v>1771</v>
      </c>
      <c r="L773" s="6" t="s">
        <v>11</v>
      </c>
      <c r="M773" s="2">
        <v>67.757000000000005</v>
      </c>
      <c r="N773" s="1" t="s">
        <v>12</v>
      </c>
      <c r="O773" s="3">
        <v>43315</v>
      </c>
      <c r="P773" s="2">
        <f>ROUNDDOWN(Table1[[#This Row],[Quantity in UnE]],0)</f>
        <v>67</v>
      </c>
      <c r="Q773" t="s">
        <v>8850</v>
      </c>
      <c r="R773">
        <v>20.5</v>
      </c>
      <c r="S773">
        <v>28</v>
      </c>
      <c r="T773">
        <f>IF(Table1[[#This Row],[OD (in)]]=28,0,IF(Table1[[#This Row],[Width (in)]]&lt;=25,1,0))</f>
        <v>0</v>
      </c>
      <c r="U773">
        <f>IF(Table1[[#This Row],[OD (in)]]=28,0,IF(AND(Table1[[#This Row],[Width (in)]]&gt;25,Table1[[#This Row],[Width (in)]]&lt;=40),1,0))</f>
        <v>0</v>
      </c>
      <c r="V773">
        <f>IF(Table1[[#This Row],[OD (in)]]=28,0,IF(Table1[[#This Row],[Width (in)]]&gt;40,1,0))</f>
        <v>0</v>
      </c>
      <c r="W773">
        <f>IF(Table1[[#This Row],[OD (in)]]=28,1,0)</f>
        <v>1</v>
      </c>
    </row>
    <row r="774" spans="1:23" x14ac:dyDescent="0.3">
      <c r="A774" s="6" t="s">
        <v>0</v>
      </c>
      <c r="B774" s="6" t="s">
        <v>280</v>
      </c>
      <c r="C774" s="6" t="s">
        <v>281</v>
      </c>
      <c r="D774" s="6" t="s">
        <v>1772</v>
      </c>
      <c r="E774" s="6" t="s">
        <v>4</v>
      </c>
      <c r="F774" s="6" t="s">
        <v>5</v>
      </c>
      <c r="G774" s="6" t="s">
        <v>1526</v>
      </c>
      <c r="H774" s="6" t="s">
        <v>7</v>
      </c>
      <c r="I774" s="6" t="s">
        <v>1527</v>
      </c>
      <c r="J774" s="6" t="s">
        <v>9</v>
      </c>
      <c r="K774" s="6" t="s">
        <v>1773</v>
      </c>
      <c r="L774" s="6" t="s">
        <v>11</v>
      </c>
      <c r="M774" s="2">
        <v>170.589</v>
      </c>
      <c r="N774" s="1" t="s">
        <v>12</v>
      </c>
      <c r="O774" s="3">
        <v>43326</v>
      </c>
      <c r="P774" s="2">
        <f>ROUNDDOWN(Table1[[#This Row],[Quantity in UnE]],0)</f>
        <v>170</v>
      </c>
      <c r="Q774" t="s">
        <v>8854</v>
      </c>
      <c r="R774">
        <v>46.5</v>
      </c>
      <c r="S774">
        <v>28</v>
      </c>
      <c r="T774">
        <f>IF(Table1[[#This Row],[OD (in)]]=28,0,IF(Table1[[#This Row],[Width (in)]]&lt;=25,1,0))</f>
        <v>0</v>
      </c>
      <c r="U774">
        <f>IF(Table1[[#This Row],[OD (in)]]=28,0,IF(AND(Table1[[#This Row],[Width (in)]]&gt;25,Table1[[#This Row],[Width (in)]]&lt;=40),1,0))</f>
        <v>0</v>
      </c>
      <c r="V774">
        <f>IF(Table1[[#This Row],[OD (in)]]=28,0,IF(Table1[[#This Row],[Width (in)]]&gt;40,1,0))</f>
        <v>0</v>
      </c>
      <c r="W774">
        <f>IF(Table1[[#This Row],[OD (in)]]=28,1,0)</f>
        <v>1</v>
      </c>
    </row>
    <row r="775" spans="1:23" x14ac:dyDescent="0.3">
      <c r="A775" s="6" t="s">
        <v>0</v>
      </c>
      <c r="B775" s="6" t="s">
        <v>125</v>
      </c>
      <c r="C775" s="6" t="s">
        <v>126</v>
      </c>
      <c r="D775" s="6" t="s">
        <v>1774</v>
      </c>
      <c r="E775" s="6" t="s">
        <v>4</v>
      </c>
      <c r="F775" s="6" t="s">
        <v>5</v>
      </c>
      <c r="G775" s="6" t="s">
        <v>1554</v>
      </c>
      <c r="H775" s="6" t="s">
        <v>7</v>
      </c>
      <c r="I775" s="6" t="s">
        <v>1555</v>
      </c>
      <c r="J775" s="6" t="s">
        <v>9</v>
      </c>
      <c r="K775" s="6" t="s">
        <v>1775</v>
      </c>
      <c r="L775" s="6" t="s">
        <v>11</v>
      </c>
      <c r="M775" s="2">
        <v>442.00799999999998</v>
      </c>
      <c r="N775" s="1" t="s">
        <v>12</v>
      </c>
      <c r="O775" s="3">
        <v>43322</v>
      </c>
      <c r="P775" s="2">
        <f>ROUNDDOWN(Table1[[#This Row],[Quantity in UnE]],0)</f>
        <v>442</v>
      </c>
      <c r="Q775" t="s">
        <v>8852</v>
      </c>
      <c r="R775">
        <v>60</v>
      </c>
      <c r="S775">
        <v>39</v>
      </c>
      <c r="T775">
        <f>IF(Table1[[#This Row],[OD (in)]]=28,0,IF(Table1[[#This Row],[Width (in)]]&lt;=25,1,0))</f>
        <v>0</v>
      </c>
      <c r="U775">
        <f>IF(Table1[[#This Row],[OD (in)]]=28,0,IF(AND(Table1[[#This Row],[Width (in)]]&gt;25,Table1[[#This Row],[Width (in)]]&lt;=40),1,0))</f>
        <v>0</v>
      </c>
      <c r="V775">
        <f>IF(Table1[[#This Row],[OD (in)]]=28,0,IF(Table1[[#This Row],[Width (in)]]&gt;40,1,0))</f>
        <v>1</v>
      </c>
      <c r="W775">
        <f>IF(Table1[[#This Row],[OD (in)]]=28,1,0)</f>
        <v>0</v>
      </c>
    </row>
    <row r="776" spans="1:23" x14ac:dyDescent="0.3">
      <c r="A776" s="6" t="s">
        <v>0</v>
      </c>
      <c r="B776" s="6" t="s">
        <v>1764</v>
      </c>
      <c r="C776" s="6" t="s">
        <v>1765</v>
      </c>
      <c r="D776" s="6" t="s">
        <v>1776</v>
      </c>
      <c r="E776" s="6" t="s">
        <v>4</v>
      </c>
      <c r="F776" s="6" t="s">
        <v>5</v>
      </c>
      <c r="G776" s="6" t="s">
        <v>1767</v>
      </c>
      <c r="H776" s="6" t="s">
        <v>7</v>
      </c>
      <c r="I776" s="6" t="s">
        <v>1768</v>
      </c>
      <c r="J776" s="6" t="s">
        <v>9</v>
      </c>
      <c r="K776" s="6" t="s">
        <v>1777</v>
      </c>
      <c r="L776" s="6" t="s">
        <v>11</v>
      </c>
      <c r="M776" s="2">
        <v>1054.155</v>
      </c>
      <c r="N776" s="1" t="s">
        <v>12</v>
      </c>
      <c r="O776" s="3">
        <v>43328</v>
      </c>
      <c r="P776" s="2">
        <f>ROUNDDOWN(Table1[[#This Row],[Quantity in UnE]],0)</f>
        <v>1054</v>
      </c>
      <c r="Q776" t="s">
        <v>8862</v>
      </c>
      <c r="R776">
        <v>130</v>
      </c>
      <c r="S776">
        <v>60</v>
      </c>
      <c r="T776">
        <f>IF(Table1[[#This Row],[OD (in)]]=28,0,IF(Table1[[#This Row],[Width (in)]]&lt;=25,1,0))</f>
        <v>0</v>
      </c>
      <c r="U776">
        <f>IF(Table1[[#This Row],[OD (in)]]=28,0,IF(AND(Table1[[#This Row],[Width (in)]]&gt;25,Table1[[#This Row],[Width (in)]]&lt;=40),1,0))</f>
        <v>0</v>
      </c>
      <c r="V776">
        <f>IF(Table1[[#This Row],[OD (in)]]=28,0,IF(Table1[[#This Row],[Width (in)]]&gt;40,1,0))</f>
        <v>1</v>
      </c>
      <c r="W776">
        <f>IF(Table1[[#This Row],[OD (in)]]=28,1,0)</f>
        <v>0</v>
      </c>
    </row>
    <row r="777" spans="1:23" x14ac:dyDescent="0.3">
      <c r="A777" s="6" t="s">
        <v>0</v>
      </c>
      <c r="B777" s="6" t="s">
        <v>125</v>
      </c>
      <c r="C777" s="6" t="s">
        <v>126</v>
      </c>
      <c r="D777" s="6" t="s">
        <v>1778</v>
      </c>
      <c r="E777" s="6" t="s">
        <v>4</v>
      </c>
      <c r="F777" s="6" t="s">
        <v>5</v>
      </c>
      <c r="G777" s="6" t="s">
        <v>1198</v>
      </c>
      <c r="H777" s="6" t="s">
        <v>7</v>
      </c>
      <c r="I777" s="6" t="s">
        <v>1199</v>
      </c>
      <c r="J777" s="6" t="s">
        <v>9</v>
      </c>
      <c r="K777" s="6" t="s">
        <v>1779</v>
      </c>
      <c r="L777" s="6" t="s">
        <v>11</v>
      </c>
      <c r="M777" s="2">
        <v>441.08499999999998</v>
      </c>
      <c r="N777" s="1" t="s">
        <v>12</v>
      </c>
      <c r="O777" s="3">
        <v>43330</v>
      </c>
      <c r="P777" s="2">
        <f>ROUNDDOWN(Table1[[#This Row],[Quantity in UnE]],0)</f>
        <v>441</v>
      </c>
      <c r="Q777" t="s">
        <v>8852</v>
      </c>
      <c r="R777">
        <v>60</v>
      </c>
      <c r="S777">
        <v>39</v>
      </c>
      <c r="T777">
        <f>IF(Table1[[#This Row],[OD (in)]]=28,0,IF(Table1[[#This Row],[Width (in)]]&lt;=25,1,0))</f>
        <v>0</v>
      </c>
      <c r="U777">
        <f>IF(Table1[[#This Row],[OD (in)]]=28,0,IF(AND(Table1[[#This Row],[Width (in)]]&gt;25,Table1[[#This Row],[Width (in)]]&lt;=40),1,0))</f>
        <v>0</v>
      </c>
      <c r="V777">
        <f>IF(Table1[[#This Row],[OD (in)]]=28,0,IF(Table1[[#This Row],[Width (in)]]&gt;40,1,0))</f>
        <v>1</v>
      </c>
      <c r="W777">
        <f>IF(Table1[[#This Row],[OD (in)]]=28,1,0)</f>
        <v>0</v>
      </c>
    </row>
    <row r="778" spans="1:23" x14ac:dyDescent="0.3">
      <c r="A778" s="6" t="s">
        <v>0</v>
      </c>
      <c r="B778" s="6" t="s">
        <v>125</v>
      </c>
      <c r="C778" s="6" t="s">
        <v>126</v>
      </c>
      <c r="D778" s="6" t="s">
        <v>1780</v>
      </c>
      <c r="E778" s="6" t="s">
        <v>4</v>
      </c>
      <c r="F778" s="6" t="s">
        <v>5</v>
      </c>
      <c r="G778" s="6" t="s">
        <v>1198</v>
      </c>
      <c r="H778" s="6" t="s">
        <v>7</v>
      </c>
      <c r="I778" s="6" t="s">
        <v>1199</v>
      </c>
      <c r="J778" s="6" t="s">
        <v>9</v>
      </c>
      <c r="K778" s="6" t="s">
        <v>1781</v>
      </c>
      <c r="L778" s="6" t="s">
        <v>11</v>
      </c>
      <c r="M778" s="2">
        <v>441.08499999999998</v>
      </c>
      <c r="N778" s="1" t="s">
        <v>12</v>
      </c>
      <c r="O778" s="3">
        <v>43330</v>
      </c>
      <c r="P778" s="2">
        <f>ROUNDDOWN(Table1[[#This Row],[Quantity in UnE]],0)</f>
        <v>441</v>
      </c>
      <c r="Q778" t="s">
        <v>8852</v>
      </c>
      <c r="R778">
        <v>60</v>
      </c>
      <c r="S778">
        <v>39</v>
      </c>
      <c r="T778">
        <f>IF(Table1[[#This Row],[OD (in)]]=28,0,IF(Table1[[#This Row],[Width (in)]]&lt;=25,1,0))</f>
        <v>0</v>
      </c>
      <c r="U778">
        <f>IF(Table1[[#This Row],[OD (in)]]=28,0,IF(AND(Table1[[#This Row],[Width (in)]]&gt;25,Table1[[#This Row],[Width (in)]]&lt;=40),1,0))</f>
        <v>0</v>
      </c>
      <c r="V778">
        <f>IF(Table1[[#This Row],[OD (in)]]=28,0,IF(Table1[[#This Row],[Width (in)]]&gt;40,1,0))</f>
        <v>1</v>
      </c>
      <c r="W778">
        <f>IF(Table1[[#This Row],[OD (in)]]=28,1,0)</f>
        <v>0</v>
      </c>
    </row>
    <row r="779" spans="1:23" x14ac:dyDescent="0.3">
      <c r="A779" s="6" t="s">
        <v>0</v>
      </c>
      <c r="B779" s="6" t="s">
        <v>1756</v>
      </c>
      <c r="C779" s="6" t="s">
        <v>1757</v>
      </c>
      <c r="D779" s="6" t="s">
        <v>1782</v>
      </c>
      <c r="E779" s="6" t="s">
        <v>4</v>
      </c>
      <c r="F779" s="6" t="s">
        <v>5</v>
      </c>
      <c r="G779" s="6" t="s">
        <v>1644</v>
      </c>
      <c r="H779" s="6" t="s">
        <v>7</v>
      </c>
      <c r="I779" s="6" t="s">
        <v>1645</v>
      </c>
      <c r="J779" s="6" t="s">
        <v>9</v>
      </c>
      <c r="K779" s="6" t="s">
        <v>1783</v>
      </c>
      <c r="L779" s="6" t="s">
        <v>11</v>
      </c>
      <c r="M779" s="2">
        <v>458.74099999999999</v>
      </c>
      <c r="N779" s="1" t="s">
        <v>12</v>
      </c>
      <c r="O779" s="3">
        <v>43328</v>
      </c>
      <c r="P779" s="2">
        <f>ROUNDDOWN(Table1[[#This Row],[Quantity in UnE]],0)</f>
        <v>458</v>
      </c>
      <c r="Q779" t="s">
        <v>8859</v>
      </c>
      <c r="R779">
        <v>60.25</v>
      </c>
      <c r="S779">
        <v>39</v>
      </c>
      <c r="T779">
        <f>IF(Table1[[#This Row],[OD (in)]]=28,0,IF(Table1[[#This Row],[Width (in)]]&lt;=25,1,0))</f>
        <v>0</v>
      </c>
      <c r="U779">
        <f>IF(Table1[[#This Row],[OD (in)]]=28,0,IF(AND(Table1[[#This Row],[Width (in)]]&gt;25,Table1[[#This Row],[Width (in)]]&lt;=40),1,0))</f>
        <v>0</v>
      </c>
      <c r="V779">
        <f>IF(Table1[[#This Row],[OD (in)]]=28,0,IF(Table1[[#This Row],[Width (in)]]&gt;40,1,0))</f>
        <v>1</v>
      </c>
      <c r="W779">
        <f>IF(Table1[[#This Row],[OD (in)]]=28,1,0)</f>
        <v>0</v>
      </c>
    </row>
    <row r="780" spans="1:23" x14ac:dyDescent="0.3">
      <c r="A780" s="6" t="s">
        <v>0</v>
      </c>
      <c r="B780" s="6" t="s">
        <v>1784</v>
      </c>
      <c r="C780" s="6" t="s">
        <v>1785</v>
      </c>
      <c r="D780" s="6" t="s">
        <v>1786</v>
      </c>
      <c r="E780" s="6" t="s">
        <v>4</v>
      </c>
      <c r="F780" s="6" t="s">
        <v>5</v>
      </c>
      <c r="G780" s="6" t="s">
        <v>1662</v>
      </c>
      <c r="H780" s="6" t="s">
        <v>7</v>
      </c>
      <c r="I780" s="6" t="s">
        <v>1663</v>
      </c>
      <c r="J780" s="6" t="s">
        <v>9</v>
      </c>
      <c r="K780" s="6" t="s">
        <v>1787</v>
      </c>
      <c r="L780" s="6" t="s">
        <v>11</v>
      </c>
      <c r="M780" s="2">
        <v>64.608000000000004</v>
      </c>
      <c r="N780" s="1" t="s">
        <v>12</v>
      </c>
      <c r="O780" s="3">
        <v>43315</v>
      </c>
      <c r="P780" s="2">
        <f>ROUNDDOWN(Table1[[#This Row],[Quantity in UnE]],0)</f>
        <v>64</v>
      </c>
      <c r="Q780" t="s">
        <v>8850</v>
      </c>
      <c r="R780">
        <v>18.5</v>
      </c>
      <c r="S780">
        <v>28</v>
      </c>
      <c r="T780">
        <f>IF(Table1[[#This Row],[OD (in)]]=28,0,IF(Table1[[#This Row],[Width (in)]]&lt;=25,1,0))</f>
        <v>0</v>
      </c>
      <c r="U780">
        <f>IF(Table1[[#This Row],[OD (in)]]=28,0,IF(AND(Table1[[#This Row],[Width (in)]]&gt;25,Table1[[#This Row],[Width (in)]]&lt;=40),1,0))</f>
        <v>0</v>
      </c>
      <c r="V780">
        <f>IF(Table1[[#This Row],[OD (in)]]=28,0,IF(Table1[[#This Row],[Width (in)]]&gt;40,1,0))</f>
        <v>0</v>
      </c>
      <c r="W780">
        <f>IF(Table1[[#This Row],[OD (in)]]=28,1,0)</f>
        <v>1</v>
      </c>
    </row>
    <row r="781" spans="1:23" x14ac:dyDescent="0.3">
      <c r="A781" s="6" t="s">
        <v>0</v>
      </c>
      <c r="B781" s="6" t="s">
        <v>1764</v>
      </c>
      <c r="C781" s="6" t="s">
        <v>1765</v>
      </c>
      <c r="D781" s="6" t="s">
        <v>1788</v>
      </c>
      <c r="E781" s="6" t="s">
        <v>4</v>
      </c>
      <c r="F781" s="6" t="s">
        <v>5</v>
      </c>
      <c r="G781" s="6" t="s">
        <v>1767</v>
      </c>
      <c r="H781" s="6" t="s">
        <v>7</v>
      </c>
      <c r="I781" s="6" t="s">
        <v>1768</v>
      </c>
      <c r="J781" s="6" t="s">
        <v>9</v>
      </c>
      <c r="K781" s="6" t="s">
        <v>1789</v>
      </c>
      <c r="L781" s="6" t="s">
        <v>11</v>
      </c>
      <c r="M781" s="2">
        <v>1055.6559999999999</v>
      </c>
      <c r="N781" s="1" t="s">
        <v>12</v>
      </c>
      <c r="O781" s="3">
        <v>43328</v>
      </c>
      <c r="P781" s="2">
        <f>ROUNDDOWN(Table1[[#This Row],[Quantity in UnE]],0)</f>
        <v>1055</v>
      </c>
      <c r="Q781" t="s">
        <v>8862</v>
      </c>
      <c r="R781">
        <v>130</v>
      </c>
      <c r="S781">
        <v>60</v>
      </c>
      <c r="T781">
        <f>IF(Table1[[#This Row],[OD (in)]]=28,0,IF(Table1[[#This Row],[Width (in)]]&lt;=25,1,0))</f>
        <v>0</v>
      </c>
      <c r="U781">
        <f>IF(Table1[[#This Row],[OD (in)]]=28,0,IF(AND(Table1[[#This Row],[Width (in)]]&gt;25,Table1[[#This Row],[Width (in)]]&lt;=40),1,0))</f>
        <v>0</v>
      </c>
      <c r="V781">
        <f>IF(Table1[[#This Row],[OD (in)]]=28,0,IF(Table1[[#This Row],[Width (in)]]&gt;40,1,0))</f>
        <v>1</v>
      </c>
      <c r="W781">
        <f>IF(Table1[[#This Row],[OD (in)]]=28,1,0)</f>
        <v>0</v>
      </c>
    </row>
    <row r="782" spans="1:23" x14ac:dyDescent="0.3">
      <c r="A782" s="6" t="s">
        <v>0</v>
      </c>
      <c r="B782" s="6" t="s">
        <v>1756</v>
      </c>
      <c r="C782" s="6" t="s">
        <v>1757</v>
      </c>
      <c r="D782" s="6" t="s">
        <v>1790</v>
      </c>
      <c r="E782" s="6" t="s">
        <v>4</v>
      </c>
      <c r="F782" s="6" t="s">
        <v>5</v>
      </c>
      <c r="G782" s="6" t="s">
        <v>1644</v>
      </c>
      <c r="H782" s="6" t="s">
        <v>7</v>
      </c>
      <c r="I782" s="6" t="s">
        <v>1645</v>
      </c>
      <c r="J782" s="6" t="s">
        <v>9</v>
      </c>
      <c r="K782" s="6" t="s">
        <v>1791</v>
      </c>
      <c r="L782" s="6" t="s">
        <v>11</v>
      </c>
      <c r="M782" s="2">
        <v>451.024</v>
      </c>
      <c r="N782" s="1" t="s">
        <v>12</v>
      </c>
      <c r="O782" s="3">
        <v>43328</v>
      </c>
      <c r="P782" s="2">
        <f>ROUNDDOWN(Table1[[#This Row],[Quantity in UnE]],0)</f>
        <v>451</v>
      </c>
      <c r="Q782" t="s">
        <v>8859</v>
      </c>
      <c r="R782">
        <v>60.25</v>
      </c>
      <c r="S782">
        <v>39</v>
      </c>
      <c r="T782">
        <f>IF(Table1[[#This Row],[OD (in)]]=28,0,IF(Table1[[#This Row],[Width (in)]]&lt;=25,1,0))</f>
        <v>0</v>
      </c>
      <c r="U782">
        <f>IF(Table1[[#This Row],[OD (in)]]=28,0,IF(AND(Table1[[#This Row],[Width (in)]]&gt;25,Table1[[#This Row],[Width (in)]]&lt;=40),1,0))</f>
        <v>0</v>
      </c>
      <c r="V782">
        <f>IF(Table1[[#This Row],[OD (in)]]=28,0,IF(Table1[[#This Row],[Width (in)]]&gt;40,1,0))</f>
        <v>1</v>
      </c>
      <c r="W782">
        <f>IF(Table1[[#This Row],[OD (in)]]=28,1,0)</f>
        <v>0</v>
      </c>
    </row>
    <row r="783" spans="1:23" x14ac:dyDescent="0.3">
      <c r="A783" s="6" t="s">
        <v>0</v>
      </c>
      <c r="B783" s="6" t="s">
        <v>125</v>
      </c>
      <c r="C783" s="6" t="s">
        <v>126</v>
      </c>
      <c r="D783" s="6" t="s">
        <v>1792</v>
      </c>
      <c r="E783" s="6" t="s">
        <v>4</v>
      </c>
      <c r="F783" s="6" t="s">
        <v>5</v>
      </c>
      <c r="G783" s="6" t="s">
        <v>1554</v>
      </c>
      <c r="H783" s="6" t="s">
        <v>7</v>
      </c>
      <c r="I783" s="6" t="s">
        <v>1555</v>
      </c>
      <c r="J783" s="6" t="s">
        <v>9</v>
      </c>
      <c r="K783" s="6" t="s">
        <v>1793</v>
      </c>
      <c r="L783" s="6" t="s">
        <v>11</v>
      </c>
      <c r="M783" s="2">
        <v>442.00799999999998</v>
      </c>
      <c r="N783" s="1" t="s">
        <v>12</v>
      </c>
      <c r="O783" s="3">
        <v>43322</v>
      </c>
      <c r="P783" s="2">
        <f>ROUNDDOWN(Table1[[#This Row],[Quantity in UnE]],0)</f>
        <v>442</v>
      </c>
      <c r="Q783" t="s">
        <v>8852</v>
      </c>
      <c r="R783">
        <v>60</v>
      </c>
      <c r="S783">
        <v>39</v>
      </c>
      <c r="T783">
        <f>IF(Table1[[#This Row],[OD (in)]]=28,0,IF(Table1[[#This Row],[Width (in)]]&lt;=25,1,0))</f>
        <v>0</v>
      </c>
      <c r="U783">
        <f>IF(Table1[[#This Row],[OD (in)]]=28,0,IF(AND(Table1[[#This Row],[Width (in)]]&gt;25,Table1[[#This Row],[Width (in)]]&lt;=40),1,0))</f>
        <v>0</v>
      </c>
      <c r="V783">
        <f>IF(Table1[[#This Row],[OD (in)]]=28,0,IF(Table1[[#This Row],[Width (in)]]&gt;40,1,0))</f>
        <v>1</v>
      </c>
      <c r="W783">
        <f>IF(Table1[[#This Row],[OD (in)]]=28,1,0)</f>
        <v>0</v>
      </c>
    </row>
    <row r="784" spans="1:23" x14ac:dyDescent="0.3">
      <c r="A784" s="6" t="s">
        <v>0</v>
      </c>
      <c r="B784" s="6" t="s">
        <v>1764</v>
      </c>
      <c r="C784" s="6" t="s">
        <v>1765</v>
      </c>
      <c r="D784" s="6" t="s">
        <v>1794</v>
      </c>
      <c r="E784" s="6" t="s">
        <v>4</v>
      </c>
      <c r="F784" s="6" t="s">
        <v>5</v>
      </c>
      <c r="G784" s="6" t="s">
        <v>1767</v>
      </c>
      <c r="H784" s="6" t="s">
        <v>7</v>
      </c>
      <c r="I784" s="6" t="s">
        <v>1768</v>
      </c>
      <c r="J784" s="6" t="s">
        <v>9</v>
      </c>
      <c r="K784" s="6" t="s">
        <v>1795</v>
      </c>
      <c r="L784" s="6" t="s">
        <v>11</v>
      </c>
      <c r="M784" s="2">
        <v>1052.932</v>
      </c>
      <c r="N784" s="1" t="s">
        <v>12</v>
      </c>
      <c r="O784" s="3">
        <v>43328</v>
      </c>
      <c r="P784" s="2">
        <f>ROUNDDOWN(Table1[[#This Row],[Quantity in UnE]],0)</f>
        <v>1052</v>
      </c>
      <c r="Q784" t="s">
        <v>8862</v>
      </c>
      <c r="R784">
        <v>130</v>
      </c>
      <c r="S784">
        <v>60</v>
      </c>
      <c r="T784">
        <f>IF(Table1[[#This Row],[OD (in)]]=28,0,IF(Table1[[#This Row],[Width (in)]]&lt;=25,1,0))</f>
        <v>0</v>
      </c>
      <c r="U784">
        <f>IF(Table1[[#This Row],[OD (in)]]=28,0,IF(AND(Table1[[#This Row],[Width (in)]]&gt;25,Table1[[#This Row],[Width (in)]]&lt;=40),1,0))</f>
        <v>0</v>
      </c>
      <c r="V784">
        <f>IF(Table1[[#This Row],[OD (in)]]=28,0,IF(Table1[[#This Row],[Width (in)]]&gt;40,1,0))</f>
        <v>1</v>
      </c>
      <c r="W784">
        <f>IF(Table1[[#This Row],[OD (in)]]=28,1,0)</f>
        <v>0</v>
      </c>
    </row>
    <row r="785" spans="1:23" x14ac:dyDescent="0.3">
      <c r="A785" s="6" t="s">
        <v>0</v>
      </c>
      <c r="B785" s="6" t="s">
        <v>382</v>
      </c>
      <c r="C785" s="6" t="s">
        <v>383</v>
      </c>
      <c r="D785" s="6" t="s">
        <v>1796</v>
      </c>
      <c r="E785" s="6" t="s">
        <v>4</v>
      </c>
      <c r="F785" s="6" t="s">
        <v>5</v>
      </c>
      <c r="G785" s="6" t="s">
        <v>1620</v>
      </c>
      <c r="H785" s="6" t="s">
        <v>7</v>
      </c>
      <c r="I785" s="6" t="s">
        <v>1621</v>
      </c>
      <c r="J785" s="6" t="s">
        <v>9</v>
      </c>
      <c r="K785" s="6" t="s">
        <v>1797</v>
      </c>
      <c r="L785" s="6" t="s">
        <v>11</v>
      </c>
      <c r="M785" s="2">
        <v>359.73500000000001</v>
      </c>
      <c r="N785" s="1" t="s">
        <v>12</v>
      </c>
      <c r="O785" s="3">
        <v>43318</v>
      </c>
      <c r="P785" s="2">
        <f>ROUNDDOWN(Table1[[#This Row],[Quantity in UnE]],0)</f>
        <v>359</v>
      </c>
      <c r="Q785" t="s">
        <v>8850</v>
      </c>
      <c r="R785">
        <v>48</v>
      </c>
      <c r="S785">
        <v>39</v>
      </c>
      <c r="T785">
        <f>IF(Table1[[#This Row],[OD (in)]]=28,0,IF(Table1[[#This Row],[Width (in)]]&lt;=25,1,0))</f>
        <v>0</v>
      </c>
      <c r="U785">
        <f>IF(Table1[[#This Row],[OD (in)]]=28,0,IF(AND(Table1[[#This Row],[Width (in)]]&gt;25,Table1[[#This Row],[Width (in)]]&lt;=40),1,0))</f>
        <v>0</v>
      </c>
      <c r="V785">
        <f>IF(Table1[[#This Row],[OD (in)]]=28,0,IF(Table1[[#This Row],[Width (in)]]&gt;40,1,0))</f>
        <v>1</v>
      </c>
      <c r="W785">
        <f>IF(Table1[[#This Row],[OD (in)]]=28,1,0)</f>
        <v>0</v>
      </c>
    </row>
    <row r="786" spans="1:23" x14ac:dyDescent="0.3">
      <c r="A786" s="6" t="s">
        <v>0</v>
      </c>
      <c r="B786" s="6" t="s">
        <v>1798</v>
      </c>
      <c r="C786" s="6" t="s">
        <v>1799</v>
      </c>
      <c r="D786" s="6" t="s">
        <v>1800</v>
      </c>
      <c r="E786" s="6" t="s">
        <v>4</v>
      </c>
      <c r="F786" s="6" t="s">
        <v>5</v>
      </c>
      <c r="G786" s="6" t="s">
        <v>1644</v>
      </c>
      <c r="H786" s="6" t="s">
        <v>7</v>
      </c>
      <c r="I786" s="6" t="s">
        <v>1645</v>
      </c>
      <c r="J786" s="6" t="s">
        <v>9</v>
      </c>
      <c r="K786" s="6" t="s">
        <v>1801</v>
      </c>
      <c r="L786" s="6" t="s">
        <v>11</v>
      </c>
      <c r="M786" s="2">
        <v>223.298</v>
      </c>
      <c r="N786" s="1" t="s">
        <v>12</v>
      </c>
      <c r="O786" s="3">
        <v>43328</v>
      </c>
      <c r="P786" s="2">
        <f>ROUNDDOWN(Table1[[#This Row],[Quantity in UnE]],0)</f>
        <v>223</v>
      </c>
      <c r="Q786" t="s">
        <v>8860</v>
      </c>
      <c r="R786">
        <v>28.75</v>
      </c>
      <c r="S786">
        <v>39</v>
      </c>
      <c r="T786">
        <f>IF(Table1[[#This Row],[OD (in)]]=28,0,IF(Table1[[#This Row],[Width (in)]]&lt;=25,1,0))</f>
        <v>0</v>
      </c>
      <c r="U786">
        <f>IF(Table1[[#This Row],[OD (in)]]=28,0,IF(AND(Table1[[#This Row],[Width (in)]]&gt;25,Table1[[#This Row],[Width (in)]]&lt;=40),1,0))</f>
        <v>1</v>
      </c>
      <c r="V786">
        <f>IF(Table1[[#This Row],[OD (in)]]=28,0,IF(Table1[[#This Row],[Width (in)]]&gt;40,1,0))</f>
        <v>0</v>
      </c>
      <c r="W786">
        <f>IF(Table1[[#This Row],[OD (in)]]=28,1,0)</f>
        <v>0</v>
      </c>
    </row>
    <row r="787" spans="1:23" x14ac:dyDescent="0.3">
      <c r="A787" s="6" t="s">
        <v>0</v>
      </c>
      <c r="B787" s="6" t="s">
        <v>1798</v>
      </c>
      <c r="C787" s="6" t="s">
        <v>1799</v>
      </c>
      <c r="D787" s="6" t="s">
        <v>1802</v>
      </c>
      <c r="E787" s="6" t="s">
        <v>4</v>
      </c>
      <c r="F787" s="6" t="s">
        <v>5</v>
      </c>
      <c r="G787" s="6" t="s">
        <v>1644</v>
      </c>
      <c r="H787" s="6" t="s">
        <v>7</v>
      </c>
      <c r="I787" s="6" t="s">
        <v>1645</v>
      </c>
      <c r="J787" s="6" t="s">
        <v>9</v>
      </c>
      <c r="K787" s="6" t="s">
        <v>1803</v>
      </c>
      <c r="L787" s="6" t="s">
        <v>11</v>
      </c>
      <c r="M787" s="2">
        <v>227.82900000000001</v>
      </c>
      <c r="N787" s="1" t="s">
        <v>12</v>
      </c>
      <c r="O787" s="3">
        <v>43328</v>
      </c>
      <c r="P787" s="2">
        <f>ROUNDDOWN(Table1[[#This Row],[Quantity in UnE]],0)</f>
        <v>227</v>
      </c>
      <c r="Q787" t="s">
        <v>8860</v>
      </c>
      <c r="R787">
        <v>28.75</v>
      </c>
      <c r="S787">
        <v>39</v>
      </c>
      <c r="T787">
        <f>IF(Table1[[#This Row],[OD (in)]]=28,0,IF(Table1[[#This Row],[Width (in)]]&lt;=25,1,0))</f>
        <v>0</v>
      </c>
      <c r="U787">
        <f>IF(Table1[[#This Row],[OD (in)]]=28,0,IF(AND(Table1[[#This Row],[Width (in)]]&gt;25,Table1[[#This Row],[Width (in)]]&lt;=40),1,0))</f>
        <v>1</v>
      </c>
      <c r="V787">
        <f>IF(Table1[[#This Row],[OD (in)]]=28,0,IF(Table1[[#This Row],[Width (in)]]&gt;40,1,0))</f>
        <v>0</v>
      </c>
      <c r="W787">
        <f>IF(Table1[[#This Row],[OD (in)]]=28,1,0)</f>
        <v>0</v>
      </c>
    </row>
    <row r="788" spans="1:23" x14ac:dyDescent="0.3">
      <c r="A788" s="6" t="s">
        <v>0</v>
      </c>
      <c r="B788" s="6" t="s">
        <v>382</v>
      </c>
      <c r="C788" s="6" t="s">
        <v>383</v>
      </c>
      <c r="D788" s="6" t="s">
        <v>1804</v>
      </c>
      <c r="E788" s="6" t="s">
        <v>4</v>
      </c>
      <c r="F788" s="6" t="s">
        <v>5</v>
      </c>
      <c r="G788" s="6" t="s">
        <v>1620</v>
      </c>
      <c r="H788" s="6" t="s">
        <v>7</v>
      </c>
      <c r="I788" s="6" t="s">
        <v>1621</v>
      </c>
      <c r="J788" s="6" t="s">
        <v>9</v>
      </c>
      <c r="K788" s="6" t="s">
        <v>1805</v>
      </c>
      <c r="L788" s="6" t="s">
        <v>11</v>
      </c>
      <c r="M788" s="2">
        <v>362.98099999999999</v>
      </c>
      <c r="N788" s="1" t="s">
        <v>12</v>
      </c>
      <c r="O788" s="3">
        <v>43318</v>
      </c>
      <c r="P788" s="2">
        <f>ROUNDDOWN(Table1[[#This Row],[Quantity in UnE]],0)</f>
        <v>362</v>
      </c>
      <c r="Q788" t="s">
        <v>8850</v>
      </c>
      <c r="R788">
        <v>48</v>
      </c>
      <c r="S788">
        <v>39</v>
      </c>
      <c r="T788">
        <f>IF(Table1[[#This Row],[OD (in)]]=28,0,IF(Table1[[#This Row],[Width (in)]]&lt;=25,1,0))</f>
        <v>0</v>
      </c>
      <c r="U788">
        <f>IF(Table1[[#This Row],[OD (in)]]=28,0,IF(AND(Table1[[#This Row],[Width (in)]]&gt;25,Table1[[#This Row],[Width (in)]]&lt;=40),1,0))</f>
        <v>0</v>
      </c>
      <c r="V788">
        <f>IF(Table1[[#This Row],[OD (in)]]=28,0,IF(Table1[[#This Row],[Width (in)]]&gt;40,1,0))</f>
        <v>1</v>
      </c>
      <c r="W788">
        <f>IF(Table1[[#This Row],[OD (in)]]=28,1,0)</f>
        <v>0</v>
      </c>
    </row>
    <row r="789" spans="1:23" x14ac:dyDescent="0.3">
      <c r="A789" s="6" t="s">
        <v>0</v>
      </c>
      <c r="B789" s="6" t="s">
        <v>1798</v>
      </c>
      <c r="C789" s="6" t="s">
        <v>1799</v>
      </c>
      <c r="D789" s="6" t="s">
        <v>1806</v>
      </c>
      <c r="E789" s="6" t="s">
        <v>4</v>
      </c>
      <c r="F789" s="6" t="s">
        <v>5</v>
      </c>
      <c r="G789" s="6" t="s">
        <v>1644</v>
      </c>
      <c r="H789" s="6" t="s">
        <v>7</v>
      </c>
      <c r="I789" s="6" t="s">
        <v>1645</v>
      </c>
      <c r="J789" s="6" t="s">
        <v>9</v>
      </c>
      <c r="K789" s="6" t="s">
        <v>1807</v>
      </c>
      <c r="L789" s="6" t="s">
        <v>11</v>
      </c>
      <c r="M789" s="2">
        <v>222.3</v>
      </c>
      <c r="N789" s="1" t="s">
        <v>12</v>
      </c>
      <c r="O789" s="3">
        <v>43328</v>
      </c>
      <c r="P789" s="2">
        <f>ROUNDDOWN(Table1[[#This Row],[Quantity in UnE]],0)</f>
        <v>222</v>
      </c>
      <c r="Q789" t="s">
        <v>8860</v>
      </c>
      <c r="R789">
        <v>28.75</v>
      </c>
      <c r="S789">
        <v>39</v>
      </c>
      <c r="T789">
        <f>IF(Table1[[#This Row],[OD (in)]]=28,0,IF(Table1[[#This Row],[Width (in)]]&lt;=25,1,0))</f>
        <v>0</v>
      </c>
      <c r="U789">
        <f>IF(Table1[[#This Row],[OD (in)]]=28,0,IF(AND(Table1[[#This Row],[Width (in)]]&gt;25,Table1[[#This Row],[Width (in)]]&lt;=40),1,0))</f>
        <v>1</v>
      </c>
      <c r="V789">
        <f>IF(Table1[[#This Row],[OD (in)]]=28,0,IF(Table1[[#This Row],[Width (in)]]&gt;40,1,0))</f>
        <v>0</v>
      </c>
      <c r="W789">
        <f>IF(Table1[[#This Row],[OD (in)]]=28,1,0)</f>
        <v>0</v>
      </c>
    </row>
    <row r="790" spans="1:23" x14ac:dyDescent="0.3">
      <c r="A790" s="6" t="s">
        <v>0</v>
      </c>
      <c r="B790" s="6" t="s">
        <v>1784</v>
      </c>
      <c r="C790" s="6" t="s">
        <v>1785</v>
      </c>
      <c r="D790" s="6" t="s">
        <v>1808</v>
      </c>
      <c r="E790" s="6" t="s">
        <v>4</v>
      </c>
      <c r="F790" s="6" t="s">
        <v>5</v>
      </c>
      <c r="G790" s="6" t="s">
        <v>1662</v>
      </c>
      <c r="H790" s="6" t="s">
        <v>7</v>
      </c>
      <c r="I790" s="6" t="s">
        <v>1663</v>
      </c>
      <c r="J790" s="6" t="s">
        <v>9</v>
      </c>
      <c r="K790" s="6" t="s">
        <v>1809</v>
      </c>
      <c r="L790" s="6" t="s">
        <v>11</v>
      </c>
      <c r="M790" s="2">
        <v>61.499000000000002</v>
      </c>
      <c r="N790" s="1" t="s">
        <v>12</v>
      </c>
      <c r="O790" s="3">
        <v>43315</v>
      </c>
      <c r="P790" s="2">
        <f>ROUNDDOWN(Table1[[#This Row],[Quantity in UnE]],0)</f>
        <v>61</v>
      </c>
      <c r="Q790" t="s">
        <v>8850</v>
      </c>
      <c r="R790">
        <v>18.5</v>
      </c>
      <c r="S790">
        <v>28</v>
      </c>
      <c r="T790">
        <f>IF(Table1[[#This Row],[OD (in)]]=28,0,IF(Table1[[#This Row],[Width (in)]]&lt;=25,1,0))</f>
        <v>0</v>
      </c>
      <c r="U790">
        <f>IF(Table1[[#This Row],[OD (in)]]=28,0,IF(AND(Table1[[#This Row],[Width (in)]]&gt;25,Table1[[#This Row],[Width (in)]]&lt;=40),1,0))</f>
        <v>0</v>
      </c>
      <c r="V790">
        <f>IF(Table1[[#This Row],[OD (in)]]=28,0,IF(Table1[[#This Row],[Width (in)]]&gt;40,1,0))</f>
        <v>0</v>
      </c>
      <c r="W790">
        <f>IF(Table1[[#This Row],[OD (in)]]=28,1,0)</f>
        <v>1</v>
      </c>
    </row>
    <row r="791" spans="1:23" x14ac:dyDescent="0.3">
      <c r="A791" s="6" t="s">
        <v>0</v>
      </c>
      <c r="B791" s="6" t="s">
        <v>1784</v>
      </c>
      <c r="C791" s="6" t="s">
        <v>1785</v>
      </c>
      <c r="D791" s="6" t="s">
        <v>1810</v>
      </c>
      <c r="E791" s="6" t="s">
        <v>4</v>
      </c>
      <c r="F791" s="6" t="s">
        <v>5</v>
      </c>
      <c r="G791" s="6" t="s">
        <v>1662</v>
      </c>
      <c r="H791" s="6" t="s">
        <v>7</v>
      </c>
      <c r="I791" s="6" t="s">
        <v>1663</v>
      </c>
      <c r="J791" s="6" t="s">
        <v>9</v>
      </c>
      <c r="K791" s="6" t="s">
        <v>1811</v>
      </c>
      <c r="L791" s="6" t="s">
        <v>11</v>
      </c>
      <c r="M791" s="2">
        <v>58.518999999999998</v>
      </c>
      <c r="N791" s="1" t="s">
        <v>12</v>
      </c>
      <c r="O791" s="3">
        <v>43315</v>
      </c>
      <c r="P791" s="2">
        <f>ROUNDDOWN(Table1[[#This Row],[Quantity in UnE]],0)</f>
        <v>58</v>
      </c>
      <c r="Q791" t="s">
        <v>8850</v>
      </c>
      <c r="R791">
        <v>18.5</v>
      </c>
      <c r="S791">
        <v>28</v>
      </c>
      <c r="T791">
        <f>IF(Table1[[#This Row],[OD (in)]]=28,0,IF(Table1[[#This Row],[Width (in)]]&lt;=25,1,0))</f>
        <v>0</v>
      </c>
      <c r="U791">
        <f>IF(Table1[[#This Row],[OD (in)]]=28,0,IF(AND(Table1[[#This Row],[Width (in)]]&gt;25,Table1[[#This Row],[Width (in)]]&lt;=40),1,0))</f>
        <v>0</v>
      </c>
      <c r="V791">
        <f>IF(Table1[[#This Row],[OD (in)]]=28,0,IF(Table1[[#This Row],[Width (in)]]&gt;40,1,0))</f>
        <v>0</v>
      </c>
      <c r="W791">
        <f>IF(Table1[[#This Row],[OD (in)]]=28,1,0)</f>
        <v>1</v>
      </c>
    </row>
    <row r="792" spans="1:23" x14ac:dyDescent="0.3">
      <c r="A792" s="6" t="s">
        <v>0</v>
      </c>
      <c r="B792" s="6" t="s">
        <v>1764</v>
      </c>
      <c r="C792" s="6" t="s">
        <v>1765</v>
      </c>
      <c r="D792" s="6" t="s">
        <v>1812</v>
      </c>
      <c r="E792" s="6" t="s">
        <v>4</v>
      </c>
      <c r="F792" s="6" t="s">
        <v>5</v>
      </c>
      <c r="G792" s="6" t="s">
        <v>1767</v>
      </c>
      <c r="H792" s="6" t="s">
        <v>7</v>
      </c>
      <c r="I792" s="6" t="s">
        <v>1768</v>
      </c>
      <c r="J792" s="6" t="s">
        <v>9</v>
      </c>
      <c r="K792" s="6" t="s">
        <v>1813</v>
      </c>
      <c r="L792" s="6" t="s">
        <v>11</v>
      </c>
      <c r="M792" s="2">
        <v>1055.3119999999999</v>
      </c>
      <c r="N792" s="1" t="s">
        <v>12</v>
      </c>
      <c r="O792" s="3">
        <v>43328</v>
      </c>
      <c r="P792" s="2">
        <f>ROUNDDOWN(Table1[[#This Row],[Quantity in UnE]],0)</f>
        <v>1055</v>
      </c>
      <c r="Q792" t="s">
        <v>8862</v>
      </c>
      <c r="R792">
        <v>130</v>
      </c>
      <c r="S792">
        <v>60</v>
      </c>
      <c r="T792">
        <f>IF(Table1[[#This Row],[OD (in)]]=28,0,IF(Table1[[#This Row],[Width (in)]]&lt;=25,1,0))</f>
        <v>0</v>
      </c>
      <c r="U792">
        <f>IF(Table1[[#This Row],[OD (in)]]=28,0,IF(AND(Table1[[#This Row],[Width (in)]]&gt;25,Table1[[#This Row],[Width (in)]]&lt;=40),1,0))</f>
        <v>0</v>
      </c>
      <c r="V792">
        <f>IF(Table1[[#This Row],[OD (in)]]=28,0,IF(Table1[[#This Row],[Width (in)]]&gt;40,1,0))</f>
        <v>1</v>
      </c>
      <c r="W792">
        <f>IF(Table1[[#This Row],[OD (in)]]=28,1,0)</f>
        <v>0</v>
      </c>
    </row>
    <row r="793" spans="1:23" x14ac:dyDescent="0.3">
      <c r="A793" s="6" t="s">
        <v>0</v>
      </c>
      <c r="B793" s="6" t="s">
        <v>1814</v>
      </c>
      <c r="C793" s="6" t="s">
        <v>1815</v>
      </c>
      <c r="D793" s="6" t="s">
        <v>1816</v>
      </c>
      <c r="E793" s="6" t="s">
        <v>4</v>
      </c>
      <c r="F793" s="6" t="s">
        <v>5</v>
      </c>
      <c r="G793" s="6" t="s">
        <v>1644</v>
      </c>
      <c r="H793" s="6" t="s">
        <v>7</v>
      </c>
      <c r="I793" s="6" t="s">
        <v>1645</v>
      </c>
      <c r="J793" s="6" t="s">
        <v>9</v>
      </c>
      <c r="K793" s="6" t="s">
        <v>1817</v>
      </c>
      <c r="L793" s="6" t="s">
        <v>11</v>
      </c>
      <c r="M793" s="2">
        <v>238.83099999999999</v>
      </c>
      <c r="N793" s="1" t="s">
        <v>12</v>
      </c>
      <c r="O793" s="3">
        <v>43328</v>
      </c>
      <c r="P793" s="2">
        <f>ROUNDDOWN(Table1[[#This Row],[Quantity in UnE]],0)</f>
        <v>238</v>
      </c>
      <c r="Q793" t="s">
        <v>8860</v>
      </c>
      <c r="R793">
        <v>30.75</v>
      </c>
      <c r="S793">
        <v>39</v>
      </c>
      <c r="T793">
        <f>IF(Table1[[#This Row],[OD (in)]]=28,0,IF(Table1[[#This Row],[Width (in)]]&lt;=25,1,0))</f>
        <v>0</v>
      </c>
      <c r="U793">
        <f>IF(Table1[[#This Row],[OD (in)]]=28,0,IF(AND(Table1[[#This Row],[Width (in)]]&gt;25,Table1[[#This Row],[Width (in)]]&lt;=40),1,0))</f>
        <v>1</v>
      </c>
      <c r="V793">
        <f>IF(Table1[[#This Row],[OD (in)]]=28,0,IF(Table1[[#This Row],[Width (in)]]&gt;40,1,0))</f>
        <v>0</v>
      </c>
      <c r="W793">
        <f>IF(Table1[[#This Row],[OD (in)]]=28,1,0)</f>
        <v>0</v>
      </c>
    </row>
    <row r="794" spans="1:23" x14ac:dyDescent="0.3">
      <c r="A794" s="6" t="s">
        <v>0</v>
      </c>
      <c r="B794" s="6" t="s">
        <v>125</v>
      </c>
      <c r="C794" s="6" t="s">
        <v>126</v>
      </c>
      <c r="D794" s="6" t="s">
        <v>1818</v>
      </c>
      <c r="E794" s="6" t="s">
        <v>4</v>
      </c>
      <c r="F794" s="6" t="s">
        <v>5</v>
      </c>
      <c r="G794" s="6" t="s">
        <v>1554</v>
      </c>
      <c r="H794" s="6" t="s">
        <v>7</v>
      </c>
      <c r="I794" s="6" t="s">
        <v>1555</v>
      </c>
      <c r="J794" s="6" t="s">
        <v>9</v>
      </c>
      <c r="K794" s="6" t="s">
        <v>1819</v>
      </c>
      <c r="L794" s="6" t="s">
        <v>11</v>
      </c>
      <c r="M794" s="2">
        <v>441.08499999999998</v>
      </c>
      <c r="N794" s="1" t="s">
        <v>12</v>
      </c>
      <c r="O794" s="3">
        <v>43322</v>
      </c>
      <c r="P794" s="2">
        <f>ROUNDDOWN(Table1[[#This Row],[Quantity in UnE]],0)</f>
        <v>441</v>
      </c>
      <c r="Q794" t="s">
        <v>8852</v>
      </c>
      <c r="R794">
        <v>60</v>
      </c>
      <c r="S794">
        <v>39</v>
      </c>
      <c r="T794">
        <f>IF(Table1[[#This Row],[OD (in)]]=28,0,IF(Table1[[#This Row],[Width (in)]]&lt;=25,1,0))</f>
        <v>0</v>
      </c>
      <c r="U794">
        <f>IF(Table1[[#This Row],[OD (in)]]=28,0,IF(AND(Table1[[#This Row],[Width (in)]]&gt;25,Table1[[#This Row],[Width (in)]]&lt;=40),1,0))</f>
        <v>0</v>
      </c>
      <c r="V794">
        <f>IF(Table1[[#This Row],[OD (in)]]=28,0,IF(Table1[[#This Row],[Width (in)]]&gt;40,1,0))</f>
        <v>1</v>
      </c>
      <c r="W794">
        <f>IF(Table1[[#This Row],[OD (in)]]=28,1,0)</f>
        <v>0</v>
      </c>
    </row>
    <row r="795" spans="1:23" x14ac:dyDescent="0.3">
      <c r="A795" s="6" t="s">
        <v>0</v>
      </c>
      <c r="B795" s="6" t="s">
        <v>1784</v>
      </c>
      <c r="C795" s="6" t="s">
        <v>1785</v>
      </c>
      <c r="D795" s="6" t="s">
        <v>1820</v>
      </c>
      <c r="E795" s="6" t="s">
        <v>4</v>
      </c>
      <c r="F795" s="6" t="s">
        <v>5</v>
      </c>
      <c r="G795" s="6" t="s">
        <v>1662</v>
      </c>
      <c r="H795" s="6" t="s">
        <v>7</v>
      </c>
      <c r="I795" s="6" t="s">
        <v>1663</v>
      </c>
      <c r="J795" s="6" t="s">
        <v>9</v>
      </c>
      <c r="K795" s="6" t="s">
        <v>1821</v>
      </c>
      <c r="L795" s="6" t="s">
        <v>11</v>
      </c>
      <c r="M795" s="2">
        <v>64.254999999999995</v>
      </c>
      <c r="N795" s="1" t="s">
        <v>12</v>
      </c>
      <c r="O795" s="3">
        <v>43315</v>
      </c>
      <c r="P795" s="2">
        <f>ROUNDDOWN(Table1[[#This Row],[Quantity in UnE]],0)</f>
        <v>64</v>
      </c>
      <c r="Q795" t="s">
        <v>8850</v>
      </c>
      <c r="R795">
        <v>18.5</v>
      </c>
      <c r="S795">
        <v>28</v>
      </c>
      <c r="T795">
        <f>IF(Table1[[#This Row],[OD (in)]]=28,0,IF(Table1[[#This Row],[Width (in)]]&lt;=25,1,0))</f>
        <v>0</v>
      </c>
      <c r="U795">
        <f>IF(Table1[[#This Row],[OD (in)]]=28,0,IF(AND(Table1[[#This Row],[Width (in)]]&gt;25,Table1[[#This Row],[Width (in)]]&lt;=40),1,0))</f>
        <v>0</v>
      </c>
      <c r="V795">
        <f>IF(Table1[[#This Row],[OD (in)]]=28,0,IF(Table1[[#This Row],[Width (in)]]&gt;40,1,0))</f>
        <v>0</v>
      </c>
      <c r="W795">
        <f>IF(Table1[[#This Row],[OD (in)]]=28,1,0)</f>
        <v>1</v>
      </c>
    </row>
    <row r="796" spans="1:23" x14ac:dyDescent="0.3">
      <c r="A796" s="6" t="s">
        <v>0</v>
      </c>
      <c r="B796" s="6" t="s">
        <v>1814</v>
      </c>
      <c r="C796" s="6" t="s">
        <v>1815</v>
      </c>
      <c r="D796" s="6" t="s">
        <v>1822</v>
      </c>
      <c r="E796" s="6" t="s">
        <v>4</v>
      </c>
      <c r="F796" s="6" t="s">
        <v>5</v>
      </c>
      <c r="G796" s="6" t="s">
        <v>1644</v>
      </c>
      <c r="H796" s="6" t="s">
        <v>7</v>
      </c>
      <c r="I796" s="6" t="s">
        <v>1645</v>
      </c>
      <c r="J796" s="6" t="s">
        <v>9</v>
      </c>
      <c r="K796" s="6" t="s">
        <v>1823</v>
      </c>
      <c r="L796" s="6" t="s">
        <v>11</v>
      </c>
      <c r="M796" s="2">
        <v>243.679</v>
      </c>
      <c r="N796" s="1" t="s">
        <v>12</v>
      </c>
      <c r="O796" s="3">
        <v>43328</v>
      </c>
      <c r="P796" s="2">
        <f>ROUNDDOWN(Table1[[#This Row],[Quantity in UnE]],0)</f>
        <v>243</v>
      </c>
      <c r="Q796" t="s">
        <v>8860</v>
      </c>
      <c r="R796">
        <v>30.75</v>
      </c>
      <c r="S796">
        <v>39</v>
      </c>
      <c r="T796">
        <f>IF(Table1[[#This Row],[OD (in)]]=28,0,IF(Table1[[#This Row],[Width (in)]]&lt;=25,1,0))</f>
        <v>0</v>
      </c>
      <c r="U796">
        <f>IF(Table1[[#This Row],[OD (in)]]=28,0,IF(AND(Table1[[#This Row],[Width (in)]]&gt;25,Table1[[#This Row],[Width (in)]]&lt;=40),1,0))</f>
        <v>1</v>
      </c>
      <c r="V796">
        <f>IF(Table1[[#This Row],[OD (in)]]=28,0,IF(Table1[[#This Row],[Width (in)]]&gt;40,1,0))</f>
        <v>0</v>
      </c>
      <c r="W796">
        <f>IF(Table1[[#This Row],[OD (in)]]=28,1,0)</f>
        <v>0</v>
      </c>
    </row>
    <row r="797" spans="1:23" x14ac:dyDescent="0.3">
      <c r="A797" s="6" t="s">
        <v>0</v>
      </c>
      <c r="B797" s="6" t="s">
        <v>844</v>
      </c>
      <c r="C797" s="6" t="s">
        <v>845</v>
      </c>
      <c r="D797" s="6" t="s">
        <v>1824</v>
      </c>
      <c r="E797" s="6" t="s">
        <v>4</v>
      </c>
      <c r="F797" s="6" t="s">
        <v>5</v>
      </c>
      <c r="G797" s="6" t="s">
        <v>1483</v>
      </c>
      <c r="H797" s="6" t="s">
        <v>7</v>
      </c>
      <c r="I797" s="6" t="s">
        <v>1484</v>
      </c>
      <c r="J797" s="6" t="s">
        <v>9</v>
      </c>
      <c r="K797" s="6" t="s">
        <v>1825</v>
      </c>
      <c r="L797" s="6" t="s">
        <v>11</v>
      </c>
      <c r="M797" s="2">
        <v>319.65199999999999</v>
      </c>
      <c r="N797" s="1" t="s">
        <v>12</v>
      </c>
      <c r="O797" s="3">
        <v>43317</v>
      </c>
      <c r="P797" s="2">
        <f>ROUNDDOWN(Table1[[#This Row],[Quantity in UnE]],0)</f>
        <v>319</v>
      </c>
      <c r="Q797" t="s">
        <v>8850</v>
      </c>
      <c r="R797">
        <v>43</v>
      </c>
      <c r="S797">
        <v>39</v>
      </c>
      <c r="T797">
        <f>IF(Table1[[#This Row],[OD (in)]]=28,0,IF(Table1[[#This Row],[Width (in)]]&lt;=25,1,0))</f>
        <v>0</v>
      </c>
      <c r="U797">
        <f>IF(Table1[[#This Row],[OD (in)]]=28,0,IF(AND(Table1[[#This Row],[Width (in)]]&gt;25,Table1[[#This Row],[Width (in)]]&lt;=40),1,0))</f>
        <v>0</v>
      </c>
      <c r="V797">
        <f>IF(Table1[[#This Row],[OD (in)]]=28,0,IF(Table1[[#This Row],[Width (in)]]&gt;40,1,0))</f>
        <v>1</v>
      </c>
      <c r="W797">
        <f>IF(Table1[[#This Row],[OD (in)]]=28,1,0)</f>
        <v>0</v>
      </c>
    </row>
    <row r="798" spans="1:23" x14ac:dyDescent="0.3">
      <c r="A798" s="6" t="s">
        <v>0</v>
      </c>
      <c r="B798" s="6" t="s">
        <v>1814</v>
      </c>
      <c r="C798" s="6" t="s">
        <v>1815</v>
      </c>
      <c r="D798" s="6" t="s">
        <v>1826</v>
      </c>
      <c r="E798" s="6" t="s">
        <v>4</v>
      </c>
      <c r="F798" s="6" t="s">
        <v>5</v>
      </c>
      <c r="G798" s="6" t="s">
        <v>1644</v>
      </c>
      <c r="H798" s="6" t="s">
        <v>7</v>
      </c>
      <c r="I798" s="6" t="s">
        <v>1645</v>
      </c>
      <c r="J798" s="6" t="s">
        <v>9</v>
      </c>
      <c r="K798" s="6" t="s">
        <v>1827</v>
      </c>
      <c r="L798" s="6" t="s">
        <v>11</v>
      </c>
      <c r="M798" s="2">
        <v>217.93899999999999</v>
      </c>
      <c r="N798" s="1" t="s">
        <v>12</v>
      </c>
      <c r="O798" s="3">
        <v>43328</v>
      </c>
      <c r="P798" s="2">
        <f>ROUNDDOWN(Table1[[#This Row],[Quantity in UnE]],0)</f>
        <v>217</v>
      </c>
      <c r="Q798" t="s">
        <v>8860</v>
      </c>
      <c r="R798">
        <v>30.75</v>
      </c>
      <c r="S798">
        <v>39</v>
      </c>
      <c r="T798">
        <f>IF(Table1[[#This Row],[OD (in)]]=28,0,IF(Table1[[#This Row],[Width (in)]]&lt;=25,1,0))</f>
        <v>0</v>
      </c>
      <c r="U798">
        <f>IF(Table1[[#This Row],[OD (in)]]=28,0,IF(AND(Table1[[#This Row],[Width (in)]]&gt;25,Table1[[#This Row],[Width (in)]]&lt;=40),1,0))</f>
        <v>1</v>
      </c>
      <c r="V798">
        <f>IF(Table1[[#This Row],[OD (in)]]=28,0,IF(Table1[[#This Row],[Width (in)]]&gt;40,1,0))</f>
        <v>0</v>
      </c>
      <c r="W798">
        <f>IF(Table1[[#This Row],[OD (in)]]=28,1,0)</f>
        <v>0</v>
      </c>
    </row>
    <row r="799" spans="1:23" x14ac:dyDescent="0.3">
      <c r="A799" s="6" t="s">
        <v>0</v>
      </c>
      <c r="B799" s="6" t="s">
        <v>1814</v>
      </c>
      <c r="C799" s="6" t="s">
        <v>1815</v>
      </c>
      <c r="D799" s="6" t="s">
        <v>1828</v>
      </c>
      <c r="E799" s="6" t="s">
        <v>4</v>
      </c>
      <c r="F799" s="6" t="s">
        <v>5</v>
      </c>
      <c r="G799" s="6" t="s">
        <v>1644</v>
      </c>
      <c r="H799" s="6" t="s">
        <v>7</v>
      </c>
      <c r="I799" s="6" t="s">
        <v>1645</v>
      </c>
      <c r="J799" s="6" t="s">
        <v>9</v>
      </c>
      <c r="K799" s="6" t="s">
        <v>1829</v>
      </c>
      <c r="L799" s="6" t="s">
        <v>11</v>
      </c>
      <c r="M799" s="2">
        <v>237.76499999999999</v>
      </c>
      <c r="N799" s="1" t="s">
        <v>12</v>
      </c>
      <c r="O799" s="3">
        <v>43328</v>
      </c>
      <c r="P799" s="2">
        <f>ROUNDDOWN(Table1[[#This Row],[Quantity in UnE]],0)</f>
        <v>237</v>
      </c>
      <c r="Q799" t="s">
        <v>8860</v>
      </c>
      <c r="R799">
        <v>30.75</v>
      </c>
      <c r="S799">
        <v>39</v>
      </c>
      <c r="T799">
        <f>IF(Table1[[#This Row],[OD (in)]]=28,0,IF(Table1[[#This Row],[Width (in)]]&lt;=25,1,0))</f>
        <v>0</v>
      </c>
      <c r="U799">
        <f>IF(Table1[[#This Row],[OD (in)]]=28,0,IF(AND(Table1[[#This Row],[Width (in)]]&gt;25,Table1[[#This Row],[Width (in)]]&lt;=40),1,0))</f>
        <v>1</v>
      </c>
      <c r="V799">
        <f>IF(Table1[[#This Row],[OD (in)]]=28,0,IF(Table1[[#This Row],[Width (in)]]&gt;40,1,0))</f>
        <v>0</v>
      </c>
      <c r="W799">
        <f>IF(Table1[[#This Row],[OD (in)]]=28,1,0)</f>
        <v>0</v>
      </c>
    </row>
    <row r="800" spans="1:23" x14ac:dyDescent="0.3">
      <c r="A800" s="6" t="s">
        <v>0</v>
      </c>
      <c r="B800" s="6" t="s">
        <v>1764</v>
      </c>
      <c r="C800" s="6" t="s">
        <v>1765</v>
      </c>
      <c r="D800" s="6" t="s">
        <v>1830</v>
      </c>
      <c r="E800" s="6" t="s">
        <v>4</v>
      </c>
      <c r="F800" s="6" t="s">
        <v>5</v>
      </c>
      <c r="G800" s="6" t="s">
        <v>1767</v>
      </c>
      <c r="H800" s="6" t="s">
        <v>7</v>
      </c>
      <c r="I800" s="6" t="s">
        <v>1768</v>
      </c>
      <c r="J800" s="6" t="s">
        <v>9</v>
      </c>
      <c r="K800" s="6" t="s">
        <v>1831</v>
      </c>
      <c r="L800" s="6" t="s">
        <v>11</v>
      </c>
      <c r="M800" s="2">
        <v>1053.386</v>
      </c>
      <c r="N800" s="1" t="s">
        <v>12</v>
      </c>
      <c r="O800" s="3">
        <v>43328</v>
      </c>
      <c r="P800" s="2">
        <f>ROUNDDOWN(Table1[[#This Row],[Quantity in UnE]],0)</f>
        <v>1053</v>
      </c>
      <c r="Q800" t="s">
        <v>8862</v>
      </c>
      <c r="R800">
        <v>130</v>
      </c>
      <c r="S800">
        <v>60</v>
      </c>
      <c r="T800">
        <f>IF(Table1[[#This Row],[OD (in)]]=28,0,IF(Table1[[#This Row],[Width (in)]]&lt;=25,1,0))</f>
        <v>0</v>
      </c>
      <c r="U800">
        <f>IF(Table1[[#This Row],[OD (in)]]=28,0,IF(AND(Table1[[#This Row],[Width (in)]]&gt;25,Table1[[#This Row],[Width (in)]]&lt;=40),1,0))</f>
        <v>0</v>
      </c>
      <c r="V800">
        <f>IF(Table1[[#This Row],[OD (in)]]=28,0,IF(Table1[[#This Row],[Width (in)]]&gt;40,1,0))</f>
        <v>1</v>
      </c>
      <c r="W800">
        <f>IF(Table1[[#This Row],[OD (in)]]=28,1,0)</f>
        <v>0</v>
      </c>
    </row>
    <row r="801" spans="1:23" x14ac:dyDescent="0.3">
      <c r="A801" s="6" t="s">
        <v>0</v>
      </c>
      <c r="B801" s="6" t="s">
        <v>382</v>
      </c>
      <c r="C801" s="6" t="s">
        <v>383</v>
      </c>
      <c r="D801" s="6" t="s">
        <v>1832</v>
      </c>
      <c r="E801" s="6" t="s">
        <v>4</v>
      </c>
      <c r="F801" s="6" t="s">
        <v>5</v>
      </c>
      <c r="G801" s="6" t="s">
        <v>1620</v>
      </c>
      <c r="H801" s="6" t="s">
        <v>7</v>
      </c>
      <c r="I801" s="6" t="s">
        <v>1621</v>
      </c>
      <c r="J801" s="6" t="s">
        <v>9</v>
      </c>
      <c r="K801" s="6" t="s">
        <v>1833</v>
      </c>
      <c r="L801" s="6" t="s">
        <v>11</v>
      </c>
      <c r="M801" s="2">
        <v>359.40100000000001</v>
      </c>
      <c r="N801" s="1" t="s">
        <v>12</v>
      </c>
      <c r="O801" s="3">
        <v>43318</v>
      </c>
      <c r="P801" s="2">
        <f>ROUNDDOWN(Table1[[#This Row],[Quantity in UnE]],0)</f>
        <v>359</v>
      </c>
      <c r="Q801" t="s">
        <v>8850</v>
      </c>
      <c r="R801">
        <v>48</v>
      </c>
      <c r="S801">
        <v>39</v>
      </c>
      <c r="T801">
        <f>IF(Table1[[#This Row],[OD (in)]]=28,0,IF(Table1[[#This Row],[Width (in)]]&lt;=25,1,0))</f>
        <v>0</v>
      </c>
      <c r="U801">
        <f>IF(Table1[[#This Row],[OD (in)]]=28,0,IF(AND(Table1[[#This Row],[Width (in)]]&gt;25,Table1[[#This Row],[Width (in)]]&lt;=40),1,0))</f>
        <v>0</v>
      </c>
      <c r="V801">
        <f>IF(Table1[[#This Row],[OD (in)]]=28,0,IF(Table1[[#This Row],[Width (in)]]&gt;40,1,0))</f>
        <v>1</v>
      </c>
      <c r="W801">
        <f>IF(Table1[[#This Row],[OD (in)]]=28,1,0)</f>
        <v>0</v>
      </c>
    </row>
    <row r="802" spans="1:23" x14ac:dyDescent="0.3">
      <c r="A802" s="6" t="s">
        <v>0</v>
      </c>
      <c r="B802" s="6" t="s">
        <v>382</v>
      </c>
      <c r="C802" s="6" t="s">
        <v>383</v>
      </c>
      <c r="D802" s="6" t="s">
        <v>1834</v>
      </c>
      <c r="E802" s="6" t="s">
        <v>4</v>
      </c>
      <c r="F802" s="6" t="s">
        <v>5</v>
      </c>
      <c r="G802" s="6" t="s">
        <v>1620</v>
      </c>
      <c r="H802" s="6" t="s">
        <v>7</v>
      </c>
      <c r="I802" s="6" t="s">
        <v>1621</v>
      </c>
      <c r="J802" s="6" t="s">
        <v>9</v>
      </c>
      <c r="K802" s="6" t="s">
        <v>1835</v>
      </c>
      <c r="L802" s="6" t="s">
        <v>11</v>
      </c>
      <c r="M802" s="2">
        <v>359.56799999999998</v>
      </c>
      <c r="N802" s="1" t="s">
        <v>12</v>
      </c>
      <c r="O802" s="3">
        <v>43318</v>
      </c>
      <c r="P802" s="2">
        <f>ROUNDDOWN(Table1[[#This Row],[Quantity in UnE]],0)</f>
        <v>359</v>
      </c>
      <c r="Q802" t="s">
        <v>8850</v>
      </c>
      <c r="R802">
        <v>48</v>
      </c>
      <c r="S802">
        <v>39</v>
      </c>
      <c r="T802">
        <f>IF(Table1[[#This Row],[OD (in)]]=28,0,IF(Table1[[#This Row],[Width (in)]]&lt;=25,1,0))</f>
        <v>0</v>
      </c>
      <c r="U802">
        <f>IF(Table1[[#This Row],[OD (in)]]=28,0,IF(AND(Table1[[#This Row],[Width (in)]]&gt;25,Table1[[#This Row],[Width (in)]]&lt;=40),1,0))</f>
        <v>0</v>
      </c>
      <c r="V802">
        <f>IF(Table1[[#This Row],[OD (in)]]=28,0,IF(Table1[[#This Row],[Width (in)]]&gt;40,1,0))</f>
        <v>1</v>
      </c>
      <c r="W802">
        <f>IF(Table1[[#This Row],[OD (in)]]=28,1,0)</f>
        <v>0</v>
      </c>
    </row>
    <row r="803" spans="1:23" x14ac:dyDescent="0.3">
      <c r="A803" s="6" t="s">
        <v>0</v>
      </c>
      <c r="B803" s="6" t="s">
        <v>1395</v>
      </c>
      <c r="C803" s="6" t="s">
        <v>1396</v>
      </c>
      <c r="D803" s="6" t="s">
        <v>1836</v>
      </c>
      <c r="E803" s="6" t="s">
        <v>4</v>
      </c>
      <c r="F803" s="6" t="s">
        <v>5</v>
      </c>
      <c r="G803" s="6" t="s">
        <v>1526</v>
      </c>
      <c r="H803" s="6" t="s">
        <v>7</v>
      </c>
      <c r="I803" s="6" t="s">
        <v>1527</v>
      </c>
      <c r="J803" s="6" t="s">
        <v>9</v>
      </c>
      <c r="K803" s="6" t="s">
        <v>1837</v>
      </c>
      <c r="L803" s="6" t="s">
        <v>11</v>
      </c>
      <c r="M803" s="2">
        <v>242.376</v>
      </c>
      <c r="N803" s="1" t="s">
        <v>12</v>
      </c>
      <c r="O803" s="3">
        <v>43326</v>
      </c>
      <c r="P803" s="2">
        <f>ROUNDDOWN(Table1[[#This Row],[Quantity in UnE]],0)</f>
        <v>242</v>
      </c>
      <c r="Q803" t="s">
        <v>8850</v>
      </c>
      <c r="R803">
        <v>32</v>
      </c>
      <c r="S803">
        <v>39</v>
      </c>
      <c r="T803">
        <f>IF(Table1[[#This Row],[OD (in)]]=28,0,IF(Table1[[#This Row],[Width (in)]]&lt;=25,1,0))</f>
        <v>0</v>
      </c>
      <c r="U803">
        <f>IF(Table1[[#This Row],[OD (in)]]=28,0,IF(AND(Table1[[#This Row],[Width (in)]]&gt;25,Table1[[#This Row],[Width (in)]]&lt;=40),1,0))</f>
        <v>1</v>
      </c>
      <c r="V803">
        <f>IF(Table1[[#This Row],[OD (in)]]=28,0,IF(Table1[[#This Row],[Width (in)]]&gt;40,1,0))</f>
        <v>0</v>
      </c>
      <c r="W803">
        <f>IF(Table1[[#This Row],[OD (in)]]=28,1,0)</f>
        <v>0</v>
      </c>
    </row>
    <row r="804" spans="1:23" x14ac:dyDescent="0.3">
      <c r="A804" s="6" t="s">
        <v>0</v>
      </c>
      <c r="B804" s="6" t="s">
        <v>1838</v>
      </c>
      <c r="C804" s="6" t="s">
        <v>1839</v>
      </c>
      <c r="D804" s="6" t="s">
        <v>1840</v>
      </c>
      <c r="E804" s="6" t="s">
        <v>4</v>
      </c>
      <c r="F804" s="6" t="s">
        <v>5</v>
      </c>
      <c r="G804" s="6" t="s">
        <v>1483</v>
      </c>
      <c r="H804" s="6" t="s">
        <v>7</v>
      </c>
      <c r="I804" s="6" t="s">
        <v>1484</v>
      </c>
      <c r="J804" s="6" t="s">
        <v>9</v>
      </c>
      <c r="K804" s="6" t="s">
        <v>1841</v>
      </c>
      <c r="L804" s="6" t="s">
        <v>11</v>
      </c>
      <c r="M804" s="2">
        <v>164.077</v>
      </c>
      <c r="N804" s="1" t="s">
        <v>12</v>
      </c>
      <c r="O804" s="3">
        <v>43317</v>
      </c>
      <c r="P804" s="2">
        <f>ROUNDDOWN(Table1[[#This Row],[Quantity in UnE]],0)</f>
        <v>164</v>
      </c>
      <c r="Q804" t="s">
        <v>8850</v>
      </c>
      <c r="R804">
        <v>22</v>
      </c>
      <c r="S804">
        <v>39</v>
      </c>
      <c r="T804">
        <f>IF(Table1[[#This Row],[OD (in)]]=28,0,IF(Table1[[#This Row],[Width (in)]]&lt;=25,1,0))</f>
        <v>1</v>
      </c>
      <c r="U804">
        <f>IF(Table1[[#This Row],[OD (in)]]=28,0,IF(AND(Table1[[#This Row],[Width (in)]]&gt;25,Table1[[#This Row],[Width (in)]]&lt;=40),1,0))</f>
        <v>0</v>
      </c>
      <c r="V804">
        <f>IF(Table1[[#This Row],[OD (in)]]=28,0,IF(Table1[[#This Row],[Width (in)]]&gt;40,1,0))</f>
        <v>0</v>
      </c>
      <c r="W804">
        <f>IF(Table1[[#This Row],[OD (in)]]=28,1,0)</f>
        <v>0</v>
      </c>
    </row>
    <row r="805" spans="1:23" x14ac:dyDescent="0.3">
      <c r="A805" s="6" t="s">
        <v>0</v>
      </c>
      <c r="B805" s="6" t="s">
        <v>1395</v>
      </c>
      <c r="C805" s="6" t="s">
        <v>1396</v>
      </c>
      <c r="D805" s="6" t="s">
        <v>1842</v>
      </c>
      <c r="E805" s="6" t="s">
        <v>4</v>
      </c>
      <c r="F805" s="6" t="s">
        <v>5</v>
      </c>
      <c r="G805" s="6" t="s">
        <v>1526</v>
      </c>
      <c r="H805" s="6" t="s">
        <v>7</v>
      </c>
      <c r="I805" s="6" t="s">
        <v>1527</v>
      </c>
      <c r="J805" s="6" t="s">
        <v>9</v>
      </c>
      <c r="K805" s="6" t="s">
        <v>1843</v>
      </c>
      <c r="L805" s="6" t="s">
        <v>11</v>
      </c>
      <c r="M805" s="2">
        <v>242.376</v>
      </c>
      <c r="N805" s="1" t="s">
        <v>12</v>
      </c>
      <c r="O805" s="3">
        <v>43326</v>
      </c>
      <c r="P805" s="2">
        <f>ROUNDDOWN(Table1[[#This Row],[Quantity in UnE]],0)</f>
        <v>242</v>
      </c>
      <c r="Q805" t="s">
        <v>8850</v>
      </c>
      <c r="R805">
        <v>32</v>
      </c>
      <c r="S805">
        <v>39</v>
      </c>
      <c r="T805">
        <f>IF(Table1[[#This Row],[OD (in)]]=28,0,IF(Table1[[#This Row],[Width (in)]]&lt;=25,1,0))</f>
        <v>0</v>
      </c>
      <c r="U805">
        <f>IF(Table1[[#This Row],[OD (in)]]=28,0,IF(AND(Table1[[#This Row],[Width (in)]]&gt;25,Table1[[#This Row],[Width (in)]]&lt;=40),1,0))</f>
        <v>1</v>
      </c>
      <c r="V805">
        <f>IF(Table1[[#This Row],[OD (in)]]=28,0,IF(Table1[[#This Row],[Width (in)]]&gt;40,1,0))</f>
        <v>0</v>
      </c>
      <c r="W805">
        <f>IF(Table1[[#This Row],[OD (in)]]=28,1,0)</f>
        <v>0</v>
      </c>
    </row>
    <row r="806" spans="1:23" x14ac:dyDescent="0.3">
      <c r="A806" s="6" t="s">
        <v>0</v>
      </c>
      <c r="B806" s="6" t="s">
        <v>1</v>
      </c>
      <c r="C806" s="6" t="s">
        <v>2</v>
      </c>
      <c r="D806" s="6" t="s">
        <v>1844</v>
      </c>
      <c r="E806" s="6" t="s">
        <v>4</v>
      </c>
      <c r="F806" s="6" t="s">
        <v>5</v>
      </c>
      <c r="G806" s="6" t="s">
        <v>1845</v>
      </c>
      <c r="H806" s="6" t="s">
        <v>7</v>
      </c>
      <c r="I806" s="6" t="s">
        <v>1846</v>
      </c>
      <c r="J806" s="6" t="s">
        <v>9</v>
      </c>
      <c r="K806" s="6" t="s">
        <v>1847</v>
      </c>
      <c r="L806" s="6" t="s">
        <v>11</v>
      </c>
      <c r="M806" s="2">
        <v>98.691000000000003</v>
      </c>
      <c r="N806" s="1" t="s">
        <v>12</v>
      </c>
      <c r="O806" s="3">
        <v>43325</v>
      </c>
      <c r="P806" s="2">
        <f>ROUNDDOWN(Table1[[#This Row],[Quantity in UnE]],0)</f>
        <v>98</v>
      </c>
      <c r="Q806" t="s">
        <v>8848</v>
      </c>
      <c r="R806">
        <v>13.125</v>
      </c>
      <c r="S806">
        <v>39</v>
      </c>
      <c r="T806">
        <f>IF(Table1[[#This Row],[OD (in)]]=28,0,IF(Table1[[#This Row],[Width (in)]]&lt;=25,1,0))</f>
        <v>1</v>
      </c>
      <c r="U806">
        <f>IF(Table1[[#This Row],[OD (in)]]=28,0,IF(AND(Table1[[#This Row],[Width (in)]]&gt;25,Table1[[#This Row],[Width (in)]]&lt;=40),1,0))</f>
        <v>0</v>
      </c>
      <c r="V806">
        <f>IF(Table1[[#This Row],[OD (in)]]=28,0,IF(Table1[[#This Row],[Width (in)]]&gt;40,1,0))</f>
        <v>0</v>
      </c>
      <c r="W806">
        <f>IF(Table1[[#This Row],[OD (in)]]=28,1,0)</f>
        <v>0</v>
      </c>
    </row>
    <row r="807" spans="1:23" x14ac:dyDescent="0.3">
      <c r="A807" s="6" t="s">
        <v>0</v>
      </c>
      <c r="B807" s="6" t="s">
        <v>1838</v>
      </c>
      <c r="C807" s="6" t="s">
        <v>1839</v>
      </c>
      <c r="D807" s="6" t="s">
        <v>1848</v>
      </c>
      <c r="E807" s="6" t="s">
        <v>4</v>
      </c>
      <c r="F807" s="6" t="s">
        <v>5</v>
      </c>
      <c r="G807" s="6" t="s">
        <v>1483</v>
      </c>
      <c r="H807" s="6" t="s">
        <v>7</v>
      </c>
      <c r="I807" s="6" t="s">
        <v>1484</v>
      </c>
      <c r="J807" s="6" t="s">
        <v>9</v>
      </c>
      <c r="K807" s="6" t="s">
        <v>1849</v>
      </c>
      <c r="L807" s="6" t="s">
        <v>11</v>
      </c>
      <c r="M807" s="2">
        <v>164.077</v>
      </c>
      <c r="N807" s="1" t="s">
        <v>12</v>
      </c>
      <c r="O807" s="3">
        <v>43317</v>
      </c>
      <c r="P807" s="2">
        <f>ROUNDDOWN(Table1[[#This Row],[Quantity in UnE]],0)</f>
        <v>164</v>
      </c>
      <c r="Q807" t="s">
        <v>8850</v>
      </c>
      <c r="R807">
        <v>22</v>
      </c>
      <c r="S807">
        <v>39</v>
      </c>
      <c r="T807">
        <f>IF(Table1[[#This Row],[OD (in)]]=28,0,IF(Table1[[#This Row],[Width (in)]]&lt;=25,1,0))</f>
        <v>1</v>
      </c>
      <c r="U807">
        <f>IF(Table1[[#This Row],[OD (in)]]=28,0,IF(AND(Table1[[#This Row],[Width (in)]]&gt;25,Table1[[#This Row],[Width (in)]]&lt;=40),1,0))</f>
        <v>0</v>
      </c>
      <c r="V807">
        <f>IF(Table1[[#This Row],[OD (in)]]=28,0,IF(Table1[[#This Row],[Width (in)]]&gt;40,1,0))</f>
        <v>0</v>
      </c>
      <c r="W807">
        <f>IF(Table1[[#This Row],[OD (in)]]=28,1,0)</f>
        <v>0</v>
      </c>
    </row>
    <row r="808" spans="1:23" x14ac:dyDescent="0.3">
      <c r="A808" s="6" t="s">
        <v>0</v>
      </c>
      <c r="B808" s="6" t="s">
        <v>1850</v>
      </c>
      <c r="C808" s="6" t="s">
        <v>1851</v>
      </c>
      <c r="D808" s="6" t="s">
        <v>1852</v>
      </c>
      <c r="E808" s="6" t="s">
        <v>4</v>
      </c>
      <c r="F808" s="6" t="s">
        <v>5</v>
      </c>
      <c r="G808" s="6" t="s">
        <v>1853</v>
      </c>
      <c r="H808" s="6" t="s">
        <v>7</v>
      </c>
      <c r="I808" s="6" t="s">
        <v>1854</v>
      </c>
      <c r="J808" s="6" t="s">
        <v>9</v>
      </c>
      <c r="K808" s="6" t="s">
        <v>1855</v>
      </c>
      <c r="L808" s="6" t="s">
        <v>11</v>
      </c>
      <c r="M808" s="2">
        <v>380.92200000000003</v>
      </c>
      <c r="N808" s="1" t="s">
        <v>12</v>
      </c>
      <c r="O808" s="3">
        <v>43314</v>
      </c>
      <c r="P808" s="2">
        <f>ROUNDDOWN(Table1[[#This Row],[Quantity in UnE]],0)</f>
        <v>380</v>
      </c>
      <c r="Q808" t="s">
        <v>8850</v>
      </c>
      <c r="R808">
        <v>50.5</v>
      </c>
      <c r="S808">
        <v>39</v>
      </c>
      <c r="T808">
        <f>IF(Table1[[#This Row],[OD (in)]]=28,0,IF(Table1[[#This Row],[Width (in)]]&lt;=25,1,0))</f>
        <v>0</v>
      </c>
      <c r="U808">
        <f>IF(Table1[[#This Row],[OD (in)]]=28,0,IF(AND(Table1[[#This Row],[Width (in)]]&gt;25,Table1[[#This Row],[Width (in)]]&lt;=40),1,0))</f>
        <v>0</v>
      </c>
      <c r="V808">
        <f>IF(Table1[[#This Row],[OD (in)]]=28,0,IF(Table1[[#This Row],[Width (in)]]&gt;40,1,0))</f>
        <v>1</v>
      </c>
      <c r="W808">
        <f>IF(Table1[[#This Row],[OD (in)]]=28,1,0)</f>
        <v>0</v>
      </c>
    </row>
    <row r="809" spans="1:23" x14ac:dyDescent="0.3">
      <c r="A809" s="6" t="s">
        <v>0</v>
      </c>
      <c r="B809" s="6" t="s">
        <v>1</v>
      </c>
      <c r="C809" s="6" t="s">
        <v>2</v>
      </c>
      <c r="D809" s="6" t="s">
        <v>1856</v>
      </c>
      <c r="E809" s="6" t="s">
        <v>4</v>
      </c>
      <c r="F809" s="6" t="s">
        <v>5</v>
      </c>
      <c r="G809" s="6" t="s">
        <v>1845</v>
      </c>
      <c r="H809" s="6" t="s">
        <v>7</v>
      </c>
      <c r="I809" s="6" t="s">
        <v>1846</v>
      </c>
      <c r="J809" s="6" t="s">
        <v>9</v>
      </c>
      <c r="K809" s="6" t="s">
        <v>1857</v>
      </c>
      <c r="L809" s="6" t="s">
        <v>11</v>
      </c>
      <c r="M809" s="2">
        <v>98.572999999999993</v>
      </c>
      <c r="N809" s="1" t="s">
        <v>12</v>
      </c>
      <c r="O809" s="3">
        <v>43325</v>
      </c>
      <c r="P809" s="2">
        <f>ROUNDDOWN(Table1[[#This Row],[Quantity in UnE]],0)</f>
        <v>98</v>
      </c>
      <c r="Q809" t="s">
        <v>8848</v>
      </c>
      <c r="R809">
        <v>13.125</v>
      </c>
      <c r="S809">
        <v>39</v>
      </c>
      <c r="T809">
        <f>IF(Table1[[#This Row],[OD (in)]]=28,0,IF(Table1[[#This Row],[Width (in)]]&lt;=25,1,0))</f>
        <v>1</v>
      </c>
      <c r="U809">
        <f>IF(Table1[[#This Row],[OD (in)]]=28,0,IF(AND(Table1[[#This Row],[Width (in)]]&gt;25,Table1[[#This Row],[Width (in)]]&lt;=40),1,0))</f>
        <v>0</v>
      </c>
      <c r="V809">
        <f>IF(Table1[[#This Row],[OD (in)]]=28,0,IF(Table1[[#This Row],[Width (in)]]&gt;40,1,0))</f>
        <v>0</v>
      </c>
      <c r="W809">
        <f>IF(Table1[[#This Row],[OD (in)]]=28,1,0)</f>
        <v>0</v>
      </c>
    </row>
    <row r="810" spans="1:23" x14ac:dyDescent="0.3">
      <c r="A810" s="6" t="s">
        <v>0</v>
      </c>
      <c r="B810" s="6" t="s">
        <v>1850</v>
      </c>
      <c r="C810" s="6" t="s">
        <v>1851</v>
      </c>
      <c r="D810" s="6" t="s">
        <v>1858</v>
      </c>
      <c r="E810" s="6" t="s">
        <v>4</v>
      </c>
      <c r="F810" s="6" t="s">
        <v>5</v>
      </c>
      <c r="G810" s="6" t="s">
        <v>1853</v>
      </c>
      <c r="H810" s="6" t="s">
        <v>7</v>
      </c>
      <c r="I810" s="6" t="s">
        <v>1854</v>
      </c>
      <c r="J810" s="6" t="s">
        <v>9</v>
      </c>
      <c r="K810" s="6" t="s">
        <v>1859</v>
      </c>
      <c r="L810" s="6" t="s">
        <v>11</v>
      </c>
      <c r="M810" s="2">
        <v>378.03300000000002</v>
      </c>
      <c r="N810" s="1" t="s">
        <v>12</v>
      </c>
      <c r="O810" s="3">
        <v>43314</v>
      </c>
      <c r="P810" s="2">
        <f>ROUNDDOWN(Table1[[#This Row],[Quantity in UnE]],0)</f>
        <v>378</v>
      </c>
      <c r="Q810" t="s">
        <v>8850</v>
      </c>
      <c r="R810">
        <v>50.5</v>
      </c>
      <c r="S810">
        <v>39</v>
      </c>
      <c r="T810">
        <f>IF(Table1[[#This Row],[OD (in)]]=28,0,IF(Table1[[#This Row],[Width (in)]]&lt;=25,1,0))</f>
        <v>0</v>
      </c>
      <c r="U810">
        <f>IF(Table1[[#This Row],[OD (in)]]=28,0,IF(AND(Table1[[#This Row],[Width (in)]]&gt;25,Table1[[#This Row],[Width (in)]]&lt;=40),1,0))</f>
        <v>0</v>
      </c>
      <c r="V810">
        <f>IF(Table1[[#This Row],[OD (in)]]=28,0,IF(Table1[[#This Row],[Width (in)]]&gt;40,1,0))</f>
        <v>1</v>
      </c>
      <c r="W810">
        <f>IF(Table1[[#This Row],[OD (in)]]=28,1,0)</f>
        <v>0</v>
      </c>
    </row>
    <row r="811" spans="1:23" x14ac:dyDescent="0.3">
      <c r="A811" s="6" t="s">
        <v>0</v>
      </c>
      <c r="B811" s="6" t="s">
        <v>125</v>
      </c>
      <c r="C811" s="6" t="s">
        <v>126</v>
      </c>
      <c r="D811" s="6" t="s">
        <v>1860</v>
      </c>
      <c r="E811" s="6" t="s">
        <v>4</v>
      </c>
      <c r="F811" s="6" t="s">
        <v>5</v>
      </c>
      <c r="G811" s="6" t="s">
        <v>1554</v>
      </c>
      <c r="H811" s="6" t="s">
        <v>7</v>
      </c>
      <c r="I811" s="6" t="s">
        <v>1555</v>
      </c>
      <c r="J811" s="6" t="s">
        <v>9</v>
      </c>
      <c r="K811" s="6" t="s">
        <v>1861</v>
      </c>
      <c r="L811" s="6" t="s">
        <v>11</v>
      </c>
      <c r="M811" s="2">
        <v>443.79599999999999</v>
      </c>
      <c r="N811" s="1" t="s">
        <v>12</v>
      </c>
      <c r="O811" s="3">
        <v>43322</v>
      </c>
      <c r="P811" s="2">
        <f>ROUNDDOWN(Table1[[#This Row],[Quantity in UnE]],0)</f>
        <v>443</v>
      </c>
      <c r="Q811" t="s">
        <v>8852</v>
      </c>
      <c r="R811">
        <v>60</v>
      </c>
      <c r="S811">
        <v>39</v>
      </c>
      <c r="T811">
        <f>IF(Table1[[#This Row],[OD (in)]]=28,0,IF(Table1[[#This Row],[Width (in)]]&lt;=25,1,0))</f>
        <v>0</v>
      </c>
      <c r="U811">
        <f>IF(Table1[[#This Row],[OD (in)]]=28,0,IF(AND(Table1[[#This Row],[Width (in)]]&gt;25,Table1[[#This Row],[Width (in)]]&lt;=40),1,0))</f>
        <v>0</v>
      </c>
      <c r="V811">
        <f>IF(Table1[[#This Row],[OD (in)]]=28,0,IF(Table1[[#This Row],[Width (in)]]&gt;40,1,0))</f>
        <v>1</v>
      </c>
      <c r="W811">
        <f>IF(Table1[[#This Row],[OD (in)]]=28,1,0)</f>
        <v>0</v>
      </c>
    </row>
    <row r="812" spans="1:23" x14ac:dyDescent="0.3">
      <c r="A812" s="6" t="s">
        <v>0</v>
      </c>
      <c r="B812" s="6" t="s">
        <v>1862</v>
      </c>
      <c r="C812" s="6" t="s">
        <v>1863</v>
      </c>
      <c r="D812" s="6" t="s">
        <v>1864</v>
      </c>
      <c r="E812" s="6" t="s">
        <v>4</v>
      </c>
      <c r="F812" s="6" t="s">
        <v>5</v>
      </c>
      <c r="G812" s="6" t="s">
        <v>1853</v>
      </c>
      <c r="H812" s="6" t="s">
        <v>7</v>
      </c>
      <c r="I812" s="6" t="s">
        <v>1854</v>
      </c>
      <c r="J812" s="6" t="s">
        <v>9</v>
      </c>
      <c r="K812" s="6" t="s">
        <v>1865</v>
      </c>
      <c r="L812" s="6" t="s">
        <v>11</v>
      </c>
      <c r="M812" s="2">
        <v>391.78399999999999</v>
      </c>
      <c r="N812" s="1" t="s">
        <v>12</v>
      </c>
      <c r="O812" s="3">
        <v>43314</v>
      </c>
      <c r="P812" s="2">
        <f>ROUNDDOWN(Table1[[#This Row],[Quantity in UnE]],0)</f>
        <v>391</v>
      </c>
      <c r="Q812" t="s">
        <v>8850</v>
      </c>
      <c r="R812">
        <v>53</v>
      </c>
      <c r="S812">
        <v>39</v>
      </c>
      <c r="T812">
        <f>IF(Table1[[#This Row],[OD (in)]]=28,0,IF(Table1[[#This Row],[Width (in)]]&lt;=25,1,0))</f>
        <v>0</v>
      </c>
      <c r="U812">
        <f>IF(Table1[[#This Row],[OD (in)]]=28,0,IF(AND(Table1[[#This Row],[Width (in)]]&gt;25,Table1[[#This Row],[Width (in)]]&lt;=40),1,0))</f>
        <v>0</v>
      </c>
      <c r="V812">
        <f>IF(Table1[[#This Row],[OD (in)]]=28,0,IF(Table1[[#This Row],[Width (in)]]&gt;40,1,0))</f>
        <v>1</v>
      </c>
      <c r="W812">
        <f>IF(Table1[[#This Row],[OD (in)]]=28,1,0)</f>
        <v>0</v>
      </c>
    </row>
    <row r="813" spans="1:23" x14ac:dyDescent="0.3">
      <c r="A813" s="6" t="s">
        <v>0</v>
      </c>
      <c r="B813" s="6" t="s">
        <v>1</v>
      </c>
      <c r="C813" s="6" t="s">
        <v>2</v>
      </c>
      <c r="D813" s="6" t="s">
        <v>1866</v>
      </c>
      <c r="E813" s="6" t="s">
        <v>4</v>
      </c>
      <c r="F813" s="6" t="s">
        <v>5</v>
      </c>
      <c r="G813" s="6" t="s">
        <v>1845</v>
      </c>
      <c r="H813" s="6" t="s">
        <v>7</v>
      </c>
      <c r="I813" s="6" t="s">
        <v>1846</v>
      </c>
      <c r="J813" s="6" t="s">
        <v>9</v>
      </c>
      <c r="K813" s="6" t="s">
        <v>1867</v>
      </c>
      <c r="L813" s="6" t="s">
        <v>11</v>
      </c>
      <c r="M813" s="2">
        <v>98.572999999999993</v>
      </c>
      <c r="N813" s="1" t="s">
        <v>12</v>
      </c>
      <c r="O813" s="3">
        <v>43325</v>
      </c>
      <c r="P813" s="2">
        <f>ROUNDDOWN(Table1[[#This Row],[Quantity in UnE]],0)</f>
        <v>98</v>
      </c>
      <c r="Q813" t="s">
        <v>8848</v>
      </c>
      <c r="R813">
        <v>13.125</v>
      </c>
      <c r="S813">
        <v>39</v>
      </c>
      <c r="T813">
        <f>IF(Table1[[#This Row],[OD (in)]]=28,0,IF(Table1[[#This Row],[Width (in)]]&lt;=25,1,0))</f>
        <v>1</v>
      </c>
      <c r="U813">
        <f>IF(Table1[[#This Row],[OD (in)]]=28,0,IF(AND(Table1[[#This Row],[Width (in)]]&gt;25,Table1[[#This Row],[Width (in)]]&lt;=40),1,0))</f>
        <v>0</v>
      </c>
      <c r="V813">
        <f>IF(Table1[[#This Row],[OD (in)]]=28,0,IF(Table1[[#This Row],[Width (in)]]&gt;40,1,0))</f>
        <v>0</v>
      </c>
      <c r="W813">
        <f>IF(Table1[[#This Row],[OD (in)]]=28,1,0)</f>
        <v>0</v>
      </c>
    </row>
    <row r="814" spans="1:23" x14ac:dyDescent="0.3">
      <c r="A814" s="6" t="s">
        <v>0</v>
      </c>
      <c r="B814" s="6" t="s">
        <v>125</v>
      </c>
      <c r="C814" s="6" t="s">
        <v>126</v>
      </c>
      <c r="D814" s="6" t="s">
        <v>1868</v>
      </c>
      <c r="E814" s="6" t="s">
        <v>4</v>
      </c>
      <c r="F814" s="6" t="s">
        <v>5</v>
      </c>
      <c r="G814" s="6" t="s">
        <v>1554</v>
      </c>
      <c r="H814" s="6" t="s">
        <v>7</v>
      </c>
      <c r="I814" s="6" t="s">
        <v>1555</v>
      </c>
      <c r="J814" s="6" t="s">
        <v>9</v>
      </c>
      <c r="K814" s="6" t="s">
        <v>1869</v>
      </c>
      <c r="L814" s="6" t="s">
        <v>11</v>
      </c>
      <c r="M814" s="2">
        <v>443.79599999999999</v>
      </c>
      <c r="N814" s="1" t="s">
        <v>12</v>
      </c>
      <c r="O814" s="3">
        <v>43322</v>
      </c>
      <c r="P814" s="2">
        <f>ROUNDDOWN(Table1[[#This Row],[Quantity in UnE]],0)</f>
        <v>443</v>
      </c>
      <c r="Q814" t="s">
        <v>8852</v>
      </c>
      <c r="R814">
        <v>60</v>
      </c>
      <c r="S814">
        <v>39</v>
      </c>
      <c r="T814">
        <f>IF(Table1[[#This Row],[OD (in)]]=28,0,IF(Table1[[#This Row],[Width (in)]]&lt;=25,1,0))</f>
        <v>0</v>
      </c>
      <c r="U814">
        <f>IF(Table1[[#This Row],[OD (in)]]=28,0,IF(AND(Table1[[#This Row],[Width (in)]]&gt;25,Table1[[#This Row],[Width (in)]]&lt;=40),1,0))</f>
        <v>0</v>
      </c>
      <c r="V814">
        <f>IF(Table1[[#This Row],[OD (in)]]=28,0,IF(Table1[[#This Row],[Width (in)]]&gt;40,1,0))</f>
        <v>1</v>
      </c>
      <c r="W814">
        <f>IF(Table1[[#This Row],[OD (in)]]=28,1,0)</f>
        <v>0</v>
      </c>
    </row>
    <row r="815" spans="1:23" x14ac:dyDescent="0.3">
      <c r="A815" s="6" t="s">
        <v>0</v>
      </c>
      <c r="B815" s="6" t="s">
        <v>1</v>
      </c>
      <c r="C815" s="6" t="s">
        <v>2</v>
      </c>
      <c r="D815" s="6" t="s">
        <v>1870</v>
      </c>
      <c r="E815" s="6" t="s">
        <v>4</v>
      </c>
      <c r="F815" s="6" t="s">
        <v>5</v>
      </c>
      <c r="G815" s="6" t="s">
        <v>1845</v>
      </c>
      <c r="H815" s="6" t="s">
        <v>7</v>
      </c>
      <c r="I815" s="6" t="s">
        <v>1846</v>
      </c>
      <c r="J815" s="6" t="s">
        <v>9</v>
      </c>
      <c r="K815" s="6" t="s">
        <v>1871</v>
      </c>
      <c r="L815" s="6" t="s">
        <v>11</v>
      </c>
      <c r="M815" s="2">
        <v>98.474000000000004</v>
      </c>
      <c r="N815" s="1" t="s">
        <v>12</v>
      </c>
      <c r="O815" s="3">
        <v>43325</v>
      </c>
      <c r="P815" s="2">
        <f>ROUNDDOWN(Table1[[#This Row],[Quantity in UnE]],0)</f>
        <v>98</v>
      </c>
      <c r="Q815" t="s">
        <v>8848</v>
      </c>
      <c r="R815">
        <v>13.125</v>
      </c>
      <c r="S815">
        <v>39</v>
      </c>
      <c r="T815">
        <f>IF(Table1[[#This Row],[OD (in)]]=28,0,IF(Table1[[#This Row],[Width (in)]]&lt;=25,1,0))</f>
        <v>1</v>
      </c>
      <c r="U815">
        <f>IF(Table1[[#This Row],[OD (in)]]=28,0,IF(AND(Table1[[#This Row],[Width (in)]]&gt;25,Table1[[#This Row],[Width (in)]]&lt;=40),1,0))</f>
        <v>0</v>
      </c>
      <c r="V815">
        <f>IF(Table1[[#This Row],[OD (in)]]=28,0,IF(Table1[[#This Row],[Width (in)]]&gt;40,1,0))</f>
        <v>0</v>
      </c>
      <c r="W815">
        <f>IF(Table1[[#This Row],[OD (in)]]=28,1,0)</f>
        <v>0</v>
      </c>
    </row>
    <row r="816" spans="1:23" x14ac:dyDescent="0.3">
      <c r="A816" s="6" t="s">
        <v>0</v>
      </c>
      <c r="B816" s="6" t="s">
        <v>1764</v>
      </c>
      <c r="C816" s="6" t="s">
        <v>1765</v>
      </c>
      <c r="D816" s="6" t="s">
        <v>1872</v>
      </c>
      <c r="E816" s="6" t="s">
        <v>4</v>
      </c>
      <c r="F816" s="6" t="s">
        <v>5</v>
      </c>
      <c r="G816" s="6" t="s">
        <v>1767</v>
      </c>
      <c r="H816" s="6" t="s">
        <v>7</v>
      </c>
      <c r="I816" s="6" t="s">
        <v>1768</v>
      </c>
      <c r="J816" s="6" t="s">
        <v>9</v>
      </c>
      <c r="K816" s="6" t="s">
        <v>1873</v>
      </c>
      <c r="L816" s="6" t="s">
        <v>11</v>
      </c>
      <c r="M816" s="2">
        <v>1052.933</v>
      </c>
      <c r="N816" s="1" t="s">
        <v>12</v>
      </c>
      <c r="O816" s="3">
        <v>43328</v>
      </c>
      <c r="P816" s="2">
        <f>ROUNDDOWN(Table1[[#This Row],[Quantity in UnE]],0)</f>
        <v>1052</v>
      </c>
      <c r="Q816" t="s">
        <v>8862</v>
      </c>
      <c r="R816">
        <v>130</v>
      </c>
      <c r="S816">
        <v>60</v>
      </c>
      <c r="T816">
        <f>IF(Table1[[#This Row],[OD (in)]]=28,0,IF(Table1[[#This Row],[Width (in)]]&lt;=25,1,0))</f>
        <v>0</v>
      </c>
      <c r="U816">
        <f>IF(Table1[[#This Row],[OD (in)]]=28,0,IF(AND(Table1[[#This Row],[Width (in)]]&gt;25,Table1[[#This Row],[Width (in)]]&lt;=40),1,0))</f>
        <v>0</v>
      </c>
      <c r="V816">
        <f>IF(Table1[[#This Row],[OD (in)]]=28,0,IF(Table1[[#This Row],[Width (in)]]&gt;40,1,0))</f>
        <v>1</v>
      </c>
      <c r="W816">
        <f>IF(Table1[[#This Row],[OD (in)]]=28,1,0)</f>
        <v>0</v>
      </c>
    </row>
    <row r="817" spans="1:23" x14ac:dyDescent="0.3">
      <c r="A817" s="6" t="s">
        <v>0</v>
      </c>
      <c r="B817" s="6" t="s">
        <v>1</v>
      </c>
      <c r="C817" s="6" t="s">
        <v>2</v>
      </c>
      <c r="D817" s="6" t="s">
        <v>1874</v>
      </c>
      <c r="E817" s="6" t="s">
        <v>4</v>
      </c>
      <c r="F817" s="6" t="s">
        <v>5</v>
      </c>
      <c r="G817" s="6" t="s">
        <v>1845</v>
      </c>
      <c r="H817" s="6" t="s">
        <v>7</v>
      </c>
      <c r="I817" s="6" t="s">
        <v>1846</v>
      </c>
      <c r="J817" s="6" t="s">
        <v>9</v>
      </c>
      <c r="K817" s="6" t="s">
        <v>1875</v>
      </c>
      <c r="L817" s="6" t="s">
        <v>11</v>
      </c>
      <c r="M817" s="2">
        <v>98.474000000000004</v>
      </c>
      <c r="N817" s="1" t="s">
        <v>12</v>
      </c>
      <c r="O817" s="3">
        <v>43325</v>
      </c>
      <c r="P817" s="2">
        <f>ROUNDDOWN(Table1[[#This Row],[Quantity in UnE]],0)</f>
        <v>98</v>
      </c>
      <c r="Q817" t="s">
        <v>8848</v>
      </c>
      <c r="R817">
        <v>13.125</v>
      </c>
      <c r="S817">
        <v>39</v>
      </c>
      <c r="T817">
        <f>IF(Table1[[#This Row],[OD (in)]]=28,0,IF(Table1[[#This Row],[Width (in)]]&lt;=25,1,0))</f>
        <v>1</v>
      </c>
      <c r="U817">
        <f>IF(Table1[[#This Row],[OD (in)]]=28,0,IF(AND(Table1[[#This Row],[Width (in)]]&gt;25,Table1[[#This Row],[Width (in)]]&lt;=40),1,0))</f>
        <v>0</v>
      </c>
      <c r="V817">
        <f>IF(Table1[[#This Row],[OD (in)]]=28,0,IF(Table1[[#This Row],[Width (in)]]&gt;40,1,0))</f>
        <v>0</v>
      </c>
      <c r="W817">
        <f>IF(Table1[[#This Row],[OD (in)]]=28,1,0)</f>
        <v>0</v>
      </c>
    </row>
    <row r="818" spans="1:23" x14ac:dyDescent="0.3">
      <c r="A818" s="6" t="s">
        <v>0</v>
      </c>
      <c r="B818" s="6" t="s">
        <v>31</v>
      </c>
      <c r="C818" s="6" t="s">
        <v>32</v>
      </c>
      <c r="D818" s="6" t="s">
        <v>1876</v>
      </c>
      <c r="E818" s="6" t="s">
        <v>4</v>
      </c>
      <c r="F818" s="6" t="s">
        <v>5</v>
      </c>
      <c r="G818" s="6" t="s">
        <v>1845</v>
      </c>
      <c r="H818" s="6" t="s">
        <v>7</v>
      </c>
      <c r="I818" s="6" t="s">
        <v>1846</v>
      </c>
      <c r="J818" s="6" t="s">
        <v>9</v>
      </c>
      <c r="K818" s="6" t="s">
        <v>1877</v>
      </c>
      <c r="L818" s="6" t="s">
        <v>11</v>
      </c>
      <c r="M818" s="2">
        <v>112.54300000000001</v>
      </c>
      <c r="N818" s="1" t="s">
        <v>12</v>
      </c>
      <c r="O818" s="3">
        <v>43325</v>
      </c>
      <c r="P818" s="2">
        <f>ROUNDDOWN(Table1[[#This Row],[Quantity in UnE]],0)</f>
        <v>112</v>
      </c>
      <c r="Q818" t="s">
        <v>8848</v>
      </c>
      <c r="R818">
        <v>15</v>
      </c>
      <c r="S818">
        <v>39</v>
      </c>
      <c r="T818">
        <f>IF(Table1[[#This Row],[OD (in)]]=28,0,IF(Table1[[#This Row],[Width (in)]]&lt;=25,1,0))</f>
        <v>1</v>
      </c>
      <c r="U818">
        <f>IF(Table1[[#This Row],[OD (in)]]=28,0,IF(AND(Table1[[#This Row],[Width (in)]]&gt;25,Table1[[#This Row],[Width (in)]]&lt;=40),1,0))</f>
        <v>0</v>
      </c>
      <c r="V818">
        <f>IF(Table1[[#This Row],[OD (in)]]=28,0,IF(Table1[[#This Row],[Width (in)]]&gt;40,1,0))</f>
        <v>0</v>
      </c>
      <c r="W818">
        <f>IF(Table1[[#This Row],[OD (in)]]=28,1,0)</f>
        <v>0</v>
      </c>
    </row>
    <row r="819" spans="1:23" x14ac:dyDescent="0.3">
      <c r="A819" s="6" t="s">
        <v>0</v>
      </c>
      <c r="B819" s="6" t="s">
        <v>1838</v>
      </c>
      <c r="C819" s="6" t="s">
        <v>1839</v>
      </c>
      <c r="D819" s="6" t="s">
        <v>1878</v>
      </c>
      <c r="E819" s="6" t="s">
        <v>4</v>
      </c>
      <c r="F819" s="6" t="s">
        <v>5</v>
      </c>
      <c r="G819" s="6" t="s">
        <v>1483</v>
      </c>
      <c r="H819" s="6" t="s">
        <v>7</v>
      </c>
      <c r="I819" s="6" t="s">
        <v>1484</v>
      </c>
      <c r="J819" s="6" t="s">
        <v>9</v>
      </c>
      <c r="K819" s="6" t="s">
        <v>1879</v>
      </c>
      <c r="L819" s="6" t="s">
        <v>11</v>
      </c>
      <c r="M819" s="2">
        <v>163.352</v>
      </c>
      <c r="N819" s="1" t="s">
        <v>12</v>
      </c>
      <c r="O819" s="3">
        <v>43317</v>
      </c>
      <c r="P819" s="2">
        <f>ROUNDDOWN(Table1[[#This Row],[Quantity in UnE]],0)</f>
        <v>163</v>
      </c>
      <c r="Q819" t="s">
        <v>8850</v>
      </c>
      <c r="R819">
        <v>22</v>
      </c>
      <c r="S819">
        <v>39</v>
      </c>
      <c r="T819">
        <f>IF(Table1[[#This Row],[OD (in)]]=28,0,IF(Table1[[#This Row],[Width (in)]]&lt;=25,1,0))</f>
        <v>1</v>
      </c>
      <c r="U819">
        <f>IF(Table1[[#This Row],[OD (in)]]=28,0,IF(AND(Table1[[#This Row],[Width (in)]]&gt;25,Table1[[#This Row],[Width (in)]]&lt;=40),1,0))</f>
        <v>0</v>
      </c>
      <c r="V819">
        <f>IF(Table1[[#This Row],[OD (in)]]=28,0,IF(Table1[[#This Row],[Width (in)]]&gt;40,1,0))</f>
        <v>0</v>
      </c>
      <c r="W819">
        <f>IF(Table1[[#This Row],[OD (in)]]=28,1,0)</f>
        <v>0</v>
      </c>
    </row>
    <row r="820" spans="1:23" x14ac:dyDescent="0.3">
      <c r="A820" s="6" t="s">
        <v>0</v>
      </c>
      <c r="B820" s="6" t="s">
        <v>125</v>
      </c>
      <c r="C820" s="6" t="s">
        <v>126</v>
      </c>
      <c r="D820" s="6" t="s">
        <v>1880</v>
      </c>
      <c r="E820" s="6" t="s">
        <v>4</v>
      </c>
      <c r="F820" s="6" t="s">
        <v>5</v>
      </c>
      <c r="G820" s="6" t="s">
        <v>1526</v>
      </c>
      <c r="H820" s="6" t="s">
        <v>7</v>
      </c>
      <c r="I820" s="6" t="s">
        <v>1527</v>
      </c>
      <c r="J820" s="6" t="s">
        <v>9</v>
      </c>
      <c r="K820" s="6" t="s">
        <v>1881</v>
      </c>
      <c r="L820" s="6" t="s">
        <v>11</v>
      </c>
      <c r="M820" s="2">
        <v>440.565</v>
      </c>
      <c r="N820" s="1" t="s">
        <v>12</v>
      </c>
      <c r="O820" s="3">
        <v>43326</v>
      </c>
      <c r="P820" s="2">
        <f>ROUNDDOWN(Table1[[#This Row],[Quantity in UnE]],0)</f>
        <v>440</v>
      </c>
      <c r="Q820" t="s">
        <v>8852</v>
      </c>
      <c r="R820">
        <v>60</v>
      </c>
      <c r="S820">
        <v>39</v>
      </c>
      <c r="T820">
        <f>IF(Table1[[#This Row],[OD (in)]]=28,0,IF(Table1[[#This Row],[Width (in)]]&lt;=25,1,0))</f>
        <v>0</v>
      </c>
      <c r="U820">
        <f>IF(Table1[[#This Row],[OD (in)]]=28,0,IF(AND(Table1[[#This Row],[Width (in)]]&gt;25,Table1[[#This Row],[Width (in)]]&lt;=40),1,0))</f>
        <v>0</v>
      </c>
      <c r="V820">
        <f>IF(Table1[[#This Row],[OD (in)]]=28,0,IF(Table1[[#This Row],[Width (in)]]&gt;40,1,0))</f>
        <v>1</v>
      </c>
      <c r="W820">
        <f>IF(Table1[[#This Row],[OD (in)]]=28,1,0)</f>
        <v>0</v>
      </c>
    </row>
    <row r="821" spans="1:23" x14ac:dyDescent="0.3">
      <c r="A821" s="6" t="s">
        <v>0</v>
      </c>
      <c r="B821" s="6" t="s">
        <v>382</v>
      </c>
      <c r="C821" s="6" t="s">
        <v>383</v>
      </c>
      <c r="D821" s="6" t="s">
        <v>1882</v>
      </c>
      <c r="E821" s="6" t="s">
        <v>4</v>
      </c>
      <c r="F821" s="6" t="s">
        <v>5</v>
      </c>
      <c r="G821" s="6" t="s">
        <v>1620</v>
      </c>
      <c r="H821" s="6" t="s">
        <v>7</v>
      </c>
      <c r="I821" s="6" t="s">
        <v>1621</v>
      </c>
      <c r="J821" s="6" t="s">
        <v>9</v>
      </c>
      <c r="K821" s="6" t="s">
        <v>1883</v>
      </c>
      <c r="L821" s="6" t="s">
        <v>11</v>
      </c>
      <c r="M821" s="2">
        <v>361.73200000000003</v>
      </c>
      <c r="N821" s="1" t="s">
        <v>12</v>
      </c>
      <c r="O821" s="3">
        <v>43318</v>
      </c>
      <c r="P821" s="2">
        <f>ROUNDDOWN(Table1[[#This Row],[Quantity in UnE]],0)</f>
        <v>361</v>
      </c>
      <c r="Q821" t="s">
        <v>8850</v>
      </c>
      <c r="R821">
        <v>48</v>
      </c>
      <c r="S821">
        <v>39</v>
      </c>
      <c r="T821">
        <f>IF(Table1[[#This Row],[OD (in)]]=28,0,IF(Table1[[#This Row],[Width (in)]]&lt;=25,1,0))</f>
        <v>0</v>
      </c>
      <c r="U821">
        <f>IF(Table1[[#This Row],[OD (in)]]=28,0,IF(AND(Table1[[#This Row],[Width (in)]]&gt;25,Table1[[#This Row],[Width (in)]]&lt;=40),1,0))</f>
        <v>0</v>
      </c>
      <c r="V821">
        <f>IF(Table1[[#This Row],[OD (in)]]=28,0,IF(Table1[[#This Row],[Width (in)]]&gt;40,1,0))</f>
        <v>1</v>
      </c>
      <c r="W821">
        <f>IF(Table1[[#This Row],[OD (in)]]=28,1,0)</f>
        <v>0</v>
      </c>
    </row>
    <row r="822" spans="1:23" x14ac:dyDescent="0.3">
      <c r="A822" s="6" t="s">
        <v>0</v>
      </c>
      <c r="B822" s="6" t="s">
        <v>1884</v>
      </c>
      <c r="C822" s="6" t="s">
        <v>1885</v>
      </c>
      <c r="D822" s="6" t="s">
        <v>1886</v>
      </c>
      <c r="E822" s="6" t="s">
        <v>4</v>
      </c>
      <c r="F822" s="6" t="s">
        <v>5</v>
      </c>
      <c r="G822" s="6" t="s">
        <v>1644</v>
      </c>
      <c r="H822" s="6" t="s">
        <v>7</v>
      </c>
      <c r="I822" s="6" t="s">
        <v>1645</v>
      </c>
      <c r="J822" s="6" t="s">
        <v>9</v>
      </c>
      <c r="K822" s="6" t="s">
        <v>1887</v>
      </c>
      <c r="L822" s="6" t="s">
        <v>11</v>
      </c>
      <c r="M822" s="2">
        <v>262.00599999999997</v>
      </c>
      <c r="N822" s="1" t="s">
        <v>12</v>
      </c>
      <c r="O822" s="3">
        <v>43328</v>
      </c>
      <c r="P822" s="2">
        <f>ROUNDDOWN(Table1[[#This Row],[Quantity in UnE]],0)</f>
        <v>262</v>
      </c>
      <c r="Q822" t="s">
        <v>8860</v>
      </c>
      <c r="R822">
        <v>32.75</v>
      </c>
      <c r="S822">
        <v>39</v>
      </c>
      <c r="T822">
        <f>IF(Table1[[#This Row],[OD (in)]]=28,0,IF(Table1[[#This Row],[Width (in)]]&lt;=25,1,0))</f>
        <v>0</v>
      </c>
      <c r="U822">
        <f>IF(Table1[[#This Row],[OD (in)]]=28,0,IF(AND(Table1[[#This Row],[Width (in)]]&gt;25,Table1[[#This Row],[Width (in)]]&lt;=40),1,0))</f>
        <v>1</v>
      </c>
      <c r="V822">
        <f>IF(Table1[[#This Row],[OD (in)]]=28,0,IF(Table1[[#This Row],[Width (in)]]&gt;40,1,0))</f>
        <v>0</v>
      </c>
      <c r="W822">
        <f>IF(Table1[[#This Row],[OD (in)]]=28,1,0)</f>
        <v>0</v>
      </c>
    </row>
    <row r="823" spans="1:23" x14ac:dyDescent="0.3">
      <c r="A823" s="6" t="s">
        <v>0</v>
      </c>
      <c r="B823" s="6" t="s">
        <v>1838</v>
      </c>
      <c r="C823" s="6" t="s">
        <v>1839</v>
      </c>
      <c r="D823" s="6" t="s">
        <v>1888</v>
      </c>
      <c r="E823" s="6" t="s">
        <v>4</v>
      </c>
      <c r="F823" s="6" t="s">
        <v>5</v>
      </c>
      <c r="G823" s="6" t="s">
        <v>1483</v>
      </c>
      <c r="H823" s="6" t="s">
        <v>7</v>
      </c>
      <c r="I823" s="6" t="s">
        <v>1484</v>
      </c>
      <c r="J823" s="6" t="s">
        <v>9</v>
      </c>
      <c r="K823" s="6" t="s">
        <v>1889</v>
      </c>
      <c r="L823" s="6" t="s">
        <v>11</v>
      </c>
      <c r="M823" s="2">
        <v>163.352</v>
      </c>
      <c r="N823" s="1" t="s">
        <v>12</v>
      </c>
      <c r="O823" s="3">
        <v>43317</v>
      </c>
      <c r="P823" s="2">
        <f>ROUNDDOWN(Table1[[#This Row],[Quantity in UnE]],0)</f>
        <v>163</v>
      </c>
      <c r="Q823" t="s">
        <v>8850</v>
      </c>
      <c r="R823">
        <v>22</v>
      </c>
      <c r="S823">
        <v>39</v>
      </c>
      <c r="T823">
        <f>IF(Table1[[#This Row],[OD (in)]]=28,0,IF(Table1[[#This Row],[Width (in)]]&lt;=25,1,0))</f>
        <v>1</v>
      </c>
      <c r="U823">
        <f>IF(Table1[[#This Row],[OD (in)]]=28,0,IF(AND(Table1[[#This Row],[Width (in)]]&gt;25,Table1[[#This Row],[Width (in)]]&lt;=40),1,0))</f>
        <v>0</v>
      </c>
      <c r="V823">
        <f>IF(Table1[[#This Row],[OD (in)]]=28,0,IF(Table1[[#This Row],[Width (in)]]&gt;40,1,0))</f>
        <v>0</v>
      </c>
      <c r="W823">
        <f>IF(Table1[[#This Row],[OD (in)]]=28,1,0)</f>
        <v>0</v>
      </c>
    </row>
    <row r="824" spans="1:23" x14ac:dyDescent="0.3">
      <c r="A824" s="6" t="s">
        <v>0</v>
      </c>
      <c r="B824" s="6" t="s">
        <v>1764</v>
      </c>
      <c r="C824" s="6" t="s">
        <v>1765</v>
      </c>
      <c r="D824" s="6" t="s">
        <v>1890</v>
      </c>
      <c r="E824" s="6" t="s">
        <v>4</v>
      </c>
      <c r="F824" s="6" t="s">
        <v>5</v>
      </c>
      <c r="G824" s="6" t="s">
        <v>1767</v>
      </c>
      <c r="H824" s="6" t="s">
        <v>7</v>
      </c>
      <c r="I824" s="6" t="s">
        <v>1768</v>
      </c>
      <c r="J824" s="6" t="s">
        <v>9</v>
      </c>
      <c r="K824" s="6" t="s">
        <v>1891</v>
      </c>
      <c r="L824" s="6" t="s">
        <v>11</v>
      </c>
      <c r="M824" s="2">
        <v>1052.479</v>
      </c>
      <c r="N824" s="1" t="s">
        <v>12</v>
      </c>
      <c r="O824" s="3">
        <v>43328</v>
      </c>
      <c r="P824" s="2">
        <f>ROUNDDOWN(Table1[[#This Row],[Quantity in UnE]],0)</f>
        <v>1052</v>
      </c>
      <c r="Q824" t="s">
        <v>8862</v>
      </c>
      <c r="R824">
        <v>130</v>
      </c>
      <c r="S824">
        <v>60</v>
      </c>
      <c r="T824">
        <f>IF(Table1[[#This Row],[OD (in)]]=28,0,IF(Table1[[#This Row],[Width (in)]]&lt;=25,1,0))</f>
        <v>0</v>
      </c>
      <c r="U824">
        <f>IF(Table1[[#This Row],[OD (in)]]=28,0,IF(AND(Table1[[#This Row],[Width (in)]]&gt;25,Table1[[#This Row],[Width (in)]]&lt;=40),1,0))</f>
        <v>0</v>
      </c>
      <c r="V824">
        <f>IF(Table1[[#This Row],[OD (in)]]=28,0,IF(Table1[[#This Row],[Width (in)]]&gt;40,1,0))</f>
        <v>1</v>
      </c>
      <c r="W824">
        <f>IF(Table1[[#This Row],[OD (in)]]=28,1,0)</f>
        <v>0</v>
      </c>
    </row>
    <row r="825" spans="1:23" x14ac:dyDescent="0.3">
      <c r="A825" s="6" t="s">
        <v>0</v>
      </c>
      <c r="B825" s="6" t="s">
        <v>1892</v>
      </c>
      <c r="C825" s="6" t="s">
        <v>1893</v>
      </c>
      <c r="D825" s="6" t="s">
        <v>1894</v>
      </c>
      <c r="E825" s="6" t="s">
        <v>4</v>
      </c>
      <c r="F825" s="6" t="s">
        <v>5</v>
      </c>
      <c r="G825" s="6" t="s">
        <v>1662</v>
      </c>
      <c r="H825" s="6" t="s">
        <v>7</v>
      </c>
      <c r="I825" s="6" t="s">
        <v>1663</v>
      </c>
      <c r="J825" s="6" t="s">
        <v>9</v>
      </c>
      <c r="K825" s="6" t="s">
        <v>1891</v>
      </c>
      <c r="L825" s="6" t="s">
        <v>11</v>
      </c>
      <c r="M825" s="2">
        <v>64.268000000000001</v>
      </c>
      <c r="N825" s="1" t="s">
        <v>12</v>
      </c>
      <c r="O825" s="3">
        <v>43315</v>
      </c>
      <c r="P825" s="2">
        <f>ROUNDDOWN(Table1[[#This Row],[Quantity in UnE]],0)</f>
        <v>64</v>
      </c>
      <c r="Q825" t="s">
        <v>8850</v>
      </c>
      <c r="R825">
        <v>17.5</v>
      </c>
      <c r="S825">
        <v>28</v>
      </c>
      <c r="T825">
        <f>IF(Table1[[#This Row],[OD (in)]]=28,0,IF(Table1[[#This Row],[Width (in)]]&lt;=25,1,0))</f>
        <v>0</v>
      </c>
      <c r="U825">
        <f>IF(Table1[[#This Row],[OD (in)]]=28,0,IF(AND(Table1[[#This Row],[Width (in)]]&gt;25,Table1[[#This Row],[Width (in)]]&lt;=40),1,0))</f>
        <v>0</v>
      </c>
      <c r="V825">
        <f>IF(Table1[[#This Row],[OD (in)]]=28,0,IF(Table1[[#This Row],[Width (in)]]&gt;40,1,0))</f>
        <v>0</v>
      </c>
      <c r="W825">
        <f>IF(Table1[[#This Row],[OD (in)]]=28,1,0)</f>
        <v>1</v>
      </c>
    </row>
    <row r="826" spans="1:23" x14ac:dyDescent="0.3">
      <c r="A826" s="6" t="s">
        <v>0</v>
      </c>
      <c r="B826" s="6" t="s">
        <v>1850</v>
      </c>
      <c r="C826" s="6" t="s">
        <v>1851</v>
      </c>
      <c r="D826" s="6" t="s">
        <v>1895</v>
      </c>
      <c r="E826" s="6" t="s">
        <v>4</v>
      </c>
      <c r="F826" s="6" t="s">
        <v>5</v>
      </c>
      <c r="G826" s="6" t="s">
        <v>1853</v>
      </c>
      <c r="H826" s="6" t="s">
        <v>7</v>
      </c>
      <c r="I826" s="6" t="s">
        <v>1854</v>
      </c>
      <c r="J826" s="6" t="s">
        <v>9</v>
      </c>
      <c r="K826" s="6" t="s">
        <v>1896</v>
      </c>
      <c r="L826" s="6" t="s">
        <v>11</v>
      </c>
      <c r="M826" s="2">
        <v>372.77800000000002</v>
      </c>
      <c r="N826" s="1" t="s">
        <v>12</v>
      </c>
      <c r="O826" s="3">
        <v>43314</v>
      </c>
      <c r="P826" s="2">
        <f>ROUNDDOWN(Table1[[#This Row],[Quantity in UnE]],0)</f>
        <v>372</v>
      </c>
      <c r="Q826" t="s">
        <v>8850</v>
      </c>
      <c r="R826">
        <v>50.5</v>
      </c>
      <c r="S826">
        <v>39</v>
      </c>
      <c r="T826">
        <f>IF(Table1[[#This Row],[OD (in)]]=28,0,IF(Table1[[#This Row],[Width (in)]]&lt;=25,1,0))</f>
        <v>0</v>
      </c>
      <c r="U826">
        <f>IF(Table1[[#This Row],[OD (in)]]=28,0,IF(AND(Table1[[#This Row],[Width (in)]]&gt;25,Table1[[#This Row],[Width (in)]]&lt;=40),1,0))</f>
        <v>0</v>
      </c>
      <c r="V826">
        <f>IF(Table1[[#This Row],[OD (in)]]=28,0,IF(Table1[[#This Row],[Width (in)]]&gt;40,1,0))</f>
        <v>1</v>
      </c>
      <c r="W826">
        <f>IF(Table1[[#This Row],[OD (in)]]=28,1,0)</f>
        <v>0</v>
      </c>
    </row>
    <row r="827" spans="1:23" x14ac:dyDescent="0.3">
      <c r="A827" s="6" t="s">
        <v>0</v>
      </c>
      <c r="B827" s="6" t="s">
        <v>125</v>
      </c>
      <c r="C827" s="6" t="s">
        <v>126</v>
      </c>
      <c r="D827" s="6" t="s">
        <v>1897</v>
      </c>
      <c r="E827" s="6" t="s">
        <v>4</v>
      </c>
      <c r="F827" s="6" t="s">
        <v>5</v>
      </c>
      <c r="G827" s="6" t="s">
        <v>1526</v>
      </c>
      <c r="H827" s="6" t="s">
        <v>7</v>
      </c>
      <c r="I827" s="6" t="s">
        <v>1527</v>
      </c>
      <c r="J827" s="6" t="s">
        <v>9</v>
      </c>
      <c r="K827" s="6" t="s">
        <v>1898</v>
      </c>
      <c r="L827" s="6" t="s">
        <v>11</v>
      </c>
      <c r="M827" s="2">
        <v>440.33499999999998</v>
      </c>
      <c r="N827" s="1" t="s">
        <v>12</v>
      </c>
      <c r="O827" s="3">
        <v>43326</v>
      </c>
      <c r="P827" s="2">
        <f>ROUNDDOWN(Table1[[#This Row],[Quantity in UnE]],0)</f>
        <v>440</v>
      </c>
      <c r="Q827" t="s">
        <v>8852</v>
      </c>
      <c r="R827">
        <v>60</v>
      </c>
      <c r="S827">
        <v>39</v>
      </c>
      <c r="T827">
        <f>IF(Table1[[#This Row],[OD (in)]]=28,0,IF(Table1[[#This Row],[Width (in)]]&lt;=25,1,0))</f>
        <v>0</v>
      </c>
      <c r="U827">
        <f>IF(Table1[[#This Row],[OD (in)]]=28,0,IF(AND(Table1[[#This Row],[Width (in)]]&gt;25,Table1[[#This Row],[Width (in)]]&lt;=40),1,0))</f>
        <v>0</v>
      </c>
      <c r="V827">
        <f>IF(Table1[[#This Row],[OD (in)]]=28,0,IF(Table1[[#This Row],[Width (in)]]&gt;40,1,0))</f>
        <v>1</v>
      </c>
      <c r="W827">
        <f>IF(Table1[[#This Row],[OD (in)]]=28,1,0)</f>
        <v>0</v>
      </c>
    </row>
    <row r="828" spans="1:23" x14ac:dyDescent="0.3">
      <c r="A828" s="6" t="s">
        <v>0</v>
      </c>
      <c r="B828" s="6" t="s">
        <v>1884</v>
      </c>
      <c r="C828" s="6" t="s">
        <v>1885</v>
      </c>
      <c r="D828" s="6" t="s">
        <v>1899</v>
      </c>
      <c r="E828" s="6" t="s">
        <v>4</v>
      </c>
      <c r="F828" s="6" t="s">
        <v>5</v>
      </c>
      <c r="G828" s="6" t="s">
        <v>1644</v>
      </c>
      <c r="H828" s="6" t="s">
        <v>7</v>
      </c>
      <c r="I828" s="6" t="s">
        <v>1645</v>
      </c>
      <c r="J828" s="6" t="s">
        <v>9</v>
      </c>
      <c r="K828" s="6" t="s">
        <v>1900</v>
      </c>
      <c r="L828" s="6" t="s">
        <v>11</v>
      </c>
      <c r="M828" s="2">
        <v>262.05700000000002</v>
      </c>
      <c r="N828" s="1" t="s">
        <v>12</v>
      </c>
      <c r="O828" s="3">
        <v>43328</v>
      </c>
      <c r="P828" s="2">
        <f>ROUNDDOWN(Table1[[#This Row],[Quantity in UnE]],0)</f>
        <v>262</v>
      </c>
      <c r="Q828" t="s">
        <v>8860</v>
      </c>
      <c r="R828">
        <v>32.75</v>
      </c>
      <c r="S828">
        <v>39</v>
      </c>
      <c r="T828">
        <f>IF(Table1[[#This Row],[OD (in)]]=28,0,IF(Table1[[#This Row],[Width (in)]]&lt;=25,1,0))</f>
        <v>0</v>
      </c>
      <c r="U828">
        <f>IF(Table1[[#This Row],[OD (in)]]=28,0,IF(AND(Table1[[#This Row],[Width (in)]]&gt;25,Table1[[#This Row],[Width (in)]]&lt;=40),1,0))</f>
        <v>1</v>
      </c>
      <c r="V828">
        <f>IF(Table1[[#This Row],[OD (in)]]=28,0,IF(Table1[[#This Row],[Width (in)]]&gt;40,1,0))</f>
        <v>0</v>
      </c>
      <c r="W828">
        <f>IF(Table1[[#This Row],[OD (in)]]=28,1,0)</f>
        <v>0</v>
      </c>
    </row>
    <row r="829" spans="1:23" x14ac:dyDescent="0.3">
      <c r="A829" s="6" t="s">
        <v>0</v>
      </c>
      <c r="B829" s="6" t="s">
        <v>1850</v>
      </c>
      <c r="C829" s="6" t="s">
        <v>1851</v>
      </c>
      <c r="D829" s="6" t="s">
        <v>1901</v>
      </c>
      <c r="E829" s="6" t="s">
        <v>4</v>
      </c>
      <c r="F829" s="6" t="s">
        <v>5</v>
      </c>
      <c r="G829" s="6" t="s">
        <v>1853</v>
      </c>
      <c r="H829" s="6" t="s">
        <v>7</v>
      </c>
      <c r="I829" s="6" t="s">
        <v>1854</v>
      </c>
      <c r="J829" s="6" t="s">
        <v>9</v>
      </c>
      <c r="K829" s="6" t="s">
        <v>1902</v>
      </c>
      <c r="L829" s="6" t="s">
        <v>11</v>
      </c>
      <c r="M829" s="2">
        <v>378.64600000000002</v>
      </c>
      <c r="N829" s="1" t="s">
        <v>12</v>
      </c>
      <c r="O829" s="3">
        <v>43314</v>
      </c>
      <c r="P829" s="2">
        <f>ROUNDDOWN(Table1[[#This Row],[Quantity in UnE]],0)</f>
        <v>378</v>
      </c>
      <c r="Q829" t="s">
        <v>8850</v>
      </c>
      <c r="R829">
        <v>50.5</v>
      </c>
      <c r="S829">
        <v>39</v>
      </c>
      <c r="T829">
        <f>IF(Table1[[#This Row],[OD (in)]]=28,0,IF(Table1[[#This Row],[Width (in)]]&lt;=25,1,0))</f>
        <v>0</v>
      </c>
      <c r="U829">
        <f>IF(Table1[[#This Row],[OD (in)]]=28,0,IF(AND(Table1[[#This Row],[Width (in)]]&gt;25,Table1[[#This Row],[Width (in)]]&lt;=40),1,0))</f>
        <v>0</v>
      </c>
      <c r="V829">
        <f>IF(Table1[[#This Row],[OD (in)]]=28,0,IF(Table1[[#This Row],[Width (in)]]&gt;40,1,0))</f>
        <v>1</v>
      </c>
      <c r="W829">
        <f>IF(Table1[[#This Row],[OD (in)]]=28,1,0)</f>
        <v>0</v>
      </c>
    </row>
    <row r="830" spans="1:23" x14ac:dyDescent="0.3">
      <c r="A830" s="6" t="s">
        <v>0</v>
      </c>
      <c r="B830" s="6" t="s">
        <v>1814</v>
      </c>
      <c r="C830" s="6" t="s">
        <v>1815</v>
      </c>
      <c r="D830" s="6" t="s">
        <v>1903</v>
      </c>
      <c r="E830" s="6" t="s">
        <v>4</v>
      </c>
      <c r="F830" s="6" t="s">
        <v>5</v>
      </c>
      <c r="G830" s="6" t="s">
        <v>1644</v>
      </c>
      <c r="H830" s="6" t="s">
        <v>7</v>
      </c>
      <c r="I830" s="6" t="s">
        <v>1645</v>
      </c>
      <c r="J830" s="6" t="s">
        <v>9</v>
      </c>
      <c r="K830" s="6" t="s">
        <v>1904</v>
      </c>
      <c r="L830" s="6" t="s">
        <v>11</v>
      </c>
      <c r="M830" s="2">
        <v>248.13800000000001</v>
      </c>
      <c r="N830" s="1" t="s">
        <v>12</v>
      </c>
      <c r="O830" s="3">
        <v>43328</v>
      </c>
      <c r="P830" s="2">
        <f>ROUNDDOWN(Table1[[#This Row],[Quantity in UnE]],0)</f>
        <v>248</v>
      </c>
      <c r="Q830" t="s">
        <v>8860</v>
      </c>
      <c r="R830">
        <v>30.75</v>
      </c>
      <c r="S830">
        <v>39</v>
      </c>
      <c r="T830">
        <f>IF(Table1[[#This Row],[OD (in)]]=28,0,IF(Table1[[#This Row],[Width (in)]]&lt;=25,1,0))</f>
        <v>0</v>
      </c>
      <c r="U830">
        <f>IF(Table1[[#This Row],[OD (in)]]=28,0,IF(AND(Table1[[#This Row],[Width (in)]]&gt;25,Table1[[#This Row],[Width (in)]]&lt;=40),1,0))</f>
        <v>1</v>
      </c>
      <c r="V830">
        <f>IF(Table1[[#This Row],[OD (in)]]=28,0,IF(Table1[[#This Row],[Width (in)]]&gt;40,1,0))</f>
        <v>0</v>
      </c>
      <c r="W830">
        <f>IF(Table1[[#This Row],[OD (in)]]=28,1,0)</f>
        <v>0</v>
      </c>
    </row>
    <row r="831" spans="1:23" x14ac:dyDescent="0.3">
      <c r="A831" s="6" t="s">
        <v>0</v>
      </c>
      <c r="B831" s="6" t="s">
        <v>382</v>
      </c>
      <c r="C831" s="6" t="s">
        <v>383</v>
      </c>
      <c r="D831" s="6" t="s">
        <v>1905</v>
      </c>
      <c r="E831" s="6" t="s">
        <v>4</v>
      </c>
      <c r="F831" s="6" t="s">
        <v>5</v>
      </c>
      <c r="G831" s="6" t="s">
        <v>1620</v>
      </c>
      <c r="H831" s="6" t="s">
        <v>7</v>
      </c>
      <c r="I831" s="6" t="s">
        <v>1621</v>
      </c>
      <c r="J831" s="6" t="s">
        <v>9</v>
      </c>
      <c r="K831" s="6" t="s">
        <v>1906</v>
      </c>
      <c r="L831" s="6" t="s">
        <v>11</v>
      </c>
      <c r="M831" s="2">
        <v>359.56799999999998</v>
      </c>
      <c r="N831" s="1" t="s">
        <v>12</v>
      </c>
      <c r="O831" s="3">
        <v>43318</v>
      </c>
      <c r="P831" s="2">
        <f>ROUNDDOWN(Table1[[#This Row],[Quantity in UnE]],0)</f>
        <v>359</v>
      </c>
      <c r="Q831" t="s">
        <v>8850</v>
      </c>
      <c r="R831">
        <v>48</v>
      </c>
      <c r="S831">
        <v>39</v>
      </c>
      <c r="T831">
        <f>IF(Table1[[#This Row],[OD (in)]]=28,0,IF(Table1[[#This Row],[Width (in)]]&lt;=25,1,0))</f>
        <v>0</v>
      </c>
      <c r="U831">
        <f>IF(Table1[[#This Row],[OD (in)]]=28,0,IF(AND(Table1[[#This Row],[Width (in)]]&gt;25,Table1[[#This Row],[Width (in)]]&lt;=40),1,0))</f>
        <v>0</v>
      </c>
      <c r="V831">
        <f>IF(Table1[[#This Row],[OD (in)]]=28,0,IF(Table1[[#This Row],[Width (in)]]&gt;40,1,0))</f>
        <v>1</v>
      </c>
      <c r="W831">
        <f>IF(Table1[[#This Row],[OD (in)]]=28,1,0)</f>
        <v>0</v>
      </c>
    </row>
    <row r="832" spans="1:23" x14ac:dyDescent="0.3">
      <c r="A832" s="6" t="s">
        <v>0</v>
      </c>
      <c r="B832" s="6" t="s">
        <v>378</v>
      </c>
      <c r="C832" s="6" t="s">
        <v>379</v>
      </c>
      <c r="D832" s="6" t="s">
        <v>1907</v>
      </c>
      <c r="E832" s="6" t="s">
        <v>4</v>
      </c>
      <c r="F832" s="6" t="s">
        <v>5</v>
      </c>
      <c r="G832" s="6" t="s">
        <v>1908</v>
      </c>
      <c r="H832" s="6" t="s">
        <v>7</v>
      </c>
      <c r="I832" s="6" t="s">
        <v>1909</v>
      </c>
      <c r="J832" s="6" t="s">
        <v>9</v>
      </c>
      <c r="K832" s="6" t="s">
        <v>1910</v>
      </c>
      <c r="L832" s="6" t="s">
        <v>11</v>
      </c>
      <c r="M832" s="2">
        <v>469.87299999999999</v>
      </c>
      <c r="N832" s="1" t="s">
        <v>12</v>
      </c>
      <c r="O832" s="3">
        <v>43316</v>
      </c>
      <c r="P832" s="2">
        <f>ROUNDDOWN(Table1[[#This Row],[Quantity in UnE]],0)</f>
        <v>469</v>
      </c>
      <c r="Q832" t="s">
        <v>8855</v>
      </c>
      <c r="R832">
        <v>60</v>
      </c>
      <c r="S832">
        <v>39</v>
      </c>
      <c r="T832">
        <f>IF(Table1[[#This Row],[OD (in)]]=28,0,IF(Table1[[#This Row],[Width (in)]]&lt;=25,1,0))</f>
        <v>0</v>
      </c>
      <c r="U832">
        <f>IF(Table1[[#This Row],[OD (in)]]=28,0,IF(AND(Table1[[#This Row],[Width (in)]]&gt;25,Table1[[#This Row],[Width (in)]]&lt;=40),1,0))</f>
        <v>0</v>
      </c>
      <c r="V832">
        <f>IF(Table1[[#This Row],[OD (in)]]=28,0,IF(Table1[[#This Row],[Width (in)]]&gt;40,1,0))</f>
        <v>1</v>
      </c>
      <c r="W832">
        <f>IF(Table1[[#This Row],[OD (in)]]=28,1,0)</f>
        <v>0</v>
      </c>
    </row>
    <row r="833" spans="1:23" x14ac:dyDescent="0.3">
      <c r="A833" s="6" t="s">
        <v>0</v>
      </c>
      <c r="B833" s="6" t="s">
        <v>1838</v>
      </c>
      <c r="C833" s="6" t="s">
        <v>1839</v>
      </c>
      <c r="D833" s="6" t="s">
        <v>1911</v>
      </c>
      <c r="E833" s="6" t="s">
        <v>4</v>
      </c>
      <c r="F833" s="6" t="s">
        <v>5</v>
      </c>
      <c r="G833" s="6" t="s">
        <v>1483</v>
      </c>
      <c r="H833" s="6" t="s">
        <v>7</v>
      </c>
      <c r="I833" s="6" t="s">
        <v>1484</v>
      </c>
      <c r="J833" s="6" t="s">
        <v>9</v>
      </c>
      <c r="K833" s="6" t="s">
        <v>1912</v>
      </c>
      <c r="L833" s="6" t="s">
        <v>11</v>
      </c>
      <c r="M833" s="2">
        <v>163.352</v>
      </c>
      <c r="N833" s="1" t="s">
        <v>12</v>
      </c>
      <c r="O833" s="3">
        <v>43317</v>
      </c>
      <c r="P833" s="2">
        <f>ROUNDDOWN(Table1[[#This Row],[Quantity in UnE]],0)</f>
        <v>163</v>
      </c>
      <c r="Q833" t="s">
        <v>8850</v>
      </c>
      <c r="R833">
        <v>22</v>
      </c>
      <c r="S833">
        <v>39</v>
      </c>
      <c r="T833">
        <f>IF(Table1[[#This Row],[OD (in)]]=28,0,IF(Table1[[#This Row],[Width (in)]]&lt;=25,1,0))</f>
        <v>1</v>
      </c>
      <c r="U833">
        <f>IF(Table1[[#This Row],[OD (in)]]=28,0,IF(AND(Table1[[#This Row],[Width (in)]]&gt;25,Table1[[#This Row],[Width (in)]]&lt;=40),1,0))</f>
        <v>0</v>
      </c>
      <c r="V833">
        <f>IF(Table1[[#This Row],[OD (in)]]=28,0,IF(Table1[[#This Row],[Width (in)]]&gt;40,1,0))</f>
        <v>0</v>
      </c>
      <c r="W833">
        <f>IF(Table1[[#This Row],[OD (in)]]=28,1,0)</f>
        <v>0</v>
      </c>
    </row>
    <row r="834" spans="1:23" x14ac:dyDescent="0.3">
      <c r="A834" s="6" t="s">
        <v>0</v>
      </c>
      <c r="B834" s="6" t="s">
        <v>378</v>
      </c>
      <c r="C834" s="6" t="s">
        <v>379</v>
      </c>
      <c r="D834" s="6" t="s">
        <v>1913</v>
      </c>
      <c r="E834" s="6" t="s">
        <v>4</v>
      </c>
      <c r="F834" s="6" t="s">
        <v>5</v>
      </c>
      <c r="G834" s="6" t="s">
        <v>1908</v>
      </c>
      <c r="H834" s="6" t="s">
        <v>7</v>
      </c>
      <c r="I834" s="6" t="s">
        <v>1909</v>
      </c>
      <c r="J834" s="6" t="s">
        <v>9</v>
      </c>
      <c r="K834" s="6" t="s">
        <v>1914</v>
      </c>
      <c r="L834" s="6" t="s">
        <v>11</v>
      </c>
      <c r="M834" s="2">
        <v>458.733</v>
      </c>
      <c r="N834" s="1" t="s">
        <v>12</v>
      </c>
      <c r="O834" s="3">
        <v>43316</v>
      </c>
      <c r="P834" s="2">
        <f>ROUNDDOWN(Table1[[#This Row],[Quantity in UnE]],0)</f>
        <v>458</v>
      </c>
      <c r="Q834" t="s">
        <v>8855</v>
      </c>
      <c r="R834">
        <v>60</v>
      </c>
      <c r="S834">
        <v>39</v>
      </c>
      <c r="T834">
        <f>IF(Table1[[#This Row],[OD (in)]]=28,0,IF(Table1[[#This Row],[Width (in)]]&lt;=25,1,0))</f>
        <v>0</v>
      </c>
      <c r="U834">
        <f>IF(Table1[[#This Row],[OD (in)]]=28,0,IF(AND(Table1[[#This Row],[Width (in)]]&gt;25,Table1[[#This Row],[Width (in)]]&lt;=40),1,0))</f>
        <v>0</v>
      </c>
      <c r="V834">
        <f>IF(Table1[[#This Row],[OD (in)]]=28,0,IF(Table1[[#This Row],[Width (in)]]&gt;40,1,0))</f>
        <v>1</v>
      </c>
      <c r="W834">
        <f>IF(Table1[[#This Row],[OD (in)]]=28,1,0)</f>
        <v>0</v>
      </c>
    </row>
    <row r="835" spans="1:23" x14ac:dyDescent="0.3">
      <c r="A835" s="6" t="s">
        <v>0</v>
      </c>
      <c r="B835" s="6" t="s">
        <v>1784</v>
      </c>
      <c r="C835" s="6" t="s">
        <v>1785</v>
      </c>
      <c r="D835" s="6" t="s">
        <v>1915</v>
      </c>
      <c r="E835" s="6" t="s">
        <v>4</v>
      </c>
      <c r="F835" s="6" t="s">
        <v>5</v>
      </c>
      <c r="G835" s="6" t="s">
        <v>1662</v>
      </c>
      <c r="H835" s="6" t="s">
        <v>7</v>
      </c>
      <c r="I835" s="6" t="s">
        <v>1663</v>
      </c>
      <c r="J835" s="6" t="s">
        <v>9</v>
      </c>
      <c r="K835" s="6" t="s">
        <v>1916</v>
      </c>
      <c r="L835" s="6" t="s">
        <v>11</v>
      </c>
      <c r="M835" s="2">
        <v>93.739000000000004</v>
      </c>
      <c r="N835" s="1" t="s">
        <v>12</v>
      </c>
      <c r="O835" s="3">
        <v>43315</v>
      </c>
      <c r="P835" s="2">
        <f>ROUNDDOWN(Table1[[#This Row],[Quantity in UnE]],0)</f>
        <v>93</v>
      </c>
      <c r="Q835" t="s">
        <v>8850</v>
      </c>
      <c r="R835">
        <v>18.5</v>
      </c>
      <c r="S835">
        <v>28</v>
      </c>
      <c r="T835">
        <f>IF(Table1[[#This Row],[OD (in)]]=28,0,IF(Table1[[#This Row],[Width (in)]]&lt;=25,1,0))</f>
        <v>0</v>
      </c>
      <c r="U835">
        <f>IF(Table1[[#This Row],[OD (in)]]=28,0,IF(AND(Table1[[#This Row],[Width (in)]]&gt;25,Table1[[#This Row],[Width (in)]]&lt;=40),1,0))</f>
        <v>0</v>
      </c>
      <c r="V835">
        <f>IF(Table1[[#This Row],[OD (in)]]=28,0,IF(Table1[[#This Row],[Width (in)]]&gt;40,1,0))</f>
        <v>0</v>
      </c>
      <c r="W835">
        <f>IF(Table1[[#This Row],[OD (in)]]=28,1,0)</f>
        <v>1</v>
      </c>
    </row>
    <row r="836" spans="1:23" x14ac:dyDescent="0.3">
      <c r="A836" s="6" t="s">
        <v>0</v>
      </c>
      <c r="B836" s="6" t="s">
        <v>1917</v>
      </c>
      <c r="C836" s="6" t="s">
        <v>1918</v>
      </c>
      <c r="D836" s="6" t="s">
        <v>1919</v>
      </c>
      <c r="E836" s="6" t="s">
        <v>4</v>
      </c>
      <c r="F836" s="6" t="s">
        <v>5</v>
      </c>
      <c r="G836" s="6" t="s">
        <v>1662</v>
      </c>
      <c r="H836" s="6" t="s">
        <v>7</v>
      </c>
      <c r="I836" s="6" t="s">
        <v>1663</v>
      </c>
      <c r="J836" s="6" t="s">
        <v>9</v>
      </c>
      <c r="K836" s="6" t="s">
        <v>1920</v>
      </c>
      <c r="L836" s="6" t="s">
        <v>11</v>
      </c>
      <c r="M836" s="2">
        <v>57.393999999999998</v>
      </c>
      <c r="N836" s="1" t="s">
        <v>12</v>
      </c>
      <c r="O836" s="3">
        <v>43315</v>
      </c>
      <c r="P836" s="2">
        <f>ROUNDDOWN(Table1[[#This Row],[Quantity in UnE]],0)</f>
        <v>57</v>
      </c>
      <c r="Q836" t="s">
        <v>8850</v>
      </c>
      <c r="R836">
        <v>16.5</v>
      </c>
      <c r="S836">
        <v>28</v>
      </c>
      <c r="T836">
        <f>IF(Table1[[#This Row],[OD (in)]]=28,0,IF(Table1[[#This Row],[Width (in)]]&lt;=25,1,0))</f>
        <v>0</v>
      </c>
      <c r="U836">
        <f>IF(Table1[[#This Row],[OD (in)]]=28,0,IF(AND(Table1[[#This Row],[Width (in)]]&gt;25,Table1[[#This Row],[Width (in)]]&lt;=40),1,0))</f>
        <v>0</v>
      </c>
      <c r="V836">
        <f>IF(Table1[[#This Row],[OD (in)]]=28,0,IF(Table1[[#This Row],[Width (in)]]&gt;40,1,0))</f>
        <v>0</v>
      </c>
      <c r="W836">
        <f>IF(Table1[[#This Row],[OD (in)]]=28,1,0)</f>
        <v>1</v>
      </c>
    </row>
    <row r="837" spans="1:23" x14ac:dyDescent="0.3">
      <c r="A837" s="6" t="s">
        <v>0</v>
      </c>
      <c r="B837" s="6" t="s">
        <v>1921</v>
      </c>
      <c r="C837" s="6" t="s">
        <v>1922</v>
      </c>
      <c r="D837" s="6" t="s">
        <v>1923</v>
      </c>
      <c r="E837" s="6" t="s">
        <v>4</v>
      </c>
      <c r="F837" s="6" t="s">
        <v>5</v>
      </c>
      <c r="G837" s="6" t="s">
        <v>1924</v>
      </c>
      <c r="H837" s="6" t="s">
        <v>7</v>
      </c>
      <c r="I837" s="6" t="s">
        <v>1925</v>
      </c>
      <c r="J837" s="6" t="s">
        <v>9</v>
      </c>
      <c r="K837" s="6" t="s">
        <v>1926</v>
      </c>
      <c r="L837" s="6" t="s">
        <v>11</v>
      </c>
      <c r="M837" s="2">
        <v>536.42399999999998</v>
      </c>
      <c r="N837" s="1" t="s">
        <v>12</v>
      </c>
      <c r="O837" s="3">
        <v>43327</v>
      </c>
      <c r="P837" s="2">
        <f>ROUNDDOWN(Table1[[#This Row],[Quantity in UnE]],0)</f>
        <v>536</v>
      </c>
      <c r="Q837" t="s">
        <v>8863</v>
      </c>
      <c r="R837">
        <v>71.625</v>
      </c>
      <c r="S837">
        <v>39</v>
      </c>
      <c r="T837">
        <f>IF(Table1[[#This Row],[OD (in)]]=28,0,IF(Table1[[#This Row],[Width (in)]]&lt;=25,1,0))</f>
        <v>0</v>
      </c>
      <c r="U837">
        <f>IF(Table1[[#This Row],[OD (in)]]=28,0,IF(AND(Table1[[#This Row],[Width (in)]]&gt;25,Table1[[#This Row],[Width (in)]]&lt;=40),1,0))</f>
        <v>0</v>
      </c>
      <c r="V837">
        <f>IF(Table1[[#This Row],[OD (in)]]=28,0,IF(Table1[[#This Row],[Width (in)]]&gt;40,1,0))</f>
        <v>1</v>
      </c>
      <c r="W837">
        <f>IF(Table1[[#This Row],[OD (in)]]=28,1,0)</f>
        <v>0</v>
      </c>
    </row>
    <row r="838" spans="1:23" x14ac:dyDescent="0.3">
      <c r="A838" s="6" t="s">
        <v>0</v>
      </c>
      <c r="B838" s="6" t="s">
        <v>1764</v>
      </c>
      <c r="C838" s="6" t="s">
        <v>1765</v>
      </c>
      <c r="D838" s="6" t="s">
        <v>1927</v>
      </c>
      <c r="E838" s="6" t="s">
        <v>4</v>
      </c>
      <c r="F838" s="6" t="s">
        <v>5</v>
      </c>
      <c r="G838" s="6" t="s">
        <v>1767</v>
      </c>
      <c r="H838" s="6" t="s">
        <v>7</v>
      </c>
      <c r="I838" s="6" t="s">
        <v>1768</v>
      </c>
      <c r="J838" s="6" t="s">
        <v>9</v>
      </c>
      <c r="K838" s="6" t="s">
        <v>1928</v>
      </c>
      <c r="L838" s="6" t="s">
        <v>11</v>
      </c>
      <c r="M838" s="2">
        <v>1051.5709999999999</v>
      </c>
      <c r="N838" s="1" t="s">
        <v>12</v>
      </c>
      <c r="O838" s="3">
        <v>43328</v>
      </c>
      <c r="P838" s="2">
        <f>ROUNDDOWN(Table1[[#This Row],[Quantity in UnE]],0)</f>
        <v>1051</v>
      </c>
      <c r="Q838" t="s">
        <v>8862</v>
      </c>
      <c r="R838">
        <v>130</v>
      </c>
      <c r="S838">
        <v>60</v>
      </c>
      <c r="T838">
        <f>IF(Table1[[#This Row],[OD (in)]]=28,0,IF(Table1[[#This Row],[Width (in)]]&lt;=25,1,0))</f>
        <v>0</v>
      </c>
      <c r="U838">
        <f>IF(Table1[[#This Row],[OD (in)]]=28,0,IF(AND(Table1[[#This Row],[Width (in)]]&gt;25,Table1[[#This Row],[Width (in)]]&lt;=40),1,0))</f>
        <v>0</v>
      </c>
      <c r="V838">
        <f>IF(Table1[[#This Row],[OD (in)]]=28,0,IF(Table1[[#This Row],[Width (in)]]&gt;40,1,0))</f>
        <v>1</v>
      </c>
      <c r="W838">
        <f>IF(Table1[[#This Row],[OD (in)]]=28,1,0)</f>
        <v>0</v>
      </c>
    </row>
    <row r="839" spans="1:23" x14ac:dyDescent="0.3">
      <c r="A839" s="6" t="s">
        <v>0</v>
      </c>
      <c r="B839" s="6" t="s">
        <v>1850</v>
      </c>
      <c r="C839" s="6" t="s">
        <v>1851</v>
      </c>
      <c r="D839" s="6" t="s">
        <v>1929</v>
      </c>
      <c r="E839" s="6" t="s">
        <v>4</v>
      </c>
      <c r="F839" s="6" t="s">
        <v>5</v>
      </c>
      <c r="G839" s="6" t="s">
        <v>1853</v>
      </c>
      <c r="H839" s="6" t="s">
        <v>7</v>
      </c>
      <c r="I839" s="6" t="s">
        <v>1854</v>
      </c>
      <c r="J839" s="6" t="s">
        <v>9</v>
      </c>
      <c r="K839" s="6" t="s">
        <v>1930</v>
      </c>
      <c r="L839" s="6" t="s">
        <v>11</v>
      </c>
      <c r="M839" s="2">
        <v>377.33199999999999</v>
      </c>
      <c r="N839" s="1" t="s">
        <v>12</v>
      </c>
      <c r="O839" s="3">
        <v>43314</v>
      </c>
      <c r="P839" s="2">
        <f>ROUNDDOWN(Table1[[#This Row],[Quantity in UnE]],0)</f>
        <v>377</v>
      </c>
      <c r="Q839" t="s">
        <v>8850</v>
      </c>
      <c r="R839">
        <v>50.5</v>
      </c>
      <c r="S839">
        <v>39</v>
      </c>
      <c r="T839">
        <f>IF(Table1[[#This Row],[OD (in)]]=28,0,IF(Table1[[#This Row],[Width (in)]]&lt;=25,1,0))</f>
        <v>0</v>
      </c>
      <c r="U839">
        <f>IF(Table1[[#This Row],[OD (in)]]=28,0,IF(AND(Table1[[#This Row],[Width (in)]]&gt;25,Table1[[#This Row],[Width (in)]]&lt;=40),1,0))</f>
        <v>0</v>
      </c>
      <c r="V839">
        <f>IF(Table1[[#This Row],[OD (in)]]=28,0,IF(Table1[[#This Row],[Width (in)]]&gt;40,1,0))</f>
        <v>1</v>
      </c>
      <c r="W839">
        <f>IF(Table1[[#This Row],[OD (in)]]=28,1,0)</f>
        <v>0</v>
      </c>
    </row>
    <row r="840" spans="1:23" x14ac:dyDescent="0.3">
      <c r="A840" s="6" t="s">
        <v>0</v>
      </c>
      <c r="B840" s="6" t="s">
        <v>1850</v>
      </c>
      <c r="C840" s="6" t="s">
        <v>1851</v>
      </c>
      <c r="D840" s="6" t="s">
        <v>1931</v>
      </c>
      <c r="E840" s="6" t="s">
        <v>4</v>
      </c>
      <c r="F840" s="6" t="s">
        <v>5</v>
      </c>
      <c r="G840" s="6" t="s">
        <v>1853</v>
      </c>
      <c r="H840" s="6" t="s">
        <v>7</v>
      </c>
      <c r="I840" s="6" t="s">
        <v>1854</v>
      </c>
      <c r="J840" s="6" t="s">
        <v>9</v>
      </c>
      <c r="K840" s="6" t="s">
        <v>1932</v>
      </c>
      <c r="L840" s="6" t="s">
        <v>11</v>
      </c>
      <c r="M840" s="2">
        <v>376.45600000000002</v>
      </c>
      <c r="N840" s="1" t="s">
        <v>12</v>
      </c>
      <c r="O840" s="3">
        <v>43314</v>
      </c>
      <c r="P840" s="2">
        <f>ROUNDDOWN(Table1[[#This Row],[Quantity in UnE]],0)</f>
        <v>376</v>
      </c>
      <c r="Q840" t="s">
        <v>8850</v>
      </c>
      <c r="R840">
        <v>50.5</v>
      </c>
      <c r="S840">
        <v>39</v>
      </c>
      <c r="T840">
        <f>IF(Table1[[#This Row],[OD (in)]]=28,0,IF(Table1[[#This Row],[Width (in)]]&lt;=25,1,0))</f>
        <v>0</v>
      </c>
      <c r="U840">
        <f>IF(Table1[[#This Row],[OD (in)]]=28,0,IF(AND(Table1[[#This Row],[Width (in)]]&gt;25,Table1[[#This Row],[Width (in)]]&lt;=40),1,0))</f>
        <v>0</v>
      </c>
      <c r="V840">
        <f>IF(Table1[[#This Row],[OD (in)]]=28,0,IF(Table1[[#This Row],[Width (in)]]&gt;40,1,0))</f>
        <v>1</v>
      </c>
      <c r="W840">
        <f>IF(Table1[[#This Row],[OD (in)]]=28,1,0)</f>
        <v>0</v>
      </c>
    </row>
    <row r="841" spans="1:23" x14ac:dyDescent="0.3">
      <c r="A841" s="6" t="s">
        <v>0</v>
      </c>
      <c r="B841" s="6" t="s">
        <v>1933</v>
      </c>
      <c r="C841" s="6" t="s">
        <v>1934</v>
      </c>
      <c r="D841" s="6" t="s">
        <v>1935</v>
      </c>
      <c r="E841" s="6" t="s">
        <v>4</v>
      </c>
      <c r="F841" s="6" t="s">
        <v>5</v>
      </c>
      <c r="G841" s="6" t="s">
        <v>1908</v>
      </c>
      <c r="H841" s="6" t="s">
        <v>7</v>
      </c>
      <c r="I841" s="6" t="s">
        <v>1909</v>
      </c>
      <c r="J841" s="6" t="s">
        <v>9</v>
      </c>
      <c r="K841" s="6" t="s">
        <v>1936</v>
      </c>
      <c r="L841" s="6" t="s">
        <v>11</v>
      </c>
      <c r="M841" s="2">
        <v>311.65699999999998</v>
      </c>
      <c r="N841" s="1" t="s">
        <v>12</v>
      </c>
      <c r="O841" s="3">
        <v>43316</v>
      </c>
      <c r="P841" s="2">
        <f>ROUNDDOWN(Table1[[#This Row],[Quantity in UnE]],0)</f>
        <v>311</v>
      </c>
      <c r="Q841" t="s">
        <v>8850</v>
      </c>
      <c r="R841">
        <v>45</v>
      </c>
      <c r="S841">
        <v>39</v>
      </c>
      <c r="T841">
        <f>IF(Table1[[#This Row],[OD (in)]]=28,0,IF(Table1[[#This Row],[Width (in)]]&lt;=25,1,0))</f>
        <v>0</v>
      </c>
      <c r="U841">
        <f>IF(Table1[[#This Row],[OD (in)]]=28,0,IF(AND(Table1[[#This Row],[Width (in)]]&gt;25,Table1[[#This Row],[Width (in)]]&lt;=40),1,0))</f>
        <v>0</v>
      </c>
      <c r="V841">
        <f>IF(Table1[[#This Row],[OD (in)]]=28,0,IF(Table1[[#This Row],[Width (in)]]&gt;40,1,0))</f>
        <v>1</v>
      </c>
      <c r="W841">
        <f>IF(Table1[[#This Row],[OD (in)]]=28,1,0)</f>
        <v>0</v>
      </c>
    </row>
    <row r="842" spans="1:23" x14ac:dyDescent="0.3">
      <c r="A842" s="6" t="s">
        <v>0</v>
      </c>
      <c r="B842" s="6" t="s">
        <v>125</v>
      </c>
      <c r="C842" s="6" t="s">
        <v>126</v>
      </c>
      <c r="D842" s="6" t="s">
        <v>1937</v>
      </c>
      <c r="E842" s="6" t="s">
        <v>4</v>
      </c>
      <c r="F842" s="6" t="s">
        <v>5</v>
      </c>
      <c r="G842" s="6" t="s">
        <v>1853</v>
      </c>
      <c r="H842" s="6" t="s">
        <v>7</v>
      </c>
      <c r="I842" s="6" t="s">
        <v>1854</v>
      </c>
      <c r="J842" s="6" t="s">
        <v>9</v>
      </c>
      <c r="K842" s="6" t="s">
        <v>1938</v>
      </c>
      <c r="L842" s="6" t="s">
        <v>11</v>
      </c>
      <c r="M842" s="2">
        <v>445.7</v>
      </c>
      <c r="N842" s="1" t="s">
        <v>12</v>
      </c>
      <c r="O842" s="3">
        <v>43314</v>
      </c>
      <c r="P842" s="2">
        <f>ROUNDDOWN(Table1[[#This Row],[Quantity in UnE]],0)</f>
        <v>445</v>
      </c>
      <c r="Q842" t="s">
        <v>8852</v>
      </c>
      <c r="R842">
        <v>60</v>
      </c>
      <c r="S842">
        <v>39</v>
      </c>
      <c r="T842">
        <f>IF(Table1[[#This Row],[OD (in)]]=28,0,IF(Table1[[#This Row],[Width (in)]]&lt;=25,1,0))</f>
        <v>0</v>
      </c>
      <c r="U842">
        <f>IF(Table1[[#This Row],[OD (in)]]=28,0,IF(AND(Table1[[#This Row],[Width (in)]]&gt;25,Table1[[#This Row],[Width (in)]]&lt;=40),1,0))</f>
        <v>0</v>
      </c>
      <c r="V842">
        <f>IF(Table1[[#This Row],[OD (in)]]=28,0,IF(Table1[[#This Row],[Width (in)]]&gt;40,1,0))</f>
        <v>1</v>
      </c>
      <c r="W842">
        <f>IF(Table1[[#This Row],[OD (in)]]=28,1,0)</f>
        <v>0</v>
      </c>
    </row>
    <row r="843" spans="1:23" x14ac:dyDescent="0.3">
      <c r="A843" s="6" t="s">
        <v>0</v>
      </c>
      <c r="B843" s="6" t="s">
        <v>1939</v>
      </c>
      <c r="C843" s="6" t="s">
        <v>1940</v>
      </c>
      <c r="D843" s="6" t="s">
        <v>1941</v>
      </c>
      <c r="E843" s="6" t="s">
        <v>4</v>
      </c>
      <c r="F843" s="6" t="s">
        <v>5</v>
      </c>
      <c r="G843" s="6" t="s">
        <v>1644</v>
      </c>
      <c r="H843" s="6" t="s">
        <v>7</v>
      </c>
      <c r="I843" s="6" t="s">
        <v>1645</v>
      </c>
      <c r="J843" s="6" t="s">
        <v>9</v>
      </c>
      <c r="K843" s="6" t="s">
        <v>1942</v>
      </c>
      <c r="L843" s="6" t="s">
        <v>11</v>
      </c>
      <c r="M843" s="2">
        <v>465.25599999999997</v>
      </c>
      <c r="N843" s="1" t="s">
        <v>12</v>
      </c>
      <c r="O843" s="3">
        <v>43328</v>
      </c>
      <c r="P843" s="2">
        <f>ROUNDDOWN(Table1[[#This Row],[Quantity in UnE]],0)</f>
        <v>465</v>
      </c>
      <c r="Q843" t="s">
        <v>8856</v>
      </c>
      <c r="R843">
        <v>60</v>
      </c>
      <c r="S843">
        <v>39</v>
      </c>
      <c r="T843">
        <f>IF(Table1[[#This Row],[OD (in)]]=28,0,IF(Table1[[#This Row],[Width (in)]]&lt;=25,1,0))</f>
        <v>0</v>
      </c>
      <c r="U843">
        <f>IF(Table1[[#This Row],[OD (in)]]=28,0,IF(AND(Table1[[#This Row],[Width (in)]]&gt;25,Table1[[#This Row],[Width (in)]]&lt;=40),1,0))</f>
        <v>0</v>
      </c>
      <c r="V843">
        <f>IF(Table1[[#This Row],[OD (in)]]=28,0,IF(Table1[[#This Row],[Width (in)]]&gt;40,1,0))</f>
        <v>1</v>
      </c>
      <c r="W843">
        <f>IF(Table1[[#This Row],[OD (in)]]=28,1,0)</f>
        <v>0</v>
      </c>
    </row>
    <row r="844" spans="1:23" x14ac:dyDescent="0.3">
      <c r="A844" s="6" t="s">
        <v>0</v>
      </c>
      <c r="B844" s="6" t="s">
        <v>1917</v>
      </c>
      <c r="C844" s="6" t="s">
        <v>1918</v>
      </c>
      <c r="D844" s="6" t="s">
        <v>1943</v>
      </c>
      <c r="E844" s="6" t="s">
        <v>4</v>
      </c>
      <c r="F844" s="6" t="s">
        <v>5</v>
      </c>
      <c r="G844" s="6" t="s">
        <v>1662</v>
      </c>
      <c r="H844" s="6" t="s">
        <v>7</v>
      </c>
      <c r="I844" s="6" t="s">
        <v>1663</v>
      </c>
      <c r="J844" s="6" t="s">
        <v>9</v>
      </c>
      <c r="K844" s="6" t="s">
        <v>1944</v>
      </c>
      <c r="L844" s="6" t="s">
        <v>11</v>
      </c>
      <c r="M844" s="2">
        <v>61.51</v>
      </c>
      <c r="N844" s="1" t="s">
        <v>12</v>
      </c>
      <c r="O844" s="3">
        <v>43315</v>
      </c>
      <c r="P844" s="2">
        <f>ROUNDDOWN(Table1[[#This Row],[Quantity in UnE]],0)</f>
        <v>61</v>
      </c>
      <c r="Q844" t="s">
        <v>8850</v>
      </c>
      <c r="R844">
        <v>16.5</v>
      </c>
      <c r="S844">
        <v>28</v>
      </c>
      <c r="T844">
        <f>IF(Table1[[#This Row],[OD (in)]]=28,0,IF(Table1[[#This Row],[Width (in)]]&lt;=25,1,0))</f>
        <v>0</v>
      </c>
      <c r="U844">
        <f>IF(Table1[[#This Row],[OD (in)]]=28,0,IF(AND(Table1[[#This Row],[Width (in)]]&gt;25,Table1[[#This Row],[Width (in)]]&lt;=40),1,0))</f>
        <v>0</v>
      </c>
      <c r="V844">
        <f>IF(Table1[[#This Row],[OD (in)]]=28,0,IF(Table1[[#This Row],[Width (in)]]&gt;40,1,0))</f>
        <v>0</v>
      </c>
      <c r="W844">
        <f>IF(Table1[[#This Row],[OD (in)]]=28,1,0)</f>
        <v>1</v>
      </c>
    </row>
    <row r="845" spans="1:23" x14ac:dyDescent="0.3">
      <c r="A845" s="6" t="s">
        <v>0</v>
      </c>
      <c r="B845" s="6" t="s">
        <v>1933</v>
      </c>
      <c r="C845" s="6" t="s">
        <v>1934</v>
      </c>
      <c r="D845" s="6" t="s">
        <v>1945</v>
      </c>
      <c r="E845" s="6" t="s">
        <v>4</v>
      </c>
      <c r="F845" s="6" t="s">
        <v>5</v>
      </c>
      <c r="G845" s="6" t="s">
        <v>1908</v>
      </c>
      <c r="H845" s="6" t="s">
        <v>7</v>
      </c>
      <c r="I845" s="6" t="s">
        <v>1909</v>
      </c>
      <c r="J845" s="6" t="s">
        <v>9</v>
      </c>
      <c r="K845" s="6" t="s">
        <v>1946</v>
      </c>
      <c r="L845" s="6" t="s">
        <v>11</v>
      </c>
      <c r="M845" s="2">
        <v>312.74900000000002</v>
      </c>
      <c r="N845" s="1" t="s">
        <v>12</v>
      </c>
      <c r="O845" s="3">
        <v>43316</v>
      </c>
      <c r="P845" s="2">
        <f>ROUNDDOWN(Table1[[#This Row],[Quantity in UnE]],0)</f>
        <v>312</v>
      </c>
      <c r="Q845" t="s">
        <v>8850</v>
      </c>
      <c r="R845">
        <v>45</v>
      </c>
      <c r="S845">
        <v>39</v>
      </c>
      <c r="T845">
        <f>IF(Table1[[#This Row],[OD (in)]]=28,0,IF(Table1[[#This Row],[Width (in)]]&lt;=25,1,0))</f>
        <v>0</v>
      </c>
      <c r="U845">
        <f>IF(Table1[[#This Row],[OD (in)]]=28,0,IF(AND(Table1[[#This Row],[Width (in)]]&gt;25,Table1[[#This Row],[Width (in)]]&lt;=40),1,0))</f>
        <v>0</v>
      </c>
      <c r="V845">
        <f>IF(Table1[[#This Row],[OD (in)]]=28,0,IF(Table1[[#This Row],[Width (in)]]&gt;40,1,0))</f>
        <v>1</v>
      </c>
      <c r="W845">
        <f>IF(Table1[[#This Row],[OD (in)]]=28,1,0)</f>
        <v>0</v>
      </c>
    </row>
    <row r="846" spans="1:23" x14ac:dyDescent="0.3">
      <c r="A846" s="6" t="s">
        <v>0</v>
      </c>
      <c r="B846" s="6" t="s">
        <v>1921</v>
      </c>
      <c r="C846" s="6" t="s">
        <v>1922</v>
      </c>
      <c r="D846" s="6" t="s">
        <v>1947</v>
      </c>
      <c r="E846" s="6" t="s">
        <v>4</v>
      </c>
      <c r="F846" s="6" t="s">
        <v>5</v>
      </c>
      <c r="G846" s="6" t="s">
        <v>1924</v>
      </c>
      <c r="H846" s="6" t="s">
        <v>7</v>
      </c>
      <c r="I846" s="6" t="s">
        <v>1925</v>
      </c>
      <c r="J846" s="6" t="s">
        <v>9</v>
      </c>
      <c r="K846" s="6" t="s">
        <v>1948</v>
      </c>
      <c r="L846" s="6" t="s">
        <v>11</v>
      </c>
      <c r="M846" s="2">
        <v>527.52200000000005</v>
      </c>
      <c r="N846" s="1" t="s">
        <v>12</v>
      </c>
      <c r="O846" s="3">
        <v>43327</v>
      </c>
      <c r="P846" s="2">
        <f>ROUNDDOWN(Table1[[#This Row],[Quantity in UnE]],0)</f>
        <v>527</v>
      </c>
      <c r="Q846" t="s">
        <v>8863</v>
      </c>
      <c r="R846">
        <v>71.625</v>
      </c>
      <c r="S846">
        <v>39</v>
      </c>
      <c r="T846">
        <f>IF(Table1[[#This Row],[OD (in)]]=28,0,IF(Table1[[#This Row],[Width (in)]]&lt;=25,1,0))</f>
        <v>0</v>
      </c>
      <c r="U846">
        <f>IF(Table1[[#This Row],[OD (in)]]=28,0,IF(AND(Table1[[#This Row],[Width (in)]]&gt;25,Table1[[#This Row],[Width (in)]]&lt;=40),1,0))</f>
        <v>0</v>
      </c>
      <c r="V846">
        <f>IF(Table1[[#This Row],[OD (in)]]=28,0,IF(Table1[[#This Row],[Width (in)]]&gt;40,1,0))</f>
        <v>1</v>
      </c>
      <c r="W846">
        <f>IF(Table1[[#This Row],[OD (in)]]=28,1,0)</f>
        <v>0</v>
      </c>
    </row>
    <row r="847" spans="1:23" x14ac:dyDescent="0.3">
      <c r="A847" s="6" t="s">
        <v>0</v>
      </c>
      <c r="B847" s="6" t="s">
        <v>1764</v>
      </c>
      <c r="C847" s="6" t="s">
        <v>1765</v>
      </c>
      <c r="D847" s="6" t="s">
        <v>1949</v>
      </c>
      <c r="E847" s="6" t="s">
        <v>4</v>
      </c>
      <c r="F847" s="6" t="s">
        <v>5</v>
      </c>
      <c r="G847" s="6" t="s">
        <v>1767</v>
      </c>
      <c r="H847" s="6" t="s">
        <v>7</v>
      </c>
      <c r="I847" s="6" t="s">
        <v>1768</v>
      </c>
      <c r="J847" s="6" t="s">
        <v>9</v>
      </c>
      <c r="K847" s="6" t="s">
        <v>1950</v>
      </c>
      <c r="L847" s="6" t="s">
        <v>11</v>
      </c>
      <c r="M847" s="2">
        <v>1052.4780000000001</v>
      </c>
      <c r="N847" s="1" t="s">
        <v>12</v>
      </c>
      <c r="O847" s="3">
        <v>43328</v>
      </c>
      <c r="P847" s="2">
        <f>ROUNDDOWN(Table1[[#This Row],[Quantity in UnE]],0)</f>
        <v>1052</v>
      </c>
      <c r="Q847" t="s">
        <v>8862</v>
      </c>
      <c r="R847">
        <v>130</v>
      </c>
      <c r="S847">
        <v>60</v>
      </c>
      <c r="T847">
        <f>IF(Table1[[#This Row],[OD (in)]]=28,0,IF(Table1[[#This Row],[Width (in)]]&lt;=25,1,0))</f>
        <v>0</v>
      </c>
      <c r="U847">
        <f>IF(Table1[[#This Row],[OD (in)]]=28,0,IF(AND(Table1[[#This Row],[Width (in)]]&gt;25,Table1[[#This Row],[Width (in)]]&lt;=40),1,0))</f>
        <v>0</v>
      </c>
      <c r="V847">
        <f>IF(Table1[[#This Row],[OD (in)]]=28,0,IF(Table1[[#This Row],[Width (in)]]&gt;40,1,0))</f>
        <v>1</v>
      </c>
      <c r="W847">
        <f>IF(Table1[[#This Row],[OD (in)]]=28,1,0)</f>
        <v>0</v>
      </c>
    </row>
    <row r="848" spans="1:23" x14ac:dyDescent="0.3">
      <c r="A848" s="6" t="s">
        <v>0</v>
      </c>
      <c r="B848" s="6" t="s">
        <v>125</v>
      </c>
      <c r="C848" s="6" t="s">
        <v>126</v>
      </c>
      <c r="D848" s="6" t="s">
        <v>1951</v>
      </c>
      <c r="E848" s="6" t="s">
        <v>4</v>
      </c>
      <c r="F848" s="6" t="s">
        <v>5</v>
      </c>
      <c r="G848" s="6" t="s">
        <v>1845</v>
      </c>
      <c r="H848" s="6" t="s">
        <v>7</v>
      </c>
      <c r="I848" s="6" t="s">
        <v>1846</v>
      </c>
      <c r="J848" s="6" t="s">
        <v>9</v>
      </c>
      <c r="K848" s="6" t="s">
        <v>1952</v>
      </c>
      <c r="L848" s="6" t="s">
        <v>11</v>
      </c>
      <c r="M848" s="2">
        <v>439.642</v>
      </c>
      <c r="N848" s="1" t="s">
        <v>12</v>
      </c>
      <c r="O848" s="3">
        <v>43325</v>
      </c>
      <c r="P848" s="2">
        <f>ROUNDDOWN(Table1[[#This Row],[Quantity in UnE]],0)</f>
        <v>439</v>
      </c>
      <c r="Q848" t="s">
        <v>8852</v>
      </c>
      <c r="R848">
        <v>60</v>
      </c>
      <c r="S848">
        <v>39</v>
      </c>
      <c r="T848">
        <f>IF(Table1[[#This Row],[OD (in)]]=28,0,IF(Table1[[#This Row],[Width (in)]]&lt;=25,1,0))</f>
        <v>0</v>
      </c>
      <c r="U848">
        <f>IF(Table1[[#This Row],[OD (in)]]=28,0,IF(AND(Table1[[#This Row],[Width (in)]]&gt;25,Table1[[#This Row],[Width (in)]]&lt;=40),1,0))</f>
        <v>0</v>
      </c>
      <c r="V848">
        <f>IF(Table1[[#This Row],[OD (in)]]=28,0,IF(Table1[[#This Row],[Width (in)]]&gt;40,1,0))</f>
        <v>1</v>
      </c>
      <c r="W848">
        <f>IF(Table1[[#This Row],[OD (in)]]=28,1,0)</f>
        <v>0</v>
      </c>
    </row>
    <row r="849" spans="1:23" x14ac:dyDescent="0.3">
      <c r="A849" s="6" t="s">
        <v>0</v>
      </c>
      <c r="B849" s="6" t="s">
        <v>180</v>
      </c>
      <c r="C849" s="6" t="s">
        <v>181</v>
      </c>
      <c r="D849" s="6" t="s">
        <v>1953</v>
      </c>
      <c r="E849" s="6" t="s">
        <v>4</v>
      </c>
      <c r="F849" s="6" t="s">
        <v>5</v>
      </c>
      <c r="G849" s="6" t="s">
        <v>1908</v>
      </c>
      <c r="H849" s="6" t="s">
        <v>7</v>
      </c>
      <c r="I849" s="6" t="s">
        <v>1909</v>
      </c>
      <c r="J849" s="6" t="s">
        <v>9</v>
      </c>
      <c r="K849" s="6" t="s">
        <v>1954</v>
      </c>
      <c r="L849" s="6" t="s">
        <v>11</v>
      </c>
      <c r="M849" s="2">
        <v>325.50799999999998</v>
      </c>
      <c r="N849" s="1" t="s">
        <v>12</v>
      </c>
      <c r="O849" s="3">
        <v>43316</v>
      </c>
      <c r="P849" s="2">
        <f>ROUNDDOWN(Table1[[#This Row],[Quantity in UnE]],0)</f>
        <v>325</v>
      </c>
      <c r="Q849" t="s">
        <v>8850</v>
      </c>
      <c r="R849">
        <v>47</v>
      </c>
      <c r="S849">
        <v>39</v>
      </c>
      <c r="T849">
        <f>IF(Table1[[#This Row],[OD (in)]]=28,0,IF(Table1[[#This Row],[Width (in)]]&lt;=25,1,0))</f>
        <v>0</v>
      </c>
      <c r="U849">
        <f>IF(Table1[[#This Row],[OD (in)]]=28,0,IF(AND(Table1[[#This Row],[Width (in)]]&gt;25,Table1[[#This Row],[Width (in)]]&lt;=40),1,0))</f>
        <v>0</v>
      </c>
      <c r="V849">
        <f>IF(Table1[[#This Row],[OD (in)]]=28,0,IF(Table1[[#This Row],[Width (in)]]&gt;40,1,0))</f>
        <v>1</v>
      </c>
      <c r="W849">
        <f>IF(Table1[[#This Row],[OD (in)]]=28,1,0)</f>
        <v>0</v>
      </c>
    </row>
    <row r="850" spans="1:23" x14ac:dyDescent="0.3">
      <c r="A850" s="6" t="s">
        <v>0</v>
      </c>
      <c r="B850" s="6" t="s">
        <v>125</v>
      </c>
      <c r="C850" s="6" t="s">
        <v>126</v>
      </c>
      <c r="D850" s="6" t="s">
        <v>1955</v>
      </c>
      <c r="E850" s="6" t="s">
        <v>4</v>
      </c>
      <c r="F850" s="6" t="s">
        <v>5</v>
      </c>
      <c r="G850" s="6" t="s">
        <v>1845</v>
      </c>
      <c r="H850" s="6" t="s">
        <v>7</v>
      </c>
      <c r="I850" s="6" t="s">
        <v>1846</v>
      </c>
      <c r="J850" s="6" t="s">
        <v>9</v>
      </c>
      <c r="K850" s="6" t="s">
        <v>1956</v>
      </c>
      <c r="L850" s="6" t="s">
        <v>11</v>
      </c>
      <c r="M850" s="2">
        <v>439.642</v>
      </c>
      <c r="N850" s="1" t="s">
        <v>12</v>
      </c>
      <c r="O850" s="3">
        <v>43325</v>
      </c>
      <c r="P850" s="2">
        <f>ROUNDDOWN(Table1[[#This Row],[Quantity in UnE]],0)</f>
        <v>439</v>
      </c>
      <c r="Q850" t="s">
        <v>8852</v>
      </c>
      <c r="R850">
        <v>60</v>
      </c>
      <c r="S850">
        <v>39</v>
      </c>
      <c r="T850">
        <f>IF(Table1[[#This Row],[OD (in)]]=28,0,IF(Table1[[#This Row],[Width (in)]]&lt;=25,1,0))</f>
        <v>0</v>
      </c>
      <c r="U850">
        <f>IF(Table1[[#This Row],[OD (in)]]=28,0,IF(AND(Table1[[#This Row],[Width (in)]]&gt;25,Table1[[#This Row],[Width (in)]]&lt;=40),1,0))</f>
        <v>0</v>
      </c>
      <c r="V850">
        <f>IF(Table1[[#This Row],[OD (in)]]=28,0,IF(Table1[[#This Row],[Width (in)]]&gt;40,1,0))</f>
        <v>1</v>
      </c>
      <c r="W850">
        <f>IF(Table1[[#This Row],[OD (in)]]=28,1,0)</f>
        <v>0</v>
      </c>
    </row>
    <row r="851" spans="1:23" x14ac:dyDescent="0.3">
      <c r="A851" s="6" t="s">
        <v>0</v>
      </c>
      <c r="B851" s="6" t="s">
        <v>1597</v>
      </c>
      <c r="C851" s="6" t="s">
        <v>1598</v>
      </c>
      <c r="D851" s="6" t="s">
        <v>1957</v>
      </c>
      <c r="E851" s="6" t="s">
        <v>4</v>
      </c>
      <c r="F851" s="6" t="s">
        <v>5</v>
      </c>
      <c r="G851" s="6" t="s">
        <v>1620</v>
      </c>
      <c r="H851" s="6" t="s">
        <v>7</v>
      </c>
      <c r="I851" s="6" t="s">
        <v>1621</v>
      </c>
      <c r="J851" s="6" t="s">
        <v>9</v>
      </c>
      <c r="K851" s="6" t="s">
        <v>1958</v>
      </c>
      <c r="L851" s="6" t="s">
        <v>11</v>
      </c>
      <c r="M851" s="2">
        <v>157.238</v>
      </c>
      <c r="N851" s="1" t="s">
        <v>12</v>
      </c>
      <c r="O851" s="3">
        <v>43318</v>
      </c>
      <c r="P851" s="2">
        <f>ROUNDDOWN(Table1[[#This Row],[Quantity in UnE]],0)</f>
        <v>157</v>
      </c>
      <c r="Q851" t="s">
        <v>8850</v>
      </c>
      <c r="R851">
        <v>21</v>
      </c>
      <c r="S851">
        <v>39</v>
      </c>
      <c r="T851">
        <f>IF(Table1[[#This Row],[OD (in)]]=28,0,IF(Table1[[#This Row],[Width (in)]]&lt;=25,1,0))</f>
        <v>1</v>
      </c>
      <c r="U851">
        <f>IF(Table1[[#This Row],[OD (in)]]=28,0,IF(AND(Table1[[#This Row],[Width (in)]]&gt;25,Table1[[#This Row],[Width (in)]]&lt;=40),1,0))</f>
        <v>0</v>
      </c>
      <c r="V851">
        <f>IF(Table1[[#This Row],[OD (in)]]=28,0,IF(Table1[[#This Row],[Width (in)]]&gt;40,1,0))</f>
        <v>0</v>
      </c>
      <c r="W851">
        <f>IF(Table1[[#This Row],[OD (in)]]=28,1,0)</f>
        <v>0</v>
      </c>
    </row>
    <row r="852" spans="1:23" x14ac:dyDescent="0.3">
      <c r="A852" s="6" t="s">
        <v>0</v>
      </c>
      <c r="B852" s="6" t="s">
        <v>1764</v>
      </c>
      <c r="C852" s="6" t="s">
        <v>1765</v>
      </c>
      <c r="D852" s="6" t="s">
        <v>1959</v>
      </c>
      <c r="E852" s="6" t="s">
        <v>4</v>
      </c>
      <c r="F852" s="6" t="s">
        <v>5</v>
      </c>
      <c r="G852" s="6" t="s">
        <v>1767</v>
      </c>
      <c r="H852" s="6" t="s">
        <v>7</v>
      </c>
      <c r="I852" s="6" t="s">
        <v>1768</v>
      </c>
      <c r="J852" s="6" t="s">
        <v>9</v>
      </c>
      <c r="K852" s="6" t="s">
        <v>1960</v>
      </c>
      <c r="L852" s="6" t="s">
        <v>11</v>
      </c>
      <c r="M852" s="2">
        <v>1050.663</v>
      </c>
      <c r="N852" s="1" t="s">
        <v>12</v>
      </c>
      <c r="O852" s="3">
        <v>43328</v>
      </c>
      <c r="P852" s="2">
        <f>ROUNDDOWN(Table1[[#This Row],[Quantity in UnE]],0)</f>
        <v>1050</v>
      </c>
      <c r="Q852" t="s">
        <v>8862</v>
      </c>
      <c r="R852">
        <v>130</v>
      </c>
      <c r="S852">
        <v>60</v>
      </c>
      <c r="T852">
        <f>IF(Table1[[#This Row],[OD (in)]]=28,0,IF(Table1[[#This Row],[Width (in)]]&lt;=25,1,0))</f>
        <v>0</v>
      </c>
      <c r="U852">
        <f>IF(Table1[[#This Row],[OD (in)]]=28,0,IF(AND(Table1[[#This Row],[Width (in)]]&gt;25,Table1[[#This Row],[Width (in)]]&lt;=40),1,0))</f>
        <v>0</v>
      </c>
      <c r="V852">
        <f>IF(Table1[[#This Row],[OD (in)]]=28,0,IF(Table1[[#This Row],[Width (in)]]&gt;40,1,0))</f>
        <v>1</v>
      </c>
      <c r="W852">
        <f>IF(Table1[[#This Row],[OD (in)]]=28,1,0)</f>
        <v>0</v>
      </c>
    </row>
    <row r="853" spans="1:23" x14ac:dyDescent="0.3">
      <c r="A853" s="6" t="s">
        <v>0</v>
      </c>
      <c r="B853" s="6" t="s">
        <v>125</v>
      </c>
      <c r="C853" s="6" t="s">
        <v>126</v>
      </c>
      <c r="D853" s="6" t="s">
        <v>1961</v>
      </c>
      <c r="E853" s="6" t="s">
        <v>4</v>
      </c>
      <c r="F853" s="6" t="s">
        <v>5</v>
      </c>
      <c r="G853" s="6" t="s">
        <v>1845</v>
      </c>
      <c r="H853" s="6" t="s">
        <v>7</v>
      </c>
      <c r="I853" s="6" t="s">
        <v>1846</v>
      </c>
      <c r="J853" s="6" t="s">
        <v>9</v>
      </c>
      <c r="K853" s="6" t="s">
        <v>1962</v>
      </c>
      <c r="L853" s="6" t="s">
        <v>11</v>
      </c>
      <c r="M853" s="2">
        <v>427.238</v>
      </c>
      <c r="N853" s="1" t="s">
        <v>12</v>
      </c>
      <c r="O853" s="3">
        <v>43325</v>
      </c>
      <c r="P853" s="2">
        <f>ROUNDDOWN(Table1[[#This Row],[Quantity in UnE]],0)</f>
        <v>427</v>
      </c>
      <c r="Q853" t="s">
        <v>8852</v>
      </c>
      <c r="R853">
        <v>60</v>
      </c>
      <c r="S853">
        <v>39</v>
      </c>
      <c r="T853">
        <f>IF(Table1[[#This Row],[OD (in)]]=28,0,IF(Table1[[#This Row],[Width (in)]]&lt;=25,1,0))</f>
        <v>0</v>
      </c>
      <c r="U853">
        <f>IF(Table1[[#This Row],[OD (in)]]=28,0,IF(AND(Table1[[#This Row],[Width (in)]]&gt;25,Table1[[#This Row],[Width (in)]]&lt;=40),1,0))</f>
        <v>0</v>
      </c>
      <c r="V853">
        <f>IF(Table1[[#This Row],[OD (in)]]=28,0,IF(Table1[[#This Row],[Width (in)]]&gt;40,1,0))</f>
        <v>1</v>
      </c>
      <c r="W853">
        <f>IF(Table1[[#This Row],[OD (in)]]=28,1,0)</f>
        <v>0</v>
      </c>
    </row>
    <row r="854" spans="1:23" x14ac:dyDescent="0.3">
      <c r="A854" s="6" t="s">
        <v>0</v>
      </c>
      <c r="B854" s="6" t="s">
        <v>1963</v>
      </c>
      <c r="C854" s="6" t="s">
        <v>1964</v>
      </c>
      <c r="D854" s="6" t="s">
        <v>1965</v>
      </c>
      <c r="E854" s="6" t="s">
        <v>4</v>
      </c>
      <c r="F854" s="6" t="s">
        <v>5</v>
      </c>
      <c r="G854" s="6" t="s">
        <v>1908</v>
      </c>
      <c r="H854" s="6" t="s">
        <v>7</v>
      </c>
      <c r="I854" s="6" t="s">
        <v>1909</v>
      </c>
      <c r="J854" s="6" t="s">
        <v>9</v>
      </c>
      <c r="K854" s="6" t="s">
        <v>1966</v>
      </c>
      <c r="L854" s="6" t="s">
        <v>11</v>
      </c>
      <c r="M854" s="2">
        <v>232.011</v>
      </c>
      <c r="N854" s="1" t="s">
        <v>12</v>
      </c>
      <c r="O854" s="3">
        <v>43316</v>
      </c>
      <c r="P854" s="2">
        <f>ROUNDDOWN(Table1[[#This Row],[Quantity in UnE]],0)</f>
        <v>232</v>
      </c>
      <c r="Q854" t="s">
        <v>8850</v>
      </c>
      <c r="R854">
        <v>33.5</v>
      </c>
      <c r="S854">
        <v>39</v>
      </c>
      <c r="T854">
        <f>IF(Table1[[#This Row],[OD (in)]]=28,0,IF(Table1[[#This Row],[Width (in)]]&lt;=25,1,0))</f>
        <v>0</v>
      </c>
      <c r="U854">
        <f>IF(Table1[[#This Row],[OD (in)]]=28,0,IF(AND(Table1[[#This Row],[Width (in)]]&gt;25,Table1[[#This Row],[Width (in)]]&lt;=40),1,0))</f>
        <v>1</v>
      </c>
      <c r="V854">
        <f>IF(Table1[[#This Row],[OD (in)]]=28,0,IF(Table1[[#This Row],[Width (in)]]&gt;40,1,0))</f>
        <v>0</v>
      </c>
      <c r="W854">
        <f>IF(Table1[[#This Row],[OD (in)]]=28,1,0)</f>
        <v>0</v>
      </c>
    </row>
    <row r="855" spans="1:23" x14ac:dyDescent="0.3">
      <c r="A855" s="6" t="s">
        <v>0</v>
      </c>
      <c r="B855" s="6" t="s">
        <v>1838</v>
      </c>
      <c r="C855" s="6" t="s">
        <v>1839</v>
      </c>
      <c r="D855" s="6" t="s">
        <v>1967</v>
      </c>
      <c r="E855" s="6" t="s">
        <v>4</v>
      </c>
      <c r="F855" s="6" t="s">
        <v>5</v>
      </c>
      <c r="G855" s="6" t="s">
        <v>1483</v>
      </c>
      <c r="H855" s="6" t="s">
        <v>7</v>
      </c>
      <c r="I855" s="6" t="s">
        <v>1484</v>
      </c>
      <c r="J855" s="6" t="s">
        <v>9</v>
      </c>
      <c r="K855" s="6" t="s">
        <v>1968</v>
      </c>
      <c r="L855" s="6" t="s">
        <v>11</v>
      </c>
      <c r="M855" s="2">
        <v>163.84800000000001</v>
      </c>
      <c r="N855" s="1" t="s">
        <v>12</v>
      </c>
      <c r="O855" s="3">
        <v>43317</v>
      </c>
      <c r="P855" s="2">
        <f>ROUNDDOWN(Table1[[#This Row],[Quantity in UnE]],0)</f>
        <v>163</v>
      </c>
      <c r="Q855" t="s">
        <v>8850</v>
      </c>
      <c r="R855">
        <v>22</v>
      </c>
      <c r="S855">
        <v>39</v>
      </c>
      <c r="T855">
        <f>IF(Table1[[#This Row],[OD (in)]]=28,0,IF(Table1[[#This Row],[Width (in)]]&lt;=25,1,0))</f>
        <v>1</v>
      </c>
      <c r="U855">
        <f>IF(Table1[[#This Row],[OD (in)]]=28,0,IF(AND(Table1[[#This Row],[Width (in)]]&gt;25,Table1[[#This Row],[Width (in)]]&lt;=40),1,0))</f>
        <v>0</v>
      </c>
      <c r="V855">
        <f>IF(Table1[[#This Row],[OD (in)]]=28,0,IF(Table1[[#This Row],[Width (in)]]&gt;40,1,0))</f>
        <v>0</v>
      </c>
      <c r="W855">
        <f>IF(Table1[[#This Row],[OD (in)]]=28,1,0)</f>
        <v>0</v>
      </c>
    </row>
    <row r="856" spans="1:23" x14ac:dyDescent="0.3">
      <c r="A856" s="6" t="s">
        <v>0</v>
      </c>
      <c r="B856" s="6" t="s">
        <v>125</v>
      </c>
      <c r="C856" s="6" t="s">
        <v>126</v>
      </c>
      <c r="D856" s="6" t="s">
        <v>1969</v>
      </c>
      <c r="E856" s="6" t="s">
        <v>4</v>
      </c>
      <c r="F856" s="6" t="s">
        <v>5</v>
      </c>
      <c r="G856" s="6" t="s">
        <v>1970</v>
      </c>
      <c r="H856" s="6" t="s">
        <v>7</v>
      </c>
      <c r="I856" s="6" t="s">
        <v>1971</v>
      </c>
      <c r="J856" s="6" t="s">
        <v>9</v>
      </c>
      <c r="K856" s="6" t="s">
        <v>1968</v>
      </c>
      <c r="L856" s="6" t="s">
        <v>11</v>
      </c>
      <c r="M856" s="2">
        <v>442.52699999999999</v>
      </c>
      <c r="N856" s="1" t="s">
        <v>12</v>
      </c>
      <c r="O856" s="3">
        <v>43332</v>
      </c>
      <c r="P856" s="2">
        <f>ROUNDDOWN(Table1[[#This Row],[Quantity in UnE]],0)</f>
        <v>442</v>
      </c>
      <c r="Q856" t="s">
        <v>8852</v>
      </c>
      <c r="R856">
        <v>60</v>
      </c>
      <c r="S856">
        <v>39</v>
      </c>
      <c r="T856">
        <f>IF(Table1[[#This Row],[OD (in)]]=28,0,IF(Table1[[#This Row],[Width (in)]]&lt;=25,1,0))</f>
        <v>0</v>
      </c>
      <c r="U856">
        <f>IF(Table1[[#This Row],[OD (in)]]=28,0,IF(AND(Table1[[#This Row],[Width (in)]]&gt;25,Table1[[#This Row],[Width (in)]]&lt;=40),1,0))</f>
        <v>0</v>
      </c>
      <c r="V856">
        <f>IF(Table1[[#This Row],[OD (in)]]=28,0,IF(Table1[[#This Row],[Width (in)]]&gt;40,1,0))</f>
        <v>1</v>
      </c>
      <c r="W856">
        <f>IF(Table1[[#This Row],[OD (in)]]=28,1,0)</f>
        <v>0</v>
      </c>
    </row>
    <row r="857" spans="1:23" x14ac:dyDescent="0.3">
      <c r="A857" s="6" t="s">
        <v>0</v>
      </c>
      <c r="B857" s="6" t="s">
        <v>1921</v>
      </c>
      <c r="C857" s="6" t="s">
        <v>1922</v>
      </c>
      <c r="D857" s="6" t="s">
        <v>1972</v>
      </c>
      <c r="E857" s="6" t="s">
        <v>4</v>
      </c>
      <c r="F857" s="6" t="s">
        <v>5</v>
      </c>
      <c r="G857" s="6" t="s">
        <v>1924</v>
      </c>
      <c r="H857" s="6" t="s">
        <v>7</v>
      </c>
      <c r="I857" s="6" t="s">
        <v>1925</v>
      </c>
      <c r="J857" s="6" t="s">
        <v>9</v>
      </c>
      <c r="K857" s="6" t="s">
        <v>1973</v>
      </c>
      <c r="L857" s="6" t="s">
        <v>11</v>
      </c>
      <c r="M857" s="2">
        <v>535.03</v>
      </c>
      <c r="N857" s="1" t="s">
        <v>12</v>
      </c>
      <c r="O857" s="3">
        <v>43327</v>
      </c>
      <c r="P857" s="2">
        <f>ROUNDDOWN(Table1[[#This Row],[Quantity in UnE]],0)</f>
        <v>535</v>
      </c>
      <c r="Q857" t="s">
        <v>8863</v>
      </c>
      <c r="R857">
        <v>71.625</v>
      </c>
      <c r="S857">
        <v>39</v>
      </c>
      <c r="T857">
        <f>IF(Table1[[#This Row],[OD (in)]]=28,0,IF(Table1[[#This Row],[Width (in)]]&lt;=25,1,0))</f>
        <v>0</v>
      </c>
      <c r="U857">
        <f>IF(Table1[[#This Row],[OD (in)]]=28,0,IF(AND(Table1[[#This Row],[Width (in)]]&gt;25,Table1[[#This Row],[Width (in)]]&lt;=40),1,0))</f>
        <v>0</v>
      </c>
      <c r="V857">
        <f>IF(Table1[[#This Row],[OD (in)]]=28,0,IF(Table1[[#This Row],[Width (in)]]&gt;40,1,0))</f>
        <v>1</v>
      </c>
      <c r="W857">
        <f>IF(Table1[[#This Row],[OD (in)]]=28,1,0)</f>
        <v>0</v>
      </c>
    </row>
    <row r="858" spans="1:23" x14ac:dyDescent="0.3">
      <c r="A858" s="6" t="s">
        <v>0</v>
      </c>
      <c r="B858" s="6" t="s">
        <v>125</v>
      </c>
      <c r="C858" s="6" t="s">
        <v>126</v>
      </c>
      <c r="D858" s="6" t="s">
        <v>1974</v>
      </c>
      <c r="E858" s="6" t="s">
        <v>4</v>
      </c>
      <c r="F858" s="6" t="s">
        <v>5</v>
      </c>
      <c r="G858" s="6" t="s">
        <v>1845</v>
      </c>
      <c r="H858" s="6" t="s">
        <v>7</v>
      </c>
      <c r="I858" s="6" t="s">
        <v>1846</v>
      </c>
      <c r="J858" s="6" t="s">
        <v>9</v>
      </c>
      <c r="K858" s="6" t="s">
        <v>1975</v>
      </c>
      <c r="L858" s="6" t="s">
        <v>11</v>
      </c>
      <c r="M858" s="2">
        <v>427.238</v>
      </c>
      <c r="N858" s="1" t="s">
        <v>12</v>
      </c>
      <c r="O858" s="3">
        <v>43325</v>
      </c>
      <c r="P858" s="2">
        <f>ROUNDDOWN(Table1[[#This Row],[Quantity in UnE]],0)</f>
        <v>427</v>
      </c>
      <c r="Q858" t="s">
        <v>8852</v>
      </c>
      <c r="R858">
        <v>60</v>
      </c>
      <c r="S858">
        <v>39</v>
      </c>
      <c r="T858">
        <f>IF(Table1[[#This Row],[OD (in)]]=28,0,IF(Table1[[#This Row],[Width (in)]]&lt;=25,1,0))</f>
        <v>0</v>
      </c>
      <c r="U858">
        <f>IF(Table1[[#This Row],[OD (in)]]=28,0,IF(AND(Table1[[#This Row],[Width (in)]]&gt;25,Table1[[#This Row],[Width (in)]]&lt;=40),1,0))</f>
        <v>0</v>
      </c>
      <c r="V858">
        <f>IF(Table1[[#This Row],[OD (in)]]=28,0,IF(Table1[[#This Row],[Width (in)]]&gt;40,1,0))</f>
        <v>1</v>
      </c>
      <c r="W858">
        <f>IF(Table1[[#This Row],[OD (in)]]=28,1,0)</f>
        <v>0</v>
      </c>
    </row>
    <row r="859" spans="1:23" x14ac:dyDescent="0.3">
      <c r="A859" s="6" t="s">
        <v>0</v>
      </c>
      <c r="B859" s="6" t="s">
        <v>1963</v>
      </c>
      <c r="C859" s="6" t="s">
        <v>1964</v>
      </c>
      <c r="D859" s="6" t="s">
        <v>1976</v>
      </c>
      <c r="E859" s="6" t="s">
        <v>4</v>
      </c>
      <c r="F859" s="6" t="s">
        <v>5</v>
      </c>
      <c r="G859" s="6" t="s">
        <v>1908</v>
      </c>
      <c r="H859" s="6" t="s">
        <v>7</v>
      </c>
      <c r="I859" s="6" t="s">
        <v>1909</v>
      </c>
      <c r="J859" s="6" t="s">
        <v>9</v>
      </c>
      <c r="K859" s="6" t="s">
        <v>1977</v>
      </c>
      <c r="L859" s="6" t="s">
        <v>11</v>
      </c>
      <c r="M859" s="2">
        <v>232.011</v>
      </c>
      <c r="N859" s="1" t="s">
        <v>12</v>
      </c>
      <c r="O859" s="3">
        <v>43316</v>
      </c>
      <c r="P859" s="2">
        <f>ROUNDDOWN(Table1[[#This Row],[Quantity in UnE]],0)</f>
        <v>232</v>
      </c>
      <c r="Q859" t="s">
        <v>8850</v>
      </c>
      <c r="R859">
        <v>33.5</v>
      </c>
      <c r="S859">
        <v>39</v>
      </c>
      <c r="T859">
        <f>IF(Table1[[#This Row],[OD (in)]]=28,0,IF(Table1[[#This Row],[Width (in)]]&lt;=25,1,0))</f>
        <v>0</v>
      </c>
      <c r="U859">
        <f>IF(Table1[[#This Row],[OD (in)]]=28,0,IF(AND(Table1[[#This Row],[Width (in)]]&gt;25,Table1[[#This Row],[Width (in)]]&lt;=40),1,0))</f>
        <v>1</v>
      </c>
      <c r="V859">
        <f>IF(Table1[[#This Row],[OD (in)]]=28,0,IF(Table1[[#This Row],[Width (in)]]&gt;40,1,0))</f>
        <v>0</v>
      </c>
      <c r="W859">
        <f>IF(Table1[[#This Row],[OD (in)]]=28,1,0)</f>
        <v>0</v>
      </c>
    </row>
    <row r="860" spans="1:23" x14ac:dyDescent="0.3">
      <c r="A860" s="6" t="s">
        <v>0</v>
      </c>
      <c r="B860" s="6" t="s">
        <v>125</v>
      </c>
      <c r="C860" s="6" t="s">
        <v>126</v>
      </c>
      <c r="D860" s="6" t="s">
        <v>1978</v>
      </c>
      <c r="E860" s="6" t="s">
        <v>4</v>
      </c>
      <c r="F860" s="6" t="s">
        <v>5</v>
      </c>
      <c r="G860" s="6" t="s">
        <v>1845</v>
      </c>
      <c r="H860" s="6" t="s">
        <v>7</v>
      </c>
      <c r="I860" s="6" t="s">
        <v>1846</v>
      </c>
      <c r="J860" s="6" t="s">
        <v>9</v>
      </c>
      <c r="K860" s="6" t="s">
        <v>1979</v>
      </c>
      <c r="L860" s="6" t="s">
        <v>11</v>
      </c>
      <c r="M860" s="2">
        <v>436.00799999999998</v>
      </c>
      <c r="N860" s="1" t="s">
        <v>12</v>
      </c>
      <c r="O860" s="3">
        <v>43325</v>
      </c>
      <c r="P860" s="2">
        <f>ROUNDDOWN(Table1[[#This Row],[Quantity in UnE]],0)</f>
        <v>436</v>
      </c>
      <c r="Q860" t="s">
        <v>8852</v>
      </c>
      <c r="R860">
        <v>60</v>
      </c>
      <c r="S860">
        <v>39</v>
      </c>
      <c r="T860">
        <f>IF(Table1[[#This Row],[OD (in)]]=28,0,IF(Table1[[#This Row],[Width (in)]]&lt;=25,1,0))</f>
        <v>0</v>
      </c>
      <c r="U860">
        <f>IF(Table1[[#This Row],[OD (in)]]=28,0,IF(AND(Table1[[#This Row],[Width (in)]]&gt;25,Table1[[#This Row],[Width (in)]]&lt;=40),1,0))</f>
        <v>0</v>
      </c>
      <c r="V860">
        <f>IF(Table1[[#This Row],[OD (in)]]=28,0,IF(Table1[[#This Row],[Width (in)]]&gt;40,1,0))</f>
        <v>1</v>
      </c>
      <c r="W860">
        <f>IF(Table1[[#This Row],[OD (in)]]=28,1,0)</f>
        <v>0</v>
      </c>
    </row>
    <row r="861" spans="1:23" x14ac:dyDescent="0.3">
      <c r="A861" s="6" t="s">
        <v>0</v>
      </c>
      <c r="B861" s="6" t="s">
        <v>1838</v>
      </c>
      <c r="C861" s="6" t="s">
        <v>1839</v>
      </c>
      <c r="D861" s="6" t="s">
        <v>1980</v>
      </c>
      <c r="E861" s="6" t="s">
        <v>4</v>
      </c>
      <c r="F861" s="6" t="s">
        <v>5</v>
      </c>
      <c r="G861" s="6" t="s">
        <v>1483</v>
      </c>
      <c r="H861" s="6" t="s">
        <v>7</v>
      </c>
      <c r="I861" s="6" t="s">
        <v>1484</v>
      </c>
      <c r="J861" s="6" t="s">
        <v>9</v>
      </c>
      <c r="K861" s="6" t="s">
        <v>1981</v>
      </c>
      <c r="L861" s="6" t="s">
        <v>11</v>
      </c>
      <c r="M861" s="2">
        <v>163.92400000000001</v>
      </c>
      <c r="N861" s="1" t="s">
        <v>12</v>
      </c>
      <c r="O861" s="3">
        <v>43317</v>
      </c>
      <c r="P861" s="2">
        <f>ROUNDDOWN(Table1[[#This Row],[Quantity in UnE]],0)</f>
        <v>163</v>
      </c>
      <c r="Q861" t="s">
        <v>8850</v>
      </c>
      <c r="R861">
        <v>22</v>
      </c>
      <c r="S861">
        <v>39</v>
      </c>
      <c r="T861">
        <f>IF(Table1[[#This Row],[OD (in)]]=28,0,IF(Table1[[#This Row],[Width (in)]]&lt;=25,1,0))</f>
        <v>1</v>
      </c>
      <c r="U861">
        <f>IF(Table1[[#This Row],[OD (in)]]=28,0,IF(AND(Table1[[#This Row],[Width (in)]]&gt;25,Table1[[#This Row],[Width (in)]]&lt;=40),1,0))</f>
        <v>0</v>
      </c>
      <c r="V861">
        <f>IF(Table1[[#This Row],[OD (in)]]=28,0,IF(Table1[[#This Row],[Width (in)]]&gt;40,1,0))</f>
        <v>0</v>
      </c>
      <c r="W861">
        <f>IF(Table1[[#This Row],[OD (in)]]=28,1,0)</f>
        <v>0</v>
      </c>
    </row>
    <row r="862" spans="1:23" x14ac:dyDescent="0.3">
      <c r="A862" s="6" t="s">
        <v>0</v>
      </c>
      <c r="B862" s="6" t="s">
        <v>1963</v>
      </c>
      <c r="C862" s="6" t="s">
        <v>1964</v>
      </c>
      <c r="D862" s="6" t="s">
        <v>1982</v>
      </c>
      <c r="E862" s="6" t="s">
        <v>4</v>
      </c>
      <c r="F862" s="6" t="s">
        <v>5</v>
      </c>
      <c r="G862" s="6" t="s">
        <v>1908</v>
      </c>
      <c r="H862" s="6" t="s">
        <v>7</v>
      </c>
      <c r="I862" s="6" t="s">
        <v>1909</v>
      </c>
      <c r="J862" s="6" t="s">
        <v>9</v>
      </c>
      <c r="K862" s="6" t="s">
        <v>1983</v>
      </c>
      <c r="L862" s="6" t="s">
        <v>11</v>
      </c>
      <c r="M862" s="2">
        <v>232.82400000000001</v>
      </c>
      <c r="N862" s="1" t="s">
        <v>12</v>
      </c>
      <c r="O862" s="3">
        <v>43316</v>
      </c>
      <c r="P862" s="2">
        <f>ROUNDDOWN(Table1[[#This Row],[Quantity in UnE]],0)</f>
        <v>232</v>
      </c>
      <c r="Q862" t="s">
        <v>8850</v>
      </c>
      <c r="R862">
        <v>33.5</v>
      </c>
      <c r="S862">
        <v>39</v>
      </c>
      <c r="T862">
        <f>IF(Table1[[#This Row],[OD (in)]]=28,0,IF(Table1[[#This Row],[Width (in)]]&lt;=25,1,0))</f>
        <v>0</v>
      </c>
      <c r="U862">
        <f>IF(Table1[[#This Row],[OD (in)]]=28,0,IF(AND(Table1[[#This Row],[Width (in)]]&gt;25,Table1[[#This Row],[Width (in)]]&lt;=40),1,0))</f>
        <v>1</v>
      </c>
      <c r="V862">
        <f>IF(Table1[[#This Row],[OD (in)]]=28,0,IF(Table1[[#This Row],[Width (in)]]&gt;40,1,0))</f>
        <v>0</v>
      </c>
      <c r="W862">
        <f>IF(Table1[[#This Row],[OD (in)]]=28,1,0)</f>
        <v>0</v>
      </c>
    </row>
    <row r="863" spans="1:23" x14ac:dyDescent="0.3">
      <c r="A863" s="6" t="s">
        <v>0</v>
      </c>
      <c r="B863" s="6" t="s">
        <v>125</v>
      </c>
      <c r="C863" s="6" t="s">
        <v>126</v>
      </c>
      <c r="D863" s="6" t="s">
        <v>1984</v>
      </c>
      <c r="E863" s="6" t="s">
        <v>4</v>
      </c>
      <c r="F863" s="6" t="s">
        <v>5</v>
      </c>
      <c r="G863" s="6" t="s">
        <v>1845</v>
      </c>
      <c r="H863" s="6" t="s">
        <v>7</v>
      </c>
      <c r="I863" s="6" t="s">
        <v>1846</v>
      </c>
      <c r="J863" s="6" t="s">
        <v>9</v>
      </c>
      <c r="K863" s="6" t="s">
        <v>1985</v>
      </c>
      <c r="L863" s="6" t="s">
        <v>11</v>
      </c>
      <c r="M863" s="2">
        <v>436.00799999999998</v>
      </c>
      <c r="N863" s="1" t="s">
        <v>12</v>
      </c>
      <c r="O863" s="3">
        <v>43325</v>
      </c>
      <c r="P863" s="2">
        <f>ROUNDDOWN(Table1[[#This Row],[Quantity in UnE]],0)</f>
        <v>436</v>
      </c>
      <c r="Q863" t="s">
        <v>8852</v>
      </c>
      <c r="R863">
        <v>60</v>
      </c>
      <c r="S863">
        <v>39</v>
      </c>
      <c r="T863">
        <f>IF(Table1[[#This Row],[OD (in)]]=28,0,IF(Table1[[#This Row],[Width (in)]]&lt;=25,1,0))</f>
        <v>0</v>
      </c>
      <c r="U863">
        <f>IF(Table1[[#This Row],[OD (in)]]=28,0,IF(AND(Table1[[#This Row],[Width (in)]]&gt;25,Table1[[#This Row],[Width (in)]]&lt;=40),1,0))</f>
        <v>0</v>
      </c>
      <c r="V863">
        <f>IF(Table1[[#This Row],[OD (in)]]=28,0,IF(Table1[[#This Row],[Width (in)]]&gt;40,1,0))</f>
        <v>1</v>
      </c>
      <c r="W863">
        <f>IF(Table1[[#This Row],[OD (in)]]=28,1,0)</f>
        <v>0</v>
      </c>
    </row>
    <row r="864" spans="1:23" x14ac:dyDescent="0.3">
      <c r="A864" s="6" t="s">
        <v>0</v>
      </c>
      <c r="B864" s="6" t="s">
        <v>1939</v>
      </c>
      <c r="C864" s="6" t="s">
        <v>1940</v>
      </c>
      <c r="D864" s="6" t="s">
        <v>1986</v>
      </c>
      <c r="E864" s="6" t="s">
        <v>4</v>
      </c>
      <c r="F864" s="6" t="s">
        <v>5</v>
      </c>
      <c r="G864" s="6" t="s">
        <v>1644</v>
      </c>
      <c r="H864" s="6" t="s">
        <v>7</v>
      </c>
      <c r="I864" s="6" t="s">
        <v>1645</v>
      </c>
      <c r="J864" s="6" t="s">
        <v>9</v>
      </c>
      <c r="K864" s="6" t="s">
        <v>1987</v>
      </c>
      <c r="L864" s="6" t="s">
        <v>11</v>
      </c>
      <c r="M864" s="2">
        <v>474.714</v>
      </c>
      <c r="N864" s="1" t="s">
        <v>12</v>
      </c>
      <c r="O864" s="3">
        <v>43328</v>
      </c>
      <c r="P864" s="2">
        <f>ROUNDDOWN(Table1[[#This Row],[Quantity in UnE]],0)</f>
        <v>474</v>
      </c>
      <c r="Q864" t="s">
        <v>8856</v>
      </c>
      <c r="R864">
        <v>60</v>
      </c>
      <c r="S864">
        <v>39</v>
      </c>
      <c r="T864">
        <f>IF(Table1[[#This Row],[OD (in)]]=28,0,IF(Table1[[#This Row],[Width (in)]]&lt;=25,1,0))</f>
        <v>0</v>
      </c>
      <c r="U864">
        <f>IF(Table1[[#This Row],[OD (in)]]=28,0,IF(AND(Table1[[#This Row],[Width (in)]]&gt;25,Table1[[#This Row],[Width (in)]]&lt;=40),1,0))</f>
        <v>0</v>
      </c>
      <c r="V864">
        <f>IF(Table1[[#This Row],[OD (in)]]=28,0,IF(Table1[[#This Row],[Width (in)]]&gt;40,1,0))</f>
        <v>1</v>
      </c>
      <c r="W864">
        <f>IF(Table1[[#This Row],[OD (in)]]=28,1,0)</f>
        <v>0</v>
      </c>
    </row>
    <row r="865" spans="1:23" x14ac:dyDescent="0.3">
      <c r="A865" s="6" t="s">
        <v>0</v>
      </c>
      <c r="B865" s="6" t="s">
        <v>1838</v>
      </c>
      <c r="C865" s="6" t="s">
        <v>1839</v>
      </c>
      <c r="D865" s="6" t="s">
        <v>1988</v>
      </c>
      <c r="E865" s="6" t="s">
        <v>4</v>
      </c>
      <c r="F865" s="6" t="s">
        <v>5</v>
      </c>
      <c r="G865" s="6" t="s">
        <v>1483</v>
      </c>
      <c r="H865" s="6" t="s">
        <v>7</v>
      </c>
      <c r="I865" s="6" t="s">
        <v>1484</v>
      </c>
      <c r="J865" s="6" t="s">
        <v>9</v>
      </c>
      <c r="K865" s="6" t="s">
        <v>1989</v>
      </c>
      <c r="L865" s="6" t="s">
        <v>11</v>
      </c>
      <c r="M865" s="2">
        <v>164.535</v>
      </c>
      <c r="N865" s="1" t="s">
        <v>12</v>
      </c>
      <c r="O865" s="3">
        <v>43317</v>
      </c>
      <c r="P865" s="2">
        <f>ROUNDDOWN(Table1[[#This Row],[Quantity in UnE]],0)</f>
        <v>164</v>
      </c>
      <c r="Q865" t="s">
        <v>8850</v>
      </c>
      <c r="R865">
        <v>22</v>
      </c>
      <c r="S865">
        <v>39</v>
      </c>
      <c r="T865">
        <f>IF(Table1[[#This Row],[OD (in)]]=28,0,IF(Table1[[#This Row],[Width (in)]]&lt;=25,1,0))</f>
        <v>1</v>
      </c>
      <c r="U865">
        <f>IF(Table1[[#This Row],[OD (in)]]=28,0,IF(AND(Table1[[#This Row],[Width (in)]]&gt;25,Table1[[#This Row],[Width (in)]]&lt;=40),1,0))</f>
        <v>0</v>
      </c>
      <c r="V865">
        <f>IF(Table1[[#This Row],[OD (in)]]=28,0,IF(Table1[[#This Row],[Width (in)]]&gt;40,1,0))</f>
        <v>0</v>
      </c>
      <c r="W865">
        <f>IF(Table1[[#This Row],[OD (in)]]=28,1,0)</f>
        <v>0</v>
      </c>
    </row>
    <row r="866" spans="1:23" x14ac:dyDescent="0.3">
      <c r="A866" s="6" t="s">
        <v>0</v>
      </c>
      <c r="B866" s="6" t="s">
        <v>1</v>
      </c>
      <c r="C866" s="6" t="s">
        <v>2</v>
      </c>
      <c r="D866" s="6" t="s">
        <v>1990</v>
      </c>
      <c r="E866" s="6" t="s">
        <v>4</v>
      </c>
      <c r="F866" s="6" t="s">
        <v>5</v>
      </c>
      <c r="G866" s="6" t="s">
        <v>1845</v>
      </c>
      <c r="H866" s="6" t="s">
        <v>7</v>
      </c>
      <c r="I866" s="6" t="s">
        <v>1846</v>
      </c>
      <c r="J866" s="6" t="s">
        <v>9</v>
      </c>
      <c r="K866" s="6" t="s">
        <v>1991</v>
      </c>
      <c r="L866" s="6" t="s">
        <v>11</v>
      </c>
      <c r="M866" s="2">
        <v>98.454999999999998</v>
      </c>
      <c r="N866" s="1" t="s">
        <v>12</v>
      </c>
      <c r="O866" s="3">
        <v>43325</v>
      </c>
      <c r="P866" s="2">
        <f>ROUNDDOWN(Table1[[#This Row],[Quantity in UnE]],0)</f>
        <v>98</v>
      </c>
      <c r="Q866" t="s">
        <v>8848</v>
      </c>
      <c r="R866">
        <v>13.125</v>
      </c>
      <c r="S866">
        <v>39</v>
      </c>
      <c r="T866">
        <f>IF(Table1[[#This Row],[OD (in)]]=28,0,IF(Table1[[#This Row],[Width (in)]]&lt;=25,1,0))</f>
        <v>1</v>
      </c>
      <c r="U866">
        <f>IF(Table1[[#This Row],[OD (in)]]=28,0,IF(AND(Table1[[#This Row],[Width (in)]]&gt;25,Table1[[#This Row],[Width (in)]]&lt;=40),1,0))</f>
        <v>0</v>
      </c>
      <c r="V866">
        <f>IF(Table1[[#This Row],[OD (in)]]=28,0,IF(Table1[[#This Row],[Width (in)]]&gt;40,1,0))</f>
        <v>0</v>
      </c>
      <c r="W866">
        <f>IF(Table1[[#This Row],[OD (in)]]=28,1,0)</f>
        <v>0</v>
      </c>
    </row>
    <row r="867" spans="1:23" x14ac:dyDescent="0.3">
      <c r="A867" s="6" t="s">
        <v>0</v>
      </c>
      <c r="B867" s="6" t="s">
        <v>498</v>
      </c>
      <c r="C867" s="6" t="s">
        <v>499</v>
      </c>
      <c r="D867" s="6" t="s">
        <v>1992</v>
      </c>
      <c r="E867" s="6" t="s">
        <v>4</v>
      </c>
      <c r="F867" s="6" t="s">
        <v>5</v>
      </c>
      <c r="G867" s="6" t="s">
        <v>1526</v>
      </c>
      <c r="H867" s="6" t="s">
        <v>7</v>
      </c>
      <c r="I867" s="6" t="s">
        <v>1527</v>
      </c>
      <c r="J867" s="6" t="s">
        <v>9</v>
      </c>
      <c r="K867" s="6" t="s">
        <v>1993</v>
      </c>
      <c r="L867" s="6" t="s">
        <v>11</v>
      </c>
      <c r="M867" s="2">
        <v>319.79300000000001</v>
      </c>
      <c r="N867" s="1" t="s">
        <v>12</v>
      </c>
      <c r="O867" s="3">
        <v>43326</v>
      </c>
      <c r="P867" s="2">
        <f>ROUNDDOWN(Table1[[#This Row],[Quantity in UnE]],0)</f>
        <v>319</v>
      </c>
      <c r="Q867" t="s">
        <v>8850</v>
      </c>
      <c r="R867">
        <v>42</v>
      </c>
      <c r="S867">
        <v>39</v>
      </c>
      <c r="T867">
        <f>IF(Table1[[#This Row],[OD (in)]]=28,0,IF(Table1[[#This Row],[Width (in)]]&lt;=25,1,0))</f>
        <v>0</v>
      </c>
      <c r="U867">
        <f>IF(Table1[[#This Row],[OD (in)]]=28,0,IF(AND(Table1[[#This Row],[Width (in)]]&gt;25,Table1[[#This Row],[Width (in)]]&lt;=40),1,0))</f>
        <v>0</v>
      </c>
      <c r="V867">
        <f>IF(Table1[[#This Row],[OD (in)]]=28,0,IF(Table1[[#This Row],[Width (in)]]&gt;40,1,0))</f>
        <v>1</v>
      </c>
      <c r="W867">
        <f>IF(Table1[[#This Row],[OD (in)]]=28,1,0)</f>
        <v>0</v>
      </c>
    </row>
    <row r="868" spans="1:23" x14ac:dyDescent="0.3">
      <c r="A868" s="6" t="s">
        <v>0</v>
      </c>
      <c r="B868" s="6" t="s">
        <v>1</v>
      </c>
      <c r="C868" s="6" t="s">
        <v>2</v>
      </c>
      <c r="D868" s="6" t="s">
        <v>1994</v>
      </c>
      <c r="E868" s="6" t="s">
        <v>4</v>
      </c>
      <c r="F868" s="6" t="s">
        <v>5</v>
      </c>
      <c r="G868" s="6" t="s">
        <v>1845</v>
      </c>
      <c r="H868" s="6" t="s">
        <v>7</v>
      </c>
      <c r="I868" s="6" t="s">
        <v>1846</v>
      </c>
      <c r="J868" s="6" t="s">
        <v>9</v>
      </c>
      <c r="K868" s="6" t="s">
        <v>1995</v>
      </c>
      <c r="L868" s="6" t="s">
        <v>11</v>
      </c>
      <c r="M868" s="2">
        <v>98.396000000000001</v>
      </c>
      <c r="N868" s="1" t="s">
        <v>12</v>
      </c>
      <c r="O868" s="3">
        <v>43325</v>
      </c>
      <c r="P868" s="2">
        <f>ROUNDDOWN(Table1[[#This Row],[Quantity in UnE]],0)</f>
        <v>98</v>
      </c>
      <c r="Q868" t="s">
        <v>8848</v>
      </c>
      <c r="R868">
        <v>13.125</v>
      </c>
      <c r="S868">
        <v>39</v>
      </c>
      <c r="T868">
        <f>IF(Table1[[#This Row],[OD (in)]]=28,0,IF(Table1[[#This Row],[Width (in)]]&lt;=25,1,0))</f>
        <v>1</v>
      </c>
      <c r="U868">
        <f>IF(Table1[[#This Row],[OD (in)]]=28,0,IF(AND(Table1[[#This Row],[Width (in)]]&gt;25,Table1[[#This Row],[Width (in)]]&lt;=40),1,0))</f>
        <v>0</v>
      </c>
      <c r="V868">
        <f>IF(Table1[[#This Row],[OD (in)]]=28,0,IF(Table1[[#This Row],[Width (in)]]&gt;40,1,0))</f>
        <v>0</v>
      </c>
      <c r="W868">
        <f>IF(Table1[[#This Row],[OD (in)]]=28,1,0)</f>
        <v>0</v>
      </c>
    </row>
    <row r="869" spans="1:23" x14ac:dyDescent="0.3">
      <c r="A869" s="6" t="s">
        <v>0</v>
      </c>
      <c r="B869" s="6" t="s">
        <v>1939</v>
      </c>
      <c r="C869" s="6" t="s">
        <v>1940</v>
      </c>
      <c r="D869" s="6" t="s">
        <v>1996</v>
      </c>
      <c r="E869" s="6" t="s">
        <v>4</v>
      </c>
      <c r="F869" s="6" t="s">
        <v>5</v>
      </c>
      <c r="G869" s="6" t="s">
        <v>1644</v>
      </c>
      <c r="H869" s="6" t="s">
        <v>7</v>
      </c>
      <c r="I869" s="6" t="s">
        <v>1645</v>
      </c>
      <c r="J869" s="6" t="s">
        <v>9</v>
      </c>
      <c r="K869" s="6" t="s">
        <v>1997</v>
      </c>
      <c r="L869" s="6" t="s">
        <v>11</v>
      </c>
      <c r="M869" s="2">
        <v>463.17399999999998</v>
      </c>
      <c r="N869" s="1" t="s">
        <v>12</v>
      </c>
      <c r="O869" s="3">
        <v>43328</v>
      </c>
      <c r="P869" s="2">
        <f>ROUNDDOWN(Table1[[#This Row],[Quantity in UnE]],0)</f>
        <v>463</v>
      </c>
      <c r="Q869" t="s">
        <v>8856</v>
      </c>
      <c r="R869">
        <v>60</v>
      </c>
      <c r="S869">
        <v>39</v>
      </c>
      <c r="T869">
        <f>IF(Table1[[#This Row],[OD (in)]]=28,0,IF(Table1[[#This Row],[Width (in)]]&lt;=25,1,0))</f>
        <v>0</v>
      </c>
      <c r="U869">
        <f>IF(Table1[[#This Row],[OD (in)]]=28,0,IF(AND(Table1[[#This Row],[Width (in)]]&gt;25,Table1[[#This Row],[Width (in)]]&lt;=40),1,0))</f>
        <v>0</v>
      </c>
      <c r="V869">
        <f>IF(Table1[[#This Row],[OD (in)]]=28,0,IF(Table1[[#This Row],[Width (in)]]&gt;40,1,0))</f>
        <v>1</v>
      </c>
      <c r="W869">
        <f>IF(Table1[[#This Row],[OD (in)]]=28,1,0)</f>
        <v>0</v>
      </c>
    </row>
    <row r="870" spans="1:23" x14ac:dyDescent="0.3">
      <c r="A870" s="6" t="s">
        <v>0</v>
      </c>
      <c r="B870" s="6" t="s">
        <v>1838</v>
      </c>
      <c r="C870" s="6" t="s">
        <v>1839</v>
      </c>
      <c r="D870" s="6" t="s">
        <v>1998</v>
      </c>
      <c r="E870" s="6" t="s">
        <v>4</v>
      </c>
      <c r="F870" s="6" t="s">
        <v>5</v>
      </c>
      <c r="G870" s="6" t="s">
        <v>1483</v>
      </c>
      <c r="H870" s="6" t="s">
        <v>7</v>
      </c>
      <c r="I870" s="6" t="s">
        <v>1484</v>
      </c>
      <c r="J870" s="6" t="s">
        <v>9</v>
      </c>
      <c r="K870" s="6" t="s">
        <v>1999</v>
      </c>
      <c r="L870" s="6" t="s">
        <v>11</v>
      </c>
      <c r="M870" s="2">
        <v>159.91900000000001</v>
      </c>
      <c r="N870" s="1" t="s">
        <v>12</v>
      </c>
      <c r="O870" s="3">
        <v>43317</v>
      </c>
      <c r="P870" s="2">
        <f>ROUNDDOWN(Table1[[#This Row],[Quantity in UnE]],0)</f>
        <v>159</v>
      </c>
      <c r="Q870" t="s">
        <v>8850</v>
      </c>
      <c r="R870">
        <v>22</v>
      </c>
      <c r="S870">
        <v>39</v>
      </c>
      <c r="T870">
        <f>IF(Table1[[#This Row],[OD (in)]]=28,0,IF(Table1[[#This Row],[Width (in)]]&lt;=25,1,0))</f>
        <v>1</v>
      </c>
      <c r="U870">
        <f>IF(Table1[[#This Row],[OD (in)]]=28,0,IF(AND(Table1[[#This Row],[Width (in)]]&gt;25,Table1[[#This Row],[Width (in)]]&lt;=40),1,0))</f>
        <v>0</v>
      </c>
      <c r="V870">
        <f>IF(Table1[[#This Row],[OD (in)]]=28,0,IF(Table1[[#This Row],[Width (in)]]&gt;40,1,0))</f>
        <v>0</v>
      </c>
      <c r="W870">
        <f>IF(Table1[[#This Row],[OD (in)]]=28,1,0)</f>
        <v>0</v>
      </c>
    </row>
    <row r="871" spans="1:23" x14ac:dyDescent="0.3">
      <c r="A871" s="6" t="s">
        <v>0</v>
      </c>
      <c r="B871" s="6" t="s">
        <v>1</v>
      </c>
      <c r="C871" s="6" t="s">
        <v>2</v>
      </c>
      <c r="D871" s="6" t="s">
        <v>2000</v>
      </c>
      <c r="E871" s="6" t="s">
        <v>4</v>
      </c>
      <c r="F871" s="6" t="s">
        <v>5</v>
      </c>
      <c r="G871" s="6" t="s">
        <v>1845</v>
      </c>
      <c r="H871" s="6" t="s">
        <v>7</v>
      </c>
      <c r="I871" s="6" t="s">
        <v>1846</v>
      </c>
      <c r="J871" s="6" t="s">
        <v>9</v>
      </c>
      <c r="K871" s="6" t="s">
        <v>2001</v>
      </c>
      <c r="L871" s="6" t="s">
        <v>11</v>
      </c>
      <c r="M871" s="2">
        <v>98.396000000000001</v>
      </c>
      <c r="N871" s="1" t="s">
        <v>12</v>
      </c>
      <c r="O871" s="3">
        <v>43325</v>
      </c>
      <c r="P871" s="2">
        <f>ROUNDDOWN(Table1[[#This Row],[Quantity in UnE]],0)</f>
        <v>98</v>
      </c>
      <c r="Q871" t="s">
        <v>8848</v>
      </c>
      <c r="R871">
        <v>13.125</v>
      </c>
      <c r="S871">
        <v>39</v>
      </c>
      <c r="T871">
        <f>IF(Table1[[#This Row],[OD (in)]]=28,0,IF(Table1[[#This Row],[Width (in)]]&lt;=25,1,0))</f>
        <v>1</v>
      </c>
      <c r="U871">
        <f>IF(Table1[[#This Row],[OD (in)]]=28,0,IF(AND(Table1[[#This Row],[Width (in)]]&gt;25,Table1[[#This Row],[Width (in)]]&lt;=40),1,0))</f>
        <v>0</v>
      </c>
      <c r="V871">
        <f>IF(Table1[[#This Row],[OD (in)]]=28,0,IF(Table1[[#This Row],[Width (in)]]&gt;40,1,0))</f>
        <v>0</v>
      </c>
      <c r="W871">
        <f>IF(Table1[[#This Row],[OD (in)]]=28,1,0)</f>
        <v>0</v>
      </c>
    </row>
    <row r="872" spans="1:23" x14ac:dyDescent="0.3">
      <c r="A872" s="6" t="s">
        <v>0</v>
      </c>
      <c r="B872" s="6" t="s">
        <v>2002</v>
      </c>
      <c r="C872" s="6" t="s">
        <v>2003</v>
      </c>
      <c r="D872" s="6" t="s">
        <v>2004</v>
      </c>
      <c r="E872" s="6" t="s">
        <v>4</v>
      </c>
      <c r="F872" s="6" t="s">
        <v>5</v>
      </c>
      <c r="G872" s="6" t="s">
        <v>1970</v>
      </c>
      <c r="H872" s="6" t="s">
        <v>7</v>
      </c>
      <c r="I872" s="6" t="s">
        <v>1971</v>
      </c>
      <c r="J872" s="6" t="s">
        <v>9</v>
      </c>
      <c r="K872" s="6" t="s">
        <v>2005</v>
      </c>
      <c r="L872" s="6" t="s">
        <v>11</v>
      </c>
      <c r="M872" s="2">
        <v>131.11500000000001</v>
      </c>
      <c r="N872" s="1" t="s">
        <v>12</v>
      </c>
      <c r="O872" s="3">
        <v>43332</v>
      </c>
      <c r="P872" s="2">
        <f>ROUNDDOWN(Table1[[#This Row],[Quantity in UnE]],0)</f>
        <v>131</v>
      </c>
      <c r="Q872" t="s">
        <v>8848</v>
      </c>
      <c r="R872">
        <v>19</v>
      </c>
      <c r="S872">
        <v>39</v>
      </c>
      <c r="T872">
        <f>IF(Table1[[#This Row],[OD (in)]]=28,0,IF(Table1[[#This Row],[Width (in)]]&lt;=25,1,0))</f>
        <v>1</v>
      </c>
      <c r="U872">
        <f>IF(Table1[[#This Row],[OD (in)]]=28,0,IF(AND(Table1[[#This Row],[Width (in)]]&gt;25,Table1[[#This Row],[Width (in)]]&lt;=40),1,0))</f>
        <v>0</v>
      </c>
      <c r="V872">
        <f>IF(Table1[[#This Row],[OD (in)]]=28,0,IF(Table1[[#This Row],[Width (in)]]&gt;40,1,0))</f>
        <v>0</v>
      </c>
      <c r="W872">
        <f>IF(Table1[[#This Row],[OD (in)]]=28,1,0)</f>
        <v>0</v>
      </c>
    </row>
    <row r="873" spans="1:23" x14ac:dyDescent="0.3">
      <c r="A873" s="6" t="s">
        <v>0</v>
      </c>
      <c r="B873" s="6" t="s">
        <v>1764</v>
      </c>
      <c r="C873" s="6" t="s">
        <v>1765</v>
      </c>
      <c r="D873" s="6" t="s">
        <v>2006</v>
      </c>
      <c r="E873" s="6" t="s">
        <v>4</v>
      </c>
      <c r="F873" s="6" t="s">
        <v>5</v>
      </c>
      <c r="G873" s="6" t="s">
        <v>1767</v>
      </c>
      <c r="H873" s="6" t="s">
        <v>7</v>
      </c>
      <c r="I873" s="6" t="s">
        <v>1768</v>
      </c>
      <c r="J873" s="6" t="s">
        <v>9</v>
      </c>
      <c r="K873" s="6" t="s">
        <v>2007</v>
      </c>
      <c r="L873" s="6" t="s">
        <v>11</v>
      </c>
      <c r="M873" s="2">
        <v>1052.479</v>
      </c>
      <c r="N873" s="1" t="s">
        <v>12</v>
      </c>
      <c r="O873" s="3">
        <v>43328</v>
      </c>
      <c r="P873" s="2">
        <f>ROUNDDOWN(Table1[[#This Row],[Quantity in UnE]],0)</f>
        <v>1052</v>
      </c>
      <c r="Q873" t="s">
        <v>8862</v>
      </c>
      <c r="R873">
        <v>130</v>
      </c>
      <c r="S873">
        <v>60</v>
      </c>
      <c r="T873">
        <f>IF(Table1[[#This Row],[OD (in)]]=28,0,IF(Table1[[#This Row],[Width (in)]]&lt;=25,1,0))</f>
        <v>0</v>
      </c>
      <c r="U873">
        <f>IF(Table1[[#This Row],[OD (in)]]=28,0,IF(AND(Table1[[#This Row],[Width (in)]]&gt;25,Table1[[#This Row],[Width (in)]]&lt;=40),1,0))</f>
        <v>0</v>
      </c>
      <c r="V873">
        <f>IF(Table1[[#This Row],[OD (in)]]=28,0,IF(Table1[[#This Row],[Width (in)]]&gt;40,1,0))</f>
        <v>1</v>
      </c>
      <c r="W873">
        <f>IF(Table1[[#This Row],[OD (in)]]=28,1,0)</f>
        <v>0</v>
      </c>
    </row>
    <row r="874" spans="1:23" x14ac:dyDescent="0.3">
      <c r="A874" s="6" t="s">
        <v>0</v>
      </c>
      <c r="B874" s="6" t="s">
        <v>1</v>
      </c>
      <c r="C874" s="6" t="s">
        <v>2</v>
      </c>
      <c r="D874" s="6" t="s">
        <v>2008</v>
      </c>
      <c r="E874" s="6" t="s">
        <v>4</v>
      </c>
      <c r="F874" s="6" t="s">
        <v>5</v>
      </c>
      <c r="G874" s="6" t="s">
        <v>1845</v>
      </c>
      <c r="H874" s="6" t="s">
        <v>7</v>
      </c>
      <c r="I874" s="6" t="s">
        <v>1846</v>
      </c>
      <c r="J874" s="6" t="s">
        <v>9</v>
      </c>
      <c r="K874" s="6" t="s">
        <v>2009</v>
      </c>
      <c r="L874" s="6" t="s">
        <v>11</v>
      </c>
      <c r="M874" s="2">
        <v>98.396000000000001</v>
      </c>
      <c r="N874" s="1" t="s">
        <v>12</v>
      </c>
      <c r="O874" s="3">
        <v>43325</v>
      </c>
      <c r="P874" s="2">
        <f>ROUNDDOWN(Table1[[#This Row],[Quantity in UnE]],0)</f>
        <v>98</v>
      </c>
      <c r="Q874" t="s">
        <v>8848</v>
      </c>
      <c r="R874">
        <v>13.125</v>
      </c>
      <c r="S874">
        <v>39</v>
      </c>
      <c r="T874">
        <f>IF(Table1[[#This Row],[OD (in)]]=28,0,IF(Table1[[#This Row],[Width (in)]]&lt;=25,1,0))</f>
        <v>1</v>
      </c>
      <c r="U874">
        <f>IF(Table1[[#This Row],[OD (in)]]=28,0,IF(AND(Table1[[#This Row],[Width (in)]]&gt;25,Table1[[#This Row],[Width (in)]]&lt;=40),1,0))</f>
        <v>0</v>
      </c>
      <c r="V874">
        <f>IF(Table1[[#This Row],[OD (in)]]=28,0,IF(Table1[[#This Row],[Width (in)]]&gt;40,1,0))</f>
        <v>0</v>
      </c>
      <c r="W874">
        <f>IF(Table1[[#This Row],[OD (in)]]=28,1,0)</f>
        <v>0</v>
      </c>
    </row>
    <row r="875" spans="1:23" x14ac:dyDescent="0.3">
      <c r="A875" s="6" t="s">
        <v>0</v>
      </c>
      <c r="B875" s="6" t="s">
        <v>2002</v>
      </c>
      <c r="C875" s="6" t="s">
        <v>2003</v>
      </c>
      <c r="D875" s="6" t="s">
        <v>2010</v>
      </c>
      <c r="E875" s="6" t="s">
        <v>4</v>
      </c>
      <c r="F875" s="6" t="s">
        <v>5</v>
      </c>
      <c r="G875" s="6" t="s">
        <v>1970</v>
      </c>
      <c r="H875" s="6" t="s">
        <v>7</v>
      </c>
      <c r="I875" s="6" t="s">
        <v>1971</v>
      </c>
      <c r="J875" s="6" t="s">
        <v>9</v>
      </c>
      <c r="K875" s="6" t="s">
        <v>2011</v>
      </c>
      <c r="L875" s="6" t="s">
        <v>11</v>
      </c>
      <c r="M875" s="2">
        <v>130.916</v>
      </c>
      <c r="N875" s="1" t="s">
        <v>12</v>
      </c>
      <c r="O875" s="3">
        <v>43332</v>
      </c>
      <c r="P875" s="2">
        <f>ROUNDDOWN(Table1[[#This Row],[Quantity in UnE]],0)</f>
        <v>130</v>
      </c>
      <c r="Q875" t="s">
        <v>8848</v>
      </c>
      <c r="R875">
        <v>19</v>
      </c>
      <c r="S875">
        <v>39</v>
      </c>
      <c r="T875">
        <f>IF(Table1[[#This Row],[OD (in)]]=28,0,IF(Table1[[#This Row],[Width (in)]]&lt;=25,1,0))</f>
        <v>1</v>
      </c>
      <c r="U875">
        <f>IF(Table1[[#This Row],[OD (in)]]=28,0,IF(AND(Table1[[#This Row],[Width (in)]]&gt;25,Table1[[#This Row],[Width (in)]]&lt;=40),1,0))</f>
        <v>0</v>
      </c>
      <c r="V875">
        <f>IF(Table1[[#This Row],[OD (in)]]=28,0,IF(Table1[[#This Row],[Width (in)]]&gt;40,1,0))</f>
        <v>0</v>
      </c>
      <c r="W875">
        <f>IF(Table1[[#This Row],[OD (in)]]=28,1,0)</f>
        <v>0</v>
      </c>
    </row>
    <row r="876" spans="1:23" x14ac:dyDescent="0.3">
      <c r="A876" s="6" t="s">
        <v>0</v>
      </c>
      <c r="B876" s="6" t="s">
        <v>2002</v>
      </c>
      <c r="C876" s="6" t="s">
        <v>2003</v>
      </c>
      <c r="D876" s="6" t="s">
        <v>2012</v>
      </c>
      <c r="E876" s="6" t="s">
        <v>4</v>
      </c>
      <c r="F876" s="6" t="s">
        <v>5</v>
      </c>
      <c r="G876" s="6" t="s">
        <v>1970</v>
      </c>
      <c r="H876" s="6" t="s">
        <v>7</v>
      </c>
      <c r="I876" s="6" t="s">
        <v>1971</v>
      </c>
      <c r="J876" s="6" t="s">
        <v>9</v>
      </c>
      <c r="K876" s="6" t="s">
        <v>2013</v>
      </c>
      <c r="L876" s="6" t="s">
        <v>11</v>
      </c>
      <c r="M876" s="2">
        <v>131.11500000000001</v>
      </c>
      <c r="N876" s="1" t="s">
        <v>12</v>
      </c>
      <c r="O876" s="3">
        <v>43332</v>
      </c>
      <c r="P876" s="2">
        <f>ROUNDDOWN(Table1[[#This Row],[Quantity in UnE]],0)</f>
        <v>131</v>
      </c>
      <c r="Q876" t="s">
        <v>8848</v>
      </c>
      <c r="R876">
        <v>19</v>
      </c>
      <c r="S876">
        <v>39</v>
      </c>
      <c r="T876">
        <f>IF(Table1[[#This Row],[OD (in)]]=28,0,IF(Table1[[#This Row],[Width (in)]]&lt;=25,1,0))</f>
        <v>1</v>
      </c>
      <c r="U876">
        <f>IF(Table1[[#This Row],[OD (in)]]=28,0,IF(AND(Table1[[#This Row],[Width (in)]]&gt;25,Table1[[#This Row],[Width (in)]]&lt;=40),1,0))</f>
        <v>0</v>
      </c>
      <c r="V876">
        <f>IF(Table1[[#This Row],[OD (in)]]=28,0,IF(Table1[[#This Row],[Width (in)]]&gt;40,1,0))</f>
        <v>0</v>
      </c>
      <c r="W876">
        <f>IF(Table1[[#This Row],[OD (in)]]=28,1,0)</f>
        <v>0</v>
      </c>
    </row>
    <row r="877" spans="1:23" x14ac:dyDescent="0.3">
      <c r="A877" s="6" t="s">
        <v>0</v>
      </c>
      <c r="B877" s="6" t="s">
        <v>1</v>
      </c>
      <c r="C877" s="6" t="s">
        <v>2</v>
      </c>
      <c r="D877" s="6" t="s">
        <v>2014</v>
      </c>
      <c r="E877" s="6" t="s">
        <v>4</v>
      </c>
      <c r="F877" s="6" t="s">
        <v>5</v>
      </c>
      <c r="G877" s="6" t="s">
        <v>1845</v>
      </c>
      <c r="H877" s="6" t="s">
        <v>7</v>
      </c>
      <c r="I877" s="6" t="s">
        <v>1846</v>
      </c>
      <c r="J877" s="6" t="s">
        <v>9</v>
      </c>
      <c r="K877" s="6" t="s">
        <v>2015</v>
      </c>
      <c r="L877" s="6" t="s">
        <v>11</v>
      </c>
      <c r="M877" s="2">
        <v>99.045000000000002</v>
      </c>
      <c r="N877" s="1" t="s">
        <v>12</v>
      </c>
      <c r="O877" s="3">
        <v>43325</v>
      </c>
      <c r="P877" s="2">
        <f>ROUNDDOWN(Table1[[#This Row],[Quantity in UnE]],0)</f>
        <v>99</v>
      </c>
      <c r="Q877" t="s">
        <v>8848</v>
      </c>
      <c r="R877">
        <v>13.125</v>
      </c>
      <c r="S877">
        <v>39</v>
      </c>
      <c r="T877">
        <f>IF(Table1[[#This Row],[OD (in)]]=28,0,IF(Table1[[#This Row],[Width (in)]]&lt;=25,1,0))</f>
        <v>1</v>
      </c>
      <c r="U877">
        <f>IF(Table1[[#This Row],[OD (in)]]=28,0,IF(AND(Table1[[#This Row],[Width (in)]]&gt;25,Table1[[#This Row],[Width (in)]]&lt;=40),1,0))</f>
        <v>0</v>
      </c>
      <c r="V877">
        <f>IF(Table1[[#This Row],[OD (in)]]=28,0,IF(Table1[[#This Row],[Width (in)]]&gt;40,1,0))</f>
        <v>0</v>
      </c>
      <c r="W877">
        <f>IF(Table1[[#This Row],[OD (in)]]=28,1,0)</f>
        <v>0</v>
      </c>
    </row>
    <row r="878" spans="1:23" x14ac:dyDescent="0.3">
      <c r="A878" s="6" t="s">
        <v>0</v>
      </c>
      <c r="B878" s="6" t="s">
        <v>260</v>
      </c>
      <c r="C878" s="6" t="s">
        <v>261</v>
      </c>
      <c r="D878" s="6" t="s">
        <v>2016</v>
      </c>
      <c r="E878" s="6" t="s">
        <v>4</v>
      </c>
      <c r="F878" s="6" t="s">
        <v>5</v>
      </c>
      <c r="G878" s="6" t="s">
        <v>1908</v>
      </c>
      <c r="H878" s="6" t="s">
        <v>7</v>
      </c>
      <c r="I878" s="6" t="s">
        <v>1909</v>
      </c>
      <c r="J878" s="6" t="s">
        <v>9</v>
      </c>
      <c r="K878" s="6" t="s">
        <v>2017</v>
      </c>
      <c r="L878" s="6" t="s">
        <v>11</v>
      </c>
      <c r="M878" s="2">
        <v>242.76400000000001</v>
      </c>
      <c r="N878" s="1" t="s">
        <v>12</v>
      </c>
      <c r="O878" s="3">
        <v>43316</v>
      </c>
      <c r="P878" s="2">
        <f>ROUNDDOWN(Table1[[#This Row],[Quantity in UnE]],0)</f>
        <v>242</v>
      </c>
      <c r="Q878" t="s">
        <v>8850</v>
      </c>
      <c r="R878">
        <v>35</v>
      </c>
      <c r="S878">
        <v>39</v>
      </c>
      <c r="T878">
        <f>IF(Table1[[#This Row],[OD (in)]]=28,0,IF(Table1[[#This Row],[Width (in)]]&lt;=25,1,0))</f>
        <v>0</v>
      </c>
      <c r="U878">
        <f>IF(Table1[[#This Row],[OD (in)]]=28,0,IF(AND(Table1[[#This Row],[Width (in)]]&gt;25,Table1[[#This Row],[Width (in)]]&lt;=40),1,0))</f>
        <v>1</v>
      </c>
      <c r="V878">
        <f>IF(Table1[[#This Row],[OD (in)]]=28,0,IF(Table1[[#This Row],[Width (in)]]&gt;40,1,0))</f>
        <v>0</v>
      </c>
      <c r="W878">
        <f>IF(Table1[[#This Row],[OD (in)]]=28,1,0)</f>
        <v>0</v>
      </c>
    </row>
    <row r="879" spans="1:23" x14ac:dyDescent="0.3">
      <c r="A879" s="6" t="s">
        <v>0</v>
      </c>
      <c r="B879" s="6" t="s">
        <v>1</v>
      </c>
      <c r="C879" s="6" t="s">
        <v>2</v>
      </c>
      <c r="D879" s="6" t="s">
        <v>2018</v>
      </c>
      <c r="E879" s="6" t="s">
        <v>4</v>
      </c>
      <c r="F879" s="6" t="s">
        <v>5</v>
      </c>
      <c r="G879" s="6" t="s">
        <v>1845</v>
      </c>
      <c r="H879" s="6" t="s">
        <v>7</v>
      </c>
      <c r="I879" s="6" t="s">
        <v>1846</v>
      </c>
      <c r="J879" s="6" t="s">
        <v>9</v>
      </c>
      <c r="K879" s="6" t="s">
        <v>2019</v>
      </c>
      <c r="L879" s="6" t="s">
        <v>11</v>
      </c>
      <c r="M879" s="2">
        <v>99.045000000000002</v>
      </c>
      <c r="N879" s="1" t="s">
        <v>12</v>
      </c>
      <c r="O879" s="3">
        <v>43325</v>
      </c>
      <c r="P879" s="2">
        <f>ROUNDDOWN(Table1[[#This Row],[Quantity in UnE]],0)</f>
        <v>99</v>
      </c>
      <c r="Q879" t="s">
        <v>8848</v>
      </c>
      <c r="R879">
        <v>13.125</v>
      </c>
      <c r="S879">
        <v>39</v>
      </c>
      <c r="T879">
        <f>IF(Table1[[#This Row],[OD (in)]]=28,0,IF(Table1[[#This Row],[Width (in)]]&lt;=25,1,0))</f>
        <v>1</v>
      </c>
      <c r="U879">
        <f>IF(Table1[[#This Row],[OD (in)]]=28,0,IF(AND(Table1[[#This Row],[Width (in)]]&gt;25,Table1[[#This Row],[Width (in)]]&lt;=40),1,0))</f>
        <v>0</v>
      </c>
      <c r="V879">
        <f>IF(Table1[[#This Row],[OD (in)]]=28,0,IF(Table1[[#This Row],[Width (in)]]&gt;40,1,0))</f>
        <v>0</v>
      </c>
      <c r="W879">
        <f>IF(Table1[[#This Row],[OD (in)]]=28,1,0)</f>
        <v>0</v>
      </c>
    </row>
    <row r="880" spans="1:23" x14ac:dyDescent="0.3">
      <c r="A880" s="6" t="s">
        <v>0</v>
      </c>
      <c r="B880" s="6" t="s">
        <v>2020</v>
      </c>
      <c r="C880" s="6" t="s">
        <v>2021</v>
      </c>
      <c r="D880" s="6" t="s">
        <v>2022</v>
      </c>
      <c r="E880" s="6" t="s">
        <v>4</v>
      </c>
      <c r="F880" s="6" t="s">
        <v>5</v>
      </c>
      <c r="G880" s="6" t="s">
        <v>1662</v>
      </c>
      <c r="H880" s="6" t="s">
        <v>7</v>
      </c>
      <c r="I880" s="6" t="s">
        <v>1663</v>
      </c>
      <c r="J880" s="6" t="s">
        <v>9</v>
      </c>
      <c r="K880" s="6" t="s">
        <v>2023</v>
      </c>
      <c r="L880" s="6" t="s">
        <v>11</v>
      </c>
      <c r="M880" s="2">
        <v>400.46600000000001</v>
      </c>
      <c r="N880" s="1" t="s">
        <v>12</v>
      </c>
      <c r="O880" s="3">
        <v>43315</v>
      </c>
      <c r="P880" s="2">
        <f>ROUNDDOWN(Table1[[#This Row],[Quantity in UnE]],0)</f>
        <v>400</v>
      </c>
      <c r="Q880" t="s">
        <v>8861</v>
      </c>
      <c r="R880">
        <v>55</v>
      </c>
      <c r="S880">
        <v>39</v>
      </c>
      <c r="T880">
        <f>IF(Table1[[#This Row],[OD (in)]]=28,0,IF(Table1[[#This Row],[Width (in)]]&lt;=25,1,0))</f>
        <v>0</v>
      </c>
      <c r="U880">
        <f>IF(Table1[[#This Row],[OD (in)]]=28,0,IF(AND(Table1[[#This Row],[Width (in)]]&gt;25,Table1[[#This Row],[Width (in)]]&lt;=40),1,0))</f>
        <v>0</v>
      </c>
      <c r="V880">
        <f>IF(Table1[[#This Row],[OD (in)]]=28,0,IF(Table1[[#This Row],[Width (in)]]&gt;40,1,0))</f>
        <v>1</v>
      </c>
      <c r="W880">
        <f>IF(Table1[[#This Row],[OD (in)]]=28,1,0)</f>
        <v>0</v>
      </c>
    </row>
    <row r="881" spans="1:23" x14ac:dyDescent="0.3">
      <c r="A881" s="6" t="s">
        <v>0</v>
      </c>
      <c r="B881" s="6" t="s">
        <v>125</v>
      </c>
      <c r="C881" s="6" t="s">
        <v>126</v>
      </c>
      <c r="D881" s="6" t="s">
        <v>2024</v>
      </c>
      <c r="E881" s="6" t="s">
        <v>4</v>
      </c>
      <c r="F881" s="6" t="s">
        <v>5</v>
      </c>
      <c r="G881" s="6" t="s">
        <v>1853</v>
      </c>
      <c r="H881" s="6" t="s">
        <v>7</v>
      </c>
      <c r="I881" s="6" t="s">
        <v>1854</v>
      </c>
      <c r="J881" s="6" t="s">
        <v>9</v>
      </c>
      <c r="K881" s="6" t="s">
        <v>2025</v>
      </c>
      <c r="L881" s="6" t="s">
        <v>11</v>
      </c>
      <c r="M881" s="2">
        <v>445.7</v>
      </c>
      <c r="N881" s="1" t="s">
        <v>12</v>
      </c>
      <c r="O881" s="3">
        <v>43314</v>
      </c>
      <c r="P881" s="2">
        <f>ROUNDDOWN(Table1[[#This Row],[Quantity in UnE]],0)</f>
        <v>445</v>
      </c>
      <c r="Q881" t="s">
        <v>8852</v>
      </c>
      <c r="R881">
        <v>60</v>
      </c>
      <c r="S881">
        <v>39</v>
      </c>
      <c r="T881">
        <f>IF(Table1[[#This Row],[OD (in)]]=28,0,IF(Table1[[#This Row],[Width (in)]]&lt;=25,1,0))</f>
        <v>0</v>
      </c>
      <c r="U881">
        <f>IF(Table1[[#This Row],[OD (in)]]=28,0,IF(AND(Table1[[#This Row],[Width (in)]]&gt;25,Table1[[#This Row],[Width (in)]]&lt;=40),1,0))</f>
        <v>0</v>
      </c>
      <c r="V881">
        <f>IF(Table1[[#This Row],[OD (in)]]=28,0,IF(Table1[[#This Row],[Width (in)]]&gt;40,1,0))</f>
        <v>1</v>
      </c>
      <c r="W881">
        <f>IF(Table1[[#This Row],[OD (in)]]=28,1,0)</f>
        <v>0</v>
      </c>
    </row>
    <row r="882" spans="1:23" x14ac:dyDescent="0.3">
      <c r="A882" s="6" t="s">
        <v>0</v>
      </c>
      <c r="B882" s="6" t="s">
        <v>1</v>
      </c>
      <c r="C882" s="6" t="s">
        <v>2</v>
      </c>
      <c r="D882" s="6" t="s">
        <v>2026</v>
      </c>
      <c r="E882" s="6" t="s">
        <v>4</v>
      </c>
      <c r="F882" s="6" t="s">
        <v>5</v>
      </c>
      <c r="G882" s="6" t="s">
        <v>1845</v>
      </c>
      <c r="H882" s="6" t="s">
        <v>7</v>
      </c>
      <c r="I882" s="6" t="s">
        <v>1846</v>
      </c>
      <c r="J882" s="6" t="s">
        <v>9</v>
      </c>
      <c r="K882" s="6" t="s">
        <v>2027</v>
      </c>
      <c r="L882" s="6" t="s">
        <v>11</v>
      </c>
      <c r="M882" s="2">
        <v>99.045000000000002</v>
      </c>
      <c r="N882" s="1" t="s">
        <v>12</v>
      </c>
      <c r="O882" s="3">
        <v>43325</v>
      </c>
      <c r="P882" s="2">
        <f>ROUNDDOWN(Table1[[#This Row],[Quantity in UnE]],0)</f>
        <v>99</v>
      </c>
      <c r="Q882" t="s">
        <v>8848</v>
      </c>
      <c r="R882">
        <v>13.125</v>
      </c>
      <c r="S882">
        <v>39</v>
      </c>
      <c r="T882">
        <f>IF(Table1[[#This Row],[OD (in)]]=28,0,IF(Table1[[#This Row],[Width (in)]]&lt;=25,1,0))</f>
        <v>1</v>
      </c>
      <c r="U882">
        <f>IF(Table1[[#This Row],[OD (in)]]=28,0,IF(AND(Table1[[#This Row],[Width (in)]]&gt;25,Table1[[#This Row],[Width (in)]]&lt;=40),1,0))</f>
        <v>0</v>
      </c>
      <c r="V882">
        <f>IF(Table1[[#This Row],[OD (in)]]=28,0,IF(Table1[[#This Row],[Width (in)]]&gt;40,1,0))</f>
        <v>0</v>
      </c>
      <c r="W882">
        <f>IF(Table1[[#This Row],[OD (in)]]=28,1,0)</f>
        <v>0</v>
      </c>
    </row>
    <row r="883" spans="1:23" x14ac:dyDescent="0.3">
      <c r="A883" s="6" t="s">
        <v>0</v>
      </c>
      <c r="B883" s="6" t="s">
        <v>1</v>
      </c>
      <c r="C883" s="6" t="s">
        <v>2</v>
      </c>
      <c r="D883" s="6" t="s">
        <v>2028</v>
      </c>
      <c r="E883" s="6" t="s">
        <v>4</v>
      </c>
      <c r="F883" s="6" t="s">
        <v>5</v>
      </c>
      <c r="G883" s="6" t="s">
        <v>1845</v>
      </c>
      <c r="H883" s="6" t="s">
        <v>7</v>
      </c>
      <c r="I883" s="6" t="s">
        <v>1846</v>
      </c>
      <c r="J883" s="6" t="s">
        <v>9</v>
      </c>
      <c r="K883" s="6" t="s">
        <v>2029</v>
      </c>
      <c r="L883" s="6" t="s">
        <v>11</v>
      </c>
      <c r="M883" s="2">
        <v>99.045000000000002</v>
      </c>
      <c r="N883" s="1" t="s">
        <v>12</v>
      </c>
      <c r="O883" s="3">
        <v>43325</v>
      </c>
      <c r="P883" s="2">
        <f>ROUNDDOWN(Table1[[#This Row],[Quantity in UnE]],0)</f>
        <v>99</v>
      </c>
      <c r="Q883" t="s">
        <v>8848</v>
      </c>
      <c r="R883">
        <v>13.125</v>
      </c>
      <c r="S883">
        <v>39</v>
      </c>
      <c r="T883">
        <f>IF(Table1[[#This Row],[OD (in)]]=28,0,IF(Table1[[#This Row],[Width (in)]]&lt;=25,1,0))</f>
        <v>1</v>
      </c>
      <c r="U883">
        <f>IF(Table1[[#This Row],[OD (in)]]=28,0,IF(AND(Table1[[#This Row],[Width (in)]]&gt;25,Table1[[#This Row],[Width (in)]]&lt;=40),1,0))</f>
        <v>0</v>
      </c>
      <c r="V883">
        <f>IF(Table1[[#This Row],[OD (in)]]=28,0,IF(Table1[[#This Row],[Width (in)]]&gt;40,1,0))</f>
        <v>0</v>
      </c>
      <c r="W883">
        <f>IF(Table1[[#This Row],[OD (in)]]=28,1,0)</f>
        <v>0</v>
      </c>
    </row>
    <row r="884" spans="1:23" x14ac:dyDescent="0.3">
      <c r="A884" s="6" t="s">
        <v>0</v>
      </c>
      <c r="B884" s="6" t="s">
        <v>260</v>
      </c>
      <c r="C884" s="6" t="s">
        <v>261</v>
      </c>
      <c r="D884" s="6" t="s">
        <v>2030</v>
      </c>
      <c r="E884" s="6" t="s">
        <v>4</v>
      </c>
      <c r="F884" s="6" t="s">
        <v>5</v>
      </c>
      <c r="G884" s="6" t="s">
        <v>1908</v>
      </c>
      <c r="H884" s="6" t="s">
        <v>7</v>
      </c>
      <c r="I884" s="6" t="s">
        <v>1909</v>
      </c>
      <c r="J884" s="6" t="s">
        <v>9</v>
      </c>
      <c r="K884" s="6" t="s">
        <v>2031</v>
      </c>
      <c r="L884" s="6" t="s">
        <v>11</v>
      </c>
      <c r="M884" s="2">
        <v>242.339</v>
      </c>
      <c r="N884" s="1" t="s">
        <v>12</v>
      </c>
      <c r="O884" s="3">
        <v>43316</v>
      </c>
      <c r="P884" s="2">
        <f>ROUNDDOWN(Table1[[#This Row],[Quantity in UnE]],0)</f>
        <v>242</v>
      </c>
      <c r="Q884" t="s">
        <v>8850</v>
      </c>
      <c r="R884">
        <v>35</v>
      </c>
      <c r="S884">
        <v>39</v>
      </c>
      <c r="T884">
        <f>IF(Table1[[#This Row],[OD (in)]]=28,0,IF(Table1[[#This Row],[Width (in)]]&lt;=25,1,0))</f>
        <v>0</v>
      </c>
      <c r="U884">
        <f>IF(Table1[[#This Row],[OD (in)]]=28,0,IF(AND(Table1[[#This Row],[Width (in)]]&gt;25,Table1[[#This Row],[Width (in)]]&lt;=40),1,0))</f>
        <v>1</v>
      </c>
      <c r="V884">
        <f>IF(Table1[[#This Row],[OD (in)]]=28,0,IF(Table1[[#This Row],[Width (in)]]&gt;40,1,0))</f>
        <v>0</v>
      </c>
      <c r="W884">
        <f>IF(Table1[[#This Row],[OD (in)]]=28,1,0)</f>
        <v>0</v>
      </c>
    </row>
    <row r="885" spans="1:23" x14ac:dyDescent="0.3">
      <c r="A885" s="6" t="s">
        <v>0</v>
      </c>
      <c r="B885" s="6" t="s">
        <v>1862</v>
      </c>
      <c r="C885" s="6" t="s">
        <v>1863</v>
      </c>
      <c r="D885" s="6" t="s">
        <v>2032</v>
      </c>
      <c r="E885" s="6" t="s">
        <v>4</v>
      </c>
      <c r="F885" s="6" t="s">
        <v>5</v>
      </c>
      <c r="G885" s="6" t="s">
        <v>1853</v>
      </c>
      <c r="H885" s="6" t="s">
        <v>7</v>
      </c>
      <c r="I885" s="6" t="s">
        <v>1854</v>
      </c>
      <c r="J885" s="6" t="s">
        <v>9</v>
      </c>
      <c r="K885" s="6" t="s">
        <v>2033</v>
      </c>
      <c r="L885" s="6" t="s">
        <v>11</v>
      </c>
      <c r="M885" s="2">
        <v>396.74700000000001</v>
      </c>
      <c r="N885" s="1" t="s">
        <v>12</v>
      </c>
      <c r="O885" s="3">
        <v>43314</v>
      </c>
      <c r="P885" s="2">
        <f>ROUNDDOWN(Table1[[#This Row],[Quantity in UnE]],0)</f>
        <v>396</v>
      </c>
      <c r="Q885" t="s">
        <v>8850</v>
      </c>
      <c r="R885">
        <v>53</v>
      </c>
      <c r="S885">
        <v>39</v>
      </c>
      <c r="T885">
        <f>IF(Table1[[#This Row],[OD (in)]]=28,0,IF(Table1[[#This Row],[Width (in)]]&lt;=25,1,0))</f>
        <v>0</v>
      </c>
      <c r="U885">
        <f>IF(Table1[[#This Row],[OD (in)]]=28,0,IF(AND(Table1[[#This Row],[Width (in)]]&gt;25,Table1[[#This Row],[Width (in)]]&lt;=40),1,0))</f>
        <v>0</v>
      </c>
      <c r="V885">
        <f>IF(Table1[[#This Row],[OD (in)]]=28,0,IF(Table1[[#This Row],[Width (in)]]&gt;40,1,0))</f>
        <v>1</v>
      </c>
      <c r="W885">
        <f>IF(Table1[[#This Row],[OD (in)]]=28,1,0)</f>
        <v>0</v>
      </c>
    </row>
    <row r="886" spans="1:23" x14ac:dyDescent="0.3">
      <c r="A886" s="6" t="s">
        <v>0</v>
      </c>
      <c r="B886" s="6" t="s">
        <v>1</v>
      </c>
      <c r="C886" s="6" t="s">
        <v>2</v>
      </c>
      <c r="D886" s="6" t="s">
        <v>2034</v>
      </c>
      <c r="E886" s="6" t="s">
        <v>4</v>
      </c>
      <c r="F886" s="6" t="s">
        <v>5</v>
      </c>
      <c r="G886" s="6" t="s">
        <v>1845</v>
      </c>
      <c r="H886" s="6" t="s">
        <v>7</v>
      </c>
      <c r="I886" s="6" t="s">
        <v>1846</v>
      </c>
      <c r="J886" s="6" t="s">
        <v>9</v>
      </c>
      <c r="K886" s="6" t="s">
        <v>2035</v>
      </c>
      <c r="L886" s="6" t="s">
        <v>11</v>
      </c>
      <c r="M886" s="2">
        <v>96.331999999999994</v>
      </c>
      <c r="N886" s="1" t="s">
        <v>12</v>
      </c>
      <c r="O886" s="3">
        <v>43325</v>
      </c>
      <c r="P886" s="2">
        <f>ROUNDDOWN(Table1[[#This Row],[Quantity in UnE]],0)</f>
        <v>96</v>
      </c>
      <c r="Q886" t="s">
        <v>8848</v>
      </c>
      <c r="R886">
        <v>13.125</v>
      </c>
      <c r="S886">
        <v>39</v>
      </c>
      <c r="T886">
        <f>IF(Table1[[#This Row],[OD (in)]]=28,0,IF(Table1[[#This Row],[Width (in)]]&lt;=25,1,0))</f>
        <v>1</v>
      </c>
      <c r="U886">
        <f>IF(Table1[[#This Row],[OD (in)]]=28,0,IF(AND(Table1[[#This Row],[Width (in)]]&gt;25,Table1[[#This Row],[Width (in)]]&lt;=40),1,0))</f>
        <v>0</v>
      </c>
      <c r="V886">
        <f>IF(Table1[[#This Row],[OD (in)]]=28,0,IF(Table1[[#This Row],[Width (in)]]&gt;40,1,0))</f>
        <v>0</v>
      </c>
      <c r="W886">
        <f>IF(Table1[[#This Row],[OD (in)]]=28,1,0)</f>
        <v>0</v>
      </c>
    </row>
    <row r="887" spans="1:23" x14ac:dyDescent="0.3">
      <c r="A887" s="6" t="s">
        <v>0</v>
      </c>
      <c r="B887" s="6" t="s">
        <v>1</v>
      </c>
      <c r="C887" s="6" t="s">
        <v>2</v>
      </c>
      <c r="D887" s="6" t="s">
        <v>2036</v>
      </c>
      <c r="E887" s="6" t="s">
        <v>4</v>
      </c>
      <c r="F887" s="6" t="s">
        <v>5</v>
      </c>
      <c r="G887" s="6" t="s">
        <v>1845</v>
      </c>
      <c r="H887" s="6" t="s">
        <v>7</v>
      </c>
      <c r="I887" s="6" t="s">
        <v>1846</v>
      </c>
      <c r="J887" s="6" t="s">
        <v>9</v>
      </c>
      <c r="K887" s="6" t="s">
        <v>2037</v>
      </c>
      <c r="L887" s="6" t="s">
        <v>11</v>
      </c>
      <c r="M887" s="2">
        <v>97.983000000000004</v>
      </c>
      <c r="N887" s="1" t="s">
        <v>12</v>
      </c>
      <c r="O887" s="3">
        <v>43325</v>
      </c>
      <c r="P887" s="2">
        <f>ROUNDDOWN(Table1[[#This Row],[Quantity in UnE]],0)</f>
        <v>97</v>
      </c>
      <c r="Q887" t="s">
        <v>8848</v>
      </c>
      <c r="R887">
        <v>13.125</v>
      </c>
      <c r="S887">
        <v>39</v>
      </c>
      <c r="T887">
        <f>IF(Table1[[#This Row],[OD (in)]]=28,0,IF(Table1[[#This Row],[Width (in)]]&lt;=25,1,0))</f>
        <v>1</v>
      </c>
      <c r="U887">
        <f>IF(Table1[[#This Row],[OD (in)]]=28,0,IF(AND(Table1[[#This Row],[Width (in)]]&gt;25,Table1[[#This Row],[Width (in)]]&lt;=40),1,0))</f>
        <v>0</v>
      </c>
      <c r="V887">
        <f>IF(Table1[[#This Row],[OD (in)]]=28,0,IF(Table1[[#This Row],[Width (in)]]&gt;40,1,0))</f>
        <v>0</v>
      </c>
      <c r="W887">
        <f>IF(Table1[[#This Row],[OD (in)]]=28,1,0)</f>
        <v>0</v>
      </c>
    </row>
    <row r="888" spans="1:23" x14ac:dyDescent="0.3">
      <c r="A888" s="6" t="s">
        <v>0</v>
      </c>
      <c r="B888" s="6" t="s">
        <v>260</v>
      </c>
      <c r="C888" s="6" t="s">
        <v>261</v>
      </c>
      <c r="D888" s="6" t="s">
        <v>2038</v>
      </c>
      <c r="E888" s="6" t="s">
        <v>4</v>
      </c>
      <c r="F888" s="6" t="s">
        <v>5</v>
      </c>
      <c r="G888" s="6" t="s">
        <v>1908</v>
      </c>
      <c r="H888" s="6" t="s">
        <v>7</v>
      </c>
      <c r="I888" s="6" t="s">
        <v>1909</v>
      </c>
      <c r="J888" s="6" t="s">
        <v>9</v>
      </c>
      <c r="K888" s="6" t="s">
        <v>2039</v>
      </c>
      <c r="L888" s="6" t="s">
        <v>11</v>
      </c>
      <c r="M888" s="2">
        <v>242.4</v>
      </c>
      <c r="N888" s="1" t="s">
        <v>12</v>
      </c>
      <c r="O888" s="3">
        <v>43316</v>
      </c>
      <c r="P888" s="2">
        <f>ROUNDDOWN(Table1[[#This Row],[Quantity in UnE]],0)</f>
        <v>242</v>
      </c>
      <c r="Q888" t="s">
        <v>8850</v>
      </c>
      <c r="R888">
        <v>35</v>
      </c>
      <c r="S888">
        <v>39</v>
      </c>
      <c r="T888">
        <f>IF(Table1[[#This Row],[OD (in)]]=28,0,IF(Table1[[#This Row],[Width (in)]]&lt;=25,1,0))</f>
        <v>0</v>
      </c>
      <c r="U888">
        <f>IF(Table1[[#This Row],[OD (in)]]=28,0,IF(AND(Table1[[#This Row],[Width (in)]]&gt;25,Table1[[#This Row],[Width (in)]]&lt;=40),1,0))</f>
        <v>1</v>
      </c>
      <c r="V888">
        <f>IF(Table1[[#This Row],[OD (in)]]=28,0,IF(Table1[[#This Row],[Width (in)]]&gt;40,1,0))</f>
        <v>0</v>
      </c>
      <c r="W888">
        <f>IF(Table1[[#This Row],[OD (in)]]=28,1,0)</f>
        <v>0</v>
      </c>
    </row>
    <row r="889" spans="1:23" x14ac:dyDescent="0.3">
      <c r="A889" s="6" t="s">
        <v>0</v>
      </c>
      <c r="B889" s="6" t="s">
        <v>125</v>
      </c>
      <c r="C889" s="6" t="s">
        <v>126</v>
      </c>
      <c r="D889" s="6" t="s">
        <v>2040</v>
      </c>
      <c r="E889" s="6" t="s">
        <v>4</v>
      </c>
      <c r="F889" s="6" t="s">
        <v>5</v>
      </c>
      <c r="G889" s="6" t="s">
        <v>1554</v>
      </c>
      <c r="H889" s="6" t="s">
        <v>7</v>
      </c>
      <c r="I889" s="6" t="s">
        <v>1555</v>
      </c>
      <c r="J889" s="6" t="s">
        <v>9</v>
      </c>
      <c r="K889" s="6" t="s">
        <v>2041</v>
      </c>
      <c r="L889" s="6" t="s">
        <v>11</v>
      </c>
      <c r="M889" s="2">
        <v>441.08499999999998</v>
      </c>
      <c r="N889" s="1" t="s">
        <v>12</v>
      </c>
      <c r="O889" s="3">
        <v>43322</v>
      </c>
      <c r="P889" s="2">
        <f>ROUNDDOWN(Table1[[#This Row],[Quantity in UnE]],0)</f>
        <v>441</v>
      </c>
      <c r="Q889" t="s">
        <v>8852</v>
      </c>
      <c r="R889">
        <v>60</v>
      </c>
      <c r="S889">
        <v>39</v>
      </c>
      <c r="T889">
        <f>IF(Table1[[#This Row],[OD (in)]]=28,0,IF(Table1[[#This Row],[Width (in)]]&lt;=25,1,0))</f>
        <v>0</v>
      </c>
      <c r="U889">
        <f>IF(Table1[[#This Row],[OD (in)]]=28,0,IF(AND(Table1[[#This Row],[Width (in)]]&gt;25,Table1[[#This Row],[Width (in)]]&lt;=40),1,0))</f>
        <v>0</v>
      </c>
      <c r="V889">
        <f>IF(Table1[[#This Row],[OD (in)]]=28,0,IF(Table1[[#This Row],[Width (in)]]&gt;40,1,0))</f>
        <v>1</v>
      </c>
      <c r="W889">
        <f>IF(Table1[[#This Row],[OD (in)]]=28,1,0)</f>
        <v>0</v>
      </c>
    </row>
    <row r="890" spans="1:23" x14ac:dyDescent="0.3">
      <c r="A890" s="6" t="s">
        <v>0</v>
      </c>
      <c r="B890" s="6" t="s">
        <v>1862</v>
      </c>
      <c r="C890" s="6" t="s">
        <v>1863</v>
      </c>
      <c r="D890" s="6" t="s">
        <v>2042</v>
      </c>
      <c r="E890" s="6" t="s">
        <v>4</v>
      </c>
      <c r="F890" s="6" t="s">
        <v>5</v>
      </c>
      <c r="G890" s="6" t="s">
        <v>1853</v>
      </c>
      <c r="H890" s="6" t="s">
        <v>7</v>
      </c>
      <c r="I890" s="6" t="s">
        <v>1854</v>
      </c>
      <c r="J890" s="6" t="s">
        <v>9</v>
      </c>
      <c r="K890" s="6" t="s">
        <v>2043</v>
      </c>
      <c r="L890" s="6" t="s">
        <v>11</v>
      </c>
      <c r="M890" s="2">
        <v>391.233</v>
      </c>
      <c r="N890" s="1" t="s">
        <v>12</v>
      </c>
      <c r="O890" s="3">
        <v>43314</v>
      </c>
      <c r="P890" s="2">
        <f>ROUNDDOWN(Table1[[#This Row],[Quantity in UnE]],0)</f>
        <v>391</v>
      </c>
      <c r="Q890" t="s">
        <v>8850</v>
      </c>
      <c r="R890">
        <v>53</v>
      </c>
      <c r="S890">
        <v>39</v>
      </c>
      <c r="T890">
        <f>IF(Table1[[#This Row],[OD (in)]]=28,0,IF(Table1[[#This Row],[Width (in)]]&lt;=25,1,0))</f>
        <v>0</v>
      </c>
      <c r="U890">
        <f>IF(Table1[[#This Row],[OD (in)]]=28,0,IF(AND(Table1[[#This Row],[Width (in)]]&gt;25,Table1[[#This Row],[Width (in)]]&lt;=40),1,0))</f>
        <v>0</v>
      </c>
      <c r="V890">
        <f>IF(Table1[[#This Row],[OD (in)]]=28,0,IF(Table1[[#This Row],[Width (in)]]&gt;40,1,0))</f>
        <v>1</v>
      </c>
      <c r="W890">
        <f>IF(Table1[[#This Row],[OD (in)]]=28,1,0)</f>
        <v>0</v>
      </c>
    </row>
    <row r="891" spans="1:23" x14ac:dyDescent="0.3">
      <c r="A891" s="6" t="s">
        <v>0</v>
      </c>
      <c r="B891" s="6" t="s">
        <v>1921</v>
      </c>
      <c r="C891" s="6" t="s">
        <v>1922</v>
      </c>
      <c r="D891" s="6" t="s">
        <v>2044</v>
      </c>
      <c r="E891" s="6" t="s">
        <v>4</v>
      </c>
      <c r="F891" s="6" t="s">
        <v>5</v>
      </c>
      <c r="G891" s="6" t="s">
        <v>1924</v>
      </c>
      <c r="H891" s="6" t="s">
        <v>7</v>
      </c>
      <c r="I891" s="6" t="s">
        <v>1925</v>
      </c>
      <c r="J891" s="6" t="s">
        <v>9</v>
      </c>
      <c r="K891" s="6" t="s">
        <v>2045</v>
      </c>
      <c r="L891" s="6" t="s">
        <v>11</v>
      </c>
      <c r="M891" s="2">
        <v>531.91899999999998</v>
      </c>
      <c r="N891" s="1" t="s">
        <v>12</v>
      </c>
      <c r="O891" s="3">
        <v>43327</v>
      </c>
      <c r="P891" s="2">
        <f>ROUNDDOWN(Table1[[#This Row],[Quantity in UnE]],0)</f>
        <v>531</v>
      </c>
      <c r="Q891" t="s">
        <v>8863</v>
      </c>
      <c r="R891">
        <v>71.625</v>
      </c>
      <c r="S891">
        <v>39</v>
      </c>
      <c r="T891">
        <f>IF(Table1[[#This Row],[OD (in)]]=28,0,IF(Table1[[#This Row],[Width (in)]]&lt;=25,1,0))</f>
        <v>0</v>
      </c>
      <c r="U891">
        <f>IF(Table1[[#This Row],[OD (in)]]=28,0,IF(AND(Table1[[#This Row],[Width (in)]]&gt;25,Table1[[#This Row],[Width (in)]]&lt;=40),1,0))</f>
        <v>0</v>
      </c>
      <c r="V891">
        <f>IF(Table1[[#This Row],[OD (in)]]=28,0,IF(Table1[[#This Row],[Width (in)]]&gt;40,1,0))</f>
        <v>1</v>
      </c>
      <c r="W891">
        <f>IF(Table1[[#This Row],[OD (in)]]=28,1,0)</f>
        <v>0</v>
      </c>
    </row>
    <row r="892" spans="1:23" x14ac:dyDescent="0.3">
      <c r="A892" s="6" t="s">
        <v>0</v>
      </c>
      <c r="B892" s="6" t="s">
        <v>1</v>
      </c>
      <c r="C892" s="6" t="s">
        <v>2</v>
      </c>
      <c r="D892" s="6" t="s">
        <v>2046</v>
      </c>
      <c r="E892" s="6" t="s">
        <v>4</v>
      </c>
      <c r="F892" s="6" t="s">
        <v>5</v>
      </c>
      <c r="G892" s="6" t="s">
        <v>1845</v>
      </c>
      <c r="H892" s="6" t="s">
        <v>7</v>
      </c>
      <c r="I892" s="6" t="s">
        <v>1846</v>
      </c>
      <c r="J892" s="6" t="s">
        <v>9</v>
      </c>
      <c r="K892" s="6" t="s">
        <v>2047</v>
      </c>
      <c r="L892" s="6" t="s">
        <v>11</v>
      </c>
      <c r="M892" s="2">
        <v>98.257999999999996</v>
      </c>
      <c r="N892" s="1" t="s">
        <v>12</v>
      </c>
      <c r="O892" s="3">
        <v>43325</v>
      </c>
      <c r="P892" s="2">
        <f>ROUNDDOWN(Table1[[#This Row],[Quantity in UnE]],0)</f>
        <v>98</v>
      </c>
      <c r="Q892" t="s">
        <v>8848</v>
      </c>
      <c r="R892">
        <v>13.125</v>
      </c>
      <c r="S892">
        <v>39</v>
      </c>
      <c r="T892">
        <f>IF(Table1[[#This Row],[OD (in)]]=28,0,IF(Table1[[#This Row],[Width (in)]]&lt;=25,1,0))</f>
        <v>1</v>
      </c>
      <c r="U892">
        <f>IF(Table1[[#This Row],[OD (in)]]=28,0,IF(AND(Table1[[#This Row],[Width (in)]]&gt;25,Table1[[#This Row],[Width (in)]]&lt;=40),1,0))</f>
        <v>0</v>
      </c>
      <c r="V892">
        <f>IF(Table1[[#This Row],[OD (in)]]=28,0,IF(Table1[[#This Row],[Width (in)]]&gt;40,1,0))</f>
        <v>0</v>
      </c>
      <c r="W892">
        <f>IF(Table1[[#This Row],[OD (in)]]=28,1,0)</f>
        <v>0</v>
      </c>
    </row>
    <row r="893" spans="1:23" x14ac:dyDescent="0.3">
      <c r="A893" s="6" t="s">
        <v>0</v>
      </c>
      <c r="B893" s="6" t="s">
        <v>1862</v>
      </c>
      <c r="C893" s="6" t="s">
        <v>1863</v>
      </c>
      <c r="D893" s="6" t="s">
        <v>2048</v>
      </c>
      <c r="E893" s="6" t="s">
        <v>4</v>
      </c>
      <c r="F893" s="6" t="s">
        <v>5</v>
      </c>
      <c r="G893" s="6" t="s">
        <v>1853</v>
      </c>
      <c r="H893" s="6" t="s">
        <v>7</v>
      </c>
      <c r="I893" s="6" t="s">
        <v>1854</v>
      </c>
      <c r="J893" s="6" t="s">
        <v>9</v>
      </c>
      <c r="K893" s="6" t="s">
        <v>2049</v>
      </c>
      <c r="L893" s="6" t="s">
        <v>11</v>
      </c>
      <c r="M893" s="2">
        <v>398.03399999999999</v>
      </c>
      <c r="N893" s="1" t="s">
        <v>12</v>
      </c>
      <c r="O893" s="3">
        <v>43314</v>
      </c>
      <c r="P893" s="2">
        <f>ROUNDDOWN(Table1[[#This Row],[Quantity in UnE]],0)</f>
        <v>398</v>
      </c>
      <c r="Q893" t="s">
        <v>8850</v>
      </c>
      <c r="R893">
        <v>53</v>
      </c>
      <c r="S893">
        <v>39</v>
      </c>
      <c r="T893">
        <f>IF(Table1[[#This Row],[OD (in)]]=28,0,IF(Table1[[#This Row],[Width (in)]]&lt;=25,1,0))</f>
        <v>0</v>
      </c>
      <c r="U893">
        <f>IF(Table1[[#This Row],[OD (in)]]=28,0,IF(AND(Table1[[#This Row],[Width (in)]]&gt;25,Table1[[#This Row],[Width (in)]]&lt;=40),1,0))</f>
        <v>0</v>
      </c>
      <c r="V893">
        <f>IF(Table1[[#This Row],[OD (in)]]=28,0,IF(Table1[[#This Row],[Width (in)]]&gt;40,1,0))</f>
        <v>1</v>
      </c>
      <c r="W893">
        <f>IF(Table1[[#This Row],[OD (in)]]=28,1,0)</f>
        <v>0</v>
      </c>
    </row>
    <row r="894" spans="1:23" x14ac:dyDescent="0.3">
      <c r="A894" s="6" t="s">
        <v>0</v>
      </c>
      <c r="B894" s="6" t="s">
        <v>2020</v>
      </c>
      <c r="C894" s="6" t="s">
        <v>2021</v>
      </c>
      <c r="D894" s="6" t="s">
        <v>2050</v>
      </c>
      <c r="E894" s="6" t="s">
        <v>4</v>
      </c>
      <c r="F894" s="6" t="s">
        <v>5</v>
      </c>
      <c r="G894" s="6" t="s">
        <v>1662</v>
      </c>
      <c r="H894" s="6" t="s">
        <v>7</v>
      </c>
      <c r="I894" s="6" t="s">
        <v>1663</v>
      </c>
      <c r="J894" s="6" t="s">
        <v>9</v>
      </c>
      <c r="K894" s="6" t="s">
        <v>2051</v>
      </c>
      <c r="L894" s="6" t="s">
        <v>11</v>
      </c>
      <c r="M894" s="2">
        <v>385.24299999999999</v>
      </c>
      <c r="N894" s="1" t="s">
        <v>12</v>
      </c>
      <c r="O894" s="3">
        <v>43315</v>
      </c>
      <c r="P894" s="2">
        <f>ROUNDDOWN(Table1[[#This Row],[Quantity in UnE]],0)</f>
        <v>385</v>
      </c>
      <c r="Q894" t="s">
        <v>8861</v>
      </c>
      <c r="R894">
        <v>55</v>
      </c>
      <c r="S894">
        <v>39</v>
      </c>
      <c r="T894">
        <f>IF(Table1[[#This Row],[OD (in)]]=28,0,IF(Table1[[#This Row],[Width (in)]]&lt;=25,1,0))</f>
        <v>0</v>
      </c>
      <c r="U894">
        <f>IF(Table1[[#This Row],[OD (in)]]=28,0,IF(AND(Table1[[#This Row],[Width (in)]]&gt;25,Table1[[#This Row],[Width (in)]]&lt;=40),1,0))</f>
        <v>0</v>
      </c>
      <c r="V894">
        <f>IF(Table1[[#This Row],[OD (in)]]=28,0,IF(Table1[[#This Row],[Width (in)]]&gt;40,1,0))</f>
        <v>1</v>
      </c>
      <c r="W894">
        <f>IF(Table1[[#This Row],[OD (in)]]=28,1,0)</f>
        <v>0</v>
      </c>
    </row>
    <row r="895" spans="1:23" x14ac:dyDescent="0.3">
      <c r="A895" s="6" t="s">
        <v>0</v>
      </c>
      <c r="B895" s="6" t="s">
        <v>1</v>
      </c>
      <c r="C895" s="6" t="s">
        <v>2</v>
      </c>
      <c r="D895" s="6" t="s">
        <v>2052</v>
      </c>
      <c r="E895" s="6" t="s">
        <v>4</v>
      </c>
      <c r="F895" s="6" t="s">
        <v>5</v>
      </c>
      <c r="G895" s="6" t="s">
        <v>1845</v>
      </c>
      <c r="H895" s="6" t="s">
        <v>7</v>
      </c>
      <c r="I895" s="6" t="s">
        <v>1846</v>
      </c>
      <c r="J895" s="6" t="s">
        <v>9</v>
      </c>
      <c r="K895" s="6" t="s">
        <v>2053</v>
      </c>
      <c r="L895" s="6" t="s">
        <v>11</v>
      </c>
      <c r="M895" s="2">
        <v>98.257999999999996</v>
      </c>
      <c r="N895" s="1" t="s">
        <v>12</v>
      </c>
      <c r="O895" s="3">
        <v>43325</v>
      </c>
      <c r="P895" s="2">
        <f>ROUNDDOWN(Table1[[#This Row],[Quantity in UnE]],0)</f>
        <v>98</v>
      </c>
      <c r="Q895" t="s">
        <v>8848</v>
      </c>
      <c r="R895">
        <v>13.125</v>
      </c>
      <c r="S895">
        <v>39</v>
      </c>
      <c r="T895">
        <f>IF(Table1[[#This Row],[OD (in)]]=28,0,IF(Table1[[#This Row],[Width (in)]]&lt;=25,1,0))</f>
        <v>1</v>
      </c>
      <c r="U895">
        <f>IF(Table1[[#This Row],[OD (in)]]=28,0,IF(AND(Table1[[#This Row],[Width (in)]]&gt;25,Table1[[#This Row],[Width (in)]]&lt;=40),1,0))</f>
        <v>0</v>
      </c>
      <c r="V895">
        <f>IF(Table1[[#This Row],[OD (in)]]=28,0,IF(Table1[[#This Row],[Width (in)]]&gt;40,1,0))</f>
        <v>0</v>
      </c>
      <c r="W895">
        <f>IF(Table1[[#This Row],[OD (in)]]=28,1,0)</f>
        <v>0</v>
      </c>
    </row>
    <row r="896" spans="1:23" x14ac:dyDescent="0.3">
      <c r="A896" s="6" t="s">
        <v>0</v>
      </c>
      <c r="B896" s="6" t="s">
        <v>1</v>
      </c>
      <c r="C896" s="6" t="s">
        <v>2</v>
      </c>
      <c r="D896" s="6" t="s">
        <v>2054</v>
      </c>
      <c r="E896" s="6" t="s">
        <v>4</v>
      </c>
      <c r="F896" s="6" t="s">
        <v>5</v>
      </c>
      <c r="G896" s="6" t="s">
        <v>1845</v>
      </c>
      <c r="H896" s="6" t="s">
        <v>7</v>
      </c>
      <c r="I896" s="6" t="s">
        <v>1846</v>
      </c>
      <c r="J896" s="6" t="s">
        <v>9</v>
      </c>
      <c r="K896" s="6" t="s">
        <v>2055</v>
      </c>
      <c r="L896" s="6" t="s">
        <v>11</v>
      </c>
      <c r="M896" s="2">
        <v>98.257999999999996</v>
      </c>
      <c r="N896" s="1" t="s">
        <v>12</v>
      </c>
      <c r="O896" s="3">
        <v>43325</v>
      </c>
      <c r="P896" s="2">
        <f>ROUNDDOWN(Table1[[#This Row],[Quantity in UnE]],0)</f>
        <v>98</v>
      </c>
      <c r="Q896" t="s">
        <v>8848</v>
      </c>
      <c r="R896">
        <v>13.125</v>
      </c>
      <c r="S896">
        <v>39</v>
      </c>
      <c r="T896">
        <f>IF(Table1[[#This Row],[OD (in)]]=28,0,IF(Table1[[#This Row],[Width (in)]]&lt;=25,1,0))</f>
        <v>1</v>
      </c>
      <c r="U896">
        <f>IF(Table1[[#This Row],[OD (in)]]=28,0,IF(AND(Table1[[#This Row],[Width (in)]]&gt;25,Table1[[#This Row],[Width (in)]]&lt;=40),1,0))</f>
        <v>0</v>
      </c>
      <c r="V896">
        <f>IF(Table1[[#This Row],[OD (in)]]=28,0,IF(Table1[[#This Row],[Width (in)]]&gt;40,1,0))</f>
        <v>0</v>
      </c>
      <c r="W896">
        <f>IF(Table1[[#This Row],[OD (in)]]=28,1,0)</f>
        <v>0</v>
      </c>
    </row>
    <row r="897" spans="1:23" x14ac:dyDescent="0.3">
      <c r="A897" s="6" t="s">
        <v>0</v>
      </c>
      <c r="B897" s="6" t="s">
        <v>2020</v>
      </c>
      <c r="C897" s="6" t="s">
        <v>2021</v>
      </c>
      <c r="D897" s="6" t="s">
        <v>2056</v>
      </c>
      <c r="E897" s="6" t="s">
        <v>4</v>
      </c>
      <c r="F897" s="6" t="s">
        <v>5</v>
      </c>
      <c r="G897" s="6" t="s">
        <v>1662</v>
      </c>
      <c r="H897" s="6" t="s">
        <v>7</v>
      </c>
      <c r="I897" s="6" t="s">
        <v>1663</v>
      </c>
      <c r="J897" s="6" t="s">
        <v>9</v>
      </c>
      <c r="K897" s="6" t="s">
        <v>2057</v>
      </c>
      <c r="L897" s="6" t="s">
        <v>11</v>
      </c>
      <c r="M897" s="2">
        <v>407.447</v>
      </c>
      <c r="N897" s="1" t="s">
        <v>12</v>
      </c>
      <c r="O897" s="3">
        <v>43315</v>
      </c>
      <c r="P897" s="2">
        <f>ROUNDDOWN(Table1[[#This Row],[Quantity in UnE]],0)</f>
        <v>407</v>
      </c>
      <c r="Q897" t="s">
        <v>8861</v>
      </c>
      <c r="R897">
        <v>55</v>
      </c>
      <c r="S897">
        <v>39</v>
      </c>
      <c r="T897">
        <f>IF(Table1[[#This Row],[OD (in)]]=28,0,IF(Table1[[#This Row],[Width (in)]]&lt;=25,1,0))</f>
        <v>0</v>
      </c>
      <c r="U897">
        <f>IF(Table1[[#This Row],[OD (in)]]=28,0,IF(AND(Table1[[#This Row],[Width (in)]]&gt;25,Table1[[#This Row],[Width (in)]]&lt;=40),1,0))</f>
        <v>0</v>
      </c>
      <c r="V897">
        <f>IF(Table1[[#This Row],[OD (in)]]=28,0,IF(Table1[[#This Row],[Width (in)]]&gt;40,1,0))</f>
        <v>1</v>
      </c>
      <c r="W897">
        <f>IF(Table1[[#This Row],[OD (in)]]=28,1,0)</f>
        <v>0</v>
      </c>
    </row>
    <row r="898" spans="1:23" x14ac:dyDescent="0.3">
      <c r="A898" s="6" t="s">
        <v>0</v>
      </c>
      <c r="B898" s="6" t="s">
        <v>1</v>
      </c>
      <c r="C898" s="6" t="s">
        <v>2</v>
      </c>
      <c r="D898" s="6" t="s">
        <v>2058</v>
      </c>
      <c r="E898" s="6" t="s">
        <v>4</v>
      </c>
      <c r="F898" s="6" t="s">
        <v>5</v>
      </c>
      <c r="G898" s="6" t="s">
        <v>1845</v>
      </c>
      <c r="H898" s="6" t="s">
        <v>7</v>
      </c>
      <c r="I898" s="6" t="s">
        <v>1846</v>
      </c>
      <c r="J898" s="6" t="s">
        <v>9</v>
      </c>
      <c r="K898" s="6" t="s">
        <v>2059</v>
      </c>
      <c r="L898" s="6" t="s">
        <v>11</v>
      </c>
      <c r="M898" s="2">
        <v>98.376000000000005</v>
      </c>
      <c r="N898" s="1" t="s">
        <v>12</v>
      </c>
      <c r="O898" s="3">
        <v>43325</v>
      </c>
      <c r="P898" s="2">
        <f>ROUNDDOWN(Table1[[#This Row],[Quantity in UnE]],0)</f>
        <v>98</v>
      </c>
      <c r="Q898" t="s">
        <v>8848</v>
      </c>
      <c r="R898">
        <v>13.125</v>
      </c>
      <c r="S898">
        <v>39</v>
      </c>
      <c r="T898">
        <f>IF(Table1[[#This Row],[OD (in)]]=28,0,IF(Table1[[#This Row],[Width (in)]]&lt;=25,1,0))</f>
        <v>1</v>
      </c>
      <c r="U898">
        <f>IF(Table1[[#This Row],[OD (in)]]=28,0,IF(AND(Table1[[#This Row],[Width (in)]]&gt;25,Table1[[#This Row],[Width (in)]]&lt;=40),1,0))</f>
        <v>0</v>
      </c>
      <c r="V898">
        <f>IF(Table1[[#This Row],[OD (in)]]=28,0,IF(Table1[[#This Row],[Width (in)]]&gt;40,1,0))</f>
        <v>0</v>
      </c>
      <c r="W898">
        <f>IF(Table1[[#This Row],[OD (in)]]=28,1,0)</f>
        <v>0</v>
      </c>
    </row>
    <row r="899" spans="1:23" x14ac:dyDescent="0.3">
      <c r="A899" s="6" t="s">
        <v>0</v>
      </c>
      <c r="B899" s="6" t="s">
        <v>1597</v>
      </c>
      <c r="C899" s="6" t="s">
        <v>1598</v>
      </c>
      <c r="D899" s="6" t="s">
        <v>2060</v>
      </c>
      <c r="E899" s="6" t="s">
        <v>4</v>
      </c>
      <c r="F899" s="6" t="s">
        <v>5</v>
      </c>
      <c r="G899" s="6" t="s">
        <v>1620</v>
      </c>
      <c r="H899" s="6" t="s">
        <v>7</v>
      </c>
      <c r="I899" s="6" t="s">
        <v>1621</v>
      </c>
      <c r="J899" s="6" t="s">
        <v>9</v>
      </c>
      <c r="K899" s="6" t="s">
        <v>2061</v>
      </c>
      <c r="L899" s="6" t="s">
        <v>11</v>
      </c>
      <c r="M899" s="2">
        <v>155.417</v>
      </c>
      <c r="N899" s="1" t="s">
        <v>12</v>
      </c>
      <c r="O899" s="3">
        <v>43318</v>
      </c>
      <c r="P899" s="2">
        <f>ROUNDDOWN(Table1[[#This Row],[Quantity in UnE]],0)</f>
        <v>155</v>
      </c>
      <c r="Q899" t="s">
        <v>8850</v>
      </c>
      <c r="R899">
        <v>21</v>
      </c>
      <c r="S899">
        <v>39</v>
      </c>
      <c r="T899">
        <f>IF(Table1[[#This Row],[OD (in)]]=28,0,IF(Table1[[#This Row],[Width (in)]]&lt;=25,1,0))</f>
        <v>1</v>
      </c>
      <c r="U899">
        <f>IF(Table1[[#This Row],[OD (in)]]=28,0,IF(AND(Table1[[#This Row],[Width (in)]]&gt;25,Table1[[#This Row],[Width (in)]]&lt;=40),1,0))</f>
        <v>0</v>
      </c>
      <c r="V899">
        <f>IF(Table1[[#This Row],[OD (in)]]=28,0,IF(Table1[[#This Row],[Width (in)]]&gt;40,1,0))</f>
        <v>0</v>
      </c>
      <c r="W899">
        <f>IF(Table1[[#This Row],[OD (in)]]=28,1,0)</f>
        <v>0</v>
      </c>
    </row>
    <row r="900" spans="1:23" x14ac:dyDescent="0.3">
      <c r="A900" s="6" t="s">
        <v>0</v>
      </c>
      <c r="B900" s="6" t="s">
        <v>2020</v>
      </c>
      <c r="C900" s="6" t="s">
        <v>2021</v>
      </c>
      <c r="D900" s="6" t="s">
        <v>2062</v>
      </c>
      <c r="E900" s="6" t="s">
        <v>4</v>
      </c>
      <c r="F900" s="6" t="s">
        <v>5</v>
      </c>
      <c r="G900" s="6" t="s">
        <v>1662</v>
      </c>
      <c r="H900" s="6" t="s">
        <v>7</v>
      </c>
      <c r="I900" s="6" t="s">
        <v>1663</v>
      </c>
      <c r="J900" s="6" t="s">
        <v>9</v>
      </c>
      <c r="K900" s="6" t="s">
        <v>2063</v>
      </c>
      <c r="L900" s="6" t="s">
        <v>11</v>
      </c>
      <c r="M900" s="2">
        <v>397.654</v>
      </c>
      <c r="N900" s="1" t="s">
        <v>12</v>
      </c>
      <c r="O900" s="3">
        <v>43315</v>
      </c>
      <c r="P900" s="2">
        <f>ROUNDDOWN(Table1[[#This Row],[Quantity in UnE]],0)</f>
        <v>397</v>
      </c>
      <c r="Q900" t="s">
        <v>8861</v>
      </c>
      <c r="R900">
        <v>55</v>
      </c>
      <c r="S900">
        <v>39</v>
      </c>
      <c r="T900">
        <f>IF(Table1[[#This Row],[OD (in)]]=28,0,IF(Table1[[#This Row],[Width (in)]]&lt;=25,1,0))</f>
        <v>0</v>
      </c>
      <c r="U900">
        <f>IF(Table1[[#This Row],[OD (in)]]=28,0,IF(AND(Table1[[#This Row],[Width (in)]]&gt;25,Table1[[#This Row],[Width (in)]]&lt;=40),1,0))</f>
        <v>0</v>
      </c>
      <c r="V900">
        <f>IF(Table1[[#This Row],[OD (in)]]=28,0,IF(Table1[[#This Row],[Width (in)]]&gt;40,1,0))</f>
        <v>1</v>
      </c>
      <c r="W900">
        <f>IF(Table1[[#This Row],[OD (in)]]=28,1,0)</f>
        <v>0</v>
      </c>
    </row>
    <row r="901" spans="1:23" x14ac:dyDescent="0.3">
      <c r="A901" s="6" t="s">
        <v>0</v>
      </c>
      <c r="B901" s="6" t="s">
        <v>2064</v>
      </c>
      <c r="C901" s="6" t="s">
        <v>2065</v>
      </c>
      <c r="D901" s="6" t="s">
        <v>2066</v>
      </c>
      <c r="E901" s="6" t="s">
        <v>4</v>
      </c>
      <c r="F901" s="6" t="s">
        <v>5</v>
      </c>
      <c r="G901" s="6" t="s">
        <v>1483</v>
      </c>
      <c r="H901" s="6" t="s">
        <v>7</v>
      </c>
      <c r="I901" s="6" t="s">
        <v>1484</v>
      </c>
      <c r="J901" s="6" t="s">
        <v>9</v>
      </c>
      <c r="K901" s="6" t="s">
        <v>2067</v>
      </c>
      <c r="L901" s="6" t="s">
        <v>11</v>
      </c>
      <c r="M901" s="2">
        <v>304.86</v>
      </c>
      <c r="N901" s="1" t="s">
        <v>12</v>
      </c>
      <c r="O901" s="3">
        <v>43317</v>
      </c>
      <c r="P901" s="2">
        <f>ROUNDDOWN(Table1[[#This Row],[Quantity in UnE]],0)</f>
        <v>304</v>
      </c>
      <c r="Q901" t="s">
        <v>8850</v>
      </c>
      <c r="R901">
        <v>40.5</v>
      </c>
      <c r="S901">
        <v>39</v>
      </c>
      <c r="T901">
        <f>IF(Table1[[#This Row],[OD (in)]]=28,0,IF(Table1[[#This Row],[Width (in)]]&lt;=25,1,0))</f>
        <v>0</v>
      </c>
      <c r="U901">
        <f>IF(Table1[[#This Row],[OD (in)]]=28,0,IF(AND(Table1[[#This Row],[Width (in)]]&gt;25,Table1[[#This Row],[Width (in)]]&lt;=40),1,0))</f>
        <v>0</v>
      </c>
      <c r="V901">
        <f>IF(Table1[[#This Row],[OD (in)]]=28,0,IF(Table1[[#This Row],[Width (in)]]&gt;40,1,0))</f>
        <v>1</v>
      </c>
      <c r="W901">
        <f>IF(Table1[[#This Row],[OD (in)]]=28,1,0)</f>
        <v>0</v>
      </c>
    </row>
    <row r="902" spans="1:23" x14ac:dyDescent="0.3">
      <c r="A902" s="6" t="s">
        <v>0</v>
      </c>
      <c r="B902" s="6" t="s">
        <v>2002</v>
      </c>
      <c r="C902" s="6" t="s">
        <v>2003</v>
      </c>
      <c r="D902" s="6" t="s">
        <v>2068</v>
      </c>
      <c r="E902" s="6" t="s">
        <v>4</v>
      </c>
      <c r="F902" s="6" t="s">
        <v>5</v>
      </c>
      <c r="G902" s="6" t="s">
        <v>1970</v>
      </c>
      <c r="H902" s="6" t="s">
        <v>7</v>
      </c>
      <c r="I902" s="6" t="s">
        <v>1971</v>
      </c>
      <c r="J902" s="6" t="s">
        <v>9</v>
      </c>
      <c r="K902" s="6" t="s">
        <v>2069</v>
      </c>
      <c r="L902" s="6" t="s">
        <v>11</v>
      </c>
      <c r="M902" s="2">
        <v>130.916</v>
      </c>
      <c r="N902" s="1" t="s">
        <v>12</v>
      </c>
      <c r="O902" s="3">
        <v>43332</v>
      </c>
      <c r="P902" s="2">
        <f>ROUNDDOWN(Table1[[#This Row],[Quantity in UnE]],0)</f>
        <v>130</v>
      </c>
      <c r="Q902" t="s">
        <v>8848</v>
      </c>
      <c r="R902">
        <v>19</v>
      </c>
      <c r="S902">
        <v>39</v>
      </c>
      <c r="T902">
        <f>IF(Table1[[#This Row],[OD (in)]]=28,0,IF(Table1[[#This Row],[Width (in)]]&lt;=25,1,0))</f>
        <v>1</v>
      </c>
      <c r="U902">
        <f>IF(Table1[[#This Row],[OD (in)]]=28,0,IF(AND(Table1[[#This Row],[Width (in)]]&gt;25,Table1[[#This Row],[Width (in)]]&lt;=40),1,0))</f>
        <v>0</v>
      </c>
      <c r="V902">
        <f>IF(Table1[[#This Row],[OD (in)]]=28,0,IF(Table1[[#This Row],[Width (in)]]&gt;40,1,0))</f>
        <v>0</v>
      </c>
      <c r="W902">
        <f>IF(Table1[[#This Row],[OD (in)]]=28,1,0)</f>
        <v>0</v>
      </c>
    </row>
    <row r="903" spans="1:23" x14ac:dyDescent="0.3">
      <c r="A903" s="6" t="s">
        <v>0</v>
      </c>
      <c r="B903" s="6" t="s">
        <v>1</v>
      </c>
      <c r="C903" s="6" t="s">
        <v>2</v>
      </c>
      <c r="D903" s="6" t="s">
        <v>2070</v>
      </c>
      <c r="E903" s="6" t="s">
        <v>4</v>
      </c>
      <c r="F903" s="6" t="s">
        <v>5</v>
      </c>
      <c r="G903" s="6" t="s">
        <v>1845</v>
      </c>
      <c r="H903" s="6" t="s">
        <v>7</v>
      </c>
      <c r="I903" s="6" t="s">
        <v>1846</v>
      </c>
      <c r="J903" s="6" t="s">
        <v>9</v>
      </c>
      <c r="K903" s="6" t="s">
        <v>2071</v>
      </c>
      <c r="L903" s="6" t="s">
        <v>11</v>
      </c>
      <c r="M903" s="2">
        <v>98.257999999999996</v>
      </c>
      <c r="N903" s="1" t="s">
        <v>12</v>
      </c>
      <c r="O903" s="3">
        <v>43325</v>
      </c>
      <c r="P903" s="2">
        <f>ROUNDDOWN(Table1[[#This Row],[Quantity in UnE]],0)</f>
        <v>98</v>
      </c>
      <c r="Q903" t="s">
        <v>8848</v>
      </c>
      <c r="R903">
        <v>13.125</v>
      </c>
      <c r="S903">
        <v>39</v>
      </c>
      <c r="T903">
        <f>IF(Table1[[#This Row],[OD (in)]]=28,0,IF(Table1[[#This Row],[Width (in)]]&lt;=25,1,0))</f>
        <v>1</v>
      </c>
      <c r="U903">
        <f>IF(Table1[[#This Row],[OD (in)]]=28,0,IF(AND(Table1[[#This Row],[Width (in)]]&gt;25,Table1[[#This Row],[Width (in)]]&lt;=40),1,0))</f>
        <v>0</v>
      </c>
      <c r="V903">
        <f>IF(Table1[[#This Row],[OD (in)]]=28,0,IF(Table1[[#This Row],[Width (in)]]&gt;40,1,0))</f>
        <v>0</v>
      </c>
      <c r="W903">
        <f>IF(Table1[[#This Row],[OD (in)]]=28,1,0)</f>
        <v>0</v>
      </c>
    </row>
    <row r="904" spans="1:23" x14ac:dyDescent="0.3">
      <c r="A904" s="6" t="s">
        <v>0</v>
      </c>
      <c r="B904" s="6" t="s">
        <v>2020</v>
      </c>
      <c r="C904" s="6" t="s">
        <v>2021</v>
      </c>
      <c r="D904" s="6" t="s">
        <v>2072</v>
      </c>
      <c r="E904" s="6" t="s">
        <v>4</v>
      </c>
      <c r="F904" s="6" t="s">
        <v>5</v>
      </c>
      <c r="G904" s="6" t="s">
        <v>1662</v>
      </c>
      <c r="H904" s="6" t="s">
        <v>7</v>
      </c>
      <c r="I904" s="6" t="s">
        <v>1663</v>
      </c>
      <c r="J904" s="6" t="s">
        <v>9</v>
      </c>
      <c r="K904" s="6" t="s">
        <v>2071</v>
      </c>
      <c r="L904" s="6" t="s">
        <v>11</v>
      </c>
      <c r="M904" s="2">
        <v>397.26600000000002</v>
      </c>
      <c r="N904" s="1" t="s">
        <v>12</v>
      </c>
      <c r="O904" s="3">
        <v>43315</v>
      </c>
      <c r="P904" s="2">
        <f>ROUNDDOWN(Table1[[#This Row],[Quantity in UnE]],0)</f>
        <v>397</v>
      </c>
      <c r="Q904" t="s">
        <v>8861</v>
      </c>
      <c r="R904">
        <v>55</v>
      </c>
      <c r="S904">
        <v>39</v>
      </c>
      <c r="T904">
        <f>IF(Table1[[#This Row],[OD (in)]]=28,0,IF(Table1[[#This Row],[Width (in)]]&lt;=25,1,0))</f>
        <v>0</v>
      </c>
      <c r="U904">
        <f>IF(Table1[[#This Row],[OD (in)]]=28,0,IF(AND(Table1[[#This Row],[Width (in)]]&gt;25,Table1[[#This Row],[Width (in)]]&lt;=40),1,0))</f>
        <v>0</v>
      </c>
      <c r="V904">
        <f>IF(Table1[[#This Row],[OD (in)]]=28,0,IF(Table1[[#This Row],[Width (in)]]&gt;40,1,0))</f>
        <v>1</v>
      </c>
      <c r="W904">
        <f>IF(Table1[[#This Row],[OD (in)]]=28,1,0)</f>
        <v>0</v>
      </c>
    </row>
    <row r="905" spans="1:23" x14ac:dyDescent="0.3">
      <c r="A905" s="6" t="s">
        <v>0</v>
      </c>
      <c r="B905" s="6" t="s">
        <v>1597</v>
      </c>
      <c r="C905" s="6" t="s">
        <v>1598</v>
      </c>
      <c r="D905" s="6" t="s">
        <v>2073</v>
      </c>
      <c r="E905" s="6" t="s">
        <v>4</v>
      </c>
      <c r="F905" s="6" t="s">
        <v>5</v>
      </c>
      <c r="G905" s="6" t="s">
        <v>1620</v>
      </c>
      <c r="H905" s="6" t="s">
        <v>7</v>
      </c>
      <c r="I905" s="6" t="s">
        <v>1621</v>
      </c>
      <c r="J905" s="6" t="s">
        <v>9</v>
      </c>
      <c r="K905" s="6" t="s">
        <v>2074</v>
      </c>
      <c r="L905" s="6" t="s">
        <v>11</v>
      </c>
      <c r="M905" s="2">
        <v>155.417</v>
      </c>
      <c r="N905" s="1" t="s">
        <v>12</v>
      </c>
      <c r="O905" s="3">
        <v>43318</v>
      </c>
      <c r="P905" s="2">
        <f>ROUNDDOWN(Table1[[#This Row],[Quantity in UnE]],0)</f>
        <v>155</v>
      </c>
      <c r="Q905" t="s">
        <v>8850</v>
      </c>
      <c r="R905">
        <v>21</v>
      </c>
      <c r="S905">
        <v>39</v>
      </c>
      <c r="T905">
        <f>IF(Table1[[#This Row],[OD (in)]]=28,0,IF(Table1[[#This Row],[Width (in)]]&lt;=25,1,0))</f>
        <v>1</v>
      </c>
      <c r="U905">
        <f>IF(Table1[[#This Row],[OD (in)]]=28,0,IF(AND(Table1[[#This Row],[Width (in)]]&gt;25,Table1[[#This Row],[Width (in)]]&lt;=40),1,0))</f>
        <v>0</v>
      </c>
      <c r="V905">
        <f>IF(Table1[[#This Row],[OD (in)]]=28,0,IF(Table1[[#This Row],[Width (in)]]&gt;40,1,0))</f>
        <v>0</v>
      </c>
      <c r="W905">
        <f>IF(Table1[[#This Row],[OD (in)]]=28,1,0)</f>
        <v>0</v>
      </c>
    </row>
    <row r="906" spans="1:23" x14ac:dyDescent="0.3">
      <c r="A906" s="6" t="s">
        <v>0</v>
      </c>
      <c r="B906" s="6" t="s">
        <v>125</v>
      </c>
      <c r="C906" s="6" t="s">
        <v>126</v>
      </c>
      <c r="D906" s="6" t="s">
        <v>2075</v>
      </c>
      <c r="E906" s="6" t="s">
        <v>4</v>
      </c>
      <c r="F906" s="6" t="s">
        <v>5</v>
      </c>
      <c r="G906" s="6" t="s">
        <v>1554</v>
      </c>
      <c r="H906" s="6" t="s">
        <v>7</v>
      </c>
      <c r="I906" s="6" t="s">
        <v>1555</v>
      </c>
      <c r="J906" s="6" t="s">
        <v>9</v>
      </c>
      <c r="K906" s="6" t="s">
        <v>2076</v>
      </c>
      <c r="L906" s="6" t="s">
        <v>11</v>
      </c>
      <c r="M906" s="2">
        <v>441.71899999999999</v>
      </c>
      <c r="N906" s="1" t="s">
        <v>12</v>
      </c>
      <c r="O906" s="3">
        <v>43322</v>
      </c>
      <c r="P906" s="2">
        <f>ROUNDDOWN(Table1[[#This Row],[Quantity in UnE]],0)</f>
        <v>441</v>
      </c>
      <c r="Q906" t="s">
        <v>8852</v>
      </c>
      <c r="R906">
        <v>60</v>
      </c>
      <c r="S906">
        <v>39</v>
      </c>
      <c r="T906">
        <f>IF(Table1[[#This Row],[OD (in)]]=28,0,IF(Table1[[#This Row],[Width (in)]]&lt;=25,1,0))</f>
        <v>0</v>
      </c>
      <c r="U906">
        <f>IF(Table1[[#This Row],[OD (in)]]=28,0,IF(AND(Table1[[#This Row],[Width (in)]]&gt;25,Table1[[#This Row],[Width (in)]]&lt;=40),1,0))</f>
        <v>0</v>
      </c>
      <c r="V906">
        <f>IF(Table1[[#This Row],[OD (in)]]=28,0,IF(Table1[[#This Row],[Width (in)]]&gt;40,1,0))</f>
        <v>1</v>
      </c>
      <c r="W906">
        <f>IF(Table1[[#This Row],[OD (in)]]=28,1,0)</f>
        <v>0</v>
      </c>
    </row>
    <row r="907" spans="1:23" x14ac:dyDescent="0.3">
      <c r="A907" s="6" t="s">
        <v>0</v>
      </c>
      <c r="B907" s="6" t="s">
        <v>2002</v>
      </c>
      <c r="C907" s="6" t="s">
        <v>2003</v>
      </c>
      <c r="D907" s="6" t="s">
        <v>2077</v>
      </c>
      <c r="E907" s="6" t="s">
        <v>4</v>
      </c>
      <c r="F907" s="6" t="s">
        <v>5</v>
      </c>
      <c r="G907" s="6" t="s">
        <v>1970</v>
      </c>
      <c r="H907" s="6" t="s">
        <v>7</v>
      </c>
      <c r="I907" s="6" t="s">
        <v>1971</v>
      </c>
      <c r="J907" s="6" t="s">
        <v>9</v>
      </c>
      <c r="K907" s="6" t="s">
        <v>2078</v>
      </c>
      <c r="L907" s="6" t="s">
        <v>11</v>
      </c>
      <c r="M907" s="2">
        <v>134.33000000000001</v>
      </c>
      <c r="N907" s="1" t="s">
        <v>12</v>
      </c>
      <c r="O907" s="3">
        <v>43332</v>
      </c>
      <c r="P907" s="2">
        <f>ROUNDDOWN(Table1[[#This Row],[Quantity in UnE]],0)</f>
        <v>134</v>
      </c>
      <c r="Q907" t="s">
        <v>8848</v>
      </c>
      <c r="R907">
        <v>19</v>
      </c>
      <c r="S907">
        <v>39</v>
      </c>
      <c r="T907">
        <f>IF(Table1[[#This Row],[OD (in)]]=28,0,IF(Table1[[#This Row],[Width (in)]]&lt;=25,1,0))</f>
        <v>1</v>
      </c>
      <c r="U907">
        <f>IF(Table1[[#This Row],[OD (in)]]=28,0,IF(AND(Table1[[#This Row],[Width (in)]]&gt;25,Table1[[#This Row],[Width (in)]]&lt;=40),1,0))</f>
        <v>0</v>
      </c>
      <c r="V907">
        <f>IF(Table1[[#This Row],[OD (in)]]=28,0,IF(Table1[[#This Row],[Width (in)]]&gt;40,1,0))</f>
        <v>0</v>
      </c>
      <c r="W907">
        <f>IF(Table1[[#This Row],[OD (in)]]=28,1,0)</f>
        <v>0</v>
      </c>
    </row>
    <row r="908" spans="1:23" x14ac:dyDescent="0.3">
      <c r="A908" s="6" t="s">
        <v>0</v>
      </c>
      <c r="B908" s="6" t="s">
        <v>1597</v>
      </c>
      <c r="C908" s="6" t="s">
        <v>1598</v>
      </c>
      <c r="D908" s="6" t="s">
        <v>2079</v>
      </c>
      <c r="E908" s="6" t="s">
        <v>4</v>
      </c>
      <c r="F908" s="6" t="s">
        <v>5</v>
      </c>
      <c r="G908" s="6" t="s">
        <v>1620</v>
      </c>
      <c r="H908" s="6" t="s">
        <v>7</v>
      </c>
      <c r="I908" s="6" t="s">
        <v>1621</v>
      </c>
      <c r="J908" s="6" t="s">
        <v>9</v>
      </c>
      <c r="K908" s="6" t="s">
        <v>2080</v>
      </c>
      <c r="L908" s="6" t="s">
        <v>11</v>
      </c>
      <c r="M908" s="2">
        <v>158.476</v>
      </c>
      <c r="N908" s="1" t="s">
        <v>12</v>
      </c>
      <c r="O908" s="3">
        <v>43318</v>
      </c>
      <c r="P908" s="2">
        <f>ROUNDDOWN(Table1[[#This Row],[Quantity in UnE]],0)</f>
        <v>158</v>
      </c>
      <c r="Q908" t="s">
        <v>8850</v>
      </c>
      <c r="R908">
        <v>21</v>
      </c>
      <c r="S908">
        <v>39</v>
      </c>
      <c r="T908">
        <f>IF(Table1[[#This Row],[OD (in)]]=28,0,IF(Table1[[#This Row],[Width (in)]]&lt;=25,1,0))</f>
        <v>1</v>
      </c>
      <c r="U908">
        <f>IF(Table1[[#This Row],[OD (in)]]=28,0,IF(AND(Table1[[#This Row],[Width (in)]]&gt;25,Table1[[#This Row],[Width (in)]]&lt;=40),1,0))</f>
        <v>0</v>
      </c>
      <c r="V908">
        <f>IF(Table1[[#This Row],[OD (in)]]=28,0,IF(Table1[[#This Row],[Width (in)]]&gt;40,1,0))</f>
        <v>0</v>
      </c>
      <c r="W908">
        <f>IF(Table1[[#This Row],[OD (in)]]=28,1,0)</f>
        <v>0</v>
      </c>
    </row>
    <row r="909" spans="1:23" x14ac:dyDescent="0.3">
      <c r="A909" s="6" t="s">
        <v>0</v>
      </c>
      <c r="B909" s="6" t="s">
        <v>1</v>
      </c>
      <c r="C909" s="6" t="s">
        <v>2</v>
      </c>
      <c r="D909" s="6" t="s">
        <v>2081</v>
      </c>
      <c r="E909" s="6" t="s">
        <v>4</v>
      </c>
      <c r="F909" s="6" t="s">
        <v>5</v>
      </c>
      <c r="G909" s="6" t="s">
        <v>1845</v>
      </c>
      <c r="H909" s="6" t="s">
        <v>7</v>
      </c>
      <c r="I909" s="6" t="s">
        <v>1846</v>
      </c>
      <c r="J909" s="6" t="s">
        <v>9</v>
      </c>
      <c r="K909" s="6" t="s">
        <v>2082</v>
      </c>
      <c r="L909" s="6" t="s">
        <v>11</v>
      </c>
      <c r="M909" s="2">
        <v>98.257999999999996</v>
      </c>
      <c r="N909" s="1" t="s">
        <v>12</v>
      </c>
      <c r="O909" s="3">
        <v>43325</v>
      </c>
      <c r="P909" s="2">
        <f>ROUNDDOWN(Table1[[#This Row],[Quantity in UnE]],0)</f>
        <v>98</v>
      </c>
      <c r="Q909" t="s">
        <v>8848</v>
      </c>
      <c r="R909">
        <v>13.125</v>
      </c>
      <c r="S909">
        <v>39</v>
      </c>
      <c r="T909">
        <f>IF(Table1[[#This Row],[OD (in)]]=28,0,IF(Table1[[#This Row],[Width (in)]]&lt;=25,1,0))</f>
        <v>1</v>
      </c>
      <c r="U909">
        <f>IF(Table1[[#This Row],[OD (in)]]=28,0,IF(AND(Table1[[#This Row],[Width (in)]]&gt;25,Table1[[#This Row],[Width (in)]]&lt;=40),1,0))</f>
        <v>0</v>
      </c>
      <c r="V909">
        <f>IF(Table1[[#This Row],[OD (in)]]=28,0,IF(Table1[[#This Row],[Width (in)]]&gt;40,1,0))</f>
        <v>0</v>
      </c>
      <c r="W909">
        <f>IF(Table1[[#This Row],[OD (in)]]=28,1,0)</f>
        <v>0</v>
      </c>
    </row>
    <row r="910" spans="1:23" x14ac:dyDescent="0.3">
      <c r="A910" s="6" t="s">
        <v>0</v>
      </c>
      <c r="B910" s="6" t="s">
        <v>2002</v>
      </c>
      <c r="C910" s="6" t="s">
        <v>2003</v>
      </c>
      <c r="D910" s="6" t="s">
        <v>2083</v>
      </c>
      <c r="E910" s="6" t="s">
        <v>4</v>
      </c>
      <c r="F910" s="6" t="s">
        <v>5</v>
      </c>
      <c r="G910" s="6" t="s">
        <v>1970</v>
      </c>
      <c r="H910" s="6" t="s">
        <v>7</v>
      </c>
      <c r="I910" s="6" t="s">
        <v>1971</v>
      </c>
      <c r="J910" s="6" t="s">
        <v>9</v>
      </c>
      <c r="K910" s="6" t="s">
        <v>2084</v>
      </c>
      <c r="L910" s="6" t="s">
        <v>11</v>
      </c>
      <c r="M910" s="2">
        <v>132.62299999999999</v>
      </c>
      <c r="N910" s="1" t="s">
        <v>12</v>
      </c>
      <c r="O910" s="3">
        <v>43332</v>
      </c>
      <c r="P910" s="2">
        <f>ROUNDDOWN(Table1[[#This Row],[Quantity in UnE]],0)</f>
        <v>132</v>
      </c>
      <c r="Q910" t="s">
        <v>8848</v>
      </c>
      <c r="R910">
        <v>19</v>
      </c>
      <c r="S910">
        <v>39</v>
      </c>
      <c r="T910">
        <f>IF(Table1[[#This Row],[OD (in)]]=28,0,IF(Table1[[#This Row],[Width (in)]]&lt;=25,1,0))</f>
        <v>1</v>
      </c>
      <c r="U910">
        <f>IF(Table1[[#This Row],[OD (in)]]=28,0,IF(AND(Table1[[#This Row],[Width (in)]]&gt;25,Table1[[#This Row],[Width (in)]]&lt;=40),1,0))</f>
        <v>0</v>
      </c>
      <c r="V910">
        <f>IF(Table1[[#This Row],[OD (in)]]=28,0,IF(Table1[[#This Row],[Width (in)]]&gt;40,1,0))</f>
        <v>0</v>
      </c>
      <c r="W910">
        <f>IF(Table1[[#This Row],[OD (in)]]=28,1,0)</f>
        <v>0</v>
      </c>
    </row>
    <row r="911" spans="1:23" x14ac:dyDescent="0.3">
      <c r="A911" s="6" t="s">
        <v>0</v>
      </c>
      <c r="B911" s="6" t="s">
        <v>1575</v>
      </c>
      <c r="C911" s="6" t="s">
        <v>1576</v>
      </c>
      <c r="D911" s="6" t="s">
        <v>2085</v>
      </c>
      <c r="E911" s="6" t="s">
        <v>4</v>
      </c>
      <c r="F911" s="6" t="s">
        <v>5</v>
      </c>
      <c r="G911" s="6" t="s">
        <v>1908</v>
      </c>
      <c r="H911" s="6" t="s">
        <v>7</v>
      </c>
      <c r="I911" s="6" t="s">
        <v>1909</v>
      </c>
      <c r="J911" s="6" t="s">
        <v>9</v>
      </c>
      <c r="K911" s="6" t="s">
        <v>2086</v>
      </c>
      <c r="L911" s="6" t="s">
        <v>11</v>
      </c>
      <c r="M911" s="2">
        <v>410.24299999999999</v>
      </c>
      <c r="N911" s="1" t="s">
        <v>12</v>
      </c>
      <c r="O911" s="3">
        <v>43316</v>
      </c>
      <c r="P911" s="2">
        <f>ROUNDDOWN(Table1[[#This Row],[Quantity in UnE]],0)</f>
        <v>410</v>
      </c>
      <c r="Q911" t="s">
        <v>8850</v>
      </c>
      <c r="R911">
        <v>54.25</v>
      </c>
      <c r="S911">
        <v>39</v>
      </c>
      <c r="T911">
        <f>IF(Table1[[#This Row],[OD (in)]]=28,0,IF(Table1[[#This Row],[Width (in)]]&lt;=25,1,0))</f>
        <v>0</v>
      </c>
      <c r="U911">
        <f>IF(Table1[[#This Row],[OD (in)]]=28,0,IF(AND(Table1[[#This Row],[Width (in)]]&gt;25,Table1[[#This Row],[Width (in)]]&lt;=40),1,0))</f>
        <v>0</v>
      </c>
      <c r="V911">
        <f>IF(Table1[[#This Row],[OD (in)]]=28,0,IF(Table1[[#This Row],[Width (in)]]&gt;40,1,0))</f>
        <v>1</v>
      </c>
      <c r="W911">
        <f>IF(Table1[[#This Row],[OD (in)]]=28,1,0)</f>
        <v>0</v>
      </c>
    </row>
    <row r="912" spans="1:23" x14ac:dyDescent="0.3">
      <c r="A912" s="6" t="s">
        <v>0</v>
      </c>
      <c r="B912" s="6" t="s">
        <v>2064</v>
      </c>
      <c r="C912" s="6" t="s">
        <v>2065</v>
      </c>
      <c r="D912" s="6" t="s">
        <v>2087</v>
      </c>
      <c r="E912" s="6" t="s">
        <v>4</v>
      </c>
      <c r="F912" s="6" t="s">
        <v>5</v>
      </c>
      <c r="G912" s="6" t="s">
        <v>1483</v>
      </c>
      <c r="H912" s="6" t="s">
        <v>7</v>
      </c>
      <c r="I912" s="6" t="s">
        <v>1484</v>
      </c>
      <c r="J912" s="6" t="s">
        <v>9</v>
      </c>
      <c r="K912" s="6" t="s">
        <v>2088</v>
      </c>
      <c r="L912" s="6" t="s">
        <v>11</v>
      </c>
      <c r="M912" s="2">
        <v>302.89400000000001</v>
      </c>
      <c r="N912" s="1" t="s">
        <v>12</v>
      </c>
      <c r="O912" s="3">
        <v>43317</v>
      </c>
      <c r="P912" s="2">
        <f>ROUNDDOWN(Table1[[#This Row],[Quantity in UnE]],0)</f>
        <v>302</v>
      </c>
      <c r="Q912" t="s">
        <v>8850</v>
      </c>
      <c r="R912">
        <v>40.5</v>
      </c>
      <c r="S912">
        <v>39</v>
      </c>
      <c r="T912">
        <f>IF(Table1[[#This Row],[OD (in)]]=28,0,IF(Table1[[#This Row],[Width (in)]]&lt;=25,1,0))</f>
        <v>0</v>
      </c>
      <c r="U912">
        <f>IF(Table1[[#This Row],[OD (in)]]=28,0,IF(AND(Table1[[#This Row],[Width (in)]]&gt;25,Table1[[#This Row],[Width (in)]]&lt;=40),1,0))</f>
        <v>0</v>
      </c>
      <c r="V912">
        <f>IF(Table1[[#This Row],[OD (in)]]=28,0,IF(Table1[[#This Row],[Width (in)]]&gt;40,1,0))</f>
        <v>1</v>
      </c>
      <c r="W912">
        <f>IF(Table1[[#This Row],[OD (in)]]=28,1,0)</f>
        <v>0</v>
      </c>
    </row>
    <row r="913" spans="1:23" x14ac:dyDescent="0.3">
      <c r="A913" s="6" t="s">
        <v>0</v>
      </c>
      <c r="B913" s="6" t="s">
        <v>2020</v>
      </c>
      <c r="C913" s="6" t="s">
        <v>2021</v>
      </c>
      <c r="D913" s="6" t="s">
        <v>2089</v>
      </c>
      <c r="E913" s="6" t="s">
        <v>4</v>
      </c>
      <c r="F913" s="6" t="s">
        <v>5</v>
      </c>
      <c r="G913" s="6" t="s">
        <v>1662</v>
      </c>
      <c r="H913" s="6" t="s">
        <v>7</v>
      </c>
      <c r="I913" s="6" t="s">
        <v>1663</v>
      </c>
      <c r="J913" s="6" t="s">
        <v>9</v>
      </c>
      <c r="K913" s="6" t="s">
        <v>2090</v>
      </c>
      <c r="L913" s="6" t="s">
        <v>11</v>
      </c>
      <c r="M913" s="2">
        <v>388.54</v>
      </c>
      <c r="N913" s="1" t="s">
        <v>12</v>
      </c>
      <c r="O913" s="3">
        <v>43315</v>
      </c>
      <c r="P913" s="2">
        <f>ROUNDDOWN(Table1[[#This Row],[Quantity in UnE]],0)</f>
        <v>388</v>
      </c>
      <c r="Q913" t="s">
        <v>8861</v>
      </c>
      <c r="R913">
        <v>55</v>
      </c>
      <c r="S913">
        <v>39</v>
      </c>
      <c r="T913">
        <f>IF(Table1[[#This Row],[OD (in)]]=28,0,IF(Table1[[#This Row],[Width (in)]]&lt;=25,1,0))</f>
        <v>0</v>
      </c>
      <c r="U913">
        <f>IF(Table1[[#This Row],[OD (in)]]=28,0,IF(AND(Table1[[#This Row],[Width (in)]]&gt;25,Table1[[#This Row],[Width (in)]]&lt;=40),1,0))</f>
        <v>0</v>
      </c>
      <c r="V913">
        <f>IF(Table1[[#This Row],[OD (in)]]=28,0,IF(Table1[[#This Row],[Width (in)]]&gt;40,1,0))</f>
        <v>1</v>
      </c>
      <c r="W913">
        <f>IF(Table1[[#This Row],[OD (in)]]=28,1,0)</f>
        <v>0</v>
      </c>
    </row>
    <row r="914" spans="1:23" x14ac:dyDescent="0.3">
      <c r="A914" s="6" t="s">
        <v>0</v>
      </c>
      <c r="B914" s="6" t="s">
        <v>2002</v>
      </c>
      <c r="C914" s="6" t="s">
        <v>2003</v>
      </c>
      <c r="D914" s="6" t="s">
        <v>2091</v>
      </c>
      <c r="E914" s="6" t="s">
        <v>4</v>
      </c>
      <c r="F914" s="6" t="s">
        <v>5</v>
      </c>
      <c r="G914" s="6" t="s">
        <v>1970</v>
      </c>
      <c r="H914" s="6" t="s">
        <v>7</v>
      </c>
      <c r="I914" s="6" t="s">
        <v>1971</v>
      </c>
      <c r="J914" s="6" t="s">
        <v>9</v>
      </c>
      <c r="K914" s="6" t="s">
        <v>2092</v>
      </c>
      <c r="L914" s="6" t="s">
        <v>11</v>
      </c>
      <c r="M914" s="2">
        <v>129.66399999999999</v>
      </c>
      <c r="N914" s="1" t="s">
        <v>12</v>
      </c>
      <c r="O914" s="3">
        <v>43332</v>
      </c>
      <c r="P914" s="2">
        <f>ROUNDDOWN(Table1[[#This Row],[Quantity in UnE]],0)</f>
        <v>129</v>
      </c>
      <c r="Q914" t="s">
        <v>8848</v>
      </c>
      <c r="R914">
        <v>19</v>
      </c>
      <c r="S914">
        <v>39</v>
      </c>
      <c r="T914">
        <f>IF(Table1[[#This Row],[OD (in)]]=28,0,IF(Table1[[#This Row],[Width (in)]]&lt;=25,1,0))</f>
        <v>1</v>
      </c>
      <c r="U914">
        <f>IF(Table1[[#This Row],[OD (in)]]=28,0,IF(AND(Table1[[#This Row],[Width (in)]]&gt;25,Table1[[#This Row],[Width (in)]]&lt;=40),1,0))</f>
        <v>0</v>
      </c>
      <c r="V914">
        <f>IF(Table1[[#This Row],[OD (in)]]=28,0,IF(Table1[[#This Row],[Width (in)]]&gt;40,1,0))</f>
        <v>0</v>
      </c>
      <c r="W914">
        <f>IF(Table1[[#This Row],[OD (in)]]=28,1,0)</f>
        <v>0</v>
      </c>
    </row>
    <row r="915" spans="1:23" x14ac:dyDescent="0.3">
      <c r="A915" s="6" t="s">
        <v>0</v>
      </c>
      <c r="B915" s="6" t="s">
        <v>1921</v>
      </c>
      <c r="C915" s="6" t="s">
        <v>1922</v>
      </c>
      <c r="D915" s="6" t="s">
        <v>2093</v>
      </c>
      <c r="E915" s="6" t="s">
        <v>4</v>
      </c>
      <c r="F915" s="6" t="s">
        <v>5</v>
      </c>
      <c r="G915" s="6" t="s">
        <v>1924</v>
      </c>
      <c r="H915" s="6" t="s">
        <v>7</v>
      </c>
      <c r="I915" s="6" t="s">
        <v>1925</v>
      </c>
      <c r="J915" s="6" t="s">
        <v>9</v>
      </c>
      <c r="K915" s="6" t="s">
        <v>2094</v>
      </c>
      <c r="L915" s="6" t="s">
        <v>11</v>
      </c>
      <c r="M915" s="2">
        <v>528.59400000000005</v>
      </c>
      <c r="N915" s="1" t="s">
        <v>12</v>
      </c>
      <c r="O915" s="3">
        <v>43327</v>
      </c>
      <c r="P915" s="2">
        <f>ROUNDDOWN(Table1[[#This Row],[Quantity in UnE]],0)</f>
        <v>528</v>
      </c>
      <c r="Q915" t="s">
        <v>8863</v>
      </c>
      <c r="R915">
        <v>71.625</v>
      </c>
      <c r="S915">
        <v>39</v>
      </c>
      <c r="T915">
        <f>IF(Table1[[#This Row],[OD (in)]]=28,0,IF(Table1[[#This Row],[Width (in)]]&lt;=25,1,0))</f>
        <v>0</v>
      </c>
      <c r="U915">
        <f>IF(Table1[[#This Row],[OD (in)]]=28,0,IF(AND(Table1[[#This Row],[Width (in)]]&gt;25,Table1[[#This Row],[Width (in)]]&lt;=40),1,0))</f>
        <v>0</v>
      </c>
      <c r="V915">
        <f>IF(Table1[[#This Row],[OD (in)]]=28,0,IF(Table1[[#This Row],[Width (in)]]&gt;40,1,0))</f>
        <v>1</v>
      </c>
      <c r="W915">
        <f>IF(Table1[[#This Row],[OD (in)]]=28,1,0)</f>
        <v>0</v>
      </c>
    </row>
    <row r="916" spans="1:23" x14ac:dyDescent="0.3">
      <c r="A916" s="6" t="s">
        <v>0</v>
      </c>
      <c r="B916" s="6" t="s">
        <v>1</v>
      </c>
      <c r="C916" s="6" t="s">
        <v>2</v>
      </c>
      <c r="D916" s="6" t="s">
        <v>2095</v>
      </c>
      <c r="E916" s="6" t="s">
        <v>4</v>
      </c>
      <c r="F916" s="6" t="s">
        <v>5</v>
      </c>
      <c r="G916" s="6" t="s">
        <v>1845</v>
      </c>
      <c r="H916" s="6" t="s">
        <v>7</v>
      </c>
      <c r="I916" s="6" t="s">
        <v>1846</v>
      </c>
      <c r="J916" s="6" t="s">
        <v>9</v>
      </c>
      <c r="K916" s="6" t="s">
        <v>2096</v>
      </c>
      <c r="L916" s="6" t="s">
        <v>11</v>
      </c>
      <c r="M916" s="2">
        <v>98.257999999999996</v>
      </c>
      <c r="N916" s="1" t="s">
        <v>12</v>
      </c>
      <c r="O916" s="3">
        <v>43325</v>
      </c>
      <c r="P916" s="2">
        <f>ROUNDDOWN(Table1[[#This Row],[Quantity in UnE]],0)</f>
        <v>98</v>
      </c>
      <c r="Q916" t="s">
        <v>8848</v>
      </c>
      <c r="R916">
        <v>13.125</v>
      </c>
      <c r="S916">
        <v>39</v>
      </c>
      <c r="T916">
        <f>IF(Table1[[#This Row],[OD (in)]]=28,0,IF(Table1[[#This Row],[Width (in)]]&lt;=25,1,0))</f>
        <v>1</v>
      </c>
      <c r="U916">
        <f>IF(Table1[[#This Row],[OD (in)]]=28,0,IF(AND(Table1[[#This Row],[Width (in)]]&gt;25,Table1[[#This Row],[Width (in)]]&lt;=40),1,0))</f>
        <v>0</v>
      </c>
      <c r="V916">
        <f>IF(Table1[[#This Row],[OD (in)]]=28,0,IF(Table1[[#This Row],[Width (in)]]&gt;40,1,0))</f>
        <v>0</v>
      </c>
      <c r="W916">
        <f>IF(Table1[[#This Row],[OD (in)]]=28,1,0)</f>
        <v>0</v>
      </c>
    </row>
    <row r="917" spans="1:23" x14ac:dyDescent="0.3">
      <c r="A917" s="6" t="s">
        <v>0</v>
      </c>
      <c r="B917" s="6" t="s">
        <v>125</v>
      </c>
      <c r="C917" s="6" t="s">
        <v>126</v>
      </c>
      <c r="D917" s="6" t="s">
        <v>2097</v>
      </c>
      <c r="E917" s="6" t="s">
        <v>4</v>
      </c>
      <c r="F917" s="6" t="s">
        <v>5</v>
      </c>
      <c r="G917" s="6" t="s">
        <v>1554</v>
      </c>
      <c r="H917" s="6" t="s">
        <v>7</v>
      </c>
      <c r="I917" s="6" t="s">
        <v>1555</v>
      </c>
      <c r="J917" s="6" t="s">
        <v>9</v>
      </c>
      <c r="K917" s="6" t="s">
        <v>2098</v>
      </c>
      <c r="L917" s="6" t="s">
        <v>11</v>
      </c>
      <c r="M917" s="2">
        <v>441.71899999999999</v>
      </c>
      <c r="N917" s="1" t="s">
        <v>12</v>
      </c>
      <c r="O917" s="3">
        <v>43322</v>
      </c>
      <c r="P917" s="2">
        <f>ROUNDDOWN(Table1[[#This Row],[Quantity in UnE]],0)</f>
        <v>441</v>
      </c>
      <c r="Q917" t="s">
        <v>8852</v>
      </c>
      <c r="R917">
        <v>60</v>
      </c>
      <c r="S917">
        <v>39</v>
      </c>
      <c r="T917">
        <f>IF(Table1[[#This Row],[OD (in)]]=28,0,IF(Table1[[#This Row],[Width (in)]]&lt;=25,1,0))</f>
        <v>0</v>
      </c>
      <c r="U917">
        <f>IF(Table1[[#This Row],[OD (in)]]=28,0,IF(AND(Table1[[#This Row],[Width (in)]]&gt;25,Table1[[#This Row],[Width (in)]]&lt;=40),1,0))</f>
        <v>0</v>
      </c>
      <c r="V917">
        <f>IF(Table1[[#This Row],[OD (in)]]=28,0,IF(Table1[[#This Row],[Width (in)]]&gt;40,1,0))</f>
        <v>1</v>
      </c>
      <c r="W917">
        <f>IF(Table1[[#This Row],[OD (in)]]=28,1,0)</f>
        <v>0</v>
      </c>
    </row>
    <row r="918" spans="1:23" x14ac:dyDescent="0.3">
      <c r="A918" s="6" t="s">
        <v>0</v>
      </c>
      <c r="B918" s="6" t="s">
        <v>1597</v>
      </c>
      <c r="C918" s="6" t="s">
        <v>1598</v>
      </c>
      <c r="D918" s="6" t="s">
        <v>2099</v>
      </c>
      <c r="E918" s="6" t="s">
        <v>4</v>
      </c>
      <c r="F918" s="6" t="s">
        <v>5</v>
      </c>
      <c r="G918" s="6" t="s">
        <v>1620</v>
      </c>
      <c r="H918" s="6" t="s">
        <v>7</v>
      </c>
      <c r="I918" s="6" t="s">
        <v>1621</v>
      </c>
      <c r="J918" s="6" t="s">
        <v>9</v>
      </c>
      <c r="K918" s="6" t="s">
        <v>2100</v>
      </c>
      <c r="L918" s="6" t="s">
        <v>11</v>
      </c>
      <c r="M918" s="2">
        <v>156.947</v>
      </c>
      <c r="N918" s="1" t="s">
        <v>12</v>
      </c>
      <c r="O918" s="3">
        <v>43318</v>
      </c>
      <c r="P918" s="2">
        <f>ROUNDDOWN(Table1[[#This Row],[Quantity in UnE]],0)</f>
        <v>156</v>
      </c>
      <c r="Q918" t="s">
        <v>8850</v>
      </c>
      <c r="R918">
        <v>21</v>
      </c>
      <c r="S918">
        <v>39</v>
      </c>
      <c r="T918">
        <f>IF(Table1[[#This Row],[OD (in)]]=28,0,IF(Table1[[#This Row],[Width (in)]]&lt;=25,1,0))</f>
        <v>1</v>
      </c>
      <c r="U918">
        <f>IF(Table1[[#This Row],[OD (in)]]=28,0,IF(AND(Table1[[#This Row],[Width (in)]]&gt;25,Table1[[#This Row],[Width (in)]]&lt;=40),1,0))</f>
        <v>0</v>
      </c>
      <c r="V918">
        <f>IF(Table1[[#This Row],[OD (in)]]=28,0,IF(Table1[[#This Row],[Width (in)]]&gt;40,1,0))</f>
        <v>0</v>
      </c>
      <c r="W918">
        <f>IF(Table1[[#This Row],[OD (in)]]=28,1,0)</f>
        <v>0</v>
      </c>
    </row>
    <row r="919" spans="1:23" x14ac:dyDescent="0.3">
      <c r="A919" s="6" t="s">
        <v>0</v>
      </c>
      <c r="B919" s="6" t="s">
        <v>2002</v>
      </c>
      <c r="C919" s="6" t="s">
        <v>2003</v>
      </c>
      <c r="D919" s="6" t="s">
        <v>2101</v>
      </c>
      <c r="E919" s="6" t="s">
        <v>4</v>
      </c>
      <c r="F919" s="6" t="s">
        <v>5</v>
      </c>
      <c r="G919" s="6" t="s">
        <v>1970</v>
      </c>
      <c r="H919" s="6" t="s">
        <v>7</v>
      </c>
      <c r="I919" s="6" t="s">
        <v>1971</v>
      </c>
      <c r="J919" s="6" t="s">
        <v>9</v>
      </c>
      <c r="K919" s="6" t="s">
        <v>2102</v>
      </c>
      <c r="L919" s="6" t="s">
        <v>11</v>
      </c>
      <c r="M919" s="2">
        <v>130.745</v>
      </c>
      <c r="N919" s="1" t="s">
        <v>12</v>
      </c>
      <c r="O919" s="3">
        <v>43332</v>
      </c>
      <c r="P919" s="2">
        <f>ROUNDDOWN(Table1[[#This Row],[Quantity in UnE]],0)</f>
        <v>130</v>
      </c>
      <c r="Q919" t="s">
        <v>8848</v>
      </c>
      <c r="R919">
        <v>19</v>
      </c>
      <c r="S919">
        <v>39</v>
      </c>
      <c r="T919">
        <f>IF(Table1[[#This Row],[OD (in)]]=28,0,IF(Table1[[#This Row],[Width (in)]]&lt;=25,1,0))</f>
        <v>1</v>
      </c>
      <c r="U919">
        <f>IF(Table1[[#This Row],[OD (in)]]=28,0,IF(AND(Table1[[#This Row],[Width (in)]]&gt;25,Table1[[#This Row],[Width (in)]]&lt;=40),1,0))</f>
        <v>0</v>
      </c>
      <c r="V919">
        <f>IF(Table1[[#This Row],[OD (in)]]=28,0,IF(Table1[[#This Row],[Width (in)]]&gt;40,1,0))</f>
        <v>0</v>
      </c>
      <c r="W919">
        <f>IF(Table1[[#This Row],[OD (in)]]=28,1,0)</f>
        <v>0</v>
      </c>
    </row>
    <row r="920" spans="1:23" x14ac:dyDescent="0.3">
      <c r="A920" s="6" t="s">
        <v>0</v>
      </c>
      <c r="B920" s="6" t="s">
        <v>2020</v>
      </c>
      <c r="C920" s="6" t="s">
        <v>2021</v>
      </c>
      <c r="D920" s="6" t="s">
        <v>2103</v>
      </c>
      <c r="E920" s="6" t="s">
        <v>4</v>
      </c>
      <c r="F920" s="6" t="s">
        <v>5</v>
      </c>
      <c r="G920" s="6" t="s">
        <v>1662</v>
      </c>
      <c r="H920" s="6" t="s">
        <v>7</v>
      </c>
      <c r="I920" s="6" t="s">
        <v>1663</v>
      </c>
      <c r="J920" s="6" t="s">
        <v>9</v>
      </c>
      <c r="K920" s="6" t="s">
        <v>2104</v>
      </c>
      <c r="L920" s="6" t="s">
        <v>11</v>
      </c>
      <c r="M920" s="2">
        <v>412.29599999999999</v>
      </c>
      <c r="N920" s="1" t="s">
        <v>12</v>
      </c>
      <c r="O920" s="3">
        <v>43315</v>
      </c>
      <c r="P920" s="2">
        <f>ROUNDDOWN(Table1[[#This Row],[Quantity in UnE]],0)</f>
        <v>412</v>
      </c>
      <c r="Q920" t="s">
        <v>8861</v>
      </c>
      <c r="R920">
        <v>55</v>
      </c>
      <c r="S920">
        <v>39</v>
      </c>
      <c r="T920">
        <f>IF(Table1[[#This Row],[OD (in)]]=28,0,IF(Table1[[#This Row],[Width (in)]]&lt;=25,1,0))</f>
        <v>0</v>
      </c>
      <c r="U920">
        <f>IF(Table1[[#This Row],[OD (in)]]=28,0,IF(AND(Table1[[#This Row],[Width (in)]]&gt;25,Table1[[#This Row],[Width (in)]]&lt;=40),1,0))</f>
        <v>0</v>
      </c>
      <c r="V920">
        <f>IF(Table1[[#This Row],[OD (in)]]=28,0,IF(Table1[[#This Row],[Width (in)]]&gt;40,1,0))</f>
        <v>1</v>
      </c>
      <c r="W920">
        <f>IF(Table1[[#This Row],[OD (in)]]=28,1,0)</f>
        <v>0</v>
      </c>
    </row>
    <row r="921" spans="1:23" x14ac:dyDescent="0.3">
      <c r="A921" s="6" t="s">
        <v>0</v>
      </c>
      <c r="B921" s="6" t="s">
        <v>1</v>
      </c>
      <c r="C921" s="6" t="s">
        <v>2</v>
      </c>
      <c r="D921" s="6" t="s">
        <v>2105</v>
      </c>
      <c r="E921" s="6" t="s">
        <v>4</v>
      </c>
      <c r="F921" s="6" t="s">
        <v>5</v>
      </c>
      <c r="G921" s="6" t="s">
        <v>1845</v>
      </c>
      <c r="H921" s="6" t="s">
        <v>7</v>
      </c>
      <c r="I921" s="6" t="s">
        <v>1846</v>
      </c>
      <c r="J921" s="6" t="s">
        <v>9</v>
      </c>
      <c r="K921" s="6" t="s">
        <v>2106</v>
      </c>
      <c r="L921" s="6" t="s">
        <v>11</v>
      </c>
      <c r="M921" s="2">
        <v>98.298000000000002</v>
      </c>
      <c r="N921" s="1" t="s">
        <v>12</v>
      </c>
      <c r="O921" s="3">
        <v>43325</v>
      </c>
      <c r="P921" s="2">
        <f>ROUNDDOWN(Table1[[#This Row],[Quantity in UnE]],0)</f>
        <v>98</v>
      </c>
      <c r="Q921" t="s">
        <v>8848</v>
      </c>
      <c r="R921">
        <v>13.125</v>
      </c>
      <c r="S921">
        <v>39</v>
      </c>
      <c r="T921">
        <f>IF(Table1[[#This Row],[OD (in)]]=28,0,IF(Table1[[#This Row],[Width (in)]]&lt;=25,1,0))</f>
        <v>1</v>
      </c>
      <c r="U921">
        <f>IF(Table1[[#This Row],[OD (in)]]=28,0,IF(AND(Table1[[#This Row],[Width (in)]]&gt;25,Table1[[#This Row],[Width (in)]]&lt;=40),1,0))</f>
        <v>0</v>
      </c>
      <c r="V921">
        <f>IF(Table1[[#This Row],[OD (in)]]=28,0,IF(Table1[[#This Row],[Width (in)]]&gt;40,1,0))</f>
        <v>0</v>
      </c>
      <c r="W921">
        <f>IF(Table1[[#This Row],[OD (in)]]=28,1,0)</f>
        <v>0</v>
      </c>
    </row>
    <row r="922" spans="1:23" x14ac:dyDescent="0.3">
      <c r="A922" s="6" t="s">
        <v>0</v>
      </c>
      <c r="B922" s="6" t="s">
        <v>1862</v>
      </c>
      <c r="C922" s="6" t="s">
        <v>1863</v>
      </c>
      <c r="D922" s="6" t="s">
        <v>2107</v>
      </c>
      <c r="E922" s="6" t="s">
        <v>4</v>
      </c>
      <c r="F922" s="6" t="s">
        <v>5</v>
      </c>
      <c r="G922" s="6" t="s">
        <v>1853</v>
      </c>
      <c r="H922" s="6" t="s">
        <v>7</v>
      </c>
      <c r="I922" s="6" t="s">
        <v>1854</v>
      </c>
      <c r="J922" s="6" t="s">
        <v>9</v>
      </c>
      <c r="K922" s="6" t="s">
        <v>2108</v>
      </c>
      <c r="L922" s="6" t="s">
        <v>11</v>
      </c>
      <c r="M922" s="2">
        <v>397.39100000000002</v>
      </c>
      <c r="N922" s="1" t="s">
        <v>12</v>
      </c>
      <c r="O922" s="3">
        <v>43314</v>
      </c>
      <c r="P922" s="2">
        <f>ROUNDDOWN(Table1[[#This Row],[Quantity in UnE]],0)</f>
        <v>397</v>
      </c>
      <c r="Q922" t="s">
        <v>8850</v>
      </c>
      <c r="R922">
        <v>53</v>
      </c>
      <c r="S922">
        <v>39</v>
      </c>
      <c r="T922">
        <f>IF(Table1[[#This Row],[OD (in)]]=28,0,IF(Table1[[#This Row],[Width (in)]]&lt;=25,1,0))</f>
        <v>0</v>
      </c>
      <c r="U922">
        <f>IF(Table1[[#This Row],[OD (in)]]=28,0,IF(AND(Table1[[#This Row],[Width (in)]]&gt;25,Table1[[#This Row],[Width (in)]]&lt;=40),1,0))</f>
        <v>0</v>
      </c>
      <c r="V922">
        <f>IF(Table1[[#This Row],[OD (in)]]=28,0,IF(Table1[[#This Row],[Width (in)]]&gt;40,1,0))</f>
        <v>1</v>
      </c>
      <c r="W922">
        <f>IF(Table1[[#This Row],[OD (in)]]=28,1,0)</f>
        <v>0</v>
      </c>
    </row>
    <row r="923" spans="1:23" x14ac:dyDescent="0.3">
      <c r="A923" s="6" t="s">
        <v>0</v>
      </c>
      <c r="B923" s="6" t="s">
        <v>2020</v>
      </c>
      <c r="C923" s="6" t="s">
        <v>2021</v>
      </c>
      <c r="D923" s="6" t="s">
        <v>2109</v>
      </c>
      <c r="E923" s="6" t="s">
        <v>4</v>
      </c>
      <c r="F923" s="6" t="s">
        <v>5</v>
      </c>
      <c r="G923" s="6" t="s">
        <v>1662</v>
      </c>
      <c r="H923" s="6" t="s">
        <v>7</v>
      </c>
      <c r="I923" s="6" t="s">
        <v>1663</v>
      </c>
      <c r="J923" s="6" t="s">
        <v>9</v>
      </c>
      <c r="K923" s="6" t="s">
        <v>2110</v>
      </c>
      <c r="L923" s="6" t="s">
        <v>11</v>
      </c>
      <c r="M923" s="2">
        <v>406.57499999999999</v>
      </c>
      <c r="N923" s="1" t="s">
        <v>12</v>
      </c>
      <c r="O923" s="3">
        <v>43315</v>
      </c>
      <c r="P923" s="2">
        <f>ROUNDDOWN(Table1[[#This Row],[Quantity in UnE]],0)</f>
        <v>406</v>
      </c>
      <c r="Q923" t="s">
        <v>8861</v>
      </c>
      <c r="R923">
        <v>55</v>
      </c>
      <c r="S923">
        <v>39</v>
      </c>
      <c r="T923">
        <f>IF(Table1[[#This Row],[OD (in)]]=28,0,IF(Table1[[#This Row],[Width (in)]]&lt;=25,1,0))</f>
        <v>0</v>
      </c>
      <c r="U923">
        <f>IF(Table1[[#This Row],[OD (in)]]=28,0,IF(AND(Table1[[#This Row],[Width (in)]]&gt;25,Table1[[#This Row],[Width (in)]]&lt;=40),1,0))</f>
        <v>0</v>
      </c>
      <c r="V923">
        <f>IF(Table1[[#This Row],[OD (in)]]=28,0,IF(Table1[[#This Row],[Width (in)]]&gt;40,1,0))</f>
        <v>1</v>
      </c>
      <c r="W923">
        <f>IF(Table1[[#This Row],[OD (in)]]=28,1,0)</f>
        <v>0</v>
      </c>
    </row>
    <row r="924" spans="1:23" x14ac:dyDescent="0.3">
      <c r="A924" s="6" t="s">
        <v>0</v>
      </c>
      <c r="B924" s="6" t="s">
        <v>1862</v>
      </c>
      <c r="C924" s="6" t="s">
        <v>1863</v>
      </c>
      <c r="D924" s="6" t="s">
        <v>2111</v>
      </c>
      <c r="E924" s="6" t="s">
        <v>4</v>
      </c>
      <c r="F924" s="6" t="s">
        <v>5</v>
      </c>
      <c r="G924" s="6" t="s">
        <v>1853</v>
      </c>
      <c r="H924" s="6" t="s">
        <v>7</v>
      </c>
      <c r="I924" s="6" t="s">
        <v>1854</v>
      </c>
      <c r="J924" s="6" t="s">
        <v>9</v>
      </c>
      <c r="K924" s="6" t="s">
        <v>2112</v>
      </c>
      <c r="L924" s="6" t="s">
        <v>11</v>
      </c>
      <c r="M924" s="2">
        <v>397.666</v>
      </c>
      <c r="N924" s="1" t="s">
        <v>12</v>
      </c>
      <c r="O924" s="3">
        <v>43314</v>
      </c>
      <c r="P924" s="2">
        <f>ROUNDDOWN(Table1[[#This Row],[Quantity in UnE]],0)</f>
        <v>397</v>
      </c>
      <c r="Q924" t="s">
        <v>8850</v>
      </c>
      <c r="R924">
        <v>53</v>
      </c>
      <c r="S924">
        <v>39</v>
      </c>
      <c r="T924">
        <f>IF(Table1[[#This Row],[OD (in)]]=28,0,IF(Table1[[#This Row],[Width (in)]]&lt;=25,1,0))</f>
        <v>0</v>
      </c>
      <c r="U924">
        <f>IF(Table1[[#This Row],[OD (in)]]=28,0,IF(AND(Table1[[#This Row],[Width (in)]]&gt;25,Table1[[#This Row],[Width (in)]]&lt;=40),1,0))</f>
        <v>0</v>
      </c>
      <c r="V924">
        <f>IF(Table1[[#This Row],[OD (in)]]=28,0,IF(Table1[[#This Row],[Width (in)]]&gt;40,1,0))</f>
        <v>1</v>
      </c>
      <c r="W924">
        <f>IF(Table1[[#This Row],[OD (in)]]=28,1,0)</f>
        <v>0</v>
      </c>
    </row>
    <row r="925" spans="1:23" x14ac:dyDescent="0.3">
      <c r="A925" s="6" t="s">
        <v>0</v>
      </c>
      <c r="B925" s="6" t="s">
        <v>1862</v>
      </c>
      <c r="C925" s="6" t="s">
        <v>1863</v>
      </c>
      <c r="D925" s="6" t="s">
        <v>2113</v>
      </c>
      <c r="E925" s="6" t="s">
        <v>4</v>
      </c>
      <c r="F925" s="6" t="s">
        <v>5</v>
      </c>
      <c r="G925" s="6" t="s">
        <v>1853</v>
      </c>
      <c r="H925" s="6" t="s">
        <v>7</v>
      </c>
      <c r="I925" s="6" t="s">
        <v>1854</v>
      </c>
      <c r="J925" s="6" t="s">
        <v>9</v>
      </c>
      <c r="K925" s="6" t="s">
        <v>2114</v>
      </c>
      <c r="L925" s="6" t="s">
        <v>11</v>
      </c>
      <c r="M925" s="2">
        <v>396.012</v>
      </c>
      <c r="N925" s="1" t="s">
        <v>12</v>
      </c>
      <c r="O925" s="3">
        <v>43314</v>
      </c>
      <c r="P925" s="2">
        <f>ROUNDDOWN(Table1[[#This Row],[Quantity in UnE]],0)</f>
        <v>396</v>
      </c>
      <c r="Q925" t="s">
        <v>8850</v>
      </c>
      <c r="R925">
        <v>53</v>
      </c>
      <c r="S925">
        <v>39</v>
      </c>
      <c r="T925">
        <f>IF(Table1[[#This Row],[OD (in)]]=28,0,IF(Table1[[#This Row],[Width (in)]]&lt;=25,1,0))</f>
        <v>0</v>
      </c>
      <c r="U925">
        <f>IF(Table1[[#This Row],[OD (in)]]=28,0,IF(AND(Table1[[#This Row],[Width (in)]]&gt;25,Table1[[#This Row],[Width (in)]]&lt;=40),1,0))</f>
        <v>0</v>
      </c>
      <c r="V925">
        <f>IF(Table1[[#This Row],[OD (in)]]=28,0,IF(Table1[[#This Row],[Width (in)]]&gt;40,1,0))</f>
        <v>1</v>
      </c>
      <c r="W925">
        <f>IF(Table1[[#This Row],[OD (in)]]=28,1,0)</f>
        <v>0</v>
      </c>
    </row>
    <row r="926" spans="1:23" x14ac:dyDescent="0.3">
      <c r="A926" s="6" t="s">
        <v>0</v>
      </c>
      <c r="B926" s="6" t="s">
        <v>1597</v>
      </c>
      <c r="C926" s="6" t="s">
        <v>1598</v>
      </c>
      <c r="D926" s="6" t="s">
        <v>2115</v>
      </c>
      <c r="E926" s="6" t="s">
        <v>4</v>
      </c>
      <c r="F926" s="6" t="s">
        <v>5</v>
      </c>
      <c r="G926" s="6" t="s">
        <v>1620</v>
      </c>
      <c r="H926" s="6" t="s">
        <v>7</v>
      </c>
      <c r="I926" s="6" t="s">
        <v>1621</v>
      </c>
      <c r="J926" s="6" t="s">
        <v>9</v>
      </c>
      <c r="K926" s="6" t="s">
        <v>2116</v>
      </c>
      <c r="L926" s="6" t="s">
        <v>11</v>
      </c>
      <c r="M926" s="2">
        <v>158.11199999999999</v>
      </c>
      <c r="N926" s="1" t="s">
        <v>12</v>
      </c>
      <c r="O926" s="3">
        <v>43318</v>
      </c>
      <c r="P926" s="2">
        <f>ROUNDDOWN(Table1[[#This Row],[Quantity in UnE]],0)</f>
        <v>158</v>
      </c>
      <c r="Q926" t="s">
        <v>8850</v>
      </c>
      <c r="R926">
        <v>21</v>
      </c>
      <c r="S926">
        <v>39</v>
      </c>
      <c r="T926">
        <f>IF(Table1[[#This Row],[OD (in)]]=28,0,IF(Table1[[#This Row],[Width (in)]]&lt;=25,1,0))</f>
        <v>1</v>
      </c>
      <c r="U926">
        <f>IF(Table1[[#This Row],[OD (in)]]=28,0,IF(AND(Table1[[#This Row],[Width (in)]]&gt;25,Table1[[#This Row],[Width (in)]]&lt;=40),1,0))</f>
        <v>0</v>
      </c>
      <c r="V926">
        <f>IF(Table1[[#This Row],[OD (in)]]=28,0,IF(Table1[[#This Row],[Width (in)]]&gt;40,1,0))</f>
        <v>0</v>
      </c>
      <c r="W926">
        <f>IF(Table1[[#This Row],[OD (in)]]=28,1,0)</f>
        <v>0</v>
      </c>
    </row>
    <row r="927" spans="1:23" x14ac:dyDescent="0.3">
      <c r="A927" s="6" t="s">
        <v>0</v>
      </c>
      <c r="B927" s="6" t="s">
        <v>1862</v>
      </c>
      <c r="C927" s="6" t="s">
        <v>1863</v>
      </c>
      <c r="D927" s="6" t="s">
        <v>2117</v>
      </c>
      <c r="E927" s="6" t="s">
        <v>4</v>
      </c>
      <c r="F927" s="6" t="s">
        <v>5</v>
      </c>
      <c r="G927" s="6" t="s">
        <v>1853</v>
      </c>
      <c r="H927" s="6" t="s">
        <v>7</v>
      </c>
      <c r="I927" s="6" t="s">
        <v>1854</v>
      </c>
      <c r="J927" s="6" t="s">
        <v>9</v>
      </c>
      <c r="K927" s="6" t="s">
        <v>2118</v>
      </c>
      <c r="L927" s="6" t="s">
        <v>11</v>
      </c>
      <c r="M927" s="2">
        <v>395.09300000000002</v>
      </c>
      <c r="N927" s="1" t="s">
        <v>12</v>
      </c>
      <c r="O927" s="3">
        <v>43314</v>
      </c>
      <c r="P927" s="2">
        <f>ROUNDDOWN(Table1[[#This Row],[Quantity in UnE]],0)</f>
        <v>395</v>
      </c>
      <c r="Q927" t="s">
        <v>8850</v>
      </c>
      <c r="R927">
        <v>53</v>
      </c>
      <c r="S927">
        <v>39</v>
      </c>
      <c r="T927">
        <f>IF(Table1[[#This Row],[OD (in)]]=28,0,IF(Table1[[#This Row],[Width (in)]]&lt;=25,1,0))</f>
        <v>0</v>
      </c>
      <c r="U927">
        <f>IF(Table1[[#This Row],[OD (in)]]=28,0,IF(AND(Table1[[#This Row],[Width (in)]]&gt;25,Table1[[#This Row],[Width (in)]]&lt;=40),1,0))</f>
        <v>0</v>
      </c>
      <c r="V927">
        <f>IF(Table1[[#This Row],[OD (in)]]=28,0,IF(Table1[[#This Row],[Width (in)]]&gt;40,1,0))</f>
        <v>1</v>
      </c>
      <c r="W927">
        <f>IF(Table1[[#This Row],[OD (in)]]=28,1,0)</f>
        <v>0</v>
      </c>
    </row>
    <row r="928" spans="1:23" x14ac:dyDescent="0.3">
      <c r="A928" s="6" t="s">
        <v>0</v>
      </c>
      <c r="B928" s="6" t="s">
        <v>125</v>
      </c>
      <c r="C928" s="6" t="s">
        <v>126</v>
      </c>
      <c r="D928" s="6" t="s">
        <v>2119</v>
      </c>
      <c r="E928" s="6" t="s">
        <v>4</v>
      </c>
      <c r="F928" s="6" t="s">
        <v>5</v>
      </c>
      <c r="G928" s="6" t="s">
        <v>1554</v>
      </c>
      <c r="H928" s="6" t="s">
        <v>7</v>
      </c>
      <c r="I928" s="6" t="s">
        <v>1555</v>
      </c>
      <c r="J928" s="6" t="s">
        <v>9</v>
      </c>
      <c r="K928" s="6" t="s">
        <v>2120</v>
      </c>
      <c r="L928" s="6" t="s">
        <v>11</v>
      </c>
      <c r="M928" s="2">
        <v>442.52699999999999</v>
      </c>
      <c r="N928" s="1" t="s">
        <v>12</v>
      </c>
      <c r="O928" s="3">
        <v>43322</v>
      </c>
      <c r="P928" s="2">
        <f>ROUNDDOWN(Table1[[#This Row],[Quantity in UnE]],0)</f>
        <v>442</v>
      </c>
      <c r="Q928" t="s">
        <v>8852</v>
      </c>
      <c r="R928">
        <v>60</v>
      </c>
      <c r="S928">
        <v>39</v>
      </c>
      <c r="T928">
        <f>IF(Table1[[#This Row],[OD (in)]]=28,0,IF(Table1[[#This Row],[Width (in)]]&lt;=25,1,0))</f>
        <v>0</v>
      </c>
      <c r="U928">
        <f>IF(Table1[[#This Row],[OD (in)]]=28,0,IF(AND(Table1[[#This Row],[Width (in)]]&gt;25,Table1[[#This Row],[Width (in)]]&lt;=40),1,0))</f>
        <v>0</v>
      </c>
      <c r="V928">
        <f>IF(Table1[[#This Row],[OD (in)]]=28,0,IF(Table1[[#This Row],[Width (in)]]&gt;40,1,0))</f>
        <v>1</v>
      </c>
      <c r="W928">
        <f>IF(Table1[[#This Row],[OD (in)]]=28,1,0)</f>
        <v>0</v>
      </c>
    </row>
    <row r="929" spans="1:23" x14ac:dyDescent="0.3">
      <c r="A929" s="6" t="s">
        <v>0</v>
      </c>
      <c r="B929" s="6" t="s">
        <v>1575</v>
      </c>
      <c r="C929" s="6" t="s">
        <v>1576</v>
      </c>
      <c r="D929" s="6" t="s">
        <v>2121</v>
      </c>
      <c r="E929" s="6" t="s">
        <v>4</v>
      </c>
      <c r="F929" s="6" t="s">
        <v>5</v>
      </c>
      <c r="G929" s="6" t="s">
        <v>1908</v>
      </c>
      <c r="H929" s="6" t="s">
        <v>7</v>
      </c>
      <c r="I929" s="6" t="s">
        <v>1909</v>
      </c>
      <c r="J929" s="6" t="s">
        <v>9</v>
      </c>
      <c r="K929" s="6" t="s">
        <v>2122</v>
      </c>
      <c r="L929" s="6" t="s">
        <v>11</v>
      </c>
      <c r="M929" s="2">
        <v>375.62599999999998</v>
      </c>
      <c r="N929" s="1" t="s">
        <v>12</v>
      </c>
      <c r="O929" s="3">
        <v>43316</v>
      </c>
      <c r="P929" s="2">
        <f>ROUNDDOWN(Table1[[#This Row],[Quantity in UnE]],0)</f>
        <v>375</v>
      </c>
      <c r="Q929" t="s">
        <v>8850</v>
      </c>
      <c r="R929">
        <v>54.25</v>
      </c>
      <c r="S929">
        <v>39</v>
      </c>
      <c r="T929">
        <f>IF(Table1[[#This Row],[OD (in)]]=28,0,IF(Table1[[#This Row],[Width (in)]]&lt;=25,1,0))</f>
        <v>0</v>
      </c>
      <c r="U929">
        <f>IF(Table1[[#This Row],[OD (in)]]=28,0,IF(AND(Table1[[#This Row],[Width (in)]]&gt;25,Table1[[#This Row],[Width (in)]]&lt;=40),1,0))</f>
        <v>0</v>
      </c>
      <c r="V929">
        <f>IF(Table1[[#This Row],[OD (in)]]=28,0,IF(Table1[[#This Row],[Width (in)]]&gt;40,1,0))</f>
        <v>1</v>
      </c>
      <c r="W929">
        <f>IF(Table1[[#This Row],[OD (in)]]=28,1,0)</f>
        <v>0</v>
      </c>
    </row>
    <row r="930" spans="1:23" x14ac:dyDescent="0.3">
      <c r="A930" s="6" t="s">
        <v>0</v>
      </c>
      <c r="B930" s="6" t="s">
        <v>125</v>
      </c>
      <c r="C930" s="6" t="s">
        <v>126</v>
      </c>
      <c r="D930" s="6" t="s">
        <v>2123</v>
      </c>
      <c r="E930" s="6" t="s">
        <v>4</v>
      </c>
      <c r="F930" s="6" t="s">
        <v>5</v>
      </c>
      <c r="G930" s="6" t="s">
        <v>1554</v>
      </c>
      <c r="H930" s="6" t="s">
        <v>7</v>
      </c>
      <c r="I930" s="6" t="s">
        <v>1555</v>
      </c>
      <c r="J930" s="6" t="s">
        <v>9</v>
      </c>
      <c r="K930" s="6" t="s">
        <v>2124</v>
      </c>
      <c r="L930" s="6" t="s">
        <v>11</v>
      </c>
      <c r="M930" s="2">
        <v>442.52699999999999</v>
      </c>
      <c r="N930" s="1" t="s">
        <v>12</v>
      </c>
      <c r="O930" s="3">
        <v>43322</v>
      </c>
      <c r="P930" s="2">
        <f>ROUNDDOWN(Table1[[#This Row],[Quantity in UnE]],0)</f>
        <v>442</v>
      </c>
      <c r="Q930" t="s">
        <v>8852</v>
      </c>
      <c r="R930">
        <v>60</v>
      </c>
      <c r="S930">
        <v>39</v>
      </c>
      <c r="T930">
        <f>IF(Table1[[#This Row],[OD (in)]]=28,0,IF(Table1[[#This Row],[Width (in)]]&lt;=25,1,0))</f>
        <v>0</v>
      </c>
      <c r="U930">
        <f>IF(Table1[[#This Row],[OD (in)]]=28,0,IF(AND(Table1[[#This Row],[Width (in)]]&gt;25,Table1[[#This Row],[Width (in)]]&lt;=40),1,0))</f>
        <v>0</v>
      </c>
      <c r="V930">
        <f>IF(Table1[[#This Row],[OD (in)]]=28,0,IF(Table1[[#This Row],[Width (in)]]&gt;40,1,0))</f>
        <v>1</v>
      </c>
      <c r="W930">
        <f>IF(Table1[[#This Row],[OD (in)]]=28,1,0)</f>
        <v>0</v>
      </c>
    </row>
    <row r="931" spans="1:23" x14ac:dyDescent="0.3">
      <c r="A931" s="6" t="s">
        <v>0</v>
      </c>
      <c r="B931" s="6" t="s">
        <v>1575</v>
      </c>
      <c r="C931" s="6" t="s">
        <v>1576</v>
      </c>
      <c r="D931" s="6" t="s">
        <v>2125</v>
      </c>
      <c r="E931" s="6" t="s">
        <v>4</v>
      </c>
      <c r="F931" s="6" t="s">
        <v>5</v>
      </c>
      <c r="G931" s="6" t="s">
        <v>1908</v>
      </c>
      <c r="H931" s="6" t="s">
        <v>7</v>
      </c>
      <c r="I931" s="6" t="s">
        <v>1909</v>
      </c>
      <c r="J931" s="6" t="s">
        <v>9</v>
      </c>
      <c r="K931" s="6" t="s">
        <v>2126</v>
      </c>
      <c r="L931" s="6" t="s">
        <v>11</v>
      </c>
      <c r="M931" s="2">
        <v>367.81799999999998</v>
      </c>
      <c r="N931" s="1" t="s">
        <v>12</v>
      </c>
      <c r="O931" s="3">
        <v>43316</v>
      </c>
      <c r="P931" s="2">
        <f>ROUNDDOWN(Table1[[#This Row],[Quantity in UnE]],0)</f>
        <v>367</v>
      </c>
      <c r="Q931" t="s">
        <v>8850</v>
      </c>
      <c r="R931">
        <v>54.25</v>
      </c>
      <c r="S931">
        <v>39</v>
      </c>
      <c r="T931">
        <f>IF(Table1[[#This Row],[OD (in)]]=28,0,IF(Table1[[#This Row],[Width (in)]]&lt;=25,1,0))</f>
        <v>0</v>
      </c>
      <c r="U931">
        <f>IF(Table1[[#This Row],[OD (in)]]=28,0,IF(AND(Table1[[#This Row],[Width (in)]]&gt;25,Table1[[#This Row],[Width (in)]]&lt;=40),1,0))</f>
        <v>0</v>
      </c>
      <c r="V931">
        <f>IF(Table1[[#This Row],[OD (in)]]=28,0,IF(Table1[[#This Row],[Width (in)]]&gt;40,1,0))</f>
        <v>1</v>
      </c>
      <c r="W931">
        <f>IF(Table1[[#This Row],[OD (in)]]=28,1,0)</f>
        <v>0</v>
      </c>
    </row>
    <row r="932" spans="1:23" x14ac:dyDescent="0.3">
      <c r="A932" s="6" t="s">
        <v>0</v>
      </c>
      <c r="B932" s="6" t="s">
        <v>2127</v>
      </c>
      <c r="C932" s="6" t="s">
        <v>2128</v>
      </c>
      <c r="D932" s="6" t="s">
        <v>2129</v>
      </c>
      <c r="E932" s="6" t="s">
        <v>4</v>
      </c>
      <c r="F932" s="6" t="s">
        <v>5</v>
      </c>
      <c r="G932" s="6" t="s">
        <v>1970</v>
      </c>
      <c r="H932" s="6" t="s">
        <v>7</v>
      </c>
      <c r="I932" s="6" t="s">
        <v>1971</v>
      </c>
      <c r="J932" s="6" t="s">
        <v>9</v>
      </c>
      <c r="K932" s="6" t="s">
        <v>2130</v>
      </c>
      <c r="L932" s="6" t="s">
        <v>11</v>
      </c>
      <c r="M932" s="2">
        <v>337.40600000000001</v>
      </c>
      <c r="N932" s="1" t="s">
        <v>12</v>
      </c>
      <c r="O932" s="3">
        <v>43332</v>
      </c>
      <c r="P932" s="2">
        <f>ROUNDDOWN(Table1[[#This Row],[Quantity in UnE]],0)</f>
        <v>337</v>
      </c>
      <c r="Q932" t="s">
        <v>8848</v>
      </c>
      <c r="R932">
        <v>49</v>
      </c>
      <c r="S932">
        <v>39</v>
      </c>
      <c r="T932">
        <f>IF(Table1[[#This Row],[OD (in)]]=28,0,IF(Table1[[#This Row],[Width (in)]]&lt;=25,1,0))</f>
        <v>0</v>
      </c>
      <c r="U932">
        <f>IF(Table1[[#This Row],[OD (in)]]=28,0,IF(AND(Table1[[#This Row],[Width (in)]]&gt;25,Table1[[#This Row],[Width (in)]]&lt;=40),1,0))</f>
        <v>0</v>
      </c>
      <c r="V932">
        <f>IF(Table1[[#This Row],[OD (in)]]=28,0,IF(Table1[[#This Row],[Width (in)]]&gt;40,1,0))</f>
        <v>1</v>
      </c>
      <c r="W932">
        <f>IF(Table1[[#This Row],[OD (in)]]=28,1,0)</f>
        <v>0</v>
      </c>
    </row>
    <row r="933" spans="1:23" x14ac:dyDescent="0.3">
      <c r="A933" s="6" t="s">
        <v>0</v>
      </c>
      <c r="B933" s="6" t="s">
        <v>2127</v>
      </c>
      <c r="C933" s="6" t="s">
        <v>2128</v>
      </c>
      <c r="D933" s="6" t="s">
        <v>2131</v>
      </c>
      <c r="E933" s="6" t="s">
        <v>4</v>
      </c>
      <c r="F933" s="6" t="s">
        <v>5</v>
      </c>
      <c r="G933" s="6" t="s">
        <v>1970</v>
      </c>
      <c r="H933" s="6" t="s">
        <v>7</v>
      </c>
      <c r="I933" s="6" t="s">
        <v>1971</v>
      </c>
      <c r="J933" s="6" t="s">
        <v>9</v>
      </c>
      <c r="K933" s="6" t="s">
        <v>2132</v>
      </c>
      <c r="L933" s="6" t="s">
        <v>11</v>
      </c>
      <c r="M933" s="2">
        <v>336.96499999999997</v>
      </c>
      <c r="N933" s="1" t="s">
        <v>12</v>
      </c>
      <c r="O933" s="3">
        <v>43332</v>
      </c>
      <c r="P933" s="2">
        <f>ROUNDDOWN(Table1[[#This Row],[Quantity in UnE]],0)</f>
        <v>336</v>
      </c>
      <c r="Q933" t="s">
        <v>8848</v>
      </c>
      <c r="R933">
        <v>49</v>
      </c>
      <c r="S933">
        <v>39</v>
      </c>
      <c r="T933">
        <f>IF(Table1[[#This Row],[OD (in)]]=28,0,IF(Table1[[#This Row],[Width (in)]]&lt;=25,1,0))</f>
        <v>0</v>
      </c>
      <c r="U933">
        <f>IF(Table1[[#This Row],[OD (in)]]=28,0,IF(AND(Table1[[#This Row],[Width (in)]]&gt;25,Table1[[#This Row],[Width (in)]]&lt;=40),1,0))</f>
        <v>0</v>
      </c>
      <c r="V933">
        <f>IF(Table1[[#This Row],[OD (in)]]=28,0,IF(Table1[[#This Row],[Width (in)]]&gt;40,1,0))</f>
        <v>1</v>
      </c>
      <c r="W933">
        <f>IF(Table1[[#This Row],[OD (in)]]=28,1,0)</f>
        <v>0</v>
      </c>
    </row>
    <row r="934" spans="1:23" x14ac:dyDescent="0.3">
      <c r="A934" s="6" t="s">
        <v>0</v>
      </c>
      <c r="B934" s="6" t="s">
        <v>1798</v>
      </c>
      <c r="C934" s="6" t="s">
        <v>1799</v>
      </c>
      <c r="D934" s="6" t="s">
        <v>2133</v>
      </c>
      <c r="E934" s="6" t="s">
        <v>4</v>
      </c>
      <c r="F934" s="6" t="s">
        <v>5</v>
      </c>
      <c r="G934" s="6" t="s">
        <v>1526</v>
      </c>
      <c r="H934" s="6" t="s">
        <v>7</v>
      </c>
      <c r="I934" s="6" t="s">
        <v>1527</v>
      </c>
      <c r="J934" s="6" t="s">
        <v>9</v>
      </c>
      <c r="K934" s="6" t="s">
        <v>2134</v>
      </c>
      <c r="L934" s="6" t="s">
        <v>11</v>
      </c>
      <c r="M934" s="2">
        <v>233.404</v>
      </c>
      <c r="N934" s="1" t="s">
        <v>12</v>
      </c>
      <c r="O934" s="3">
        <v>43326</v>
      </c>
      <c r="P934" s="2">
        <f>ROUNDDOWN(Table1[[#This Row],[Quantity in UnE]],0)</f>
        <v>233</v>
      </c>
      <c r="Q934" t="s">
        <v>8860</v>
      </c>
      <c r="R934">
        <v>28.75</v>
      </c>
      <c r="S934">
        <v>39</v>
      </c>
      <c r="T934">
        <f>IF(Table1[[#This Row],[OD (in)]]=28,0,IF(Table1[[#This Row],[Width (in)]]&lt;=25,1,0))</f>
        <v>0</v>
      </c>
      <c r="U934">
        <f>IF(Table1[[#This Row],[OD (in)]]=28,0,IF(AND(Table1[[#This Row],[Width (in)]]&gt;25,Table1[[#This Row],[Width (in)]]&lt;=40),1,0))</f>
        <v>1</v>
      </c>
      <c r="V934">
        <f>IF(Table1[[#This Row],[OD (in)]]=28,0,IF(Table1[[#This Row],[Width (in)]]&gt;40,1,0))</f>
        <v>0</v>
      </c>
      <c r="W934">
        <f>IF(Table1[[#This Row],[OD (in)]]=28,1,0)</f>
        <v>0</v>
      </c>
    </row>
    <row r="935" spans="1:23" x14ac:dyDescent="0.3">
      <c r="A935" s="6" t="s">
        <v>0</v>
      </c>
      <c r="B935" s="6" t="s">
        <v>1921</v>
      </c>
      <c r="C935" s="6" t="s">
        <v>1922</v>
      </c>
      <c r="D935" s="6" t="s">
        <v>2135</v>
      </c>
      <c r="E935" s="6" t="s">
        <v>4</v>
      </c>
      <c r="F935" s="6" t="s">
        <v>5</v>
      </c>
      <c r="G935" s="6" t="s">
        <v>1924</v>
      </c>
      <c r="H935" s="6" t="s">
        <v>7</v>
      </c>
      <c r="I935" s="6" t="s">
        <v>1925</v>
      </c>
      <c r="J935" s="6" t="s">
        <v>9</v>
      </c>
      <c r="K935" s="6" t="s">
        <v>2136</v>
      </c>
      <c r="L935" s="6" t="s">
        <v>11</v>
      </c>
      <c r="M935" s="2">
        <v>535.56600000000003</v>
      </c>
      <c r="N935" s="1" t="s">
        <v>12</v>
      </c>
      <c r="O935" s="3">
        <v>43327</v>
      </c>
      <c r="P935" s="2">
        <f>ROUNDDOWN(Table1[[#This Row],[Quantity in UnE]],0)</f>
        <v>535</v>
      </c>
      <c r="Q935" t="s">
        <v>8863</v>
      </c>
      <c r="R935">
        <v>71.625</v>
      </c>
      <c r="S935">
        <v>39</v>
      </c>
      <c r="T935">
        <f>IF(Table1[[#This Row],[OD (in)]]=28,0,IF(Table1[[#This Row],[Width (in)]]&lt;=25,1,0))</f>
        <v>0</v>
      </c>
      <c r="U935">
        <f>IF(Table1[[#This Row],[OD (in)]]=28,0,IF(AND(Table1[[#This Row],[Width (in)]]&gt;25,Table1[[#This Row],[Width (in)]]&lt;=40),1,0))</f>
        <v>0</v>
      </c>
      <c r="V935">
        <f>IF(Table1[[#This Row],[OD (in)]]=28,0,IF(Table1[[#This Row],[Width (in)]]&gt;40,1,0))</f>
        <v>1</v>
      </c>
      <c r="W935">
        <f>IF(Table1[[#This Row],[OD (in)]]=28,1,0)</f>
        <v>0</v>
      </c>
    </row>
    <row r="936" spans="1:23" x14ac:dyDescent="0.3">
      <c r="A936" s="6" t="s">
        <v>0</v>
      </c>
      <c r="B936" s="6" t="s">
        <v>1</v>
      </c>
      <c r="C936" s="6" t="s">
        <v>2</v>
      </c>
      <c r="D936" s="6" t="s">
        <v>2137</v>
      </c>
      <c r="E936" s="6" t="s">
        <v>4</v>
      </c>
      <c r="F936" s="6" t="s">
        <v>5</v>
      </c>
      <c r="G936" s="6" t="s">
        <v>1845</v>
      </c>
      <c r="H936" s="6" t="s">
        <v>7</v>
      </c>
      <c r="I936" s="6" t="s">
        <v>1846</v>
      </c>
      <c r="J936" s="6" t="s">
        <v>9</v>
      </c>
      <c r="K936" s="6" t="s">
        <v>2138</v>
      </c>
      <c r="L936" s="6" t="s">
        <v>11</v>
      </c>
      <c r="M936" s="2">
        <v>98.906999999999996</v>
      </c>
      <c r="N936" s="1" t="s">
        <v>12</v>
      </c>
      <c r="O936" s="3">
        <v>43325</v>
      </c>
      <c r="P936" s="2">
        <f>ROUNDDOWN(Table1[[#This Row],[Quantity in UnE]],0)</f>
        <v>98</v>
      </c>
      <c r="Q936" t="s">
        <v>8848</v>
      </c>
      <c r="R936">
        <v>13.125</v>
      </c>
      <c r="S936">
        <v>39</v>
      </c>
      <c r="T936">
        <f>IF(Table1[[#This Row],[OD (in)]]=28,0,IF(Table1[[#This Row],[Width (in)]]&lt;=25,1,0))</f>
        <v>1</v>
      </c>
      <c r="U936">
        <f>IF(Table1[[#This Row],[OD (in)]]=28,0,IF(AND(Table1[[#This Row],[Width (in)]]&gt;25,Table1[[#This Row],[Width (in)]]&lt;=40),1,0))</f>
        <v>0</v>
      </c>
      <c r="V936">
        <f>IF(Table1[[#This Row],[OD (in)]]=28,0,IF(Table1[[#This Row],[Width (in)]]&gt;40,1,0))</f>
        <v>0</v>
      </c>
      <c r="W936">
        <f>IF(Table1[[#This Row],[OD (in)]]=28,1,0)</f>
        <v>0</v>
      </c>
    </row>
    <row r="937" spans="1:23" x14ac:dyDescent="0.3">
      <c r="A937" s="6" t="s">
        <v>0</v>
      </c>
      <c r="B937" s="6" t="s">
        <v>1</v>
      </c>
      <c r="C937" s="6" t="s">
        <v>2</v>
      </c>
      <c r="D937" s="6" t="s">
        <v>2139</v>
      </c>
      <c r="E937" s="6" t="s">
        <v>4</v>
      </c>
      <c r="F937" s="6" t="s">
        <v>5</v>
      </c>
      <c r="G937" s="6" t="s">
        <v>1845</v>
      </c>
      <c r="H937" s="6" t="s">
        <v>7</v>
      </c>
      <c r="I937" s="6" t="s">
        <v>1846</v>
      </c>
      <c r="J937" s="6" t="s">
        <v>9</v>
      </c>
      <c r="K937" s="6" t="s">
        <v>2140</v>
      </c>
      <c r="L937" s="6" t="s">
        <v>11</v>
      </c>
      <c r="M937" s="2">
        <v>98.494</v>
      </c>
      <c r="N937" s="1" t="s">
        <v>12</v>
      </c>
      <c r="O937" s="3">
        <v>43325</v>
      </c>
      <c r="P937" s="2">
        <f>ROUNDDOWN(Table1[[#This Row],[Quantity in UnE]],0)</f>
        <v>98</v>
      </c>
      <c r="Q937" t="s">
        <v>8848</v>
      </c>
      <c r="R937">
        <v>13.125</v>
      </c>
      <c r="S937">
        <v>39</v>
      </c>
      <c r="T937">
        <f>IF(Table1[[#This Row],[OD (in)]]=28,0,IF(Table1[[#This Row],[Width (in)]]&lt;=25,1,0))</f>
        <v>1</v>
      </c>
      <c r="U937">
        <f>IF(Table1[[#This Row],[OD (in)]]=28,0,IF(AND(Table1[[#This Row],[Width (in)]]&gt;25,Table1[[#This Row],[Width (in)]]&lt;=40),1,0))</f>
        <v>0</v>
      </c>
      <c r="V937">
        <f>IF(Table1[[#This Row],[OD (in)]]=28,0,IF(Table1[[#This Row],[Width (in)]]&gt;40,1,0))</f>
        <v>0</v>
      </c>
      <c r="W937">
        <f>IF(Table1[[#This Row],[OD (in)]]=28,1,0)</f>
        <v>0</v>
      </c>
    </row>
    <row r="938" spans="1:23" x14ac:dyDescent="0.3">
      <c r="A938" s="6" t="s">
        <v>0</v>
      </c>
      <c r="B938" s="6" t="s">
        <v>1</v>
      </c>
      <c r="C938" s="6" t="s">
        <v>2</v>
      </c>
      <c r="D938" s="6" t="s">
        <v>2141</v>
      </c>
      <c r="E938" s="6" t="s">
        <v>4</v>
      </c>
      <c r="F938" s="6" t="s">
        <v>5</v>
      </c>
      <c r="G938" s="6" t="s">
        <v>1845</v>
      </c>
      <c r="H938" s="6" t="s">
        <v>7</v>
      </c>
      <c r="I938" s="6" t="s">
        <v>1846</v>
      </c>
      <c r="J938" s="6" t="s">
        <v>9</v>
      </c>
      <c r="K938" s="6" t="s">
        <v>2142</v>
      </c>
      <c r="L938" s="6" t="s">
        <v>11</v>
      </c>
      <c r="M938" s="2">
        <v>98.494</v>
      </c>
      <c r="N938" s="1" t="s">
        <v>12</v>
      </c>
      <c r="O938" s="3">
        <v>43325</v>
      </c>
      <c r="P938" s="2">
        <f>ROUNDDOWN(Table1[[#This Row],[Quantity in UnE]],0)</f>
        <v>98</v>
      </c>
      <c r="Q938" t="s">
        <v>8848</v>
      </c>
      <c r="R938">
        <v>13.125</v>
      </c>
      <c r="S938">
        <v>39</v>
      </c>
      <c r="T938">
        <f>IF(Table1[[#This Row],[OD (in)]]=28,0,IF(Table1[[#This Row],[Width (in)]]&lt;=25,1,0))</f>
        <v>1</v>
      </c>
      <c r="U938">
        <f>IF(Table1[[#This Row],[OD (in)]]=28,0,IF(AND(Table1[[#This Row],[Width (in)]]&gt;25,Table1[[#This Row],[Width (in)]]&lt;=40),1,0))</f>
        <v>0</v>
      </c>
      <c r="V938">
        <f>IF(Table1[[#This Row],[OD (in)]]=28,0,IF(Table1[[#This Row],[Width (in)]]&gt;40,1,0))</f>
        <v>0</v>
      </c>
      <c r="W938">
        <f>IF(Table1[[#This Row],[OD (in)]]=28,1,0)</f>
        <v>0</v>
      </c>
    </row>
    <row r="939" spans="1:23" x14ac:dyDescent="0.3">
      <c r="A939" s="6" t="s">
        <v>0</v>
      </c>
      <c r="B939" s="6" t="s">
        <v>1</v>
      </c>
      <c r="C939" s="6" t="s">
        <v>2</v>
      </c>
      <c r="D939" s="6" t="s">
        <v>2143</v>
      </c>
      <c r="E939" s="6" t="s">
        <v>4</v>
      </c>
      <c r="F939" s="6" t="s">
        <v>5</v>
      </c>
      <c r="G939" s="6" t="s">
        <v>1845</v>
      </c>
      <c r="H939" s="6" t="s">
        <v>7</v>
      </c>
      <c r="I939" s="6" t="s">
        <v>1846</v>
      </c>
      <c r="J939" s="6" t="s">
        <v>9</v>
      </c>
      <c r="K939" s="6" t="s">
        <v>2144</v>
      </c>
      <c r="L939" s="6" t="s">
        <v>11</v>
      </c>
      <c r="M939" s="2">
        <v>98.494</v>
      </c>
      <c r="N939" s="1" t="s">
        <v>12</v>
      </c>
      <c r="O939" s="3">
        <v>43325</v>
      </c>
      <c r="P939" s="2">
        <f>ROUNDDOWN(Table1[[#This Row],[Quantity in UnE]],0)</f>
        <v>98</v>
      </c>
      <c r="Q939" t="s">
        <v>8848</v>
      </c>
      <c r="R939">
        <v>13.125</v>
      </c>
      <c r="S939">
        <v>39</v>
      </c>
      <c r="T939">
        <f>IF(Table1[[#This Row],[OD (in)]]=28,0,IF(Table1[[#This Row],[Width (in)]]&lt;=25,1,0))</f>
        <v>1</v>
      </c>
      <c r="U939">
        <f>IF(Table1[[#This Row],[OD (in)]]=28,0,IF(AND(Table1[[#This Row],[Width (in)]]&gt;25,Table1[[#This Row],[Width (in)]]&lt;=40),1,0))</f>
        <v>0</v>
      </c>
      <c r="V939">
        <f>IF(Table1[[#This Row],[OD (in)]]=28,0,IF(Table1[[#This Row],[Width (in)]]&gt;40,1,0))</f>
        <v>0</v>
      </c>
      <c r="W939">
        <f>IF(Table1[[#This Row],[OD (in)]]=28,1,0)</f>
        <v>0</v>
      </c>
    </row>
    <row r="940" spans="1:23" x14ac:dyDescent="0.3">
      <c r="A940" s="6" t="s">
        <v>0</v>
      </c>
      <c r="B940" s="6" t="s">
        <v>1</v>
      </c>
      <c r="C940" s="6" t="s">
        <v>2</v>
      </c>
      <c r="D940" s="6" t="s">
        <v>2145</v>
      </c>
      <c r="E940" s="6" t="s">
        <v>4</v>
      </c>
      <c r="F940" s="6" t="s">
        <v>5</v>
      </c>
      <c r="G940" s="6" t="s">
        <v>1845</v>
      </c>
      <c r="H940" s="6" t="s">
        <v>7</v>
      </c>
      <c r="I940" s="6" t="s">
        <v>1846</v>
      </c>
      <c r="J940" s="6" t="s">
        <v>9</v>
      </c>
      <c r="K940" s="6" t="s">
        <v>2146</v>
      </c>
      <c r="L940" s="6" t="s">
        <v>11</v>
      </c>
      <c r="M940" s="2">
        <v>98.494</v>
      </c>
      <c r="N940" s="1" t="s">
        <v>12</v>
      </c>
      <c r="O940" s="3">
        <v>43325</v>
      </c>
      <c r="P940" s="2">
        <f>ROUNDDOWN(Table1[[#This Row],[Quantity in UnE]],0)</f>
        <v>98</v>
      </c>
      <c r="Q940" t="s">
        <v>8848</v>
      </c>
      <c r="R940">
        <v>13.125</v>
      </c>
      <c r="S940">
        <v>39</v>
      </c>
      <c r="T940">
        <f>IF(Table1[[#This Row],[OD (in)]]=28,0,IF(Table1[[#This Row],[Width (in)]]&lt;=25,1,0))</f>
        <v>1</v>
      </c>
      <c r="U940">
        <f>IF(Table1[[#This Row],[OD (in)]]=28,0,IF(AND(Table1[[#This Row],[Width (in)]]&gt;25,Table1[[#This Row],[Width (in)]]&lt;=40),1,0))</f>
        <v>0</v>
      </c>
      <c r="V940">
        <f>IF(Table1[[#This Row],[OD (in)]]=28,0,IF(Table1[[#This Row],[Width (in)]]&gt;40,1,0))</f>
        <v>0</v>
      </c>
      <c r="W940">
        <f>IF(Table1[[#This Row],[OD (in)]]=28,1,0)</f>
        <v>0</v>
      </c>
    </row>
    <row r="941" spans="1:23" x14ac:dyDescent="0.3">
      <c r="A941" s="6" t="s">
        <v>0</v>
      </c>
      <c r="B941" s="6" t="s">
        <v>1597</v>
      </c>
      <c r="C941" s="6" t="s">
        <v>1598</v>
      </c>
      <c r="D941" s="6" t="s">
        <v>2147</v>
      </c>
      <c r="E941" s="6" t="s">
        <v>4</v>
      </c>
      <c r="F941" s="6" t="s">
        <v>5</v>
      </c>
      <c r="G941" s="6" t="s">
        <v>1620</v>
      </c>
      <c r="H941" s="6" t="s">
        <v>7</v>
      </c>
      <c r="I941" s="6" t="s">
        <v>1621</v>
      </c>
      <c r="J941" s="6" t="s">
        <v>9</v>
      </c>
      <c r="K941" s="6" t="s">
        <v>2148</v>
      </c>
      <c r="L941" s="6" t="s">
        <v>11</v>
      </c>
      <c r="M941" s="2">
        <v>157.16499999999999</v>
      </c>
      <c r="N941" s="1" t="s">
        <v>12</v>
      </c>
      <c r="O941" s="3">
        <v>43318</v>
      </c>
      <c r="P941" s="2">
        <f>ROUNDDOWN(Table1[[#This Row],[Quantity in UnE]],0)</f>
        <v>157</v>
      </c>
      <c r="Q941" t="s">
        <v>8850</v>
      </c>
      <c r="R941">
        <v>21</v>
      </c>
      <c r="S941">
        <v>39</v>
      </c>
      <c r="T941">
        <f>IF(Table1[[#This Row],[OD (in)]]=28,0,IF(Table1[[#This Row],[Width (in)]]&lt;=25,1,0))</f>
        <v>1</v>
      </c>
      <c r="U941">
        <f>IF(Table1[[#This Row],[OD (in)]]=28,0,IF(AND(Table1[[#This Row],[Width (in)]]&gt;25,Table1[[#This Row],[Width (in)]]&lt;=40),1,0))</f>
        <v>0</v>
      </c>
      <c r="V941">
        <f>IF(Table1[[#This Row],[OD (in)]]=28,0,IF(Table1[[#This Row],[Width (in)]]&gt;40,1,0))</f>
        <v>0</v>
      </c>
      <c r="W941">
        <f>IF(Table1[[#This Row],[OD (in)]]=28,1,0)</f>
        <v>0</v>
      </c>
    </row>
    <row r="942" spans="1:23" x14ac:dyDescent="0.3">
      <c r="A942" s="6" t="s">
        <v>0</v>
      </c>
      <c r="B942" s="6" t="s">
        <v>1</v>
      </c>
      <c r="C942" s="6" t="s">
        <v>2</v>
      </c>
      <c r="D942" s="6" t="s">
        <v>2149</v>
      </c>
      <c r="E942" s="6" t="s">
        <v>4</v>
      </c>
      <c r="F942" s="6" t="s">
        <v>5</v>
      </c>
      <c r="G942" s="6" t="s">
        <v>1845</v>
      </c>
      <c r="H942" s="6" t="s">
        <v>7</v>
      </c>
      <c r="I942" s="6" t="s">
        <v>1846</v>
      </c>
      <c r="J942" s="6" t="s">
        <v>9</v>
      </c>
      <c r="K942" s="6" t="s">
        <v>2150</v>
      </c>
      <c r="L942" s="6" t="s">
        <v>11</v>
      </c>
      <c r="M942" s="2">
        <v>98.494</v>
      </c>
      <c r="N942" s="1" t="s">
        <v>12</v>
      </c>
      <c r="O942" s="3">
        <v>43325</v>
      </c>
      <c r="P942" s="2">
        <f>ROUNDDOWN(Table1[[#This Row],[Quantity in UnE]],0)</f>
        <v>98</v>
      </c>
      <c r="Q942" t="s">
        <v>8848</v>
      </c>
      <c r="R942">
        <v>13.125</v>
      </c>
      <c r="S942">
        <v>39</v>
      </c>
      <c r="T942">
        <f>IF(Table1[[#This Row],[OD (in)]]=28,0,IF(Table1[[#This Row],[Width (in)]]&lt;=25,1,0))</f>
        <v>1</v>
      </c>
      <c r="U942">
        <f>IF(Table1[[#This Row],[OD (in)]]=28,0,IF(AND(Table1[[#This Row],[Width (in)]]&gt;25,Table1[[#This Row],[Width (in)]]&lt;=40),1,0))</f>
        <v>0</v>
      </c>
      <c r="V942">
        <f>IF(Table1[[#This Row],[OD (in)]]=28,0,IF(Table1[[#This Row],[Width (in)]]&gt;40,1,0))</f>
        <v>0</v>
      </c>
      <c r="W942">
        <f>IF(Table1[[#This Row],[OD (in)]]=28,1,0)</f>
        <v>0</v>
      </c>
    </row>
    <row r="943" spans="1:23" x14ac:dyDescent="0.3">
      <c r="A943" s="6" t="s">
        <v>0</v>
      </c>
      <c r="B943" s="6" t="s">
        <v>1597</v>
      </c>
      <c r="C943" s="6" t="s">
        <v>1598</v>
      </c>
      <c r="D943" s="6" t="s">
        <v>2151</v>
      </c>
      <c r="E943" s="6" t="s">
        <v>4</v>
      </c>
      <c r="F943" s="6" t="s">
        <v>5</v>
      </c>
      <c r="G943" s="6" t="s">
        <v>1620</v>
      </c>
      <c r="H943" s="6" t="s">
        <v>7</v>
      </c>
      <c r="I943" s="6" t="s">
        <v>1621</v>
      </c>
      <c r="J943" s="6" t="s">
        <v>9</v>
      </c>
      <c r="K943" s="6" t="s">
        <v>2152</v>
      </c>
      <c r="L943" s="6" t="s">
        <v>11</v>
      </c>
      <c r="M943" s="2">
        <v>157.02000000000001</v>
      </c>
      <c r="N943" s="1" t="s">
        <v>12</v>
      </c>
      <c r="O943" s="3">
        <v>43318</v>
      </c>
      <c r="P943" s="2">
        <f>ROUNDDOWN(Table1[[#This Row],[Quantity in UnE]],0)</f>
        <v>157</v>
      </c>
      <c r="Q943" t="s">
        <v>8850</v>
      </c>
      <c r="R943">
        <v>21</v>
      </c>
      <c r="S943">
        <v>39</v>
      </c>
      <c r="T943">
        <f>IF(Table1[[#This Row],[OD (in)]]=28,0,IF(Table1[[#This Row],[Width (in)]]&lt;=25,1,0))</f>
        <v>1</v>
      </c>
      <c r="U943">
        <f>IF(Table1[[#This Row],[OD (in)]]=28,0,IF(AND(Table1[[#This Row],[Width (in)]]&gt;25,Table1[[#This Row],[Width (in)]]&lt;=40),1,0))</f>
        <v>0</v>
      </c>
      <c r="V943">
        <f>IF(Table1[[#This Row],[OD (in)]]=28,0,IF(Table1[[#This Row],[Width (in)]]&gt;40,1,0))</f>
        <v>0</v>
      </c>
      <c r="W943">
        <f>IF(Table1[[#This Row],[OD (in)]]=28,1,0)</f>
        <v>0</v>
      </c>
    </row>
    <row r="944" spans="1:23" x14ac:dyDescent="0.3">
      <c r="A944" s="6" t="s">
        <v>0</v>
      </c>
      <c r="B944" s="6" t="s">
        <v>1933</v>
      </c>
      <c r="C944" s="6" t="s">
        <v>1934</v>
      </c>
      <c r="D944" s="6" t="s">
        <v>2153</v>
      </c>
      <c r="E944" s="6" t="s">
        <v>4</v>
      </c>
      <c r="F944" s="6" t="s">
        <v>5</v>
      </c>
      <c r="G944" s="6" t="s">
        <v>1526</v>
      </c>
      <c r="H944" s="6" t="s">
        <v>7</v>
      </c>
      <c r="I944" s="6" t="s">
        <v>1527</v>
      </c>
      <c r="J944" s="6" t="s">
        <v>9</v>
      </c>
      <c r="K944" s="6" t="s">
        <v>2154</v>
      </c>
      <c r="L944" s="6" t="s">
        <v>11</v>
      </c>
      <c r="M944" s="2">
        <v>342.63499999999999</v>
      </c>
      <c r="N944" s="1" t="s">
        <v>12</v>
      </c>
      <c r="O944" s="3">
        <v>43326</v>
      </c>
      <c r="P944" s="2">
        <f>ROUNDDOWN(Table1[[#This Row],[Quantity in UnE]],0)</f>
        <v>342</v>
      </c>
      <c r="Q944" t="s">
        <v>8850</v>
      </c>
      <c r="R944">
        <v>45</v>
      </c>
      <c r="S944">
        <v>39</v>
      </c>
      <c r="T944">
        <f>IF(Table1[[#This Row],[OD (in)]]=28,0,IF(Table1[[#This Row],[Width (in)]]&lt;=25,1,0))</f>
        <v>0</v>
      </c>
      <c r="U944">
        <f>IF(Table1[[#This Row],[OD (in)]]=28,0,IF(AND(Table1[[#This Row],[Width (in)]]&gt;25,Table1[[#This Row],[Width (in)]]&lt;=40),1,0))</f>
        <v>0</v>
      </c>
      <c r="V944">
        <f>IF(Table1[[#This Row],[OD (in)]]=28,0,IF(Table1[[#This Row],[Width (in)]]&gt;40,1,0))</f>
        <v>1</v>
      </c>
      <c r="W944">
        <f>IF(Table1[[#This Row],[OD (in)]]=28,1,0)</f>
        <v>0</v>
      </c>
    </row>
    <row r="945" spans="1:23" x14ac:dyDescent="0.3">
      <c r="A945" s="6" t="s">
        <v>0</v>
      </c>
      <c r="B945" s="6" t="s">
        <v>1</v>
      </c>
      <c r="C945" s="6" t="s">
        <v>2</v>
      </c>
      <c r="D945" s="6" t="s">
        <v>2155</v>
      </c>
      <c r="E945" s="6" t="s">
        <v>4</v>
      </c>
      <c r="F945" s="6" t="s">
        <v>5</v>
      </c>
      <c r="G945" s="6" t="s">
        <v>1845</v>
      </c>
      <c r="H945" s="6" t="s">
        <v>7</v>
      </c>
      <c r="I945" s="6" t="s">
        <v>1846</v>
      </c>
      <c r="J945" s="6" t="s">
        <v>9</v>
      </c>
      <c r="K945" s="6" t="s">
        <v>2154</v>
      </c>
      <c r="L945" s="6" t="s">
        <v>11</v>
      </c>
      <c r="M945" s="2">
        <v>98.239000000000004</v>
      </c>
      <c r="N945" s="1" t="s">
        <v>12</v>
      </c>
      <c r="O945" s="3">
        <v>43325</v>
      </c>
      <c r="P945" s="2">
        <f>ROUNDDOWN(Table1[[#This Row],[Quantity in UnE]],0)</f>
        <v>98</v>
      </c>
      <c r="Q945" t="s">
        <v>8848</v>
      </c>
      <c r="R945">
        <v>13.125</v>
      </c>
      <c r="S945">
        <v>39</v>
      </c>
      <c r="T945">
        <f>IF(Table1[[#This Row],[OD (in)]]=28,0,IF(Table1[[#This Row],[Width (in)]]&lt;=25,1,0))</f>
        <v>1</v>
      </c>
      <c r="U945">
        <f>IF(Table1[[#This Row],[OD (in)]]=28,0,IF(AND(Table1[[#This Row],[Width (in)]]&gt;25,Table1[[#This Row],[Width (in)]]&lt;=40),1,0))</f>
        <v>0</v>
      </c>
      <c r="V945">
        <f>IF(Table1[[#This Row],[OD (in)]]=28,0,IF(Table1[[#This Row],[Width (in)]]&gt;40,1,0))</f>
        <v>0</v>
      </c>
      <c r="W945">
        <f>IF(Table1[[#This Row],[OD (in)]]=28,1,0)</f>
        <v>0</v>
      </c>
    </row>
    <row r="946" spans="1:23" x14ac:dyDescent="0.3">
      <c r="A946" s="6" t="s">
        <v>0</v>
      </c>
      <c r="B946" s="6" t="s">
        <v>1</v>
      </c>
      <c r="C946" s="6" t="s">
        <v>2</v>
      </c>
      <c r="D946" s="6" t="s">
        <v>2156</v>
      </c>
      <c r="E946" s="6" t="s">
        <v>4</v>
      </c>
      <c r="F946" s="6" t="s">
        <v>5</v>
      </c>
      <c r="G946" s="6" t="s">
        <v>1845</v>
      </c>
      <c r="H946" s="6" t="s">
        <v>7</v>
      </c>
      <c r="I946" s="6" t="s">
        <v>1846</v>
      </c>
      <c r="J946" s="6" t="s">
        <v>9</v>
      </c>
      <c r="K946" s="6" t="s">
        <v>2157</v>
      </c>
      <c r="L946" s="6" t="s">
        <v>11</v>
      </c>
      <c r="M946" s="2">
        <v>98.18</v>
      </c>
      <c r="N946" s="1" t="s">
        <v>12</v>
      </c>
      <c r="O946" s="3">
        <v>43325</v>
      </c>
      <c r="P946" s="2">
        <f>ROUNDDOWN(Table1[[#This Row],[Quantity in UnE]],0)</f>
        <v>98</v>
      </c>
      <c r="Q946" t="s">
        <v>8848</v>
      </c>
      <c r="R946">
        <v>13.125</v>
      </c>
      <c r="S946">
        <v>39</v>
      </c>
      <c r="T946">
        <f>IF(Table1[[#This Row],[OD (in)]]=28,0,IF(Table1[[#This Row],[Width (in)]]&lt;=25,1,0))</f>
        <v>1</v>
      </c>
      <c r="U946">
        <f>IF(Table1[[#This Row],[OD (in)]]=28,0,IF(AND(Table1[[#This Row],[Width (in)]]&gt;25,Table1[[#This Row],[Width (in)]]&lt;=40),1,0))</f>
        <v>0</v>
      </c>
      <c r="V946">
        <f>IF(Table1[[#This Row],[OD (in)]]=28,0,IF(Table1[[#This Row],[Width (in)]]&gt;40,1,0))</f>
        <v>0</v>
      </c>
      <c r="W946">
        <f>IF(Table1[[#This Row],[OD (in)]]=28,1,0)</f>
        <v>0</v>
      </c>
    </row>
    <row r="947" spans="1:23" x14ac:dyDescent="0.3">
      <c r="A947" s="6" t="s">
        <v>0</v>
      </c>
      <c r="B947" s="6" t="s">
        <v>1597</v>
      </c>
      <c r="C947" s="6" t="s">
        <v>1598</v>
      </c>
      <c r="D947" s="6" t="s">
        <v>2158</v>
      </c>
      <c r="E947" s="6" t="s">
        <v>4</v>
      </c>
      <c r="F947" s="6" t="s">
        <v>5</v>
      </c>
      <c r="G947" s="6" t="s">
        <v>1620</v>
      </c>
      <c r="H947" s="6" t="s">
        <v>7</v>
      </c>
      <c r="I947" s="6" t="s">
        <v>1621</v>
      </c>
      <c r="J947" s="6" t="s">
        <v>9</v>
      </c>
      <c r="K947" s="6" t="s">
        <v>2159</v>
      </c>
      <c r="L947" s="6" t="s">
        <v>11</v>
      </c>
      <c r="M947" s="2">
        <v>155.417</v>
      </c>
      <c r="N947" s="1" t="s">
        <v>12</v>
      </c>
      <c r="O947" s="3">
        <v>43318</v>
      </c>
      <c r="P947" s="2">
        <f>ROUNDDOWN(Table1[[#This Row],[Quantity in UnE]],0)</f>
        <v>155</v>
      </c>
      <c r="Q947" t="s">
        <v>8850</v>
      </c>
      <c r="R947">
        <v>21</v>
      </c>
      <c r="S947">
        <v>39</v>
      </c>
      <c r="T947">
        <f>IF(Table1[[#This Row],[OD (in)]]=28,0,IF(Table1[[#This Row],[Width (in)]]&lt;=25,1,0))</f>
        <v>1</v>
      </c>
      <c r="U947">
        <f>IF(Table1[[#This Row],[OD (in)]]=28,0,IF(AND(Table1[[#This Row],[Width (in)]]&gt;25,Table1[[#This Row],[Width (in)]]&lt;=40),1,0))</f>
        <v>0</v>
      </c>
      <c r="V947">
        <f>IF(Table1[[#This Row],[OD (in)]]=28,0,IF(Table1[[#This Row],[Width (in)]]&gt;40,1,0))</f>
        <v>0</v>
      </c>
      <c r="W947">
        <f>IF(Table1[[#This Row],[OD (in)]]=28,1,0)</f>
        <v>0</v>
      </c>
    </row>
    <row r="948" spans="1:23" x14ac:dyDescent="0.3">
      <c r="A948" s="6" t="s">
        <v>0</v>
      </c>
      <c r="B948" s="6" t="s">
        <v>2064</v>
      </c>
      <c r="C948" s="6" t="s">
        <v>2065</v>
      </c>
      <c r="D948" s="6" t="s">
        <v>2160</v>
      </c>
      <c r="E948" s="6" t="s">
        <v>4</v>
      </c>
      <c r="F948" s="6" t="s">
        <v>5</v>
      </c>
      <c r="G948" s="6" t="s">
        <v>1483</v>
      </c>
      <c r="H948" s="6" t="s">
        <v>7</v>
      </c>
      <c r="I948" s="6" t="s">
        <v>1484</v>
      </c>
      <c r="J948" s="6" t="s">
        <v>9</v>
      </c>
      <c r="K948" s="6" t="s">
        <v>2161</v>
      </c>
      <c r="L948" s="6" t="s">
        <v>11</v>
      </c>
      <c r="M948" s="2">
        <v>294.39600000000002</v>
      </c>
      <c r="N948" s="1" t="s">
        <v>12</v>
      </c>
      <c r="O948" s="3">
        <v>43317</v>
      </c>
      <c r="P948" s="2">
        <f>ROUNDDOWN(Table1[[#This Row],[Quantity in UnE]],0)</f>
        <v>294</v>
      </c>
      <c r="Q948" t="s">
        <v>8850</v>
      </c>
      <c r="R948">
        <v>40.5</v>
      </c>
      <c r="S948">
        <v>39</v>
      </c>
      <c r="T948">
        <f>IF(Table1[[#This Row],[OD (in)]]=28,0,IF(Table1[[#This Row],[Width (in)]]&lt;=25,1,0))</f>
        <v>0</v>
      </c>
      <c r="U948">
        <f>IF(Table1[[#This Row],[OD (in)]]=28,0,IF(AND(Table1[[#This Row],[Width (in)]]&gt;25,Table1[[#This Row],[Width (in)]]&lt;=40),1,0))</f>
        <v>0</v>
      </c>
      <c r="V948">
        <f>IF(Table1[[#This Row],[OD (in)]]=28,0,IF(Table1[[#This Row],[Width (in)]]&gt;40,1,0))</f>
        <v>1</v>
      </c>
      <c r="W948">
        <f>IF(Table1[[#This Row],[OD (in)]]=28,1,0)</f>
        <v>0</v>
      </c>
    </row>
    <row r="949" spans="1:23" x14ac:dyDescent="0.3">
      <c r="A949" s="6" t="s">
        <v>0</v>
      </c>
      <c r="B949" s="6" t="s">
        <v>1</v>
      </c>
      <c r="C949" s="6" t="s">
        <v>2</v>
      </c>
      <c r="D949" s="6" t="s">
        <v>2162</v>
      </c>
      <c r="E949" s="6" t="s">
        <v>4</v>
      </c>
      <c r="F949" s="6" t="s">
        <v>5</v>
      </c>
      <c r="G949" s="6" t="s">
        <v>1845</v>
      </c>
      <c r="H949" s="6" t="s">
        <v>7</v>
      </c>
      <c r="I949" s="6" t="s">
        <v>1846</v>
      </c>
      <c r="J949" s="6" t="s">
        <v>9</v>
      </c>
      <c r="K949" s="6" t="s">
        <v>2163</v>
      </c>
      <c r="L949" s="6" t="s">
        <v>11</v>
      </c>
      <c r="M949" s="2">
        <v>98.376000000000005</v>
      </c>
      <c r="N949" s="1" t="s">
        <v>12</v>
      </c>
      <c r="O949" s="3">
        <v>43325</v>
      </c>
      <c r="P949" s="2">
        <f>ROUNDDOWN(Table1[[#This Row],[Quantity in UnE]],0)</f>
        <v>98</v>
      </c>
      <c r="Q949" t="s">
        <v>8848</v>
      </c>
      <c r="R949">
        <v>13.125</v>
      </c>
      <c r="S949">
        <v>39</v>
      </c>
      <c r="T949">
        <f>IF(Table1[[#This Row],[OD (in)]]=28,0,IF(Table1[[#This Row],[Width (in)]]&lt;=25,1,0))</f>
        <v>1</v>
      </c>
      <c r="U949">
        <f>IF(Table1[[#This Row],[OD (in)]]=28,0,IF(AND(Table1[[#This Row],[Width (in)]]&gt;25,Table1[[#This Row],[Width (in)]]&lt;=40),1,0))</f>
        <v>0</v>
      </c>
      <c r="V949">
        <f>IF(Table1[[#This Row],[OD (in)]]=28,0,IF(Table1[[#This Row],[Width (in)]]&gt;40,1,0))</f>
        <v>0</v>
      </c>
      <c r="W949">
        <f>IF(Table1[[#This Row],[OD (in)]]=28,1,0)</f>
        <v>0</v>
      </c>
    </row>
    <row r="950" spans="1:23" x14ac:dyDescent="0.3">
      <c r="A950" s="6" t="s">
        <v>0</v>
      </c>
      <c r="B950" s="6" t="s">
        <v>87</v>
      </c>
      <c r="C950" s="6" t="s">
        <v>88</v>
      </c>
      <c r="D950" s="6" t="s">
        <v>2164</v>
      </c>
      <c r="E950" s="6" t="s">
        <v>4</v>
      </c>
      <c r="F950" s="6" t="s">
        <v>5</v>
      </c>
      <c r="G950" s="6" t="s">
        <v>1554</v>
      </c>
      <c r="H950" s="6" t="s">
        <v>7</v>
      </c>
      <c r="I950" s="6" t="s">
        <v>1555</v>
      </c>
      <c r="J950" s="6" t="s">
        <v>9</v>
      </c>
      <c r="K950" s="6" t="s">
        <v>2165</v>
      </c>
      <c r="L950" s="6" t="s">
        <v>11</v>
      </c>
      <c r="M950" s="2">
        <v>107.46299999999999</v>
      </c>
      <c r="N950" s="1" t="s">
        <v>12</v>
      </c>
      <c r="O950" s="3">
        <v>43322</v>
      </c>
      <c r="P950" s="2">
        <f>ROUNDDOWN(Table1[[#This Row],[Quantity in UnE]],0)</f>
        <v>107</v>
      </c>
      <c r="Q950" t="s">
        <v>8850</v>
      </c>
      <c r="R950">
        <v>29</v>
      </c>
      <c r="S950">
        <v>28</v>
      </c>
      <c r="T950">
        <f>IF(Table1[[#This Row],[OD (in)]]=28,0,IF(Table1[[#This Row],[Width (in)]]&lt;=25,1,0))</f>
        <v>0</v>
      </c>
      <c r="U950">
        <f>IF(Table1[[#This Row],[OD (in)]]=28,0,IF(AND(Table1[[#This Row],[Width (in)]]&gt;25,Table1[[#This Row],[Width (in)]]&lt;=40),1,0))</f>
        <v>0</v>
      </c>
      <c r="V950">
        <f>IF(Table1[[#This Row],[OD (in)]]=28,0,IF(Table1[[#This Row],[Width (in)]]&gt;40,1,0))</f>
        <v>0</v>
      </c>
      <c r="W950">
        <f>IF(Table1[[#This Row],[OD (in)]]=28,1,0)</f>
        <v>1</v>
      </c>
    </row>
    <row r="951" spans="1:23" x14ac:dyDescent="0.3">
      <c r="A951" s="6" t="s">
        <v>0</v>
      </c>
      <c r="B951" s="6" t="s">
        <v>2064</v>
      </c>
      <c r="C951" s="6" t="s">
        <v>2065</v>
      </c>
      <c r="D951" s="6" t="s">
        <v>2166</v>
      </c>
      <c r="E951" s="6" t="s">
        <v>4</v>
      </c>
      <c r="F951" s="6" t="s">
        <v>5</v>
      </c>
      <c r="G951" s="6" t="s">
        <v>1483</v>
      </c>
      <c r="H951" s="6" t="s">
        <v>7</v>
      </c>
      <c r="I951" s="6" t="s">
        <v>1484</v>
      </c>
      <c r="J951" s="6" t="s">
        <v>9</v>
      </c>
      <c r="K951" s="6" t="s">
        <v>2167</v>
      </c>
      <c r="L951" s="6" t="s">
        <v>11</v>
      </c>
      <c r="M951" s="2">
        <v>303.596</v>
      </c>
      <c r="N951" s="1" t="s">
        <v>12</v>
      </c>
      <c r="O951" s="3">
        <v>43317</v>
      </c>
      <c r="P951" s="2">
        <f>ROUNDDOWN(Table1[[#This Row],[Quantity in UnE]],0)</f>
        <v>303</v>
      </c>
      <c r="Q951" t="s">
        <v>8850</v>
      </c>
      <c r="R951">
        <v>40.5</v>
      </c>
      <c r="S951">
        <v>39</v>
      </c>
      <c r="T951">
        <f>IF(Table1[[#This Row],[OD (in)]]=28,0,IF(Table1[[#This Row],[Width (in)]]&lt;=25,1,0))</f>
        <v>0</v>
      </c>
      <c r="U951">
        <f>IF(Table1[[#This Row],[OD (in)]]=28,0,IF(AND(Table1[[#This Row],[Width (in)]]&gt;25,Table1[[#This Row],[Width (in)]]&lt;=40),1,0))</f>
        <v>0</v>
      </c>
      <c r="V951">
        <f>IF(Table1[[#This Row],[OD (in)]]=28,0,IF(Table1[[#This Row],[Width (in)]]&gt;40,1,0))</f>
        <v>1</v>
      </c>
      <c r="W951">
        <f>IF(Table1[[#This Row],[OD (in)]]=28,1,0)</f>
        <v>0</v>
      </c>
    </row>
    <row r="952" spans="1:23" x14ac:dyDescent="0.3">
      <c r="A952" s="6" t="s">
        <v>0</v>
      </c>
      <c r="B952" s="6" t="s">
        <v>2168</v>
      </c>
      <c r="C952" s="6" t="s">
        <v>2169</v>
      </c>
      <c r="D952" s="6" t="s">
        <v>2170</v>
      </c>
      <c r="E952" s="6" t="s">
        <v>4</v>
      </c>
      <c r="F952" s="6" t="s">
        <v>5</v>
      </c>
      <c r="G952" s="6" t="s">
        <v>1924</v>
      </c>
      <c r="H952" s="6" t="s">
        <v>7</v>
      </c>
      <c r="I952" s="6" t="s">
        <v>1925</v>
      </c>
      <c r="J952" s="6" t="s">
        <v>9</v>
      </c>
      <c r="K952" s="6" t="s">
        <v>2171</v>
      </c>
      <c r="L952" s="6" t="s">
        <v>11</v>
      </c>
      <c r="M952" s="2">
        <v>455.495</v>
      </c>
      <c r="N952" s="1" t="s">
        <v>12</v>
      </c>
      <c r="O952" s="3">
        <v>43327</v>
      </c>
      <c r="P952" s="2">
        <f>ROUNDDOWN(Table1[[#This Row],[Quantity in UnE]],0)</f>
        <v>455</v>
      </c>
      <c r="Q952">
        <v>1020</v>
      </c>
      <c r="R952">
        <v>60</v>
      </c>
      <c r="S952">
        <v>39</v>
      </c>
      <c r="T952">
        <f>IF(Table1[[#This Row],[OD (in)]]=28,0,IF(Table1[[#This Row],[Width (in)]]&lt;=25,1,0))</f>
        <v>0</v>
      </c>
      <c r="U952">
        <f>IF(Table1[[#This Row],[OD (in)]]=28,0,IF(AND(Table1[[#This Row],[Width (in)]]&gt;25,Table1[[#This Row],[Width (in)]]&lt;=40),1,0))</f>
        <v>0</v>
      </c>
      <c r="V952">
        <f>IF(Table1[[#This Row],[OD (in)]]=28,0,IF(Table1[[#This Row],[Width (in)]]&gt;40,1,0))</f>
        <v>1</v>
      </c>
      <c r="W952">
        <f>IF(Table1[[#This Row],[OD (in)]]=28,1,0)</f>
        <v>0</v>
      </c>
    </row>
    <row r="953" spans="1:23" x14ac:dyDescent="0.3">
      <c r="A953" s="6" t="s">
        <v>0</v>
      </c>
      <c r="B953" s="6" t="s">
        <v>1597</v>
      </c>
      <c r="C953" s="6" t="s">
        <v>1598</v>
      </c>
      <c r="D953" s="6" t="s">
        <v>2172</v>
      </c>
      <c r="E953" s="6" t="s">
        <v>4</v>
      </c>
      <c r="F953" s="6" t="s">
        <v>5</v>
      </c>
      <c r="G953" s="6" t="s">
        <v>1620</v>
      </c>
      <c r="H953" s="6" t="s">
        <v>7</v>
      </c>
      <c r="I953" s="6" t="s">
        <v>1621</v>
      </c>
      <c r="J953" s="6" t="s">
        <v>9</v>
      </c>
      <c r="K953" s="6" t="s">
        <v>2171</v>
      </c>
      <c r="L953" s="6" t="s">
        <v>11</v>
      </c>
      <c r="M953" s="2">
        <v>158.476</v>
      </c>
      <c r="N953" s="1" t="s">
        <v>12</v>
      </c>
      <c r="O953" s="3">
        <v>43318</v>
      </c>
      <c r="P953" s="2">
        <f>ROUNDDOWN(Table1[[#This Row],[Quantity in UnE]],0)</f>
        <v>158</v>
      </c>
      <c r="Q953" t="s">
        <v>8850</v>
      </c>
      <c r="R953">
        <v>21</v>
      </c>
      <c r="S953">
        <v>39</v>
      </c>
      <c r="T953">
        <f>IF(Table1[[#This Row],[OD (in)]]=28,0,IF(Table1[[#This Row],[Width (in)]]&lt;=25,1,0))</f>
        <v>1</v>
      </c>
      <c r="U953">
        <f>IF(Table1[[#This Row],[OD (in)]]=28,0,IF(AND(Table1[[#This Row],[Width (in)]]&gt;25,Table1[[#This Row],[Width (in)]]&lt;=40),1,0))</f>
        <v>0</v>
      </c>
      <c r="V953">
        <f>IF(Table1[[#This Row],[OD (in)]]=28,0,IF(Table1[[#This Row],[Width (in)]]&gt;40,1,0))</f>
        <v>0</v>
      </c>
      <c r="W953">
        <f>IF(Table1[[#This Row],[OD (in)]]=28,1,0)</f>
        <v>0</v>
      </c>
    </row>
    <row r="954" spans="1:23" x14ac:dyDescent="0.3">
      <c r="A954" s="6" t="s">
        <v>0</v>
      </c>
      <c r="B954" s="6" t="s">
        <v>87</v>
      </c>
      <c r="C954" s="6" t="s">
        <v>88</v>
      </c>
      <c r="D954" s="6" t="s">
        <v>2173</v>
      </c>
      <c r="E954" s="6" t="s">
        <v>4</v>
      </c>
      <c r="F954" s="6" t="s">
        <v>5</v>
      </c>
      <c r="G954" s="6" t="s">
        <v>1554</v>
      </c>
      <c r="H954" s="6" t="s">
        <v>7</v>
      </c>
      <c r="I954" s="6" t="s">
        <v>1555</v>
      </c>
      <c r="J954" s="6" t="s">
        <v>9</v>
      </c>
      <c r="K954" s="6" t="s">
        <v>2174</v>
      </c>
      <c r="L954" s="6" t="s">
        <v>11</v>
      </c>
      <c r="M954" s="2">
        <v>110.43</v>
      </c>
      <c r="N954" s="1" t="s">
        <v>12</v>
      </c>
      <c r="O954" s="3">
        <v>43322</v>
      </c>
      <c r="P954" s="2">
        <f>ROUNDDOWN(Table1[[#This Row],[Quantity in UnE]],0)</f>
        <v>110</v>
      </c>
      <c r="Q954" t="s">
        <v>8850</v>
      </c>
      <c r="R954">
        <v>29</v>
      </c>
      <c r="S954">
        <v>28</v>
      </c>
      <c r="T954">
        <f>IF(Table1[[#This Row],[OD (in)]]=28,0,IF(Table1[[#This Row],[Width (in)]]&lt;=25,1,0))</f>
        <v>0</v>
      </c>
      <c r="U954">
        <f>IF(Table1[[#This Row],[OD (in)]]=28,0,IF(AND(Table1[[#This Row],[Width (in)]]&gt;25,Table1[[#This Row],[Width (in)]]&lt;=40),1,0))</f>
        <v>0</v>
      </c>
      <c r="V954">
        <f>IF(Table1[[#This Row],[OD (in)]]=28,0,IF(Table1[[#This Row],[Width (in)]]&gt;40,1,0))</f>
        <v>0</v>
      </c>
      <c r="W954">
        <f>IF(Table1[[#This Row],[OD (in)]]=28,1,0)</f>
        <v>1</v>
      </c>
    </row>
    <row r="955" spans="1:23" x14ac:dyDescent="0.3">
      <c r="A955" s="6" t="s">
        <v>0</v>
      </c>
      <c r="B955" s="6" t="s">
        <v>1251</v>
      </c>
      <c r="C955" s="6" t="s">
        <v>1252</v>
      </c>
      <c r="D955" s="6" t="s">
        <v>2175</v>
      </c>
      <c r="E955" s="6" t="s">
        <v>4</v>
      </c>
      <c r="F955" s="6" t="s">
        <v>5</v>
      </c>
      <c r="G955" s="6" t="s">
        <v>1970</v>
      </c>
      <c r="H955" s="6" t="s">
        <v>7</v>
      </c>
      <c r="I955" s="6" t="s">
        <v>1971</v>
      </c>
      <c r="J955" s="6" t="s">
        <v>9</v>
      </c>
      <c r="K955" s="6" t="s">
        <v>2176</v>
      </c>
      <c r="L955" s="6" t="s">
        <v>11</v>
      </c>
      <c r="M955" s="2">
        <v>271.54199999999997</v>
      </c>
      <c r="N955" s="1" t="s">
        <v>12</v>
      </c>
      <c r="O955" s="3">
        <v>43332</v>
      </c>
      <c r="P955" s="2">
        <f>ROUNDDOWN(Table1[[#This Row],[Quantity in UnE]],0)</f>
        <v>271</v>
      </c>
      <c r="Q955" t="s">
        <v>8848</v>
      </c>
      <c r="R955">
        <v>39.375</v>
      </c>
      <c r="S955">
        <v>39</v>
      </c>
      <c r="T955">
        <f>IF(Table1[[#This Row],[OD (in)]]=28,0,IF(Table1[[#This Row],[Width (in)]]&lt;=25,1,0))</f>
        <v>0</v>
      </c>
      <c r="U955">
        <f>IF(Table1[[#This Row],[OD (in)]]=28,0,IF(AND(Table1[[#This Row],[Width (in)]]&gt;25,Table1[[#This Row],[Width (in)]]&lt;=40),1,0))</f>
        <v>1</v>
      </c>
      <c r="V955">
        <f>IF(Table1[[#This Row],[OD (in)]]=28,0,IF(Table1[[#This Row],[Width (in)]]&gt;40,1,0))</f>
        <v>0</v>
      </c>
      <c r="W955">
        <f>IF(Table1[[#This Row],[OD (in)]]=28,1,0)</f>
        <v>0</v>
      </c>
    </row>
    <row r="956" spans="1:23" x14ac:dyDescent="0.3">
      <c r="A956" s="6" t="s">
        <v>0</v>
      </c>
      <c r="B956" s="6" t="s">
        <v>87</v>
      </c>
      <c r="C956" s="6" t="s">
        <v>88</v>
      </c>
      <c r="D956" s="6" t="s">
        <v>2177</v>
      </c>
      <c r="E956" s="6" t="s">
        <v>4</v>
      </c>
      <c r="F956" s="6" t="s">
        <v>5</v>
      </c>
      <c r="G956" s="6" t="s">
        <v>1554</v>
      </c>
      <c r="H956" s="6" t="s">
        <v>7</v>
      </c>
      <c r="I956" s="6" t="s">
        <v>1555</v>
      </c>
      <c r="J956" s="6" t="s">
        <v>9</v>
      </c>
      <c r="K956" s="6" t="s">
        <v>2178</v>
      </c>
      <c r="L956" s="6" t="s">
        <v>11</v>
      </c>
      <c r="M956" s="2">
        <v>110.43</v>
      </c>
      <c r="N956" s="1" t="s">
        <v>12</v>
      </c>
      <c r="O956" s="3">
        <v>43322</v>
      </c>
      <c r="P956" s="2">
        <f>ROUNDDOWN(Table1[[#This Row],[Quantity in UnE]],0)</f>
        <v>110</v>
      </c>
      <c r="Q956" t="s">
        <v>8850</v>
      </c>
      <c r="R956">
        <v>29</v>
      </c>
      <c r="S956">
        <v>28</v>
      </c>
      <c r="T956">
        <f>IF(Table1[[#This Row],[OD (in)]]=28,0,IF(Table1[[#This Row],[Width (in)]]&lt;=25,1,0))</f>
        <v>0</v>
      </c>
      <c r="U956">
        <f>IF(Table1[[#This Row],[OD (in)]]=28,0,IF(AND(Table1[[#This Row],[Width (in)]]&gt;25,Table1[[#This Row],[Width (in)]]&lt;=40),1,0))</f>
        <v>0</v>
      </c>
      <c r="V956">
        <f>IF(Table1[[#This Row],[OD (in)]]=28,0,IF(Table1[[#This Row],[Width (in)]]&gt;40,1,0))</f>
        <v>0</v>
      </c>
      <c r="W956">
        <f>IF(Table1[[#This Row],[OD (in)]]=28,1,0)</f>
        <v>1</v>
      </c>
    </row>
    <row r="957" spans="1:23" x14ac:dyDescent="0.3">
      <c r="A957" s="6" t="s">
        <v>0</v>
      </c>
      <c r="B957" s="6" t="s">
        <v>1597</v>
      </c>
      <c r="C957" s="6" t="s">
        <v>1598</v>
      </c>
      <c r="D957" s="6" t="s">
        <v>2179</v>
      </c>
      <c r="E957" s="6" t="s">
        <v>4</v>
      </c>
      <c r="F957" s="6" t="s">
        <v>5</v>
      </c>
      <c r="G957" s="6" t="s">
        <v>1620</v>
      </c>
      <c r="H957" s="6" t="s">
        <v>7</v>
      </c>
      <c r="I957" s="6" t="s">
        <v>1621</v>
      </c>
      <c r="J957" s="6" t="s">
        <v>9</v>
      </c>
      <c r="K957" s="6" t="s">
        <v>2180</v>
      </c>
      <c r="L957" s="6" t="s">
        <v>11</v>
      </c>
      <c r="M957" s="2">
        <v>158.476</v>
      </c>
      <c r="N957" s="1" t="s">
        <v>12</v>
      </c>
      <c r="O957" s="3">
        <v>43318</v>
      </c>
      <c r="P957" s="2">
        <f>ROUNDDOWN(Table1[[#This Row],[Quantity in UnE]],0)</f>
        <v>158</v>
      </c>
      <c r="Q957" t="s">
        <v>8850</v>
      </c>
      <c r="R957">
        <v>21</v>
      </c>
      <c r="S957">
        <v>39</v>
      </c>
      <c r="T957">
        <f>IF(Table1[[#This Row],[OD (in)]]=28,0,IF(Table1[[#This Row],[Width (in)]]&lt;=25,1,0))</f>
        <v>1</v>
      </c>
      <c r="U957">
        <f>IF(Table1[[#This Row],[OD (in)]]=28,0,IF(AND(Table1[[#This Row],[Width (in)]]&gt;25,Table1[[#This Row],[Width (in)]]&lt;=40),1,0))</f>
        <v>0</v>
      </c>
      <c r="V957">
        <f>IF(Table1[[#This Row],[OD (in)]]=28,0,IF(Table1[[#This Row],[Width (in)]]&gt;40,1,0))</f>
        <v>0</v>
      </c>
      <c r="W957">
        <f>IF(Table1[[#This Row],[OD (in)]]=28,1,0)</f>
        <v>0</v>
      </c>
    </row>
    <row r="958" spans="1:23" x14ac:dyDescent="0.3">
      <c r="A958" s="6" t="s">
        <v>0</v>
      </c>
      <c r="B958" s="6" t="s">
        <v>87</v>
      </c>
      <c r="C958" s="6" t="s">
        <v>88</v>
      </c>
      <c r="D958" s="6" t="s">
        <v>2181</v>
      </c>
      <c r="E958" s="6" t="s">
        <v>4</v>
      </c>
      <c r="F958" s="6" t="s">
        <v>5</v>
      </c>
      <c r="G958" s="6" t="s">
        <v>1554</v>
      </c>
      <c r="H958" s="6" t="s">
        <v>7</v>
      </c>
      <c r="I958" s="6" t="s">
        <v>1555</v>
      </c>
      <c r="J958" s="6" t="s">
        <v>9</v>
      </c>
      <c r="K958" s="6" t="s">
        <v>2182</v>
      </c>
      <c r="L958" s="6" t="s">
        <v>11</v>
      </c>
      <c r="M958" s="2">
        <v>107.46299999999999</v>
      </c>
      <c r="N958" s="1" t="s">
        <v>12</v>
      </c>
      <c r="O958" s="3">
        <v>43322</v>
      </c>
      <c r="P958" s="2">
        <f>ROUNDDOWN(Table1[[#This Row],[Quantity in UnE]],0)</f>
        <v>107</v>
      </c>
      <c r="Q958" t="s">
        <v>8850</v>
      </c>
      <c r="R958">
        <v>29</v>
      </c>
      <c r="S958">
        <v>28</v>
      </c>
      <c r="T958">
        <f>IF(Table1[[#This Row],[OD (in)]]=28,0,IF(Table1[[#This Row],[Width (in)]]&lt;=25,1,0))</f>
        <v>0</v>
      </c>
      <c r="U958">
        <f>IF(Table1[[#This Row],[OD (in)]]=28,0,IF(AND(Table1[[#This Row],[Width (in)]]&gt;25,Table1[[#This Row],[Width (in)]]&lt;=40),1,0))</f>
        <v>0</v>
      </c>
      <c r="V958">
        <f>IF(Table1[[#This Row],[OD (in)]]=28,0,IF(Table1[[#This Row],[Width (in)]]&gt;40,1,0))</f>
        <v>0</v>
      </c>
      <c r="W958">
        <f>IF(Table1[[#This Row],[OD (in)]]=28,1,0)</f>
        <v>1</v>
      </c>
    </row>
    <row r="959" spans="1:23" x14ac:dyDescent="0.3">
      <c r="A959" s="6" t="s">
        <v>0</v>
      </c>
      <c r="B959" s="6" t="s">
        <v>45</v>
      </c>
      <c r="C959" s="6" t="s">
        <v>46</v>
      </c>
      <c r="D959" s="6" t="s">
        <v>2183</v>
      </c>
      <c r="E959" s="6" t="s">
        <v>4</v>
      </c>
      <c r="F959" s="6" t="s">
        <v>5</v>
      </c>
      <c r="G959" s="6" t="s">
        <v>1908</v>
      </c>
      <c r="H959" s="6" t="s">
        <v>7</v>
      </c>
      <c r="I959" s="6" t="s">
        <v>1909</v>
      </c>
      <c r="J959" s="6" t="s">
        <v>9</v>
      </c>
      <c r="K959" s="6" t="s">
        <v>2184</v>
      </c>
      <c r="L959" s="6" t="s">
        <v>11</v>
      </c>
      <c r="M959" s="2">
        <v>176.06700000000001</v>
      </c>
      <c r="N959" s="1" t="s">
        <v>12</v>
      </c>
      <c r="O959" s="3">
        <v>43316</v>
      </c>
      <c r="P959" s="2">
        <f>ROUNDDOWN(Table1[[#This Row],[Quantity in UnE]],0)</f>
        <v>176</v>
      </c>
      <c r="Q959" t="s">
        <v>8849</v>
      </c>
      <c r="R959">
        <v>21.25</v>
      </c>
      <c r="S959">
        <v>44</v>
      </c>
      <c r="T959">
        <f>IF(Table1[[#This Row],[OD (in)]]=28,0,IF(Table1[[#This Row],[Width (in)]]&lt;=25,1,0))</f>
        <v>1</v>
      </c>
      <c r="U959">
        <f>IF(Table1[[#This Row],[OD (in)]]=28,0,IF(AND(Table1[[#This Row],[Width (in)]]&gt;25,Table1[[#This Row],[Width (in)]]&lt;=40),1,0))</f>
        <v>0</v>
      </c>
      <c r="V959">
        <f>IF(Table1[[#This Row],[OD (in)]]=28,0,IF(Table1[[#This Row],[Width (in)]]&gt;40,1,0))</f>
        <v>0</v>
      </c>
      <c r="W959">
        <f>IF(Table1[[#This Row],[OD (in)]]=28,1,0)</f>
        <v>0</v>
      </c>
    </row>
    <row r="960" spans="1:23" x14ac:dyDescent="0.3">
      <c r="A960" s="6" t="s">
        <v>0</v>
      </c>
      <c r="B960" s="6" t="s">
        <v>45</v>
      </c>
      <c r="C960" s="6" t="s">
        <v>46</v>
      </c>
      <c r="D960" s="6" t="s">
        <v>2185</v>
      </c>
      <c r="E960" s="6" t="s">
        <v>4</v>
      </c>
      <c r="F960" s="6" t="s">
        <v>5</v>
      </c>
      <c r="G960" s="6" t="s">
        <v>1908</v>
      </c>
      <c r="H960" s="6" t="s">
        <v>7</v>
      </c>
      <c r="I960" s="6" t="s">
        <v>1909</v>
      </c>
      <c r="J960" s="6" t="s">
        <v>9</v>
      </c>
      <c r="K960" s="6" t="s">
        <v>2186</v>
      </c>
      <c r="L960" s="6" t="s">
        <v>11</v>
      </c>
      <c r="M960" s="2">
        <v>176.06700000000001</v>
      </c>
      <c r="N960" s="1" t="s">
        <v>12</v>
      </c>
      <c r="O960" s="3">
        <v>43316</v>
      </c>
      <c r="P960" s="2">
        <f>ROUNDDOWN(Table1[[#This Row],[Quantity in UnE]],0)</f>
        <v>176</v>
      </c>
      <c r="Q960" t="s">
        <v>8849</v>
      </c>
      <c r="R960">
        <v>21.25</v>
      </c>
      <c r="S960">
        <v>44</v>
      </c>
      <c r="T960">
        <f>IF(Table1[[#This Row],[OD (in)]]=28,0,IF(Table1[[#This Row],[Width (in)]]&lt;=25,1,0))</f>
        <v>1</v>
      </c>
      <c r="U960">
        <f>IF(Table1[[#This Row],[OD (in)]]=28,0,IF(AND(Table1[[#This Row],[Width (in)]]&gt;25,Table1[[#This Row],[Width (in)]]&lt;=40),1,0))</f>
        <v>0</v>
      </c>
      <c r="V960">
        <f>IF(Table1[[#This Row],[OD (in)]]=28,0,IF(Table1[[#This Row],[Width (in)]]&gt;40,1,0))</f>
        <v>0</v>
      </c>
      <c r="W960">
        <f>IF(Table1[[#This Row],[OD (in)]]=28,1,0)</f>
        <v>0</v>
      </c>
    </row>
    <row r="961" spans="1:23" x14ac:dyDescent="0.3">
      <c r="A961" s="6" t="s">
        <v>0</v>
      </c>
      <c r="B961" s="6" t="s">
        <v>125</v>
      </c>
      <c r="C961" s="6" t="s">
        <v>126</v>
      </c>
      <c r="D961" s="6" t="s">
        <v>2187</v>
      </c>
      <c r="E961" s="6" t="s">
        <v>4</v>
      </c>
      <c r="F961" s="6" t="s">
        <v>5</v>
      </c>
      <c r="G961" s="6" t="s">
        <v>1526</v>
      </c>
      <c r="H961" s="6" t="s">
        <v>7</v>
      </c>
      <c r="I961" s="6" t="s">
        <v>1527</v>
      </c>
      <c r="J961" s="6" t="s">
        <v>9</v>
      </c>
      <c r="K961" s="6" t="s">
        <v>2188</v>
      </c>
      <c r="L961" s="6" t="s">
        <v>11</v>
      </c>
      <c r="M961" s="2">
        <v>438.95</v>
      </c>
      <c r="N961" s="1" t="s">
        <v>12</v>
      </c>
      <c r="O961" s="3">
        <v>43326</v>
      </c>
      <c r="P961" s="2">
        <f>ROUNDDOWN(Table1[[#This Row],[Quantity in UnE]],0)</f>
        <v>438</v>
      </c>
      <c r="Q961" t="s">
        <v>8852</v>
      </c>
      <c r="R961">
        <v>60</v>
      </c>
      <c r="S961">
        <v>39</v>
      </c>
      <c r="T961">
        <f>IF(Table1[[#This Row],[OD (in)]]=28,0,IF(Table1[[#This Row],[Width (in)]]&lt;=25,1,0))</f>
        <v>0</v>
      </c>
      <c r="U961">
        <f>IF(Table1[[#This Row],[OD (in)]]=28,0,IF(AND(Table1[[#This Row],[Width (in)]]&gt;25,Table1[[#This Row],[Width (in)]]&lt;=40),1,0))</f>
        <v>0</v>
      </c>
      <c r="V961">
        <f>IF(Table1[[#This Row],[OD (in)]]=28,0,IF(Table1[[#This Row],[Width (in)]]&gt;40,1,0))</f>
        <v>1</v>
      </c>
      <c r="W961">
        <f>IF(Table1[[#This Row],[OD (in)]]=28,1,0)</f>
        <v>0</v>
      </c>
    </row>
    <row r="962" spans="1:23" x14ac:dyDescent="0.3">
      <c r="A962" s="6" t="s">
        <v>0</v>
      </c>
      <c r="B962" s="6" t="s">
        <v>2064</v>
      </c>
      <c r="C962" s="6" t="s">
        <v>2065</v>
      </c>
      <c r="D962" s="6" t="s">
        <v>2189</v>
      </c>
      <c r="E962" s="6" t="s">
        <v>4</v>
      </c>
      <c r="F962" s="6" t="s">
        <v>5</v>
      </c>
      <c r="G962" s="6" t="s">
        <v>1483</v>
      </c>
      <c r="H962" s="6" t="s">
        <v>7</v>
      </c>
      <c r="I962" s="6" t="s">
        <v>1484</v>
      </c>
      <c r="J962" s="6" t="s">
        <v>9</v>
      </c>
      <c r="K962" s="6" t="s">
        <v>2190</v>
      </c>
      <c r="L962" s="6" t="s">
        <v>11</v>
      </c>
      <c r="M962" s="2">
        <v>301.63</v>
      </c>
      <c r="N962" s="1" t="s">
        <v>12</v>
      </c>
      <c r="O962" s="3">
        <v>43317</v>
      </c>
      <c r="P962" s="2">
        <f>ROUNDDOWN(Table1[[#This Row],[Quantity in UnE]],0)</f>
        <v>301</v>
      </c>
      <c r="Q962" t="s">
        <v>8850</v>
      </c>
      <c r="R962">
        <v>40.5</v>
      </c>
      <c r="S962">
        <v>39</v>
      </c>
      <c r="T962">
        <f>IF(Table1[[#This Row],[OD (in)]]=28,0,IF(Table1[[#This Row],[Width (in)]]&lt;=25,1,0))</f>
        <v>0</v>
      </c>
      <c r="U962">
        <f>IF(Table1[[#This Row],[OD (in)]]=28,0,IF(AND(Table1[[#This Row],[Width (in)]]&gt;25,Table1[[#This Row],[Width (in)]]&lt;=40),1,0))</f>
        <v>0</v>
      </c>
      <c r="V962">
        <f>IF(Table1[[#This Row],[OD (in)]]=28,0,IF(Table1[[#This Row],[Width (in)]]&gt;40,1,0))</f>
        <v>1</v>
      </c>
      <c r="W962">
        <f>IF(Table1[[#This Row],[OD (in)]]=28,1,0)</f>
        <v>0</v>
      </c>
    </row>
    <row r="963" spans="1:23" x14ac:dyDescent="0.3">
      <c r="A963" s="6" t="s">
        <v>0</v>
      </c>
      <c r="B963" s="6" t="s">
        <v>125</v>
      </c>
      <c r="C963" s="6" t="s">
        <v>126</v>
      </c>
      <c r="D963" s="6" t="s">
        <v>2191</v>
      </c>
      <c r="E963" s="6" t="s">
        <v>4</v>
      </c>
      <c r="F963" s="6" t="s">
        <v>5</v>
      </c>
      <c r="G963" s="6" t="s">
        <v>1526</v>
      </c>
      <c r="H963" s="6" t="s">
        <v>7</v>
      </c>
      <c r="I963" s="6" t="s">
        <v>1527</v>
      </c>
      <c r="J963" s="6" t="s">
        <v>9</v>
      </c>
      <c r="K963" s="6" t="s">
        <v>2192</v>
      </c>
      <c r="L963" s="6" t="s">
        <v>11</v>
      </c>
      <c r="M963" s="2">
        <v>440.565</v>
      </c>
      <c r="N963" s="1" t="s">
        <v>12</v>
      </c>
      <c r="O963" s="3">
        <v>43326</v>
      </c>
      <c r="P963" s="2">
        <f>ROUNDDOWN(Table1[[#This Row],[Quantity in UnE]],0)</f>
        <v>440</v>
      </c>
      <c r="Q963" t="s">
        <v>8852</v>
      </c>
      <c r="R963">
        <v>60</v>
      </c>
      <c r="S963">
        <v>39</v>
      </c>
      <c r="T963">
        <f>IF(Table1[[#This Row],[OD (in)]]=28,0,IF(Table1[[#This Row],[Width (in)]]&lt;=25,1,0))</f>
        <v>0</v>
      </c>
      <c r="U963">
        <f>IF(Table1[[#This Row],[OD (in)]]=28,0,IF(AND(Table1[[#This Row],[Width (in)]]&gt;25,Table1[[#This Row],[Width (in)]]&lt;=40),1,0))</f>
        <v>0</v>
      </c>
      <c r="V963">
        <f>IF(Table1[[#This Row],[OD (in)]]=28,0,IF(Table1[[#This Row],[Width (in)]]&gt;40,1,0))</f>
        <v>1</v>
      </c>
      <c r="W963">
        <f>IF(Table1[[#This Row],[OD (in)]]=28,1,0)</f>
        <v>0</v>
      </c>
    </row>
    <row r="964" spans="1:23" x14ac:dyDescent="0.3">
      <c r="A964" s="6" t="s">
        <v>0</v>
      </c>
      <c r="B964" s="6" t="s">
        <v>706</v>
      </c>
      <c r="C964" s="6" t="s">
        <v>707</v>
      </c>
      <c r="D964" s="6" t="s">
        <v>2193</v>
      </c>
      <c r="E964" s="6" t="s">
        <v>4</v>
      </c>
      <c r="F964" s="6" t="s">
        <v>5</v>
      </c>
      <c r="G964" s="6" t="s">
        <v>1970</v>
      </c>
      <c r="H964" s="6" t="s">
        <v>7</v>
      </c>
      <c r="I964" s="6" t="s">
        <v>1971</v>
      </c>
      <c r="J964" s="6" t="s">
        <v>9</v>
      </c>
      <c r="K964" s="6" t="s">
        <v>2194</v>
      </c>
      <c r="L964" s="6" t="s">
        <v>11</v>
      </c>
      <c r="M964" s="2">
        <v>206.709</v>
      </c>
      <c r="N964" s="1" t="s">
        <v>12</v>
      </c>
      <c r="O964" s="3">
        <v>43332</v>
      </c>
      <c r="P964" s="2">
        <f>ROUNDDOWN(Table1[[#This Row],[Quantity in UnE]],0)</f>
        <v>206</v>
      </c>
      <c r="Q964" t="s">
        <v>8848</v>
      </c>
      <c r="R964">
        <v>30</v>
      </c>
      <c r="S964">
        <v>39</v>
      </c>
      <c r="T964">
        <f>IF(Table1[[#This Row],[OD (in)]]=28,0,IF(Table1[[#This Row],[Width (in)]]&lt;=25,1,0))</f>
        <v>0</v>
      </c>
      <c r="U964">
        <f>IF(Table1[[#This Row],[OD (in)]]=28,0,IF(AND(Table1[[#This Row],[Width (in)]]&gt;25,Table1[[#This Row],[Width (in)]]&lt;=40),1,0))</f>
        <v>1</v>
      </c>
      <c r="V964">
        <f>IF(Table1[[#This Row],[OD (in)]]=28,0,IF(Table1[[#This Row],[Width (in)]]&gt;40,1,0))</f>
        <v>0</v>
      </c>
      <c r="W964">
        <f>IF(Table1[[#This Row],[OD (in)]]=28,1,0)</f>
        <v>0</v>
      </c>
    </row>
    <row r="965" spans="1:23" x14ac:dyDescent="0.3">
      <c r="A965" s="6" t="s">
        <v>0</v>
      </c>
      <c r="B965" s="6" t="s">
        <v>1921</v>
      </c>
      <c r="C965" s="6" t="s">
        <v>1922</v>
      </c>
      <c r="D965" s="6" t="s">
        <v>2195</v>
      </c>
      <c r="E965" s="6" t="s">
        <v>4</v>
      </c>
      <c r="F965" s="6" t="s">
        <v>5</v>
      </c>
      <c r="G965" s="6" t="s">
        <v>1924</v>
      </c>
      <c r="H965" s="6" t="s">
        <v>7</v>
      </c>
      <c r="I965" s="6" t="s">
        <v>1925</v>
      </c>
      <c r="J965" s="6" t="s">
        <v>9</v>
      </c>
      <c r="K965" s="6" t="s">
        <v>2194</v>
      </c>
      <c r="L965" s="6" t="s">
        <v>11</v>
      </c>
      <c r="M965" s="2">
        <v>532.13400000000001</v>
      </c>
      <c r="N965" s="1" t="s">
        <v>12</v>
      </c>
      <c r="O965" s="3">
        <v>43327</v>
      </c>
      <c r="P965" s="2">
        <f>ROUNDDOWN(Table1[[#This Row],[Quantity in UnE]],0)</f>
        <v>532</v>
      </c>
      <c r="Q965" t="s">
        <v>8863</v>
      </c>
      <c r="R965">
        <v>71.625</v>
      </c>
      <c r="S965">
        <v>39</v>
      </c>
      <c r="T965">
        <f>IF(Table1[[#This Row],[OD (in)]]=28,0,IF(Table1[[#This Row],[Width (in)]]&lt;=25,1,0))</f>
        <v>0</v>
      </c>
      <c r="U965">
        <f>IF(Table1[[#This Row],[OD (in)]]=28,0,IF(AND(Table1[[#This Row],[Width (in)]]&gt;25,Table1[[#This Row],[Width (in)]]&lt;=40),1,0))</f>
        <v>0</v>
      </c>
      <c r="V965">
        <f>IF(Table1[[#This Row],[OD (in)]]=28,0,IF(Table1[[#This Row],[Width (in)]]&gt;40,1,0))</f>
        <v>1</v>
      </c>
      <c r="W965">
        <f>IF(Table1[[#This Row],[OD (in)]]=28,1,0)</f>
        <v>0</v>
      </c>
    </row>
    <row r="966" spans="1:23" x14ac:dyDescent="0.3">
      <c r="A966" s="6" t="s">
        <v>0</v>
      </c>
      <c r="B966" s="6" t="s">
        <v>107</v>
      </c>
      <c r="C966" s="6" t="s">
        <v>108</v>
      </c>
      <c r="D966" s="6" t="s">
        <v>2196</v>
      </c>
      <c r="E966" s="6" t="s">
        <v>4</v>
      </c>
      <c r="F966" s="6" t="s">
        <v>5</v>
      </c>
      <c r="G966" s="6" t="s">
        <v>1644</v>
      </c>
      <c r="H966" s="6" t="s">
        <v>7</v>
      </c>
      <c r="I966" s="6" t="s">
        <v>1645</v>
      </c>
      <c r="J966" s="6" t="s">
        <v>9</v>
      </c>
      <c r="K966" s="6" t="s">
        <v>2197</v>
      </c>
      <c r="L966" s="6" t="s">
        <v>11</v>
      </c>
      <c r="M966" s="2">
        <v>110.99299999999999</v>
      </c>
      <c r="N966" s="1" t="s">
        <v>12</v>
      </c>
      <c r="O966" s="3">
        <v>43328</v>
      </c>
      <c r="P966" s="2">
        <f>ROUNDDOWN(Table1[[#This Row],[Quantity in UnE]],0)</f>
        <v>110</v>
      </c>
      <c r="Q966" t="s">
        <v>8848</v>
      </c>
      <c r="R966">
        <v>30.5</v>
      </c>
      <c r="S966">
        <v>28</v>
      </c>
      <c r="T966">
        <f>IF(Table1[[#This Row],[OD (in)]]=28,0,IF(Table1[[#This Row],[Width (in)]]&lt;=25,1,0))</f>
        <v>0</v>
      </c>
      <c r="U966">
        <f>IF(Table1[[#This Row],[OD (in)]]=28,0,IF(AND(Table1[[#This Row],[Width (in)]]&gt;25,Table1[[#This Row],[Width (in)]]&lt;=40),1,0))</f>
        <v>0</v>
      </c>
      <c r="V966">
        <f>IF(Table1[[#This Row],[OD (in)]]=28,0,IF(Table1[[#This Row],[Width (in)]]&gt;40,1,0))</f>
        <v>0</v>
      </c>
      <c r="W966">
        <f>IF(Table1[[#This Row],[OD (in)]]=28,1,0)</f>
        <v>1</v>
      </c>
    </row>
    <row r="967" spans="1:23" x14ac:dyDescent="0.3">
      <c r="A967" s="6" t="s">
        <v>0</v>
      </c>
      <c r="B967" s="6" t="s">
        <v>2064</v>
      </c>
      <c r="C967" s="6" t="s">
        <v>2065</v>
      </c>
      <c r="D967" s="6" t="s">
        <v>2198</v>
      </c>
      <c r="E967" s="6" t="s">
        <v>4</v>
      </c>
      <c r="F967" s="6" t="s">
        <v>5</v>
      </c>
      <c r="G967" s="6" t="s">
        <v>1483</v>
      </c>
      <c r="H967" s="6" t="s">
        <v>7</v>
      </c>
      <c r="I967" s="6" t="s">
        <v>1484</v>
      </c>
      <c r="J967" s="6" t="s">
        <v>9</v>
      </c>
      <c r="K967" s="6" t="s">
        <v>2199</v>
      </c>
      <c r="L967" s="6" t="s">
        <v>11</v>
      </c>
      <c r="M967" s="2">
        <v>301.77</v>
      </c>
      <c r="N967" s="1" t="s">
        <v>12</v>
      </c>
      <c r="O967" s="3">
        <v>43317</v>
      </c>
      <c r="P967" s="2">
        <f>ROUNDDOWN(Table1[[#This Row],[Quantity in UnE]],0)</f>
        <v>301</v>
      </c>
      <c r="Q967" t="s">
        <v>8850</v>
      </c>
      <c r="R967">
        <v>40.5</v>
      </c>
      <c r="S967">
        <v>39</v>
      </c>
      <c r="T967">
        <f>IF(Table1[[#This Row],[OD (in)]]=28,0,IF(Table1[[#This Row],[Width (in)]]&lt;=25,1,0))</f>
        <v>0</v>
      </c>
      <c r="U967">
        <f>IF(Table1[[#This Row],[OD (in)]]=28,0,IF(AND(Table1[[#This Row],[Width (in)]]&gt;25,Table1[[#This Row],[Width (in)]]&lt;=40),1,0))</f>
        <v>0</v>
      </c>
      <c r="V967">
        <f>IF(Table1[[#This Row],[OD (in)]]=28,0,IF(Table1[[#This Row],[Width (in)]]&gt;40,1,0))</f>
        <v>1</v>
      </c>
      <c r="W967">
        <f>IF(Table1[[#This Row],[OD (in)]]=28,1,0)</f>
        <v>0</v>
      </c>
    </row>
    <row r="968" spans="1:23" x14ac:dyDescent="0.3">
      <c r="A968" s="6" t="s">
        <v>0</v>
      </c>
      <c r="B968" s="6" t="s">
        <v>706</v>
      </c>
      <c r="C968" s="6" t="s">
        <v>707</v>
      </c>
      <c r="D968" s="6" t="s">
        <v>2200</v>
      </c>
      <c r="E968" s="6" t="s">
        <v>4</v>
      </c>
      <c r="F968" s="6" t="s">
        <v>5</v>
      </c>
      <c r="G968" s="6" t="s">
        <v>1970</v>
      </c>
      <c r="H968" s="6" t="s">
        <v>7</v>
      </c>
      <c r="I968" s="6" t="s">
        <v>1971</v>
      </c>
      <c r="J968" s="6" t="s">
        <v>9</v>
      </c>
      <c r="K968" s="6" t="s">
        <v>2201</v>
      </c>
      <c r="L968" s="6" t="s">
        <v>11</v>
      </c>
      <c r="M968" s="2">
        <v>206.709</v>
      </c>
      <c r="N968" s="1" t="s">
        <v>12</v>
      </c>
      <c r="O968" s="3">
        <v>43332</v>
      </c>
      <c r="P968" s="2">
        <f>ROUNDDOWN(Table1[[#This Row],[Quantity in UnE]],0)</f>
        <v>206</v>
      </c>
      <c r="Q968" t="s">
        <v>8848</v>
      </c>
      <c r="R968">
        <v>30</v>
      </c>
      <c r="S968">
        <v>39</v>
      </c>
      <c r="T968">
        <f>IF(Table1[[#This Row],[OD (in)]]=28,0,IF(Table1[[#This Row],[Width (in)]]&lt;=25,1,0))</f>
        <v>0</v>
      </c>
      <c r="U968">
        <f>IF(Table1[[#This Row],[OD (in)]]=28,0,IF(AND(Table1[[#This Row],[Width (in)]]&gt;25,Table1[[#This Row],[Width (in)]]&lt;=40),1,0))</f>
        <v>1</v>
      </c>
      <c r="V968">
        <f>IF(Table1[[#This Row],[OD (in)]]=28,0,IF(Table1[[#This Row],[Width (in)]]&gt;40,1,0))</f>
        <v>0</v>
      </c>
      <c r="W968">
        <f>IF(Table1[[#This Row],[OD (in)]]=28,1,0)</f>
        <v>0</v>
      </c>
    </row>
    <row r="969" spans="1:23" x14ac:dyDescent="0.3">
      <c r="A969" s="6" t="s">
        <v>0</v>
      </c>
      <c r="B969" s="6" t="s">
        <v>107</v>
      </c>
      <c r="C969" s="6" t="s">
        <v>108</v>
      </c>
      <c r="D969" s="6" t="s">
        <v>2202</v>
      </c>
      <c r="E969" s="6" t="s">
        <v>4</v>
      </c>
      <c r="F969" s="6" t="s">
        <v>5</v>
      </c>
      <c r="G969" s="6" t="s">
        <v>1644</v>
      </c>
      <c r="H969" s="6" t="s">
        <v>7</v>
      </c>
      <c r="I969" s="6" t="s">
        <v>1645</v>
      </c>
      <c r="J969" s="6" t="s">
        <v>9</v>
      </c>
      <c r="K969" s="6" t="s">
        <v>2203</v>
      </c>
      <c r="L969" s="6" t="s">
        <v>11</v>
      </c>
      <c r="M969" s="2">
        <v>110.99299999999999</v>
      </c>
      <c r="N969" s="1" t="s">
        <v>12</v>
      </c>
      <c r="O969" s="3">
        <v>43328</v>
      </c>
      <c r="P969" s="2">
        <f>ROUNDDOWN(Table1[[#This Row],[Quantity in UnE]],0)</f>
        <v>110</v>
      </c>
      <c r="Q969" t="s">
        <v>8848</v>
      </c>
      <c r="R969">
        <v>30.5</v>
      </c>
      <c r="S969">
        <v>28</v>
      </c>
      <c r="T969">
        <f>IF(Table1[[#This Row],[OD (in)]]=28,0,IF(Table1[[#This Row],[Width (in)]]&lt;=25,1,0))</f>
        <v>0</v>
      </c>
      <c r="U969">
        <f>IF(Table1[[#This Row],[OD (in)]]=28,0,IF(AND(Table1[[#This Row],[Width (in)]]&gt;25,Table1[[#This Row],[Width (in)]]&lt;=40),1,0))</f>
        <v>0</v>
      </c>
      <c r="V969">
        <f>IF(Table1[[#This Row],[OD (in)]]=28,0,IF(Table1[[#This Row],[Width (in)]]&gt;40,1,0))</f>
        <v>0</v>
      </c>
      <c r="W969">
        <f>IF(Table1[[#This Row],[OD (in)]]=28,1,0)</f>
        <v>1</v>
      </c>
    </row>
    <row r="970" spans="1:23" x14ac:dyDescent="0.3">
      <c r="A970" s="6" t="s">
        <v>0</v>
      </c>
      <c r="B970" s="6" t="s">
        <v>107</v>
      </c>
      <c r="C970" s="6" t="s">
        <v>108</v>
      </c>
      <c r="D970" s="6" t="s">
        <v>2204</v>
      </c>
      <c r="E970" s="6" t="s">
        <v>4</v>
      </c>
      <c r="F970" s="6" t="s">
        <v>5</v>
      </c>
      <c r="G970" s="6" t="s">
        <v>1644</v>
      </c>
      <c r="H970" s="6" t="s">
        <v>7</v>
      </c>
      <c r="I970" s="6" t="s">
        <v>1645</v>
      </c>
      <c r="J970" s="6" t="s">
        <v>9</v>
      </c>
      <c r="K970" s="6" t="s">
        <v>2205</v>
      </c>
      <c r="L970" s="6" t="s">
        <v>11</v>
      </c>
      <c r="M970" s="2">
        <v>114.19</v>
      </c>
      <c r="N970" s="1" t="s">
        <v>12</v>
      </c>
      <c r="O970" s="3">
        <v>43328</v>
      </c>
      <c r="P970" s="2">
        <f>ROUNDDOWN(Table1[[#This Row],[Quantity in UnE]],0)</f>
        <v>114</v>
      </c>
      <c r="Q970" t="s">
        <v>8848</v>
      </c>
      <c r="R970">
        <v>30.5</v>
      </c>
      <c r="S970">
        <v>28</v>
      </c>
      <c r="T970">
        <f>IF(Table1[[#This Row],[OD (in)]]=28,0,IF(Table1[[#This Row],[Width (in)]]&lt;=25,1,0))</f>
        <v>0</v>
      </c>
      <c r="U970">
        <f>IF(Table1[[#This Row],[OD (in)]]=28,0,IF(AND(Table1[[#This Row],[Width (in)]]&gt;25,Table1[[#This Row],[Width (in)]]&lt;=40),1,0))</f>
        <v>0</v>
      </c>
      <c r="V970">
        <f>IF(Table1[[#This Row],[OD (in)]]=28,0,IF(Table1[[#This Row],[Width (in)]]&gt;40,1,0))</f>
        <v>0</v>
      </c>
      <c r="W970">
        <f>IF(Table1[[#This Row],[OD (in)]]=28,1,0)</f>
        <v>1</v>
      </c>
    </row>
    <row r="971" spans="1:23" x14ac:dyDescent="0.3">
      <c r="A971" s="6" t="s">
        <v>0</v>
      </c>
      <c r="B971" s="6" t="s">
        <v>107</v>
      </c>
      <c r="C971" s="6" t="s">
        <v>108</v>
      </c>
      <c r="D971" s="6" t="s">
        <v>2206</v>
      </c>
      <c r="E971" s="6" t="s">
        <v>4</v>
      </c>
      <c r="F971" s="6" t="s">
        <v>5</v>
      </c>
      <c r="G971" s="6" t="s">
        <v>1644</v>
      </c>
      <c r="H971" s="6" t="s">
        <v>7</v>
      </c>
      <c r="I971" s="6" t="s">
        <v>1645</v>
      </c>
      <c r="J971" s="6" t="s">
        <v>9</v>
      </c>
      <c r="K971" s="6" t="s">
        <v>2207</v>
      </c>
      <c r="L971" s="6" t="s">
        <v>11</v>
      </c>
      <c r="M971" s="2">
        <v>114.373</v>
      </c>
      <c r="N971" s="1" t="s">
        <v>12</v>
      </c>
      <c r="O971" s="3">
        <v>43328</v>
      </c>
      <c r="P971" s="2">
        <f>ROUNDDOWN(Table1[[#This Row],[Quantity in UnE]],0)</f>
        <v>114</v>
      </c>
      <c r="Q971" t="s">
        <v>8848</v>
      </c>
      <c r="R971">
        <v>30.5</v>
      </c>
      <c r="S971">
        <v>28</v>
      </c>
      <c r="T971">
        <f>IF(Table1[[#This Row],[OD (in)]]=28,0,IF(Table1[[#This Row],[Width (in)]]&lt;=25,1,0))</f>
        <v>0</v>
      </c>
      <c r="U971">
        <f>IF(Table1[[#This Row],[OD (in)]]=28,0,IF(AND(Table1[[#This Row],[Width (in)]]&gt;25,Table1[[#This Row],[Width (in)]]&lt;=40),1,0))</f>
        <v>0</v>
      </c>
      <c r="V971">
        <f>IF(Table1[[#This Row],[OD (in)]]=28,0,IF(Table1[[#This Row],[Width (in)]]&gt;40,1,0))</f>
        <v>0</v>
      </c>
      <c r="W971">
        <f>IF(Table1[[#This Row],[OD (in)]]=28,1,0)</f>
        <v>1</v>
      </c>
    </row>
    <row r="972" spans="1:23" x14ac:dyDescent="0.3">
      <c r="A972" s="6" t="s">
        <v>0</v>
      </c>
      <c r="B972" s="6" t="s">
        <v>2208</v>
      </c>
      <c r="C972" s="6" t="s">
        <v>2209</v>
      </c>
      <c r="D972" s="6" t="s">
        <v>2210</v>
      </c>
      <c r="E972" s="6" t="s">
        <v>4</v>
      </c>
      <c r="F972" s="6" t="s">
        <v>5</v>
      </c>
      <c r="G972" s="6" t="s">
        <v>1970</v>
      </c>
      <c r="H972" s="6" t="s">
        <v>7</v>
      </c>
      <c r="I972" s="6" t="s">
        <v>1971</v>
      </c>
      <c r="J972" s="6" t="s">
        <v>9</v>
      </c>
      <c r="K972" s="6" t="s">
        <v>2211</v>
      </c>
      <c r="L972" s="6" t="s">
        <v>11</v>
      </c>
      <c r="M972" s="2">
        <v>175.41499999999999</v>
      </c>
      <c r="N972" s="1" t="s">
        <v>12</v>
      </c>
      <c r="O972" s="3">
        <v>43332</v>
      </c>
      <c r="P972" s="2">
        <f>ROUNDDOWN(Table1[[#This Row],[Quantity in UnE]],0)</f>
        <v>175</v>
      </c>
      <c r="Q972" t="s">
        <v>8864</v>
      </c>
      <c r="R972">
        <v>23.875</v>
      </c>
      <c r="S972">
        <v>39</v>
      </c>
      <c r="T972">
        <f>IF(Table1[[#This Row],[OD (in)]]=28,0,IF(Table1[[#This Row],[Width (in)]]&lt;=25,1,0))</f>
        <v>1</v>
      </c>
      <c r="U972">
        <f>IF(Table1[[#This Row],[OD (in)]]=28,0,IF(AND(Table1[[#This Row],[Width (in)]]&gt;25,Table1[[#This Row],[Width (in)]]&lt;=40),1,0))</f>
        <v>0</v>
      </c>
      <c r="V972">
        <f>IF(Table1[[#This Row],[OD (in)]]=28,0,IF(Table1[[#This Row],[Width (in)]]&gt;40,1,0))</f>
        <v>0</v>
      </c>
      <c r="W972">
        <f>IF(Table1[[#This Row],[OD (in)]]=28,1,0)</f>
        <v>0</v>
      </c>
    </row>
    <row r="973" spans="1:23" x14ac:dyDescent="0.3">
      <c r="A973" s="6" t="s">
        <v>0</v>
      </c>
      <c r="B973" s="6" t="s">
        <v>2212</v>
      </c>
      <c r="C973" s="6" t="s">
        <v>2213</v>
      </c>
      <c r="D973" s="6" t="s">
        <v>2214</v>
      </c>
      <c r="E973" s="6" t="s">
        <v>4</v>
      </c>
      <c r="F973" s="6" t="s">
        <v>5</v>
      </c>
      <c r="G973" s="6" t="s">
        <v>1908</v>
      </c>
      <c r="H973" s="6" t="s">
        <v>7</v>
      </c>
      <c r="I973" s="6" t="s">
        <v>1909</v>
      </c>
      <c r="J973" s="6" t="s">
        <v>9</v>
      </c>
      <c r="K973" s="6" t="s">
        <v>2215</v>
      </c>
      <c r="L973" s="6" t="s">
        <v>11</v>
      </c>
      <c r="M973" s="2">
        <v>361.07</v>
      </c>
      <c r="N973" s="1" t="s">
        <v>12</v>
      </c>
      <c r="O973" s="3">
        <v>43316</v>
      </c>
      <c r="P973" s="2">
        <f>ROUNDDOWN(Table1[[#This Row],[Quantity in UnE]],0)</f>
        <v>361</v>
      </c>
      <c r="Q973" t="s">
        <v>8848</v>
      </c>
      <c r="R973">
        <v>48</v>
      </c>
      <c r="S973">
        <v>39</v>
      </c>
      <c r="T973">
        <f>IF(Table1[[#This Row],[OD (in)]]=28,0,IF(Table1[[#This Row],[Width (in)]]&lt;=25,1,0))</f>
        <v>0</v>
      </c>
      <c r="U973">
        <f>IF(Table1[[#This Row],[OD (in)]]=28,0,IF(AND(Table1[[#This Row],[Width (in)]]&gt;25,Table1[[#This Row],[Width (in)]]&lt;=40),1,0))</f>
        <v>0</v>
      </c>
      <c r="V973">
        <f>IF(Table1[[#This Row],[OD (in)]]=28,0,IF(Table1[[#This Row],[Width (in)]]&gt;40,1,0))</f>
        <v>1</v>
      </c>
      <c r="W973">
        <f>IF(Table1[[#This Row],[OD (in)]]=28,1,0)</f>
        <v>0</v>
      </c>
    </row>
    <row r="974" spans="1:23" x14ac:dyDescent="0.3">
      <c r="A974" s="6" t="s">
        <v>0</v>
      </c>
      <c r="B974" s="6" t="s">
        <v>382</v>
      </c>
      <c r="C974" s="6" t="s">
        <v>383</v>
      </c>
      <c r="D974" s="6" t="s">
        <v>2216</v>
      </c>
      <c r="E974" s="6" t="s">
        <v>4</v>
      </c>
      <c r="F974" s="6" t="s">
        <v>5</v>
      </c>
      <c r="G974" s="6" t="s">
        <v>1620</v>
      </c>
      <c r="H974" s="6" t="s">
        <v>7</v>
      </c>
      <c r="I974" s="6" t="s">
        <v>1621</v>
      </c>
      <c r="J974" s="6" t="s">
        <v>9</v>
      </c>
      <c r="K974" s="6" t="s">
        <v>2217</v>
      </c>
      <c r="L974" s="6" t="s">
        <v>11</v>
      </c>
      <c r="M974" s="2">
        <v>356.82100000000003</v>
      </c>
      <c r="N974" s="1" t="s">
        <v>12</v>
      </c>
      <c r="O974" s="3">
        <v>43318</v>
      </c>
      <c r="P974" s="2">
        <f>ROUNDDOWN(Table1[[#This Row],[Quantity in UnE]],0)</f>
        <v>356</v>
      </c>
      <c r="Q974" t="s">
        <v>8850</v>
      </c>
      <c r="R974">
        <v>48</v>
      </c>
      <c r="S974">
        <v>39</v>
      </c>
      <c r="T974">
        <f>IF(Table1[[#This Row],[OD (in)]]=28,0,IF(Table1[[#This Row],[Width (in)]]&lt;=25,1,0))</f>
        <v>0</v>
      </c>
      <c r="U974">
        <f>IF(Table1[[#This Row],[OD (in)]]=28,0,IF(AND(Table1[[#This Row],[Width (in)]]&gt;25,Table1[[#This Row],[Width (in)]]&lt;=40),1,0))</f>
        <v>0</v>
      </c>
      <c r="V974">
        <f>IF(Table1[[#This Row],[OD (in)]]=28,0,IF(Table1[[#This Row],[Width (in)]]&gt;40,1,0))</f>
        <v>1</v>
      </c>
      <c r="W974">
        <f>IF(Table1[[#This Row],[OD (in)]]=28,1,0)</f>
        <v>0</v>
      </c>
    </row>
    <row r="975" spans="1:23" x14ac:dyDescent="0.3">
      <c r="A975" s="6" t="s">
        <v>0</v>
      </c>
      <c r="B975" s="6" t="s">
        <v>382</v>
      </c>
      <c r="C975" s="6" t="s">
        <v>383</v>
      </c>
      <c r="D975" s="6" t="s">
        <v>2218</v>
      </c>
      <c r="E975" s="6" t="s">
        <v>4</v>
      </c>
      <c r="F975" s="6" t="s">
        <v>5</v>
      </c>
      <c r="G975" s="6" t="s">
        <v>1620</v>
      </c>
      <c r="H975" s="6" t="s">
        <v>7</v>
      </c>
      <c r="I975" s="6" t="s">
        <v>1621</v>
      </c>
      <c r="J975" s="6" t="s">
        <v>9</v>
      </c>
      <c r="K975" s="6" t="s">
        <v>2219</v>
      </c>
      <c r="L975" s="6" t="s">
        <v>11</v>
      </c>
      <c r="M975" s="2">
        <v>359.40100000000001</v>
      </c>
      <c r="N975" s="1" t="s">
        <v>12</v>
      </c>
      <c r="O975" s="3">
        <v>43318</v>
      </c>
      <c r="P975" s="2">
        <f>ROUNDDOWN(Table1[[#This Row],[Quantity in UnE]],0)</f>
        <v>359</v>
      </c>
      <c r="Q975" t="s">
        <v>8850</v>
      </c>
      <c r="R975">
        <v>48</v>
      </c>
      <c r="S975">
        <v>39</v>
      </c>
      <c r="T975">
        <f>IF(Table1[[#This Row],[OD (in)]]=28,0,IF(Table1[[#This Row],[Width (in)]]&lt;=25,1,0))</f>
        <v>0</v>
      </c>
      <c r="U975">
        <f>IF(Table1[[#This Row],[OD (in)]]=28,0,IF(AND(Table1[[#This Row],[Width (in)]]&gt;25,Table1[[#This Row],[Width (in)]]&lt;=40),1,0))</f>
        <v>0</v>
      </c>
      <c r="V975">
        <f>IF(Table1[[#This Row],[OD (in)]]=28,0,IF(Table1[[#This Row],[Width (in)]]&gt;40,1,0))</f>
        <v>1</v>
      </c>
      <c r="W975">
        <f>IF(Table1[[#This Row],[OD (in)]]=28,1,0)</f>
        <v>0</v>
      </c>
    </row>
    <row r="976" spans="1:23" x14ac:dyDescent="0.3">
      <c r="A976" s="6" t="s">
        <v>0</v>
      </c>
      <c r="B976" s="6" t="s">
        <v>125</v>
      </c>
      <c r="C976" s="6" t="s">
        <v>126</v>
      </c>
      <c r="D976" s="6" t="s">
        <v>2220</v>
      </c>
      <c r="E976" s="6" t="s">
        <v>4</v>
      </c>
      <c r="F976" s="6" t="s">
        <v>5</v>
      </c>
      <c r="G976" s="6" t="s">
        <v>1526</v>
      </c>
      <c r="H976" s="6" t="s">
        <v>7</v>
      </c>
      <c r="I976" s="6" t="s">
        <v>1527</v>
      </c>
      <c r="J976" s="6" t="s">
        <v>9</v>
      </c>
      <c r="K976" s="6" t="s">
        <v>2221</v>
      </c>
      <c r="L976" s="6" t="s">
        <v>11</v>
      </c>
      <c r="M976" s="2">
        <v>439.18099999999998</v>
      </c>
      <c r="N976" s="1" t="s">
        <v>12</v>
      </c>
      <c r="O976" s="3">
        <v>43326</v>
      </c>
      <c r="P976" s="2">
        <f>ROUNDDOWN(Table1[[#This Row],[Quantity in UnE]],0)</f>
        <v>439</v>
      </c>
      <c r="Q976" t="s">
        <v>8852</v>
      </c>
      <c r="R976">
        <v>60</v>
      </c>
      <c r="S976">
        <v>39</v>
      </c>
      <c r="T976">
        <f>IF(Table1[[#This Row],[OD (in)]]=28,0,IF(Table1[[#This Row],[Width (in)]]&lt;=25,1,0))</f>
        <v>0</v>
      </c>
      <c r="U976">
        <f>IF(Table1[[#This Row],[OD (in)]]=28,0,IF(AND(Table1[[#This Row],[Width (in)]]&gt;25,Table1[[#This Row],[Width (in)]]&lt;=40),1,0))</f>
        <v>0</v>
      </c>
      <c r="V976">
        <f>IF(Table1[[#This Row],[OD (in)]]=28,0,IF(Table1[[#This Row],[Width (in)]]&gt;40,1,0))</f>
        <v>1</v>
      </c>
      <c r="W976">
        <f>IF(Table1[[#This Row],[OD (in)]]=28,1,0)</f>
        <v>0</v>
      </c>
    </row>
    <row r="977" spans="1:23" x14ac:dyDescent="0.3">
      <c r="A977" s="6" t="s">
        <v>0</v>
      </c>
      <c r="B977" s="6" t="s">
        <v>125</v>
      </c>
      <c r="C977" s="6" t="s">
        <v>126</v>
      </c>
      <c r="D977" s="6" t="s">
        <v>2222</v>
      </c>
      <c r="E977" s="6" t="s">
        <v>4</v>
      </c>
      <c r="F977" s="6" t="s">
        <v>5</v>
      </c>
      <c r="G977" s="6" t="s">
        <v>1853</v>
      </c>
      <c r="H977" s="6" t="s">
        <v>7</v>
      </c>
      <c r="I977" s="6" t="s">
        <v>1854</v>
      </c>
      <c r="J977" s="6" t="s">
        <v>9</v>
      </c>
      <c r="K977" s="6" t="s">
        <v>2223</v>
      </c>
      <c r="L977" s="6" t="s">
        <v>11</v>
      </c>
      <c r="M977" s="2">
        <v>446.62299999999999</v>
      </c>
      <c r="N977" s="1" t="s">
        <v>12</v>
      </c>
      <c r="O977" s="3">
        <v>43314</v>
      </c>
      <c r="P977" s="2">
        <f>ROUNDDOWN(Table1[[#This Row],[Quantity in UnE]],0)</f>
        <v>446</v>
      </c>
      <c r="Q977" t="s">
        <v>8852</v>
      </c>
      <c r="R977">
        <v>60</v>
      </c>
      <c r="S977">
        <v>39</v>
      </c>
      <c r="T977">
        <f>IF(Table1[[#This Row],[OD (in)]]=28,0,IF(Table1[[#This Row],[Width (in)]]&lt;=25,1,0))</f>
        <v>0</v>
      </c>
      <c r="U977">
        <f>IF(Table1[[#This Row],[OD (in)]]=28,0,IF(AND(Table1[[#This Row],[Width (in)]]&gt;25,Table1[[#This Row],[Width (in)]]&lt;=40),1,0))</f>
        <v>0</v>
      </c>
      <c r="V977">
        <f>IF(Table1[[#This Row],[OD (in)]]=28,0,IF(Table1[[#This Row],[Width (in)]]&gt;40,1,0))</f>
        <v>1</v>
      </c>
      <c r="W977">
        <f>IF(Table1[[#This Row],[OD (in)]]=28,1,0)</f>
        <v>0</v>
      </c>
    </row>
    <row r="978" spans="1:23" x14ac:dyDescent="0.3">
      <c r="A978" s="6" t="s">
        <v>0</v>
      </c>
      <c r="B978" s="6" t="s">
        <v>125</v>
      </c>
      <c r="C978" s="6" t="s">
        <v>126</v>
      </c>
      <c r="D978" s="6" t="s">
        <v>2224</v>
      </c>
      <c r="E978" s="6" t="s">
        <v>4</v>
      </c>
      <c r="F978" s="6" t="s">
        <v>5</v>
      </c>
      <c r="G978" s="6" t="s">
        <v>1526</v>
      </c>
      <c r="H978" s="6" t="s">
        <v>7</v>
      </c>
      <c r="I978" s="6" t="s">
        <v>1527</v>
      </c>
      <c r="J978" s="6" t="s">
        <v>9</v>
      </c>
      <c r="K978" s="6" t="s">
        <v>2225</v>
      </c>
      <c r="L978" s="6" t="s">
        <v>11</v>
      </c>
      <c r="M978" s="2">
        <v>438.95</v>
      </c>
      <c r="N978" s="1" t="s">
        <v>12</v>
      </c>
      <c r="O978" s="3">
        <v>43326</v>
      </c>
      <c r="P978" s="2">
        <f>ROUNDDOWN(Table1[[#This Row],[Quantity in UnE]],0)</f>
        <v>438</v>
      </c>
      <c r="Q978" t="s">
        <v>8852</v>
      </c>
      <c r="R978">
        <v>60</v>
      </c>
      <c r="S978">
        <v>39</v>
      </c>
      <c r="T978">
        <f>IF(Table1[[#This Row],[OD (in)]]=28,0,IF(Table1[[#This Row],[Width (in)]]&lt;=25,1,0))</f>
        <v>0</v>
      </c>
      <c r="U978">
        <f>IF(Table1[[#This Row],[OD (in)]]=28,0,IF(AND(Table1[[#This Row],[Width (in)]]&gt;25,Table1[[#This Row],[Width (in)]]&lt;=40),1,0))</f>
        <v>0</v>
      </c>
      <c r="V978">
        <f>IF(Table1[[#This Row],[OD (in)]]=28,0,IF(Table1[[#This Row],[Width (in)]]&gt;40,1,0))</f>
        <v>1</v>
      </c>
      <c r="W978">
        <f>IF(Table1[[#This Row],[OD (in)]]=28,1,0)</f>
        <v>0</v>
      </c>
    </row>
    <row r="979" spans="1:23" x14ac:dyDescent="0.3">
      <c r="A979" s="6" t="s">
        <v>0</v>
      </c>
      <c r="B979" s="6" t="s">
        <v>1425</v>
      </c>
      <c r="C979" s="6" t="s">
        <v>1426</v>
      </c>
      <c r="D979" s="6" t="s">
        <v>2226</v>
      </c>
      <c r="E979" s="6" t="s">
        <v>4</v>
      </c>
      <c r="F979" s="6" t="s">
        <v>5</v>
      </c>
      <c r="G979" s="6" t="s">
        <v>1662</v>
      </c>
      <c r="H979" s="6" t="s">
        <v>7</v>
      </c>
      <c r="I979" s="6" t="s">
        <v>1663</v>
      </c>
      <c r="J979" s="6" t="s">
        <v>9</v>
      </c>
      <c r="K979" s="6" t="s">
        <v>2227</v>
      </c>
      <c r="L979" s="6" t="s">
        <v>11</v>
      </c>
      <c r="M979" s="2">
        <v>325.34100000000001</v>
      </c>
      <c r="N979" s="1" t="s">
        <v>12</v>
      </c>
      <c r="O979" s="3">
        <v>43315</v>
      </c>
      <c r="P979" s="2">
        <f>ROUNDDOWN(Table1[[#This Row],[Quantity in UnE]],0)</f>
        <v>325</v>
      </c>
      <c r="Q979" t="s">
        <v>8852</v>
      </c>
      <c r="R979">
        <v>50</v>
      </c>
      <c r="S979">
        <v>39</v>
      </c>
      <c r="T979">
        <f>IF(Table1[[#This Row],[OD (in)]]=28,0,IF(Table1[[#This Row],[Width (in)]]&lt;=25,1,0))</f>
        <v>0</v>
      </c>
      <c r="U979">
        <f>IF(Table1[[#This Row],[OD (in)]]=28,0,IF(AND(Table1[[#This Row],[Width (in)]]&gt;25,Table1[[#This Row],[Width (in)]]&lt;=40),1,0))</f>
        <v>0</v>
      </c>
      <c r="V979">
        <f>IF(Table1[[#This Row],[OD (in)]]=28,0,IF(Table1[[#This Row],[Width (in)]]&gt;40,1,0))</f>
        <v>1</v>
      </c>
      <c r="W979">
        <f>IF(Table1[[#This Row],[OD (in)]]=28,1,0)</f>
        <v>0</v>
      </c>
    </row>
    <row r="980" spans="1:23" x14ac:dyDescent="0.3">
      <c r="A980" s="6" t="s">
        <v>0</v>
      </c>
      <c r="B980" s="6" t="s">
        <v>2228</v>
      </c>
      <c r="C980" s="6" t="s">
        <v>2229</v>
      </c>
      <c r="D980" s="6" t="s">
        <v>2230</v>
      </c>
      <c r="E980" s="6" t="s">
        <v>4</v>
      </c>
      <c r="F980" s="6" t="s">
        <v>5</v>
      </c>
      <c r="G980" s="6" t="s">
        <v>1483</v>
      </c>
      <c r="H980" s="6" t="s">
        <v>7</v>
      </c>
      <c r="I980" s="6" t="s">
        <v>1484</v>
      </c>
      <c r="J980" s="6" t="s">
        <v>9</v>
      </c>
      <c r="K980" s="6" t="s">
        <v>2231</v>
      </c>
      <c r="L980" s="6" t="s">
        <v>11</v>
      </c>
      <c r="M980" s="2">
        <v>389.54399999999998</v>
      </c>
      <c r="N980" s="1" t="s">
        <v>12</v>
      </c>
      <c r="O980" s="3">
        <v>43317</v>
      </c>
      <c r="P980" s="2">
        <f>ROUNDDOWN(Table1[[#This Row],[Quantity in UnE]],0)</f>
        <v>389</v>
      </c>
      <c r="Q980" t="s">
        <v>8850</v>
      </c>
      <c r="R980">
        <v>51.75</v>
      </c>
      <c r="S980">
        <v>39</v>
      </c>
      <c r="T980">
        <f>IF(Table1[[#This Row],[OD (in)]]=28,0,IF(Table1[[#This Row],[Width (in)]]&lt;=25,1,0))</f>
        <v>0</v>
      </c>
      <c r="U980">
        <f>IF(Table1[[#This Row],[OD (in)]]=28,0,IF(AND(Table1[[#This Row],[Width (in)]]&gt;25,Table1[[#This Row],[Width (in)]]&lt;=40),1,0))</f>
        <v>0</v>
      </c>
      <c r="V980">
        <f>IF(Table1[[#This Row],[OD (in)]]=28,0,IF(Table1[[#This Row],[Width (in)]]&gt;40,1,0))</f>
        <v>1</v>
      </c>
      <c r="W980">
        <f>IF(Table1[[#This Row],[OD (in)]]=28,1,0)</f>
        <v>0</v>
      </c>
    </row>
    <row r="981" spans="1:23" x14ac:dyDescent="0.3">
      <c r="A981" s="6" t="s">
        <v>0</v>
      </c>
      <c r="B981" s="6" t="s">
        <v>162</v>
      </c>
      <c r="C981" s="6" t="s">
        <v>163</v>
      </c>
      <c r="D981" s="6" t="s">
        <v>2232</v>
      </c>
      <c r="E981" s="6" t="s">
        <v>4</v>
      </c>
      <c r="F981" s="6" t="s">
        <v>5</v>
      </c>
      <c r="G981" s="6" t="s">
        <v>1554</v>
      </c>
      <c r="H981" s="6" t="s">
        <v>7</v>
      </c>
      <c r="I981" s="6" t="s">
        <v>1555</v>
      </c>
      <c r="J981" s="6" t="s">
        <v>9</v>
      </c>
      <c r="K981" s="6" t="s">
        <v>2233</v>
      </c>
      <c r="L981" s="6" t="s">
        <v>11</v>
      </c>
      <c r="M981" s="2">
        <v>133.27799999999999</v>
      </c>
      <c r="N981" s="1" t="s">
        <v>12</v>
      </c>
      <c r="O981" s="3">
        <v>43322</v>
      </c>
      <c r="P981" s="2">
        <f>ROUNDDOWN(Table1[[#This Row],[Quantity in UnE]],0)</f>
        <v>133</v>
      </c>
      <c r="Q981" t="s">
        <v>8850</v>
      </c>
      <c r="R981">
        <v>35</v>
      </c>
      <c r="S981">
        <v>28</v>
      </c>
      <c r="T981">
        <f>IF(Table1[[#This Row],[OD (in)]]=28,0,IF(Table1[[#This Row],[Width (in)]]&lt;=25,1,0))</f>
        <v>0</v>
      </c>
      <c r="U981">
        <f>IF(Table1[[#This Row],[OD (in)]]=28,0,IF(AND(Table1[[#This Row],[Width (in)]]&gt;25,Table1[[#This Row],[Width (in)]]&lt;=40),1,0))</f>
        <v>0</v>
      </c>
      <c r="V981">
        <f>IF(Table1[[#This Row],[OD (in)]]=28,0,IF(Table1[[#This Row],[Width (in)]]&gt;40,1,0))</f>
        <v>0</v>
      </c>
      <c r="W981">
        <f>IF(Table1[[#This Row],[OD (in)]]=28,1,0)</f>
        <v>1</v>
      </c>
    </row>
    <row r="982" spans="1:23" x14ac:dyDescent="0.3">
      <c r="A982" s="6" t="s">
        <v>0</v>
      </c>
      <c r="B982" s="6" t="s">
        <v>162</v>
      </c>
      <c r="C982" s="6" t="s">
        <v>163</v>
      </c>
      <c r="D982" s="6" t="s">
        <v>2234</v>
      </c>
      <c r="E982" s="6" t="s">
        <v>4</v>
      </c>
      <c r="F982" s="6" t="s">
        <v>5</v>
      </c>
      <c r="G982" s="6" t="s">
        <v>1554</v>
      </c>
      <c r="H982" s="6" t="s">
        <v>7</v>
      </c>
      <c r="I982" s="6" t="s">
        <v>1555</v>
      </c>
      <c r="J982" s="6" t="s">
        <v>9</v>
      </c>
      <c r="K982" s="6" t="s">
        <v>2235</v>
      </c>
      <c r="L982" s="6" t="s">
        <v>11</v>
      </c>
      <c r="M982" s="2">
        <v>129.696</v>
      </c>
      <c r="N982" s="1" t="s">
        <v>12</v>
      </c>
      <c r="O982" s="3">
        <v>43322</v>
      </c>
      <c r="P982" s="2">
        <f>ROUNDDOWN(Table1[[#This Row],[Quantity in UnE]],0)</f>
        <v>129</v>
      </c>
      <c r="Q982" t="s">
        <v>8850</v>
      </c>
      <c r="R982">
        <v>35</v>
      </c>
      <c r="S982">
        <v>28</v>
      </c>
      <c r="T982">
        <f>IF(Table1[[#This Row],[OD (in)]]=28,0,IF(Table1[[#This Row],[Width (in)]]&lt;=25,1,0))</f>
        <v>0</v>
      </c>
      <c r="U982">
        <f>IF(Table1[[#This Row],[OD (in)]]=28,0,IF(AND(Table1[[#This Row],[Width (in)]]&gt;25,Table1[[#This Row],[Width (in)]]&lt;=40),1,0))</f>
        <v>0</v>
      </c>
      <c r="V982">
        <f>IF(Table1[[#This Row],[OD (in)]]=28,0,IF(Table1[[#This Row],[Width (in)]]&gt;40,1,0))</f>
        <v>0</v>
      </c>
      <c r="W982">
        <f>IF(Table1[[#This Row],[OD (in)]]=28,1,0)</f>
        <v>1</v>
      </c>
    </row>
    <row r="983" spans="1:23" x14ac:dyDescent="0.3">
      <c r="A983" s="6" t="s">
        <v>0</v>
      </c>
      <c r="B983" s="6" t="s">
        <v>107</v>
      </c>
      <c r="C983" s="6" t="s">
        <v>108</v>
      </c>
      <c r="D983" s="6" t="s">
        <v>2236</v>
      </c>
      <c r="E983" s="6" t="s">
        <v>4</v>
      </c>
      <c r="F983" s="6" t="s">
        <v>5</v>
      </c>
      <c r="G983" s="6" t="s">
        <v>1644</v>
      </c>
      <c r="H983" s="6" t="s">
        <v>7</v>
      </c>
      <c r="I983" s="6" t="s">
        <v>1645</v>
      </c>
      <c r="J983" s="6" t="s">
        <v>9</v>
      </c>
      <c r="K983" s="6" t="s">
        <v>2237</v>
      </c>
      <c r="L983" s="6" t="s">
        <v>11</v>
      </c>
      <c r="M983" s="2">
        <v>114.373</v>
      </c>
      <c r="N983" s="1" t="s">
        <v>12</v>
      </c>
      <c r="O983" s="3">
        <v>43328</v>
      </c>
      <c r="P983" s="2">
        <f>ROUNDDOWN(Table1[[#This Row],[Quantity in UnE]],0)</f>
        <v>114</v>
      </c>
      <c r="Q983" t="s">
        <v>8848</v>
      </c>
      <c r="R983">
        <v>30.5</v>
      </c>
      <c r="S983">
        <v>28</v>
      </c>
      <c r="T983">
        <f>IF(Table1[[#This Row],[OD (in)]]=28,0,IF(Table1[[#This Row],[Width (in)]]&lt;=25,1,0))</f>
        <v>0</v>
      </c>
      <c r="U983">
        <f>IF(Table1[[#This Row],[OD (in)]]=28,0,IF(AND(Table1[[#This Row],[Width (in)]]&gt;25,Table1[[#This Row],[Width (in)]]&lt;=40),1,0))</f>
        <v>0</v>
      </c>
      <c r="V983">
        <f>IF(Table1[[#This Row],[OD (in)]]=28,0,IF(Table1[[#This Row],[Width (in)]]&gt;40,1,0))</f>
        <v>0</v>
      </c>
      <c r="W983">
        <f>IF(Table1[[#This Row],[OD (in)]]=28,1,0)</f>
        <v>1</v>
      </c>
    </row>
    <row r="984" spans="1:23" x14ac:dyDescent="0.3">
      <c r="A984" s="6" t="s">
        <v>0</v>
      </c>
      <c r="B984" s="6" t="s">
        <v>19</v>
      </c>
      <c r="C984" s="6" t="s">
        <v>20</v>
      </c>
      <c r="D984" s="6" t="s">
        <v>2238</v>
      </c>
      <c r="E984" s="6" t="s">
        <v>4</v>
      </c>
      <c r="F984" s="6" t="s">
        <v>5</v>
      </c>
      <c r="G984" s="6" t="s">
        <v>1908</v>
      </c>
      <c r="H984" s="6" t="s">
        <v>7</v>
      </c>
      <c r="I984" s="6" t="s">
        <v>1909</v>
      </c>
      <c r="J984" s="6" t="s">
        <v>9</v>
      </c>
      <c r="K984" s="6" t="s">
        <v>2239</v>
      </c>
      <c r="L984" s="6" t="s">
        <v>11</v>
      </c>
      <c r="M984" s="2">
        <v>304.49200000000002</v>
      </c>
      <c r="N984" s="1" t="s">
        <v>12</v>
      </c>
      <c r="O984" s="3">
        <v>43316</v>
      </c>
      <c r="P984" s="2">
        <f>ROUNDDOWN(Table1[[#This Row],[Quantity in UnE]],0)</f>
        <v>304</v>
      </c>
      <c r="Q984" t="s">
        <v>8849</v>
      </c>
      <c r="R984">
        <v>36.75</v>
      </c>
      <c r="S984">
        <v>44</v>
      </c>
      <c r="T984">
        <f>IF(Table1[[#This Row],[OD (in)]]=28,0,IF(Table1[[#This Row],[Width (in)]]&lt;=25,1,0))</f>
        <v>0</v>
      </c>
      <c r="U984">
        <f>IF(Table1[[#This Row],[OD (in)]]=28,0,IF(AND(Table1[[#This Row],[Width (in)]]&gt;25,Table1[[#This Row],[Width (in)]]&lt;=40),1,0))</f>
        <v>1</v>
      </c>
      <c r="V984">
        <f>IF(Table1[[#This Row],[OD (in)]]=28,0,IF(Table1[[#This Row],[Width (in)]]&gt;40,1,0))</f>
        <v>0</v>
      </c>
      <c r="W984">
        <f>IF(Table1[[#This Row],[OD (in)]]=28,1,0)</f>
        <v>0</v>
      </c>
    </row>
    <row r="985" spans="1:23" x14ac:dyDescent="0.3">
      <c r="A985" s="6" t="s">
        <v>0</v>
      </c>
      <c r="B985" s="6" t="s">
        <v>107</v>
      </c>
      <c r="C985" s="6" t="s">
        <v>108</v>
      </c>
      <c r="D985" s="6" t="s">
        <v>2240</v>
      </c>
      <c r="E985" s="6" t="s">
        <v>4</v>
      </c>
      <c r="F985" s="6" t="s">
        <v>5</v>
      </c>
      <c r="G985" s="6" t="s">
        <v>1644</v>
      </c>
      <c r="H985" s="6" t="s">
        <v>7</v>
      </c>
      <c r="I985" s="6" t="s">
        <v>1645</v>
      </c>
      <c r="J985" s="6" t="s">
        <v>9</v>
      </c>
      <c r="K985" s="6" t="s">
        <v>2241</v>
      </c>
      <c r="L985" s="6" t="s">
        <v>11</v>
      </c>
      <c r="M985" s="2">
        <v>114.373</v>
      </c>
      <c r="N985" s="1" t="s">
        <v>12</v>
      </c>
      <c r="O985" s="3">
        <v>43328</v>
      </c>
      <c r="P985" s="2">
        <f>ROUNDDOWN(Table1[[#This Row],[Quantity in UnE]],0)</f>
        <v>114</v>
      </c>
      <c r="Q985" t="s">
        <v>8848</v>
      </c>
      <c r="R985">
        <v>30.5</v>
      </c>
      <c r="S985">
        <v>28</v>
      </c>
      <c r="T985">
        <f>IF(Table1[[#This Row],[OD (in)]]=28,0,IF(Table1[[#This Row],[Width (in)]]&lt;=25,1,0))</f>
        <v>0</v>
      </c>
      <c r="U985">
        <f>IF(Table1[[#This Row],[OD (in)]]=28,0,IF(AND(Table1[[#This Row],[Width (in)]]&gt;25,Table1[[#This Row],[Width (in)]]&lt;=40),1,0))</f>
        <v>0</v>
      </c>
      <c r="V985">
        <f>IF(Table1[[#This Row],[OD (in)]]=28,0,IF(Table1[[#This Row],[Width (in)]]&gt;40,1,0))</f>
        <v>0</v>
      </c>
      <c r="W985">
        <f>IF(Table1[[#This Row],[OD (in)]]=28,1,0)</f>
        <v>1</v>
      </c>
    </row>
    <row r="986" spans="1:23" x14ac:dyDescent="0.3">
      <c r="A986" s="6" t="s">
        <v>0</v>
      </c>
      <c r="B986" s="6" t="s">
        <v>760</v>
      </c>
      <c r="C986" s="6" t="s">
        <v>761</v>
      </c>
      <c r="D986" s="6" t="s">
        <v>2242</v>
      </c>
      <c r="E986" s="6" t="s">
        <v>4</v>
      </c>
      <c r="F986" s="6" t="s">
        <v>5</v>
      </c>
      <c r="G986" s="6" t="s">
        <v>1970</v>
      </c>
      <c r="H986" s="6" t="s">
        <v>7</v>
      </c>
      <c r="I986" s="6" t="s">
        <v>1971</v>
      </c>
      <c r="J986" s="6" t="s">
        <v>9</v>
      </c>
      <c r="K986" s="6" t="s">
        <v>2243</v>
      </c>
      <c r="L986" s="6" t="s">
        <v>11</v>
      </c>
      <c r="M986" s="2">
        <v>341.44099999999997</v>
      </c>
      <c r="N986" s="1" t="s">
        <v>12</v>
      </c>
      <c r="O986" s="3">
        <v>43332</v>
      </c>
      <c r="P986" s="2">
        <f>ROUNDDOWN(Table1[[#This Row],[Quantity in UnE]],0)</f>
        <v>341</v>
      </c>
      <c r="Q986" t="s">
        <v>8848</v>
      </c>
      <c r="R986">
        <v>49.5</v>
      </c>
      <c r="S986">
        <v>39</v>
      </c>
      <c r="T986">
        <f>IF(Table1[[#This Row],[OD (in)]]=28,0,IF(Table1[[#This Row],[Width (in)]]&lt;=25,1,0))</f>
        <v>0</v>
      </c>
      <c r="U986">
        <f>IF(Table1[[#This Row],[OD (in)]]=28,0,IF(AND(Table1[[#This Row],[Width (in)]]&gt;25,Table1[[#This Row],[Width (in)]]&lt;=40),1,0))</f>
        <v>0</v>
      </c>
      <c r="V986">
        <f>IF(Table1[[#This Row],[OD (in)]]=28,0,IF(Table1[[#This Row],[Width (in)]]&gt;40,1,0))</f>
        <v>1</v>
      </c>
      <c r="W986">
        <f>IF(Table1[[#This Row],[OD (in)]]=28,1,0)</f>
        <v>0</v>
      </c>
    </row>
    <row r="987" spans="1:23" x14ac:dyDescent="0.3">
      <c r="A987" s="6" t="s">
        <v>0</v>
      </c>
      <c r="B987" s="6" t="s">
        <v>760</v>
      </c>
      <c r="C987" s="6" t="s">
        <v>761</v>
      </c>
      <c r="D987" s="6" t="s">
        <v>2244</v>
      </c>
      <c r="E987" s="6" t="s">
        <v>4</v>
      </c>
      <c r="F987" s="6" t="s">
        <v>5</v>
      </c>
      <c r="G987" s="6" t="s">
        <v>1970</v>
      </c>
      <c r="H987" s="6" t="s">
        <v>7</v>
      </c>
      <c r="I987" s="6" t="s">
        <v>1971</v>
      </c>
      <c r="J987" s="6" t="s">
        <v>9</v>
      </c>
      <c r="K987" s="6" t="s">
        <v>2245</v>
      </c>
      <c r="L987" s="6" t="s">
        <v>11</v>
      </c>
      <c r="M987" s="2">
        <v>340.255</v>
      </c>
      <c r="N987" s="1" t="s">
        <v>12</v>
      </c>
      <c r="O987" s="3">
        <v>43332</v>
      </c>
      <c r="P987" s="2">
        <f>ROUNDDOWN(Table1[[#This Row],[Quantity in UnE]],0)</f>
        <v>340</v>
      </c>
      <c r="Q987" t="s">
        <v>8848</v>
      </c>
      <c r="R987">
        <v>49.5</v>
      </c>
      <c r="S987">
        <v>39</v>
      </c>
      <c r="T987">
        <f>IF(Table1[[#This Row],[OD (in)]]=28,0,IF(Table1[[#This Row],[Width (in)]]&lt;=25,1,0))</f>
        <v>0</v>
      </c>
      <c r="U987">
        <f>IF(Table1[[#This Row],[OD (in)]]=28,0,IF(AND(Table1[[#This Row],[Width (in)]]&gt;25,Table1[[#This Row],[Width (in)]]&lt;=40),1,0))</f>
        <v>0</v>
      </c>
      <c r="V987">
        <f>IF(Table1[[#This Row],[OD (in)]]=28,0,IF(Table1[[#This Row],[Width (in)]]&gt;40,1,0))</f>
        <v>1</v>
      </c>
      <c r="W987">
        <f>IF(Table1[[#This Row],[OD (in)]]=28,1,0)</f>
        <v>0</v>
      </c>
    </row>
    <row r="988" spans="1:23" x14ac:dyDescent="0.3">
      <c r="A988" s="6" t="s">
        <v>0</v>
      </c>
      <c r="B988" s="6" t="s">
        <v>2228</v>
      </c>
      <c r="C988" s="6" t="s">
        <v>2229</v>
      </c>
      <c r="D988" s="6" t="s">
        <v>2246</v>
      </c>
      <c r="E988" s="6" t="s">
        <v>4</v>
      </c>
      <c r="F988" s="6" t="s">
        <v>5</v>
      </c>
      <c r="G988" s="6" t="s">
        <v>1483</v>
      </c>
      <c r="H988" s="6" t="s">
        <v>7</v>
      </c>
      <c r="I988" s="6" t="s">
        <v>1484</v>
      </c>
      <c r="J988" s="6" t="s">
        <v>9</v>
      </c>
      <c r="K988" s="6" t="s">
        <v>2247</v>
      </c>
      <c r="L988" s="6" t="s">
        <v>11</v>
      </c>
      <c r="M988" s="2">
        <v>387.03100000000001</v>
      </c>
      <c r="N988" s="1" t="s">
        <v>12</v>
      </c>
      <c r="O988" s="3">
        <v>43317</v>
      </c>
      <c r="P988" s="2">
        <f>ROUNDDOWN(Table1[[#This Row],[Quantity in UnE]],0)</f>
        <v>387</v>
      </c>
      <c r="Q988" t="s">
        <v>8850</v>
      </c>
      <c r="R988">
        <v>51.75</v>
      </c>
      <c r="S988">
        <v>39</v>
      </c>
      <c r="T988">
        <f>IF(Table1[[#This Row],[OD (in)]]=28,0,IF(Table1[[#This Row],[Width (in)]]&lt;=25,1,0))</f>
        <v>0</v>
      </c>
      <c r="U988">
        <f>IF(Table1[[#This Row],[OD (in)]]=28,0,IF(AND(Table1[[#This Row],[Width (in)]]&gt;25,Table1[[#This Row],[Width (in)]]&lt;=40),1,0))</f>
        <v>0</v>
      </c>
      <c r="V988">
        <f>IF(Table1[[#This Row],[OD (in)]]=28,0,IF(Table1[[#This Row],[Width (in)]]&gt;40,1,0))</f>
        <v>1</v>
      </c>
      <c r="W988">
        <f>IF(Table1[[#This Row],[OD (in)]]=28,1,0)</f>
        <v>0</v>
      </c>
    </row>
    <row r="989" spans="1:23" x14ac:dyDescent="0.3">
      <c r="A989" s="6" t="s">
        <v>0</v>
      </c>
      <c r="B989" s="6" t="s">
        <v>1921</v>
      </c>
      <c r="C989" s="6" t="s">
        <v>1922</v>
      </c>
      <c r="D989" s="6" t="s">
        <v>2248</v>
      </c>
      <c r="E989" s="6" t="s">
        <v>4</v>
      </c>
      <c r="F989" s="6" t="s">
        <v>5</v>
      </c>
      <c r="G989" s="6" t="s">
        <v>1924</v>
      </c>
      <c r="H989" s="6" t="s">
        <v>7</v>
      </c>
      <c r="I989" s="6" t="s">
        <v>1925</v>
      </c>
      <c r="J989" s="6" t="s">
        <v>9</v>
      </c>
      <c r="K989" s="6" t="s">
        <v>2249</v>
      </c>
      <c r="L989" s="6" t="s">
        <v>11</v>
      </c>
      <c r="M989" s="2">
        <v>531.81200000000001</v>
      </c>
      <c r="N989" s="1" t="s">
        <v>12</v>
      </c>
      <c r="O989" s="3">
        <v>43327</v>
      </c>
      <c r="P989" s="2">
        <f>ROUNDDOWN(Table1[[#This Row],[Quantity in UnE]],0)</f>
        <v>531</v>
      </c>
      <c r="Q989" t="s">
        <v>8863</v>
      </c>
      <c r="R989">
        <v>71.625</v>
      </c>
      <c r="S989">
        <v>39</v>
      </c>
      <c r="T989">
        <f>IF(Table1[[#This Row],[OD (in)]]=28,0,IF(Table1[[#This Row],[Width (in)]]&lt;=25,1,0))</f>
        <v>0</v>
      </c>
      <c r="U989">
        <f>IF(Table1[[#This Row],[OD (in)]]=28,0,IF(AND(Table1[[#This Row],[Width (in)]]&gt;25,Table1[[#This Row],[Width (in)]]&lt;=40),1,0))</f>
        <v>0</v>
      </c>
      <c r="V989">
        <f>IF(Table1[[#This Row],[OD (in)]]=28,0,IF(Table1[[#This Row],[Width (in)]]&gt;40,1,0))</f>
        <v>1</v>
      </c>
      <c r="W989">
        <f>IF(Table1[[#This Row],[OD (in)]]=28,1,0)</f>
        <v>0</v>
      </c>
    </row>
    <row r="990" spans="1:23" x14ac:dyDescent="0.3">
      <c r="A990" s="6" t="s">
        <v>0</v>
      </c>
      <c r="B990" s="6" t="s">
        <v>1</v>
      </c>
      <c r="C990" s="6" t="s">
        <v>2</v>
      </c>
      <c r="D990" s="6" t="s">
        <v>2250</v>
      </c>
      <c r="E990" s="6" t="s">
        <v>4</v>
      </c>
      <c r="F990" s="6" t="s">
        <v>5</v>
      </c>
      <c r="G990" s="6" t="s">
        <v>1845</v>
      </c>
      <c r="H990" s="6" t="s">
        <v>7</v>
      </c>
      <c r="I990" s="6" t="s">
        <v>1846</v>
      </c>
      <c r="J990" s="6" t="s">
        <v>9</v>
      </c>
      <c r="K990" s="6" t="s">
        <v>2251</v>
      </c>
      <c r="L990" s="6" t="s">
        <v>11</v>
      </c>
      <c r="M990" s="2">
        <v>98.257999999999996</v>
      </c>
      <c r="N990" s="1" t="s">
        <v>12</v>
      </c>
      <c r="O990" s="3">
        <v>43325</v>
      </c>
      <c r="P990" s="2">
        <f>ROUNDDOWN(Table1[[#This Row],[Quantity in UnE]],0)</f>
        <v>98</v>
      </c>
      <c r="Q990" t="s">
        <v>8848</v>
      </c>
      <c r="R990">
        <v>13.125</v>
      </c>
      <c r="S990">
        <v>39</v>
      </c>
      <c r="T990">
        <f>IF(Table1[[#This Row],[OD (in)]]=28,0,IF(Table1[[#This Row],[Width (in)]]&lt;=25,1,0))</f>
        <v>1</v>
      </c>
      <c r="U990">
        <f>IF(Table1[[#This Row],[OD (in)]]=28,0,IF(AND(Table1[[#This Row],[Width (in)]]&gt;25,Table1[[#This Row],[Width (in)]]&lt;=40),1,0))</f>
        <v>0</v>
      </c>
      <c r="V990">
        <f>IF(Table1[[#This Row],[OD (in)]]=28,0,IF(Table1[[#This Row],[Width (in)]]&gt;40,1,0))</f>
        <v>0</v>
      </c>
      <c r="W990">
        <f>IF(Table1[[#This Row],[OD (in)]]=28,1,0)</f>
        <v>0</v>
      </c>
    </row>
    <row r="991" spans="1:23" x14ac:dyDescent="0.3">
      <c r="A991" s="6" t="s">
        <v>0</v>
      </c>
      <c r="B991" s="6" t="s">
        <v>125</v>
      </c>
      <c r="C991" s="6" t="s">
        <v>126</v>
      </c>
      <c r="D991" s="6" t="s">
        <v>2252</v>
      </c>
      <c r="E991" s="6" t="s">
        <v>4</v>
      </c>
      <c r="F991" s="6" t="s">
        <v>5</v>
      </c>
      <c r="G991" s="6" t="s">
        <v>1526</v>
      </c>
      <c r="H991" s="6" t="s">
        <v>7</v>
      </c>
      <c r="I991" s="6" t="s">
        <v>1527</v>
      </c>
      <c r="J991" s="6" t="s">
        <v>9</v>
      </c>
      <c r="K991" s="6" t="s">
        <v>2253</v>
      </c>
      <c r="L991" s="6" t="s">
        <v>11</v>
      </c>
      <c r="M991" s="2">
        <v>439.18099999999998</v>
      </c>
      <c r="N991" s="1" t="s">
        <v>12</v>
      </c>
      <c r="O991" s="3">
        <v>43326</v>
      </c>
      <c r="P991" s="2">
        <f>ROUNDDOWN(Table1[[#This Row],[Quantity in UnE]],0)</f>
        <v>439</v>
      </c>
      <c r="Q991" t="s">
        <v>8852</v>
      </c>
      <c r="R991">
        <v>60</v>
      </c>
      <c r="S991">
        <v>39</v>
      </c>
      <c r="T991">
        <f>IF(Table1[[#This Row],[OD (in)]]=28,0,IF(Table1[[#This Row],[Width (in)]]&lt;=25,1,0))</f>
        <v>0</v>
      </c>
      <c r="U991">
        <f>IF(Table1[[#This Row],[OD (in)]]=28,0,IF(AND(Table1[[#This Row],[Width (in)]]&gt;25,Table1[[#This Row],[Width (in)]]&lt;=40),1,0))</f>
        <v>0</v>
      </c>
      <c r="V991">
        <f>IF(Table1[[#This Row],[OD (in)]]=28,0,IF(Table1[[#This Row],[Width (in)]]&gt;40,1,0))</f>
        <v>1</v>
      </c>
      <c r="W991">
        <f>IF(Table1[[#This Row],[OD (in)]]=28,1,0)</f>
        <v>0</v>
      </c>
    </row>
    <row r="992" spans="1:23" x14ac:dyDescent="0.3">
      <c r="A992" s="6" t="s">
        <v>0</v>
      </c>
      <c r="B992" s="6" t="s">
        <v>1</v>
      </c>
      <c r="C992" s="6" t="s">
        <v>2</v>
      </c>
      <c r="D992" s="6" t="s">
        <v>2254</v>
      </c>
      <c r="E992" s="6" t="s">
        <v>4</v>
      </c>
      <c r="F992" s="6" t="s">
        <v>5</v>
      </c>
      <c r="G992" s="6" t="s">
        <v>1845</v>
      </c>
      <c r="H992" s="6" t="s">
        <v>7</v>
      </c>
      <c r="I992" s="6" t="s">
        <v>1846</v>
      </c>
      <c r="J992" s="6" t="s">
        <v>9</v>
      </c>
      <c r="K992" s="6" t="s">
        <v>2255</v>
      </c>
      <c r="L992" s="6" t="s">
        <v>11</v>
      </c>
      <c r="M992" s="2">
        <v>98.18</v>
      </c>
      <c r="N992" s="1" t="s">
        <v>12</v>
      </c>
      <c r="O992" s="3">
        <v>43325</v>
      </c>
      <c r="P992" s="2">
        <f>ROUNDDOWN(Table1[[#This Row],[Quantity in UnE]],0)</f>
        <v>98</v>
      </c>
      <c r="Q992" t="s">
        <v>8848</v>
      </c>
      <c r="R992">
        <v>13.125</v>
      </c>
      <c r="S992">
        <v>39</v>
      </c>
      <c r="T992">
        <f>IF(Table1[[#This Row],[OD (in)]]=28,0,IF(Table1[[#This Row],[Width (in)]]&lt;=25,1,0))</f>
        <v>1</v>
      </c>
      <c r="U992">
        <f>IF(Table1[[#This Row],[OD (in)]]=28,0,IF(AND(Table1[[#This Row],[Width (in)]]&gt;25,Table1[[#This Row],[Width (in)]]&lt;=40),1,0))</f>
        <v>0</v>
      </c>
      <c r="V992">
        <f>IF(Table1[[#This Row],[OD (in)]]=28,0,IF(Table1[[#This Row],[Width (in)]]&gt;40,1,0))</f>
        <v>0</v>
      </c>
      <c r="W992">
        <f>IF(Table1[[#This Row],[OD (in)]]=28,1,0)</f>
        <v>0</v>
      </c>
    </row>
    <row r="993" spans="1:23" x14ac:dyDescent="0.3">
      <c r="A993" s="6" t="s">
        <v>0</v>
      </c>
      <c r="B993" s="6" t="s">
        <v>125</v>
      </c>
      <c r="C993" s="6" t="s">
        <v>126</v>
      </c>
      <c r="D993" s="6" t="s">
        <v>2256</v>
      </c>
      <c r="E993" s="6" t="s">
        <v>4</v>
      </c>
      <c r="F993" s="6" t="s">
        <v>5</v>
      </c>
      <c r="G993" s="6" t="s">
        <v>1526</v>
      </c>
      <c r="H993" s="6" t="s">
        <v>7</v>
      </c>
      <c r="I993" s="6" t="s">
        <v>1527</v>
      </c>
      <c r="J993" s="6" t="s">
        <v>9</v>
      </c>
      <c r="K993" s="6" t="s">
        <v>2257</v>
      </c>
      <c r="L993" s="6" t="s">
        <v>11</v>
      </c>
      <c r="M993" s="2">
        <v>439.46899999999999</v>
      </c>
      <c r="N993" s="1" t="s">
        <v>12</v>
      </c>
      <c r="O993" s="3">
        <v>43326</v>
      </c>
      <c r="P993" s="2">
        <f>ROUNDDOWN(Table1[[#This Row],[Quantity in UnE]],0)</f>
        <v>439</v>
      </c>
      <c r="Q993" t="s">
        <v>8852</v>
      </c>
      <c r="R993">
        <v>60</v>
      </c>
      <c r="S993">
        <v>39</v>
      </c>
      <c r="T993">
        <f>IF(Table1[[#This Row],[OD (in)]]=28,0,IF(Table1[[#This Row],[Width (in)]]&lt;=25,1,0))</f>
        <v>0</v>
      </c>
      <c r="U993">
        <f>IF(Table1[[#This Row],[OD (in)]]=28,0,IF(AND(Table1[[#This Row],[Width (in)]]&gt;25,Table1[[#This Row],[Width (in)]]&lt;=40),1,0))</f>
        <v>0</v>
      </c>
      <c r="V993">
        <f>IF(Table1[[#This Row],[OD (in)]]=28,0,IF(Table1[[#This Row],[Width (in)]]&gt;40,1,0))</f>
        <v>1</v>
      </c>
      <c r="W993">
        <f>IF(Table1[[#This Row],[OD (in)]]=28,1,0)</f>
        <v>0</v>
      </c>
    </row>
    <row r="994" spans="1:23" x14ac:dyDescent="0.3">
      <c r="A994" s="6" t="s">
        <v>0</v>
      </c>
      <c r="B994" s="6" t="s">
        <v>498</v>
      </c>
      <c r="C994" s="6" t="s">
        <v>499</v>
      </c>
      <c r="D994" s="6" t="s">
        <v>2258</v>
      </c>
      <c r="E994" s="6" t="s">
        <v>4</v>
      </c>
      <c r="F994" s="6" t="s">
        <v>5</v>
      </c>
      <c r="G994" s="6" t="s">
        <v>1908</v>
      </c>
      <c r="H994" s="6" t="s">
        <v>7</v>
      </c>
      <c r="I994" s="6" t="s">
        <v>1909</v>
      </c>
      <c r="J994" s="6" t="s">
        <v>9</v>
      </c>
      <c r="K994" s="6" t="s">
        <v>2259</v>
      </c>
      <c r="L994" s="6" t="s">
        <v>11</v>
      </c>
      <c r="M994" s="2">
        <v>285.56299999999999</v>
      </c>
      <c r="N994" s="1" t="s">
        <v>12</v>
      </c>
      <c r="O994" s="3">
        <v>43316</v>
      </c>
      <c r="P994" s="2">
        <f>ROUNDDOWN(Table1[[#This Row],[Quantity in UnE]],0)</f>
        <v>285</v>
      </c>
      <c r="Q994" t="s">
        <v>8850</v>
      </c>
      <c r="R994">
        <v>42</v>
      </c>
      <c r="S994">
        <v>39</v>
      </c>
      <c r="T994">
        <f>IF(Table1[[#This Row],[OD (in)]]=28,0,IF(Table1[[#This Row],[Width (in)]]&lt;=25,1,0))</f>
        <v>0</v>
      </c>
      <c r="U994">
        <f>IF(Table1[[#This Row],[OD (in)]]=28,0,IF(AND(Table1[[#This Row],[Width (in)]]&gt;25,Table1[[#This Row],[Width (in)]]&lt;=40),1,0))</f>
        <v>0</v>
      </c>
      <c r="V994">
        <f>IF(Table1[[#This Row],[OD (in)]]=28,0,IF(Table1[[#This Row],[Width (in)]]&gt;40,1,0))</f>
        <v>1</v>
      </c>
      <c r="W994">
        <f>IF(Table1[[#This Row],[OD (in)]]=28,1,0)</f>
        <v>0</v>
      </c>
    </row>
    <row r="995" spans="1:23" x14ac:dyDescent="0.3">
      <c r="A995" s="6" t="s">
        <v>0</v>
      </c>
      <c r="B995" s="6" t="s">
        <v>1</v>
      </c>
      <c r="C995" s="6" t="s">
        <v>2</v>
      </c>
      <c r="D995" s="6" t="s">
        <v>2260</v>
      </c>
      <c r="E995" s="6" t="s">
        <v>4</v>
      </c>
      <c r="F995" s="6" t="s">
        <v>5</v>
      </c>
      <c r="G995" s="6" t="s">
        <v>1845</v>
      </c>
      <c r="H995" s="6" t="s">
        <v>7</v>
      </c>
      <c r="I995" s="6" t="s">
        <v>1846</v>
      </c>
      <c r="J995" s="6" t="s">
        <v>9</v>
      </c>
      <c r="K995" s="6" t="s">
        <v>2261</v>
      </c>
      <c r="L995" s="6" t="s">
        <v>11</v>
      </c>
      <c r="M995" s="2">
        <v>98.257999999999996</v>
      </c>
      <c r="N995" s="1" t="s">
        <v>12</v>
      </c>
      <c r="O995" s="3">
        <v>43325</v>
      </c>
      <c r="P995" s="2">
        <f>ROUNDDOWN(Table1[[#This Row],[Quantity in UnE]],0)</f>
        <v>98</v>
      </c>
      <c r="Q995" t="s">
        <v>8848</v>
      </c>
      <c r="R995">
        <v>13.125</v>
      </c>
      <c r="S995">
        <v>39</v>
      </c>
      <c r="T995">
        <f>IF(Table1[[#This Row],[OD (in)]]=28,0,IF(Table1[[#This Row],[Width (in)]]&lt;=25,1,0))</f>
        <v>1</v>
      </c>
      <c r="U995">
        <f>IF(Table1[[#This Row],[OD (in)]]=28,0,IF(AND(Table1[[#This Row],[Width (in)]]&gt;25,Table1[[#This Row],[Width (in)]]&lt;=40),1,0))</f>
        <v>0</v>
      </c>
      <c r="V995">
        <f>IF(Table1[[#This Row],[OD (in)]]=28,0,IF(Table1[[#This Row],[Width (in)]]&gt;40,1,0))</f>
        <v>0</v>
      </c>
      <c r="W995">
        <f>IF(Table1[[#This Row],[OD (in)]]=28,1,0)</f>
        <v>0</v>
      </c>
    </row>
    <row r="996" spans="1:23" x14ac:dyDescent="0.3">
      <c r="A996" s="6" t="s">
        <v>0</v>
      </c>
      <c r="B996" s="6" t="s">
        <v>1</v>
      </c>
      <c r="C996" s="6" t="s">
        <v>2</v>
      </c>
      <c r="D996" s="6" t="s">
        <v>2262</v>
      </c>
      <c r="E996" s="6" t="s">
        <v>4</v>
      </c>
      <c r="F996" s="6" t="s">
        <v>5</v>
      </c>
      <c r="G996" s="6" t="s">
        <v>1845</v>
      </c>
      <c r="H996" s="6" t="s">
        <v>7</v>
      </c>
      <c r="I996" s="6" t="s">
        <v>1846</v>
      </c>
      <c r="J996" s="6" t="s">
        <v>9</v>
      </c>
      <c r="K996" s="6" t="s">
        <v>2263</v>
      </c>
      <c r="L996" s="6" t="s">
        <v>11</v>
      </c>
      <c r="M996" s="2">
        <v>98.376000000000005</v>
      </c>
      <c r="N996" s="1" t="s">
        <v>12</v>
      </c>
      <c r="O996" s="3">
        <v>43325</v>
      </c>
      <c r="P996" s="2">
        <f>ROUNDDOWN(Table1[[#This Row],[Quantity in UnE]],0)</f>
        <v>98</v>
      </c>
      <c r="Q996" t="s">
        <v>8848</v>
      </c>
      <c r="R996">
        <v>13.125</v>
      </c>
      <c r="S996">
        <v>39</v>
      </c>
      <c r="T996">
        <f>IF(Table1[[#This Row],[OD (in)]]=28,0,IF(Table1[[#This Row],[Width (in)]]&lt;=25,1,0))</f>
        <v>1</v>
      </c>
      <c r="U996">
        <f>IF(Table1[[#This Row],[OD (in)]]=28,0,IF(AND(Table1[[#This Row],[Width (in)]]&gt;25,Table1[[#This Row],[Width (in)]]&lt;=40),1,0))</f>
        <v>0</v>
      </c>
      <c r="V996">
        <f>IF(Table1[[#This Row],[OD (in)]]=28,0,IF(Table1[[#This Row],[Width (in)]]&gt;40,1,0))</f>
        <v>0</v>
      </c>
      <c r="W996">
        <f>IF(Table1[[#This Row],[OD (in)]]=28,1,0)</f>
        <v>0</v>
      </c>
    </row>
    <row r="997" spans="1:23" x14ac:dyDescent="0.3">
      <c r="A997" s="6" t="s">
        <v>0</v>
      </c>
      <c r="B997" s="6" t="s">
        <v>1</v>
      </c>
      <c r="C997" s="6" t="s">
        <v>2</v>
      </c>
      <c r="D997" s="6" t="s">
        <v>2264</v>
      </c>
      <c r="E997" s="6" t="s">
        <v>4</v>
      </c>
      <c r="F997" s="6" t="s">
        <v>5</v>
      </c>
      <c r="G997" s="6" t="s">
        <v>1845</v>
      </c>
      <c r="H997" s="6" t="s">
        <v>7</v>
      </c>
      <c r="I997" s="6" t="s">
        <v>1846</v>
      </c>
      <c r="J997" s="6" t="s">
        <v>9</v>
      </c>
      <c r="K997" s="6" t="s">
        <v>2265</v>
      </c>
      <c r="L997" s="6" t="s">
        <v>11</v>
      </c>
      <c r="M997" s="2">
        <v>98.376000000000005</v>
      </c>
      <c r="N997" s="1" t="s">
        <v>12</v>
      </c>
      <c r="O997" s="3">
        <v>43325</v>
      </c>
      <c r="P997" s="2">
        <f>ROUNDDOWN(Table1[[#This Row],[Quantity in UnE]],0)</f>
        <v>98</v>
      </c>
      <c r="Q997" t="s">
        <v>8848</v>
      </c>
      <c r="R997">
        <v>13.125</v>
      </c>
      <c r="S997">
        <v>39</v>
      </c>
      <c r="T997">
        <f>IF(Table1[[#This Row],[OD (in)]]=28,0,IF(Table1[[#This Row],[Width (in)]]&lt;=25,1,0))</f>
        <v>1</v>
      </c>
      <c r="U997">
        <f>IF(Table1[[#This Row],[OD (in)]]=28,0,IF(AND(Table1[[#This Row],[Width (in)]]&gt;25,Table1[[#This Row],[Width (in)]]&lt;=40),1,0))</f>
        <v>0</v>
      </c>
      <c r="V997">
        <f>IF(Table1[[#This Row],[OD (in)]]=28,0,IF(Table1[[#This Row],[Width (in)]]&gt;40,1,0))</f>
        <v>0</v>
      </c>
      <c r="W997">
        <f>IF(Table1[[#This Row],[OD (in)]]=28,1,0)</f>
        <v>0</v>
      </c>
    </row>
    <row r="998" spans="1:23" x14ac:dyDescent="0.3">
      <c r="A998" s="6" t="s">
        <v>0</v>
      </c>
      <c r="B998" s="6" t="s">
        <v>1</v>
      </c>
      <c r="C998" s="6" t="s">
        <v>2</v>
      </c>
      <c r="D998" s="6" t="s">
        <v>2266</v>
      </c>
      <c r="E998" s="6" t="s">
        <v>4</v>
      </c>
      <c r="F998" s="6" t="s">
        <v>5</v>
      </c>
      <c r="G998" s="6" t="s">
        <v>1845</v>
      </c>
      <c r="H998" s="6" t="s">
        <v>7</v>
      </c>
      <c r="I998" s="6" t="s">
        <v>1846</v>
      </c>
      <c r="J998" s="6" t="s">
        <v>9</v>
      </c>
      <c r="K998" s="6" t="s">
        <v>2267</v>
      </c>
      <c r="L998" s="6" t="s">
        <v>11</v>
      </c>
      <c r="M998" s="2">
        <v>98.198999999999998</v>
      </c>
      <c r="N998" s="1" t="s">
        <v>12</v>
      </c>
      <c r="O998" s="3">
        <v>43325</v>
      </c>
      <c r="P998" s="2">
        <f>ROUNDDOWN(Table1[[#This Row],[Quantity in UnE]],0)</f>
        <v>98</v>
      </c>
      <c r="Q998" t="s">
        <v>8848</v>
      </c>
      <c r="R998">
        <v>13.125</v>
      </c>
      <c r="S998">
        <v>39</v>
      </c>
      <c r="T998">
        <f>IF(Table1[[#This Row],[OD (in)]]=28,0,IF(Table1[[#This Row],[Width (in)]]&lt;=25,1,0))</f>
        <v>1</v>
      </c>
      <c r="U998">
        <f>IF(Table1[[#This Row],[OD (in)]]=28,0,IF(AND(Table1[[#This Row],[Width (in)]]&gt;25,Table1[[#This Row],[Width (in)]]&lt;=40),1,0))</f>
        <v>0</v>
      </c>
      <c r="V998">
        <f>IF(Table1[[#This Row],[OD (in)]]=28,0,IF(Table1[[#This Row],[Width (in)]]&gt;40,1,0))</f>
        <v>0</v>
      </c>
      <c r="W998">
        <f>IF(Table1[[#This Row],[OD (in)]]=28,1,0)</f>
        <v>0</v>
      </c>
    </row>
    <row r="999" spans="1:23" x14ac:dyDescent="0.3">
      <c r="A999" s="6" t="s">
        <v>0</v>
      </c>
      <c r="B999" s="6" t="s">
        <v>2208</v>
      </c>
      <c r="C999" s="6" t="s">
        <v>2209</v>
      </c>
      <c r="D999" s="6" t="s">
        <v>2268</v>
      </c>
      <c r="E999" s="6" t="s">
        <v>4</v>
      </c>
      <c r="F999" s="6" t="s">
        <v>5</v>
      </c>
      <c r="G999" s="6" t="s">
        <v>1970</v>
      </c>
      <c r="H999" s="6" t="s">
        <v>7</v>
      </c>
      <c r="I999" s="6" t="s">
        <v>1971</v>
      </c>
      <c r="J999" s="6" t="s">
        <v>9</v>
      </c>
      <c r="K999" s="6" t="s">
        <v>2269</v>
      </c>
      <c r="L999" s="6" t="s">
        <v>11</v>
      </c>
      <c r="M999" s="2">
        <v>175.26400000000001</v>
      </c>
      <c r="N999" s="1" t="s">
        <v>12</v>
      </c>
      <c r="O999" s="3">
        <v>43332</v>
      </c>
      <c r="P999" s="2">
        <f>ROUNDDOWN(Table1[[#This Row],[Quantity in UnE]],0)</f>
        <v>175</v>
      </c>
      <c r="Q999" t="s">
        <v>8864</v>
      </c>
      <c r="R999">
        <v>23.875</v>
      </c>
      <c r="S999">
        <v>39</v>
      </c>
      <c r="T999">
        <f>IF(Table1[[#This Row],[OD (in)]]=28,0,IF(Table1[[#This Row],[Width (in)]]&lt;=25,1,0))</f>
        <v>1</v>
      </c>
      <c r="U999">
        <f>IF(Table1[[#This Row],[OD (in)]]=28,0,IF(AND(Table1[[#This Row],[Width (in)]]&gt;25,Table1[[#This Row],[Width (in)]]&lt;=40),1,0))</f>
        <v>0</v>
      </c>
      <c r="V999">
        <f>IF(Table1[[#This Row],[OD (in)]]=28,0,IF(Table1[[#This Row],[Width (in)]]&gt;40,1,0))</f>
        <v>0</v>
      </c>
      <c r="W999">
        <f>IF(Table1[[#This Row],[OD (in)]]=28,1,0)</f>
        <v>0</v>
      </c>
    </row>
    <row r="1000" spans="1:23" x14ac:dyDescent="0.3">
      <c r="A1000" s="6" t="s">
        <v>0</v>
      </c>
      <c r="B1000" s="6" t="s">
        <v>1</v>
      </c>
      <c r="C1000" s="6" t="s">
        <v>2</v>
      </c>
      <c r="D1000" s="6" t="s">
        <v>2270</v>
      </c>
      <c r="E1000" s="6" t="s">
        <v>4</v>
      </c>
      <c r="F1000" s="6" t="s">
        <v>5</v>
      </c>
      <c r="G1000" s="6" t="s">
        <v>1845</v>
      </c>
      <c r="H1000" s="6" t="s">
        <v>7</v>
      </c>
      <c r="I1000" s="6" t="s">
        <v>1846</v>
      </c>
      <c r="J1000" s="6" t="s">
        <v>9</v>
      </c>
      <c r="K1000" s="6" t="s">
        <v>2271</v>
      </c>
      <c r="L1000" s="6" t="s">
        <v>11</v>
      </c>
      <c r="M1000" s="2">
        <v>98.198999999999998</v>
      </c>
      <c r="N1000" s="1" t="s">
        <v>12</v>
      </c>
      <c r="O1000" s="3">
        <v>43325</v>
      </c>
      <c r="P1000" s="2">
        <f>ROUNDDOWN(Table1[[#This Row],[Quantity in UnE]],0)</f>
        <v>98</v>
      </c>
      <c r="Q1000" t="s">
        <v>8848</v>
      </c>
      <c r="R1000">
        <v>13.125</v>
      </c>
      <c r="S1000">
        <v>39</v>
      </c>
      <c r="T1000">
        <f>IF(Table1[[#This Row],[OD (in)]]=28,0,IF(Table1[[#This Row],[Width (in)]]&lt;=25,1,0))</f>
        <v>1</v>
      </c>
      <c r="U1000">
        <f>IF(Table1[[#This Row],[OD (in)]]=28,0,IF(AND(Table1[[#This Row],[Width (in)]]&gt;25,Table1[[#This Row],[Width (in)]]&lt;=40),1,0))</f>
        <v>0</v>
      </c>
      <c r="V1000">
        <f>IF(Table1[[#This Row],[OD (in)]]=28,0,IF(Table1[[#This Row],[Width (in)]]&gt;40,1,0))</f>
        <v>0</v>
      </c>
      <c r="W1000">
        <f>IF(Table1[[#This Row],[OD (in)]]=28,1,0)</f>
        <v>0</v>
      </c>
    </row>
    <row r="1001" spans="1:23" x14ac:dyDescent="0.3">
      <c r="A1001" s="6" t="s">
        <v>0</v>
      </c>
      <c r="B1001" s="6" t="s">
        <v>125</v>
      </c>
      <c r="C1001" s="6" t="s">
        <v>126</v>
      </c>
      <c r="D1001" s="6" t="s">
        <v>2272</v>
      </c>
      <c r="E1001" s="6" t="s">
        <v>4</v>
      </c>
      <c r="F1001" s="6" t="s">
        <v>5</v>
      </c>
      <c r="G1001" s="6" t="s">
        <v>1853</v>
      </c>
      <c r="H1001" s="6" t="s">
        <v>7</v>
      </c>
      <c r="I1001" s="6" t="s">
        <v>1854</v>
      </c>
      <c r="J1001" s="6" t="s">
        <v>9</v>
      </c>
      <c r="K1001" s="6" t="s">
        <v>2273</v>
      </c>
      <c r="L1001" s="6" t="s">
        <v>11</v>
      </c>
      <c r="M1001" s="2">
        <v>446.62299999999999</v>
      </c>
      <c r="N1001" s="1" t="s">
        <v>12</v>
      </c>
      <c r="O1001" s="3">
        <v>43314</v>
      </c>
      <c r="P1001" s="2">
        <f>ROUNDDOWN(Table1[[#This Row],[Quantity in UnE]],0)</f>
        <v>446</v>
      </c>
      <c r="Q1001" t="s">
        <v>8852</v>
      </c>
      <c r="R1001">
        <v>60</v>
      </c>
      <c r="S1001">
        <v>39</v>
      </c>
      <c r="T1001">
        <f>IF(Table1[[#This Row],[OD (in)]]=28,0,IF(Table1[[#This Row],[Width (in)]]&lt;=25,1,0))</f>
        <v>0</v>
      </c>
      <c r="U1001">
        <f>IF(Table1[[#This Row],[OD (in)]]=28,0,IF(AND(Table1[[#This Row],[Width (in)]]&gt;25,Table1[[#This Row],[Width (in)]]&lt;=40),1,0))</f>
        <v>0</v>
      </c>
      <c r="V1001">
        <f>IF(Table1[[#This Row],[OD (in)]]=28,0,IF(Table1[[#This Row],[Width (in)]]&gt;40,1,0))</f>
        <v>1</v>
      </c>
      <c r="W1001">
        <f>IF(Table1[[#This Row],[OD (in)]]=28,1,0)</f>
        <v>0</v>
      </c>
    </row>
    <row r="1002" spans="1:23" x14ac:dyDescent="0.3">
      <c r="A1002" s="6" t="s">
        <v>0</v>
      </c>
      <c r="B1002" s="6" t="s">
        <v>2274</v>
      </c>
      <c r="C1002" s="6" t="s">
        <v>2275</v>
      </c>
      <c r="D1002" s="6" t="s">
        <v>2276</v>
      </c>
      <c r="E1002" s="6" t="s">
        <v>4</v>
      </c>
      <c r="F1002" s="6" t="s">
        <v>5</v>
      </c>
      <c r="G1002" s="6" t="s">
        <v>1662</v>
      </c>
      <c r="H1002" s="6" t="s">
        <v>7</v>
      </c>
      <c r="I1002" s="6" t="s">
        <v>1663</v>
      </c>
      <c r="J1002" s="6" t="s">
        <v>9</v>
      </c>
      <c r="K1002" s="6" t="s">
        <v>2277</v>
      </c>
      <c r="L1002" s="6" t="s">
        <v>11</v>
      </c>
      <c r="M1002" s="2">
        <v>336.83100000000002</v>
      </c>
      <c r="N1002" s="1" t="s">
        <v>12</v>
      </c>
      <c r="O1002" s="3">
        <v>43315</v>
      </c>
      <c r="P1002" s="2">
        <f>ROUNDDOWN(Table1[[#This Row],[Quantity in UnE]],0)</f>
        <v>336</v>
      </c>
      <c r="Q1002" t="s">
        <v>8850</v>
      </c>
      <c r="R1002">
        <v>46</v>
      </c>
      <c r="S1002">
        <v>39</v>
      </c>
      <c r="T1002">
        <f>IF(Table1[[#This Row],[OD (in)]]=28,0,IF(Table1[[#This Row],[Width (in)]]&lt;=25,1,0))</f>
        <v>0</v>
      </c>
      <c r="U1002">
        <f>IF(Table1[[#This Row],[OD (in)]]=28,0,IF(AND(Table1[[#This Row],[Width (in)]]&gt;25,Table1[[#This Row],[Width (in)]]&lt;=40),1,0))</f>
        <v>0</v>
      </c>
      <c r="V1002">
        <f>IF(Table1[[#This Row],[OD (in)]]=28,0,IF(Table1[[#This Row],[Width (in)]]&gt;40,1,0))</f>
        <v>1</v>
      </c>
      <c r="W1002">
        <f>IF(Table1[[#This Row],[OD (in)]]=28,1,0)</f>
        <v>0</v>
      </c>
    </row>
    <row r="1003" spans="1:23" x14ac:dyDescent="0.3">
      <c r="A1003" s="6" t="s">
        <v>0</v>
      </c>
      <c r="B1003" s="6" t="s">
        <v>2278</v>
      </c>
      <c r="C1003" s="6" t="s">
        <v>2279</v>
      </c>
      <c r="D1003" s="6" t="s">
        <v>2280</v>
      </c>
      <c r="E1003" s="6" t="s">
        <v>4</v>
      </c>
      <c r="F1003" s="6" t="s">
        <v>5</v>
      </c>
      <c r="G1003" s="6" t="s">
        <v>1908</v>
      </c>
      <c r="H1003" s="6" t="s">
        <v>7</v>
      </c>
      <c r="I1003" s="6" t="s">
        <v>1909</v>
      </c>
      <c r="J1003" s="6" t="s">
        <v>9</v>
      </c>
      <c r="K1003" s="6" t="s">
        <v>2281</v>
      </c>
      <c r="L1003" s="6" t="s">
        <v>11</v>
      </c>
      <c r="M1003" s="2">
        <v>258.36700000000002</v>
      </c>
      <c r="N1003" s="1" t="s">
        <v>12</v>
      </c>
      <c r="O1003" s="3">
        <v>43316</v>
      </c>
      <c r="P1003" s="2">
        <f>ROUNDDOWN(Table1[[#This Row],[Quantity in UnE]],0)</f>
        <v>258</v>
      </c>
      <c r="Q1003" t="s">
        <v>8850</v>
      </c>
      <c r="R1003">
        <v>38</v>
      </c>
      <c r="S1003">
        <v>39</v>
      </c>
      <c r="T1003">
        <f>IF(Table1[[#This Row],[OD (in)]]=28,0,IF(Table1[[#This Row],[Width (in)]]&lt;=25,1,0))</f>
        <v>0</v>
      </c>
      <c r="U1003">
        <f>IF(Table1[[#This Row],[OD (in)]]=28,0,IF(AND(Table1[[#This Row],[Width (in)]]&gt;25,Table1[[#This Row],[Width (in)]]&lt;=40),1,0))</f>
        <v>1</v>
      </c>
      <c r="V1003">
        <f>IF(Table1[[#This Row],[OD (in)]]=28,0,IF(Table1[[#This Row],[Width (in)]]&gt;40,1,0))</f>
        <v>0</v>
      </c>
      <c r="W1003">
        <f>IF(Table1[[#This Row],[OD (in)]]=28,1,0)</f>
        <v>0</v>
      </c>
    </row>
    <row r="1004" spans="1:23" x14ac:dyDescent="0.3">
      <c r="A1004" s="6" t="s">
        <v>0</v>
      </c>
      <c r="B1004" s="6" t="s">
        <v>31</v>
      </c>
      <c r="C1004" s="6" t="s">
        <v>32</v>
      </c>
      <c r="D1004" s="6" t="s">
        <v>2282</v>
      </c>
      <c r="E1004" s="6" t="s">
        <v>4</v>
      </c>
      <c r="F1004" s="6" t="s">
        <v>5</v>
      </c>
      <c r="G1004" s="6" t="s">
        <v>1845</v>
      </c>
      <c r="H1004" s="6" t="s">
        <v>7</v>
      </c>
      <c r="I1004" s="6" t="s">
        <v>1846</v>
      </c>
      <c r="J1004" s="6" t="s">
        <v>9</v>
      </c>
      <c r="K1004" s="6" t="s">
        <v>2281</v>
      </c>
      <c r="L1004" s="6" t="s">
        <v>11</v>
      </c>
      <c r="M1004" s="2">
        <v>112.54300000000001</v>
      </c>
      <c r="N1004" s="1" t="s">
        <v>12</v>
      </c>
      <c r="O1004" s="3">
        <v>43325</v>
      </c>
      <c r="P1004" s="2">
        <f>ROUNDDOWN(Table1[[#This Row],[Quantity in UnE]],0)</f>
        <v>112</v>
      </c>
      <c r="Q1004" t="s">
        <v>8848</v>
      </c>
      <c r="R1004">
        <v>15</v>
      </c>
      <c r="S1004">
        <v>39</v>
      </c>
      <c r="T1004">
        <f>IF(Table1[[#This Row],[OD (in)]]=28,0,IF(Table1[[#This Row],[Width (in)]]&lt;=25,1,0))</f>
        <v>1</v>
      </c>
      <c r="U1004">
        <f>IF(Table1[[#This Row],[OD (in)]]=28,0,IF(AND(Table1[[#This Row],[Width (in)]]&gt;25,Table1[[#This Row],[Width (in)]]&lt;=40),1,0))</f>
        <v>0</v>
      </c>
      <c r="V1004">
        <f>IF(Table1[[#This Row],[OD (in)]]=28,0,IF(Table1[[#This Row],[Width (in)]]&gt;40,1,0))</f>
        <v>0</v>
      </c>
      <c r="W1004">
        <f>IF(Table1[[#This Row],[OD (in)]]=28,1,0)</f>
        <v>0</v>
      </c>
    </row>
    <row r="1005" spans="1:23" x14ac:dyDescent="0.3">
      <c r="A1005" s="6" t="s">
        <v>0</v>
      </c>
      <c r="B1005" s="6" t="s">
        <v>2208</v>
      </c>
      <c r="C1005" s="6" t="s">
        <v>2209</v>
      </c>
      <c r="D1005" s="6" t="s">
        <v>2283</v>
      </c>
      <c r="E1005" s="6" t="s">
        <v>4</v>
      </c>
      <c r="F1005" s="6" t="s">
        <v>5</v>
      </c>
      <c r="G1005" s="6" t="s">
        <v>1970</v>
      </c>
      <c r="H1005" s="6" t="s">
        <v>7</v>
      </c>
      <c r="I1005" s="6" t="s">
        <v>1971</v>
      </c>
      <c r="J1005" s="6" t="s">
        <v>9</v>
      </c>
      <c r="K1005" s="6" t="s">
        <v>2284</v>
      </c>
      <c r="L1005" s="6" t="s">
        <v>11</v>
      </c>
      <c r="M1005" s="2">
        <v>175.26400000000001</v>
      </c>
      <c r="N1005" s="1" t="s">
        <v>12</v>
      </c>
      <c r="O1005" s="3">
        <v>43332</v>
      </c>
      <c r="P1005" s="2">
        <f>ROUNDDOWN(Table1[[#This Row],[Quantity in UnE]],0)</f>
        <v>175</v>
      </c>
      <c r="Q1005" t="s">
        <v>8864</v>
      </c>
      <c r="R1005">
        <v>23.875</v>
      </c>
      <c r="S1005">
        <v>39</v>
      </c>
      <c r="T1005">
        <f>IF(Table1[[#This Row],[OD (in)]]=28,0,IF(Table1[[#This Row],[Width (in)]]&lt;=25,1,0))</f>
        <v>1</v>
      </c>
      <c r="U1005">
        <f>IF(Table1[[#This Row],[OD (in)]]=28,0,IF(AND(Table1[[#This Row],[Width (in)]]&gt;25,Table1[[#This Row],[Width (in)]]&lt;=40),1,0))</f>
        <v>0</v>
      </c>
      <c r="V1005">
        <f>IF(Table1[[#This Row],[OD (in)]]=28,0,IF(Table1[[#This Row],[Width (in)]]&gt;40,1,0))</f>
        <v>0</v>
      </c>
      <c r="W1005">
        <f>IF(Table1[[#This Row],[OD (in)]]=28,1,0)</f>
        <v>0</v>
      </c>
    </row>
    <row r="1006" spans="1:23" x14ac:dyDescent="0.3">
      <c r="A1006" s="6" t="s">
        <v>0</v>
      </c>
      <c r="B1006" s="6" t="s">
        <v>2274</v>
      </c>
      <c r="C1006" s="6" t="s">
        <v>2275</v>
      </c>
      <c r="D1006" s="6" t="s">
        <v>2285</v>
      </c>
      <c r="E1006" s="6" t="s">
        <v>4</v>
      </c>
      <c r="F1006" s="6" t="s">
        <v>5</v>
      </c>
      <c r="G1006" s="6" t="s">
        <v>1662</v>
      </c>
      <c r="H1006" s="6" t="s">
        <v>7</v>
      </c>
      <c r="I1006" s="6" t="s">
        <v>1663</v>
      </c>
      <c r="J1006" s="6" t="s">
        <v>9</v>
      </c>
      <c r="K1006" s="6" t="s">
        <v>2286</v>
      </c>
      <c r="L1006" s="6" t="s">
        <v>11</v>
      </c>
      <c r="M1006" s="2">
        <v>342.96699999999998</v>
      </c>
      <c r="N1006" s="1" t="s">
        <v>12</v>
      </c>
      <c r="O1006" s="3">
        <v>43315</v>
      </c>
      <c r="P1006" s="2">
        <f>ROUNDDOWN(Table1[[#This Row],[Quantity in UnE]],0)</f>
        <v>342</v>
      </c>
      <c r="Q1006" t="s">
        <v>8850</v>
      </c>
      <c r="R1006">
        <v>46</v>
      </c>
      <c r="S1006">
        <v>39</v>
      </c>
      <c r="T1006">
        <f>IF(Table1[[#This Row],[OD (in)]]=28,0,IF(Table1[[#This Row],[Width (in)]]&lt;=25,1,0))</f>
        <v>0</v>
      </c>
      <c r="U1006">
        <f>IF(Table1[[#This Row],[OD (in)]]=28,0,IF(AND(Table1[[#This Row],[Width (in)]]&gt;25,Table1[[#This Row],[Width (in)]]&lt;=40),1,0))</f>
        <v>0</v>
      </c>
      <c r="V1006">
        <f>IF(Table1[[#This Row],[OD (in)]]=28,0,IF(Table1[[#This Row],[Width (in)]]&gt;40,1,0))</f>
        <v>1</v>
      </c>
      <c r="W1006">
        <f>IF(Table1[[#This Row],[OD (in)]]=28,1,0)</f>
        <v>0</v>
      </c>
    </row>
    <row r="1007" spans="1:23" x14ac:dyDescent="0.3">
      <c r="A1007" s="6" t="s">
        <v>0</v>
      </c>
      <c r="B1007" s="6" t="s">
        <v>2208</v>
      </c>
      <c r="C1007" s="6" t="s">
        <v>2209</v>
      </c>
      <c r="D1007" s="6" t="s">
        <v>2287</v>
      </c>
      <c r="E1007" s="6" t="s">
        <v>4</v>
      </c>
      <c r="F1007" s="6" t="s">
        <v>5</v>
      </c>
      <c r="G1007" s="6" t="s">
        <v>1970</v>
      </c>
      <c r="H1007" s="6" t="s">
        <v>7</v>
      </c>
      <c r="I1007" s="6" t="s">
        <v>1971</v>
      </c>
      <c r="J1007" s="6" t="s">
        <v>9</v>
      </c>
      <c r="K1007" s="6" t="s">
        <v>2288</v>
      </c>
      <c r="L1007" s="6" t="s">
        <v>11</v>
      </c>
      <c r="M1007" s="2">
        <v>175.26400000000001</v>
      </c>
      <c r="N1007" s="1" t="s">
        <v>12</v>
      </c>
      <c r="O1007" s="3">
        <v>43332</v>
      </c>
      <c r="P1007" s="2">
        <f>ROUNDDOWN(Table1[[#This Row],[Quantity in UnE]],0)</f>
        <v>175</v>
      </c>
      <c r="Q1007" t="s">
        <v>8864</v>
      </c>
      <c r="R1007">
        <v>23.875</v>
      </c>
      <c r="S1007">
        <v>39</v>
      </c>
      <c r="T1007">
        <f>IF(Table1[[#This Row],[OD (in)]]=28,0,IF(Table1[[#This Row],[Width (in)]]&lt;=25,1,0))</f>
        <v>1</v>
      </c>
      <c r="U1007">
        <f>IF(Table1[[#This Row],[OD (in)]]=28,0,IF(AND(Table1[[#This Row],[Width (in)]]&gt;25,Table1[[#This Row],[Width (in)]]&lt;=40),1,0))</f>
        <v>0</v>
      </c>
      <c r="V1007">
        <f>IF(Table1[[#This Row],[OD (in)]]=28,0,IF(Table1[[#This Row],[Width (in)]]&gt;40,1,0))</f>
        <v>0</v>
      </c>
      <c r="W1007">
        <f>IF(Table1[[#This Row],[OD (in)]]=28,1,0)</f>
        <v>0</v>
      </c>
    </row>
    <row r="1008" spans="1:23" x14ac:dyDescent="0.3">
      <c r="A1008" s="6" t="s">
        <v>0</v>
      </c>
      <c r="B1008" s="6" t="s">
        <v>31</v>
      </c>
      <c r="C1008" s="6" t="s">
        <v>32</v>
      </c>
      <c r="D1008" s="6" t="s">
        <v>2289</v>
      </c>
      <c r="E1008" s="6" t="s">
        <v>4</v>
      </c>
      <c r="F1008" s="6" t="s">
        <v>5</v>
      </c>
      <c r="G1008" s="6" t="s">
        <v>1644</v>
      </c>
      <c r="H1008" s="6" t="s">
        <v>7</v>
      </c>
      <c r="I1008" s="6" t="s">
        <v>1645</v>
      </c>
      <c r="J1008" s="6" t="s">
        <v>9</v>
      </c>
      <c r="K1008" s="6" t="s">
        <v>2290</v>
      </c>
      <c r="L1008" s="6" t="s">
        <v>11</v>
      </c>
      <c r="M1008" s="2">
        <v>111.464</v>
      </c>
      <c r="N1008" s="1" t="s">
        <v>12</v>
      </c>
      <c r="O1008" s="3">
        <v>43328</v>
      </c>
      <c r="P1008" s="2">
        <f>ROUNDDOWN(Table1[[#This Row],[Quantity in UnE]],0)</f>
        <v>111</v>
      </c>
      <c r="Q1008" t="s">
        <v>8848</v>
      </c>
      <c r="R1008">
        <v>15</v>
      </c>
      <c r="S1008">
        <v>39</v>
      </c>
      <c r="T1008">
        <f>IF(Table1[[#This Row],[OD (in)]]=28,0,IF(Table1[[#This Row],[Width (in)]]&lt;=25,1,0))</f>
        <v>1</v>
      </c>
      <c r="U1008">
        <f>IF(Table1[[#This Row],[OD (in)]]=28,0,IF(AND(Table1[[#This Row],[Width (in)]]&gt;25,Table1[[#This Row],[Width (in)]]&lt;=40),1,0))</f>
        <v>0</v>
      </c>
      <c r="V1008">
        <f>IF(Table1[[#This Row],[OD (in)]]=28,0,IF(Table1[[#This Row],[Width (in)]]&gt;40,1,0))</f>
        <v>0</v>
      </c>
      <c r="W1008">
        <f>IF(Table1[[#This Row],[OD (in)]]=28,1,0)</f>
        <v>0</v>
      </c>
    </row>
    <row r="1009" spans="1:23" x14ac:dyDescent="0.3">
      <c r="A1009" s="6" t="s">
        <v>0</v>
      </c>
      <c r="B1009" s="6" t="s">
        <v>2291</v>
      </c>
      <c r="C1009" s="6" t="s">
        <v>2292</v>
      </c>
      <c r="D1009" s="6" t="s">
        <v>2293</v>
      </c>
      <c r="E1009" s="6" t="s">
        <v>4</v>
      </c>
      <c r="F1009" s="6" t="s">
        <v>5</v>
      </c>
      <c r="G1009" s="6" t="s">
        <v>1924</v>
      </c>
      <c r="H1009" s="6" t="s">
        <v>7</v>
      </c>
      <c r="I1009" s="6" t="s">
        <v>1925</v>
      </c>
      <c r="J1009" s="6" t="s">
        <v>9</v>
      </c>
      <c r="K1009" s="6" t="s">
        <v>2294</v>
      </c>
      <c r="L1009" s="6" t="s">
        <v>11</v>
      </c>
      <c r="M1009" s="2">
        <v>305.35399999999998</v>
      </c>
      <c r="N1009" s="1" t="s">
        <v>12</v>
      </c>
      <c r="O1009" s="3">
        <v>43327</v>
      </c>
      <c r="P1009" s="2">
        <f>ROUNDDOWN(Table1[[#This Row],[Quantity in UnE]],0)</f>
        <v>305</v>
      </c>
      <c r="Q1009" t="s">
        <v>8850</v>
      </c>
      <c r="R1009">
        <v>41</v>
      </c>
      <c r="S1009">
        <v>39</v>
      </c>
      <c r="T1009">
        <f>IF(Table1[[#This Row],[OD (in)]]=28,0,IF(Table1[[#This Row],[Width (in)]]&lt;=25,1,0))</f>
        <v>0</v>
      </c>
      <c r="U1009">
        <f>IF(Table1[[#This Row],[OD (in)]]=28,0,IF(AND(Table1[[#This Row],[Width (in)]]&gt;25,Table1[[#This Row],[Width (in)]]&lt;=40),1,0))</f>
        <v>0</v>
      </c>
      <c r="V1009">
        <f>IF(Table1[[#This Row],[OD (in)]]=28,0,IF(Table1[[#This Row],[Width (in)]]&gt;40,1,0))</f>
        <v>1</v>
      </c>
      <c r="W1009">
        <f>IF(Table1[[#This Row],[OD (in)]]=28,1,0)</f>
        <v>0</v>
      </c>
    </row>
    <row r="1010" spans="1:23" x14ac:dyDescent="0.3">
      <c r="A1010" s="6" t="s">
        <v>0</v>
      </c>
      <c r="B1010" s="6" t="s">
        <v>31</v>
      </c>
      <c r="C1010" s="6" t="s">
        <v>32</v>
      </c>
      <c r="D1010" s="6" t="s">
        <v>2295</v>
      </c>
      <c r="E1010" s="6" t="s">
        <v>4</v>
      </c>
      <c r="F1010" s="6" t="s">
        <v>5</v>
      </c>
      <c r="G1010" s="6" t="s">
        <v>1845</v>
      </c>
      <c r="H1010" s="6" t="s">
        <v>7</v>
      </c>
      <c r="I1010" s="6" t="s">
        <v>1846</v>
      </c>
      <c r="J1010" s="6" t="s">
        <v>9</v>
      </c>
      <c r="K1010" s="6" t="s">
        <v>2296</v>
      </c>
      <c r="L1010" s="6" t="s">
        <v>11</v>
      </c>
      <c r="M1010" s="2">
        <v>112.54300000000001</v>
      </c>
      <c r="N1010" s="1" t="s">
        <v>12</v>
      </c>
      <c r="O1010" s="3">
        <v>43325</v>
      </c>
      <c r="P1010" s="2">
        <f>ROUNDDOWN(Table1[[#This Row],[Quantity in UnE]],0)</f>
        <v>112</v>
      </c>
      <c r="Q1010" t="s">
        <v>8848</v>
      </c>
      <c r="R1010">
        <v>15</v>
      </c>
      <c r="S1010">
        <v>39</v>
      </c>
      <c r="T1010">
        <f>IF(Table1[[#This Row],[OD (in)]]=28,0,IF(Table1[[#This Row],[Width (in)]]&lt;=25,1,0))</f>
        <v>1</v>
      </c>
      <c r="U1010">
        <f>IF(Table1[[#This Row],[OD (in)]]=28,0,IF(AND(Table1[[#This Row],[Width (in)]]&gt;25,Table1[[#This Row],[Width (in)]]&lt;=40),1,0))</f>
        <v>0</v>
      </c>
      <c r="V1010">
        <f>IF(Table1[[#This Row],[OD (in)]]=28,0,IF(Table1[[#This Row],[Width (in)]]&gt;40,1,0))</f>
        <v>0</v>
      </c>
      <c r="W1010">
        <f>IF(Table1[[#This Row],[OD (in)]]=28,1,0)</f>
        <v>0</v>
      </c>
    </row>
    <row r="1011" spans="1:23" x14ac:dyDescent="0.3">
      <c r="A1011" s="6" t="s">
        <v>0</v>
      </c>
      <c r="B1011" s="6" t="s">
        <v>2274</v>
      </c>
      <c r="C1011" s="6" t="s">
        <v>2275</v>
      </c>
      <c r="D1011" s="6" t="s">
        <v>2297</v>
      </c>
      <c r="E1011" s="6" t="s">
        <v>4</v>
      </c>
      <c r="F1011" s="6" t="s">
        <v>5</v>
      </c>
      <c r="G1011" s="6" t="s">
        <v>1662</v>
      </c>
      <c r="H1011" s="6" t="s">
        <v>7</v>
      </c>
      <c r="I1011" s="6" t="s">
        <v>1663</v>
      </c>
      <c r="J1011" s="6" t="s">
        <v>9</v>
      </c>
      <c r="K1011" s="6" t="s">
        <v>2298</v>
      </c>
      <c r="L1011" s="6" t="s">
        <v>11</v>
      </c>
      <c r="M1011" s="2">
        <v>341.69099999999997</v>
      </c>
      <c r="N1011" s="1" t="s">
        <v>12</v>
      </c>
      <c r="O1011" s="3">
        <v>43315</v>
      </c>
      <c r="P1011" s="2">
        <f>ROUNDDOWN(Table1[[#This Row],[Quantity in UnE]],0)</f>
        <v>341</v>
      </c>
      <c r="Q1011" t="s">
        <v>8850</v>
      </c>
      <c r="R1011">
        <v>46</v>
      </c>
      <c r="S1011">
        <v>39</v>
      </c>
      <c r="T1011">
        <f>IF(Table1[[#This Row],[OD (in)]]=28,0,IF(Table1[[#This Row],[Width (in)]]&lt;=25,1,0))</f>
        <v>0</v>
      </c>
      <c r="U1011">
        <f>IF(Table1[[#This Row],[OD (in)]]=28,0,IF(AND(Table1[[#This Row],[Width (in)]]&gt;25,Table1[[#This Row],[Width (in)]]&lt;=40),1,0))</f>
        <v>0</v>
      </c>
      <c r="V1011">
        <f>IF(Table1[[#This Row],[OD (in)]]=28,0,IF(Table1[[#This Row],[Width (in)]]&gt;40,1,0))</f>
        <v>1</v>
      </c>
      <c r="W1011">
        <f>IF(Table1[[#This Row],[OD (in)]]=28,1,0)</f>
        <v>0</v>
      </c>
    </row>
    <row r="1012" spans="1:23" x14ac:dyDescent="0.3">
      <c r="A1012" s="6" t="s">
        <v>0</v>
      </c>
      <c r="B1012" s="6" t="s">
        <v>125</v>
      </c>
      <c r="C1012" s="6" t="s">
        <v>126</v>
      </c>
      <c r="D1012" s="6" t="s">
        <v>2299</v>
      </c>
      <c r="E1012" s="6" t="s">
        <v>4</v>
      </c>
      <c r="F1012" s="6" t="s">
        <v>5</v>
      </c>
      <c r="G1012" s="6" t="s">
        <v>1853</v>
      </c>
      <c r="H1012" s="6" t="s">
        <v>7</v>
      </c>
      <c r="I1012" s="6" t="s">
        <v>1854</v>
      </c>
      <c r="J1012" s="6" t="s">
        <v>9</v>
      </c>
      <c r="K1012" s="6" t="s">
        <v>2298</v>
      </c>
      <c r="L1012" s="6" t="s">
        <v>11</v>
      </c>
      <c r="M1012" s="2">
        <v>426.488</v>
      </c>
      <c r="N1012" s="1" t="s">
        <v>12</v>
      </c>
      <c r="O1012" s="3">
        <v>43314</v>
      </c>
      <c r="P1012" s="2">
        <f>ROUNDDOWN(Table1[[#This Row],[Quantity in UnE]],0)</f>
        <v>426</v>
      </c>
      <c r="Q1012" t="s">
        <v>8852</v>
      </c>
      <c r="R1012">
        <v>60</v>
      </c>
      <c r="S1012">
        <v>39</v>
      </c>
      <c r="T1012">
        <f>IF(Table1[[#This Row],[OD (in)]]=28,0,IF(Table1[[#This Row],[Width (in)]]&lt;=25,1,0))</f>
        <v>0</v>
      </c>
      <c r="U1012">
        <f>IF(Table1[[#This Row],[OD (in)]]=28,0,IF(AND(Table1[[#This Row],[Width (in)]]&gt;25,Table1[[#This Row],[Width (in)]]&lt;=40),1,0))</f>
        <v>0</v>
      </c>
      <c r="V1012">
        <f>IF(Table1[[#This Row],[OD (in)]]=28,0,IF(Table1[[#This Row],[Width (in)]]&gt;40,1,0))</f>
        <v>1</v>
      </c>
      <c r="W1012">
        <f>IF(Table1[[#This Row],[OD (in)]]=28,1,0)</f>
        <v>0</v>
      </c>
    </row>
    <row r="1013" spans="1:23" x14ac:dyDescent="0.3">
      <c r="A1013" s="6" t="s">
        <v>0</v>
      </c>
      <c r="B1013" s="6" t="s">
        <v>2291</v>
      </c>
      <c r="C1013" s="6" t="s">
        <v>2292</v>
      </c>
      <c r="D1013" s="6" t="s">
        <v>2300</v>
      </c>
      <c r="E1013" s="6" t="s">
        <v>4</v>
      </c>
      <c r="F1013" s="6" t="s">
        <v>5</v>
      </c>
      <c r="G1013" s="6" t="s">
        <v>1924</v>
      </c>
      <c r="H1013" s="6" t="s">
        <v>7</v>
      </c>
      <c r="I1013" s="6" t="s">
        <v>1925</v>
      </c>
      <c r="J1013" s="6" t="s">
        <v>9</v>
      </c>
      <c r="K1013" s="6" t="s">
        <v>2301</v>
      </c>
      <c r="L1013" s="6" t="s">
        <v>11</v>
      </c>
      <c r="M1013" s="2">
        <v>310.97000000000003</v>
      </c>
      <c r="N1013" s="1" t="s">
        <v>12</v>
      </c>
      <c r="O1013" s="3">
        <v>43327</v>
      </c>
      <c r="P1013" s="2">
        <f>ROUNDDOWN(Table1[[#This Row],[Quantity in UnE]],0)</f>
        <v>310</v>
      </c>
      <c r="Q1013" t="s">
        <v>8850</v>
      </c>
      <c r="R1013">
        <v>41</v>
      </c>
      <c r="S1013">
        <v>39</v>
      </c>
      <c r="T1013">
        <f>IF(Table1[[#This Row],[OD (in)]]=28,0,IF(Table1[[#This Row],[Width (in)]]&lt;=25,1,0))</f>
        <v>0</v>
      </c>
      <c r="U1013">
        <f>IF(Table1[[#This Row],[OD (in)]]=28,0,IF(AND(Table1[[#This Row],[Width (in)]]&gt;25,Table1[[#This Row],[Width (in)]]&lt;=40),1,0))</f>
        <v>0</v>
      </c>
      <c r="V1013">
        <f>IF(Table1[[#This Row],[OD (in)]]=28,0,IF(Table1[[#This Row],[Width (in)]]&gt;40,1,0))</f>
        <v>1</v>
      </c>
      <c r="W1013">
        <f>IF(Table1[[#This Row],[OD (in)]]=28,1,0)</f>
        <v>0</v>
      </c>
    </row>
    <row r="1014" spans="1:23" x14ac:dyDescent="0.3">
      <c r="A1014" s="6" t="s">
        <v>0</v>
      </c>
      <c r="B1014" s="6" t="s">
        <v>31</v>
      </c>
      <c r="C1014" s="6" t="s">
        <v>32</v>
      </c>
      <c r="D1014" s="6" t="s">
        <v>2302</v>
      </c>
      <c r="E1014" s="6" t="s">
        <v>4</v>
      </c>
      <c r="F1014" s="6" t="s">
        <v>5</v>
      </c>
      <c r="G1014" s="6" t="s">
        <v>1644</v>
      </c>
      <c r="H1014" s="6" t="s">
        <v>7</v>
      </c>
      <c r="I1014" s="6" t="s">
        <v>1645</v>
      </c>
      <c r="J1014" s="6" t="s">
        <v>9</v>
      </c>
      <c r="K1014" s="6" t="s">
        <v>2303</v>
      </c>
      <c r="L1014" s="6" t="s">
        <v>11</v>
      </c>
      <c r="M1014" s="2">
        <v>111.464</v>
      </c>
      <c r="N1014" s="1" t="s">
        <v>12</v>
      </c>
      <c r="O1014" s="3">
        <v>43328</v>
      </c>
      <c r="P1014" s="2">
        <f>ROUNDDOWN(Table1[[#This Row],[Quantity in UnE]],0)</f>
        <v>111</v>
      </c>
      <c r="Q1014" t="s">
        <v>8848</v>
      </c>
      <c r="R1014">
        <v>15</v>
      </c>
      <c r="S1014">
        <v>39</v>
      </c>
      <c r="T1014">
        <f>IF(Table1[[#This Row],[OD (in)]]=28,0,IF(Table1[[#This Row],[Width (in)]]&lt;=25,1,0))</f>
        <v>1</v>
      </c>
      <c r="U1014">
        <f>IF(Table1[[#This Row],[OD (in)]]=28,0,IF(AND(Table1[[#This Row],[Width (in)]]&gt;25,Table1[[#This Row],[Width (in)]]&lt;=40),1,0))</f>
        <v>0</v>
      </c>
      <c r="V1014">
        <f>IF(Table1[[#This Row],[OD (in)]]=28,0,IF(Table1[[#This Row],[Width (in)]]&gt;40,1,0))</f>
        <v>0</v>
      </c>
      <c r="W1014">
        <f>IF(Table1[[#This Row],[OD (in)]]=28,1,0)</f>
        <v>0</v>
      </c>
    </row>
    <row r="1015" spans="1:23" x14ac:dyDescent="0.3">
      <c r="A1015" s="6" t="s">
        <v>0</v>
      </c>
      <c r="B1015" s="6" t="s">
        <v>125</v>
      </c>
      <c r="C1015" s="6" t="s">
        <v>126</v>
      </c>
      <c r="D1015" s="6" t="s">
        <v>2304</v>
      </c>
      <c r="E1015" s="6" t="s">
        <v>4</v>
      </c>
      <c r="F1015" s="6" t="s">
        <v>5</v>
      </c>
      <c r="G1015" s="6" t="s">
        <v>1853</v>
      </c>
      <c r="H1015" s="6" t="s">
        <v>7</v>
      </c>
      <c r="I1015" s="6" t="s">
        <v>1854</v>
      </c>
      <c r="J1015" s="6" t="s">
        <v>9</v>
      </c>
      <c r="K1015" s="6" t="s">
        <v>2305</v>
      </c>
      <c r="L1015" s="6" t="s">
        <v>11</v>
      </c>
      <c r="M1015" s="2">
        <v>426.488</v>
      </c>
      <c r="N1015" s="1" t="s">
        <v>12</v>
      </c>
      <c r="O1015" s="3">
        <v>43314</v>
      </c>
      <c r="P1015" s="2">
        <f>ROUNDDOWN(Table1[[#This Row],[Quantity in UnE]],0)</f>
        <v>426</v>
      </c>
      <c r="Q1015" t="s">
        <v>8852</v>
      </c>
      <c r="R1015">
        <v>60</v>
      </c>
      <c r="S1015">
        <v>39</v>
      </c>
      <c r="T1015">
        <f>IF(Table1[[#This Row],[OD (in)]]=28,0,IF(Table1[[#This Row],[Width (in)]]&lt;=25,1,0))</f>
        <v>0</v>
      </c>
      <c r="U1015">
        <f>IF(Table1[[#This Row],[OD (in)]]=28,0,IF(AND(Table1[[#This Row],[Width (in)]]&gt;25,Table1[[#This Row],[Width (in)]]&lt;=40),1,0))</f>
        <v>0</v>
      </c>
      <c r="V1015">
        <f>IF(Table1[[#This Row],[OD (in)]]=28,0,IF(Table1[[#This Row],[Width (in)]]&gt;40,1,0))</f>
        <v>1</v>
      </c>
      <c r="W1015">
        <f>IF(Table1[[#This Row],[OD (in)]]=28,1,0)</f>
        <v>0</v>
      </c>
    </row>
    <row r="1016" spans="1:23" x14ac:dyDescent="0.3">
      <c r="A1016" s="6" t="s">
        <v>0</v>
      </c>
      <c r="B1016" s="6" t="s">
        <v>31</v>
      </c>
      <c r="C1016" s="6" t="s">
        <v>32</v>
      </c>
      <c r="D1016" s="6" t="s">
        <v>2306</v>
      </c>
      <c r="E1016" s="6" t="s">
        <v>4</v>
      </c>
      <c r="F1016" s="6" t="s">
        <v>5</v>
      </c>
      <c r="G1016" s="6" t="s">
        <v>1845</v>
      </c>
      <c r="H1016" s="6" t="s">
        <v>7</v>
      </c>
      <c r="I1016" s="6" t="s">
        <v>1846</v>
      </c>
      <c r="J1016" s="6" t="s">
        <v>9</v>
      </c>
      <c r="K1016" s="6" t="s">
        <v>2307</v>
      </c>
      <c r="L1016" s="6" t="s">
        <v>11</v>
      </c>
      <c r="M1016" s="2">
        <v>112.789</v>
      </c>
      <c r="N1016" s="1" t="s">
        <v>12</v>
      </c>
      <c r="O1016" s="3">
        <v>43325</v>
      </c>
      <c r="P1016" s="2">
        <f>ROUNDDOWN(Table1[[#This Row],[Quantity in UnE]],0)</f>
        <v>112</v>
      </c>
      <c r="Q1016" t="s">
        <v>8848</v>
      </c>
      <c r="R1016">
        <v>15</v>
      </c>
      <c r="S1016">
        <v>39</v>
      </c>
      <c r="T1016">
        <f>IF(Table1[[#This Row],[OD (in)]]=28,0,IF(Table1[[#This Row],[Width (in)]]&lt;=25,1,0))</f>
        <v>1</v>
      </c>
      <c r="U1016">
        <f>IF(Table1[[#This Row],[OD (in)]]=28,0,IF(AND(Table1[[#This Row],[Width (in)]]&gt;25,Table1[[#This Row],[Width (in)]]&lt;=40),1,0))</f>
        <v>0</v>
      </c>
      <c r="V1016">
        <f>IF(Table1[[#This Row],[OD (in)]]=28,0,IF(Table1[[#This Row],[Width (in)]]&gt;40,1,0))</f>
        <v>0</v>
      </c>
      <c r="W1016">
        <f>IF(Table1[[#This Row],[OD (in)]]=28,1,0)</f>
        <v>0</v>
      </c>
    </row>
    <row r="1017" spans="1:23" x14ac:dyDescent="0.3">
      <c r="A1017" s="6" t="s">
        <v>0</v>
      </c>
      <c r="B1017" s="6" t="s">
        <v>2274</v>
      </c>
      <c r="C1017" s="6" t="s">
        <v>2275</v>
      </c>
      <c r="D1017" s="6" t="s">
        <v>2308</v>
      </c>
      <c r="E1017" s="6" t="s">
        <v>4</v>
      </c>
      <c r="F1017" s="6" t="s">
        <v>5</v>
      </c>
      <c r="G1017" s="6" t="s">
        <v>1662</v>
      </c>
      <c r="H1017" s="6" t="s">
        <v>7</v>
      </c>
      <c r="I1017" s="6" t="s">
        <v>1663</v>
      </c>
      <c r="J1017" s="6" t="s">
        <v>9</v>
      </c>
      <c r="K1017" s="6" t="s">
        <v>2309</v>
      </c>
      <c r="L1017" s="6" t="s">
        <v>11</v>
      </c>
      <c r="M1017" s="2">
        <v>339.142</v>
      </c>
      <c r="N1017" s="1" t="s">
        <v>12</v>
      </c>
      <c r="O1017" s="3">
        <v>43315</v>
      </c>
      <c r="P1017" s="2">
        <f>ROUNDDOWN(Table1[[#This Row],[Quantity in UnE]],0)</f>
        <v>339</v>
      </c>
      <c r="Q1017" t="s">
        <v>8850</v>
      </c>
      <c r="R1017">
        <v>46</v>
      </c>
      <c r="S1017">
        <v>39</v>
      </c>
      <c r="T1017">
        <f>IF(Table1[[#This Row],[OD (in)]]=28,0,IF(Table1[[#This Row],[Width (in)]]&lt;=25,1,0))</f>
        <v>0</v>
      </c>
      <c r="U1017">
        <f>IF(Table1[[#This Row],[OD (in)]]=28,0,IF(AND(Table1[[#This Row],[Width (in)]]&gt;25,Table1[[#This Row],[Width (in)]]&lt;=40),1,0))</f>
        <v>0</v>
      </c>
      <c r="V1017">
        <f>IF(Table1[[#This Row],[OD (in)]]=28,0,IF(Table1[[#This Row],[Width (in)]]&gt;40,1,0))</f>
        <v>1</v>
      </c>
      <c r="W1017">
        <f>IF(Table1[[#This Row],[OD (in)]]=28,1,0)</f>
        <v>0</v>
      </c>
    </row>
    <row r="1018" spans="1:23" x14ac:dyDescent="0.3">
      <c r="A1018" s="6" t="s">
        <v>0</v>
      </c>
      <c r="B1018" s="6" t="s">
        <v>2208</v>
      </c>
      <c r="C1018" s="6" t="s">
        <v>2209</v>
      </c>
      <c r="D1018" s="6" t="s">
        <v>2310</v>
      </c>
      <c r="E1018" s="6" t="s">
        <v>4</v>
      </c>
      <c r="F1018" s="6" t="s">
        <v>5</v>
      </c>
      <c r="G1018" s="6" t="s">
        <v>1970</v>
      </c>
      <c r="H1018" s="6" t="s">
        <v>7</v>
      </c>
      <c r="I1018" s="6" t="s">
        <v>1971</v>
      </c>
      <c r="J1018" s="6" t="s">
        <v>9</v>
      </c>
      <c r="K1018" s="6" t="s">
        <v>2309</v>
      </c>
      <c r="L1018" s="6" t="s">
        <v>11</v>
      </c>
      <c r="M1018" s="2">
        <v>175.41499999999999</v>
      </c>
      <c r="N1018" s="1" t="s">
        <v>12</v>
      </c>
      <c r="O1018" s="3">
        <v>43332</v>
      </c>
      <c r="P1018" s="2">
        <f>ROUNDDOWN(Table1[[#This Row],[Quantity in UnE]],0)</f>
        <v>175</v>
      </c>
      <c r="Q1018" t="s">
        <v>8864</v>
      </c>
      <c r="R1018">
        <v>23.875</v>
      </c>
      <c r="S1018">
        <v>39</v>
      </c>
      <c r="T1018">
        <f>IF(Table1[[#This Row],[OD (in)]]=28,0,IF(Table1[[#This Row],[Width (in)]]&lt;=25,1,0))</f>
        <v>1</v>
      </c>
      <c r="U1018">
        <f>IF(Table1[[#This Row],[OD (in)]]=28,0,IF(AND(Table1[[#This Row],[Width (in)]]&gt;25,Table1[[#This Row],[Width (in)]]&lt;=40),1,0))</f>
        <v>0</v>
      </c>
      <c r="V1018">
        <f>IF(Table1[[#This Row],[OD (in)]]=28,0,IF(Table1[[#This Row],[Width (in)]]&gt;40,1,0))</f>
        <v>0</v>
      </c>
      <c r="W1018">
        <f>IF(Table1[[#This Row],[OD (in)]]=28,1,0)</f>
        <v>0</v>
      </c>
    </row>
    <row r="1019" spans="1:23" x14ac:dyDescent="0.3">
      <c r="A1019" s="6" t="s">
        <v>0</v>
      </c>
      <c r="B1019" s="6" t="s">
        <v>31</v>
      </c>
      <c r="C1019" s="6" t="s">
        <v>32</v>
      </c>
      <c r="D1019" s="6" t="s">
        <v>2311</v>
      </c>
      <c r="E1019" s="6" t="s">
        <v>4</v>
      </c>
      <c r="F1019" s="6" t="s">
        <v>5</v>
      </c>
      <c r="G1019" s="6" t="s">
        <v>1644</v>
      </c>
      <c r="H1019" s="6" t="s">
        <v>7</v>
      </c>
      <c r="I1019" s="6" t="s">
        <v>1645</v>
      </c>
      <c r="J1019" s="6" t="s">
        <v>9</v>
      </c>
      <c r="K1019" s="6" t="s">
        <v>2312</v>
      </c>
      <c r="L1019" s="6" t="s">
        <v>11</v>
      </c>
      <c r="M1019" s="2">
        <v>111.464</v>
      </c>
      <c r="N1019" s="1" t="s">
        <v>12</v>
      </c>
      <c r="O1019" s="3">
        <v>43328</v>
      </c>
      <c r="P1019" s="2">
        <f>ROUNDDOWN(Table1[[#This Row],[Quantity in UnE]],0)</f>
        <v>111</v>
      </c>
      <c r="Q1019" t="s">
        <v>8848</v>
      </c>
      <c r="R1019">
        <v>15</v>
      </c>
      <c r="S1019">
        <v>39</v>
      </c>
      <c r="T1019">
        <f>IF(Table1[[#This Row],[OD (in)]]=28,0,IF(Table1[[#This Row],[Width (in)]]&lt;=25,1,0))</f>
        <v>1</v>
      </c>
      <c r="U1019">
        <f>IF(Table1[[#This Row],[OD (in)]]=28,0,IF(AND(Table1[[#This Row],[Width (in)]]&gt;25,Table1[[#This Row],[Width (in)]]&lt;=40),1,0))</f>
        <v>0</v>
      </c>
      <c r="V1019">
        <f>IF(Table1[[#This Row],[OD (in)]]=28,0,IF(Table1[[#This Row],[Width (in)]]&gt;40,1,0))</f>
        <v>0</v>
      </c>
      <c r="W1019">
        <f>IF(Table1[[#This Row],[OD (in)]]=28,1,0)</f>
        <v>0</v>
      </c>
    </row>
    <row r="1020" spans="1:23" x14ac:dyDescent="0.3">
      <c r="A1020" s="6" t="s">
        <v>0</v>
      </c>
      <c r="B1020" s="6" t="s">
        <v>125</v>
      </c>
      <c r="C1020" s="6" t="s">
        <v>126</v>
      </c>
      <c r="D1020" s="6" t="s">
        <v>2313</v>
      </c>
      <c r="E1020" s="6" t="s">
        <v>4</v>
      </c>
      <c r="F1020" s="6" t="s">
        <v>5</v>
      </c>
      <c r="G1020" s="6" t="s">
        <v>1853</v>
      </c>
      <c r="H1020" s="6" t="s">
        <v>7</v>
      </c>
      <c r="I1020" s="6" t="s">
        <v>1854</v>
      </c>
      <c r="J1020" s="6" t="s">
        <v>9</v>
      </c>
      <c r="K1020" s="6" t="s">
        <v>2314</v>
      </c>
      <c r="L1020" s="6" t="s">
        <v>11</v>
      </c>
      <c r="M1020" s="2">
        <v>445.75799999999998</v>
      </c>
      <c r="N1020" s="1" t="s">
        <v>12</v>
      </c>
      <c r="O1020" s="3">
        <v>43314</v>
      </c>
      <c r="P1020" s="2">
        <f>ROUNDDOWN(Table1[[#This Row],[Quantity in UnE]],0)</f>
        <v>445</v>
      </c>
      <c r="Q1020" t="s">
        <v>8852</v>
      </c>
      <c r="R1020">
        <v>60</v>
      </c>
      <c r="S1020">
        <v>39</v>
      </c>
      <c r="T1020">
        <f>IF(Table1[[#This Row],[OD (in)]]=28,0,IF(Table1[[#This Row],[Width (in)]]&lt;=25,1,0))</f>
        <v>0</v>
      </c>
      <c r="U1020">
        <f>IF(Table1[[#This Row],[OD (in)]]=28,0,IF(AND(Table1[[#This Row],[Width (in)]]&gt;25,Table1[[#This Row],[Width (in)]]&lt;=40),1,0))</f>
        <v>0</v>
      </c>
      <c r="V1020">
        <f>IF(Table1[[#This Row],[OD (in)]]=28,0,IF(Table1[[#This Row],[Width (in)]]&gt;40,1,0))</f>
        <v>1</v>
      </c>
      <c r="W1020">
        <f>IF(Table1[[#This Row],[OD (in)]]=28,1,0)</f>
        <v>0</v>
      </c>
    </row>
    <row r="1021" spans="1:23" x14ac:dyDescent="0.3">
      <c r="A1021" s="6" t="s">
        <v>0</v>
      </c>
      <c r="B1021" s="6" t="s">
        <v>31</v>
      </c>
      <c r="C1021" s="6" t="s">
        <v>32</v>
      </c>
      <c r="D1021" s="6" t="s">
        <v>2315</v>
      </c>
      <c r="E1021" s="6" t="s">
        <v>4</v>
      </c>
      <c r="F1021" s="6" t="s">
        <v>5</v>
      </c>
      <c r="G1021" s="6" t="s">
        <v>1845</v>
      </c>
      <c r="H1021" s="6" t="s">
        <v>7</v>
      </c>
      <c r="I1021" s="6" t="s">
        <v>1846</v>
      </c>
      <c r="J1021" s="6" t="s">
        <v>9</v>
      </c>
      <c r="K1021" s="6" t="s">
        <v>2316</v>
      </c>
      <c r="L1021" s="6" t="s">
        <v>11</v>
      </c>
      <c r="M1021" s="2">
        <v>112.789</v>
      </c>
      <c r="N1021" s="1" t="s">
        <v>12</v>
      </c>
      <c r="O1021" s="3">
        <v>43325</v>
      </c>
      <c r="P1021" s="2">
        <f>ROUNDDOWN(Table1[[#This Row],[Quantity in UnE]],0)</f>
        <v>112</v>
      </c>
      <c r="Q1021" t="s">
        <v>8848</v>
      </c>
      <c r="R1021">
        <v>15</v>
      </c>
      <c r="S1021">
        <v>39</v>
      </c>
      <c r="T1021">
        <f>IF(Table1[[#This Row],[OD (in)]]=28,0,IF(Table1[[#This Row],[Width (in)]]&lt;=25,1,0))</f>
        <v>1</v>
      </c>
      <c r="U1021">
        <f>IF(Table1[[#This Row],[OD (in)]]=28,0,IF(AND(Table1[[#This Row],[Width (in)]]&gt;25,Table1[[#This Row],[Width (in)]]&lt;=40),1,0))</f>
        <v>0</v>
      </c>
      <c r="V1021">
        <f>IF(Table1[[#This Row],[OD (in)]]=28,0,IF(Table1[[#This Row],[Width (in)]]&gt;40,1,0))</f>
        <v>0</v>
      </c>
      <c r="W1021">
        <f>IF(Table1[[#This Row],[OD (in)]]=28,1,0)</f>
        <v>0</v>
      </c>
    </row>
    <row r="1022" spans="1:23" x14ac:dyDescent="0.3">
      <c r="A1022" s="6" t="s">
        <v>0</v>
      </c>
      <c r="B1022" s="6" t="s">
        <v>31</v>
      </c>
      <c r="C1022" s="6" t="s">
        <v>32</v>
      </c>
      <c r="D1022" s="6" t="s">
        <v>2317</v>
      </c>
      <c r="E1022" s="6" t="s">
        <v>4</v>
      </c>
      <c r="F1022" s="6" t="s">
        <v>5</v>
      </c>
      <c r="G1022" s="6" t="s">
        <v>1644</v>
      </c>
      <c r="H1022" s="6" t="s">
        <v>7</v>
      </c>
      <c r="I1022" s="6" t="s">
        <v>1645</v>
      </c>
      <c r="J1022" s="6" t="s">
        <v>9</v>
      </c>
      <c r="K1022" s="6" t="s">
        <v>2318</v>
      </c>
      <c r="L1022" s="6" t="s">
        <v>11</v>
      </c>
      <c r="M1022" s="2">
        <v>111.464</v>
      </c>
      <c r="N1022" s="1" t="s">
        <v>12</v>
      </c>
      <c r="O1022" s="3">
        <v>43328</v>
      </c>
      <c r="P1022" s="2">
        <f>ROUNDDOWN(Table1[[#This Row],[Quantity in UnE]],0)</f>
        <v>111</v>
      </c>
      <c r="Q1022" t="s">
        <v>8848</v>
      </c>
      <c r="R1022">
        <v>15</v>
      </c>
      <c r="S1022">
        <v>39</v>
      </c>
      <c r="T1022">
        <f>IF(Table1[[#This Row],[OD (in)]]=28,0,IF(Table1[[#This Row],[Width (in)]]&lt;=25,1,0))</f>
        <v>1</v>
      </c>
      <c r="U1022">
        <f>IF(Table1[[#This Row],[OD (in)]]=28,0,IF(AND(Table1[[#This Row],[Width (in)]]&gt;25,Table1[[#This Row],[Width (in)]]&lt;=40),1,0))</f>
        <v>0</v>
      </c>
      <c r="V1022">
        <f>IF(Table1[[#This Row],[OD (in)]]=28,0,IF(Table1[[#This Row],[Width (in)]]&gt;40,1,0))</f>
        <v>0</v>
      </c>
      <c r="W1022">
        <f>IF(Table1[[#This Row],[OD (in)]]=28,1,0)</f>
        <v>0</v>
      </c>
    </row>
    <row r="1023" spans="1:23" x14ac:dyDescent="0.3">
      <c r="A1023" s="6" t="s">
        <v>0</v>
      </c>
      <c r="B1023" s="6" t="s">
        <v>1814</v>
      </c>
      <c r="C1023" s="6" t="s">
        <v>1815</v>
      </c>
      <c r="D1023" s="6" t="s">
        <v>2319</v>
      </c>
      <c r="E1023" s="6" t="s">
        <v>4</v>
      </c>
      <c r="F1023" s="6" t="s">
        <v>5</v>
      </c>
      <c r="G1023" s="6" t="s">
        <v>1526</v>
      </c>
      <c r="H1023" s="6" t="s">
        <v>7</v>
      </c>
      <c r="I1023" s="6" t="s">
        <v>1527</v>
      </c>
      <c r="J1023" s="6" t="s">
        <v>9</v>
      </c>
      <c r="K1023" s="6" t="s">
        <v>2320</v>
      </c>
      <c r="L1023" s="6" t="s">
        <v>11</v>
      </c>
      <c r="M1023" s="2">
        <v>248.81700000000001</v>
      </c>
      <c r="N1023" s="1" t="s">
        <v>12</v>
      </c>
      <c r="O1023" s="3">
        <v>43326</v>
      </c>
      <c r="P1023" s="2">
        <f>ROUNDDOWN(Table1[[#This Row],[Quantity in UnE]],0)</f>
        <v>248</v>
      </c>
      <c r="Q1023" t="s">
        <v>8860</v>
      </c>
      <c r="R1023">
        <v>30.75</v>
      </c>
      <c r="S1023">
        <v>39</v>
      </c>
      <c r="T1023">
        <f>IF(Table1[[#This Row],[OD (in)]]=28,0,IF(Table1[[#This Row],[Width (in)]]&lt;=25,1,0))</f>
        <v>0</v>
      </c>
      <c r="U1023">
        <f>IF(Table1[[#This Row],[OD (in)]]=28,0,IF(AND(Table1[[#This Row],[Width (in)]]&gt;25,Table1[[#This Row],[Width (in)]]&lt;=40),1,0))</f>
        <v>1</v>
      </c>
      <c r="V1023">
        <f>IF(Table1[[#This Row],[OD (in)]]=28,0,IF(Table1[[#This Row],[Width (in)]]&gt;40,1,0))</f>
        <v>0</v>
      </c>
      <c r="W1023">
        <f>IF(Table1[[#This Row],[OD (in)]]=28,1,0)</f>
        <v>0</v>
      </c>
    </row>
    <row r="1024" spans="1:23" x14ac:dyDescent="0.3">
      <c r="A1024" s="6" t="s">
        <v>0</v>
      </c>
      <c r="B1024" s="6" t="s">
        <v>31</v>
      </c>
      <c r="C1024" s="6" t="s">
        <v>32</v>
      </c>
      <c r="D1024" s="6" t="s">
        <v>2321</v>
      </c>
      <c r="E1024" s="6" t="s">
        <v>4</v>
      </c>
      <c r="F1024" s="6" t="s">
        <v>5</v>
      </c>
      <c r="G1024" s="6" t="s">
        <v>1644</v>
      </c>
      <c r="H1024" s="6" t="s">
        <v>7</v>
      </c>
      <c r="I1024" s="6" t="s">
        <v>1645</v>
      </c>
      <c r="J1024" s="6" t="s">
        <v>9</v>
      </c>
      <c r="K1024" s="6" t="s">
        <v>2322</v>
      </c>
      <c r="L1024" s="6" t="s">
        <v>11</v>
      </c>
      <c r="M1024" s="2">
        <v>111.464</v>
      </c>
      <c r="N1024" s="1" t="s">
        <v>12</v>
      </c>
      <c r="O1024" s="3">
        <v>43328</v>
      </c>
      <c r="P1024" s="2">
        <f>ROUNDDOWN(Table1[[#This Row],[Quantity in UnE]],0)</f>
        <v>111</v>
      </c>
      <c r="Q1024" t="s">
        <v>8848</v>
      </c>
      <c r="R1024">
        <v>15</v>
      </c>
      <c r="S1024">
        <v>39</v>
      </c>
      <c r="T1024">
        <f>IF(Table1[[#This Row],[OD (in)]]=28,0,IF(Table1[[#This Row],[Width (in)]]&lt;=25,1,0))</f>
        <v>1</v>
      </c>
      <c r="U1024">
        <f>IF(Table1[[#This Row],[OD (in)]]=28,0,IF(AND(Table1[[#This Row],[Width (in)]]&gt;25,Table1[[#This Row],[Width (in)]]&lt;=40),1,0))</f>
        <v>0</v>
      </c>
      <c r="V1024">
        <f>IF(Table1[[#This Row],[OD (in)]]=28,0,IF(Table1[[#This Row],[Width (in)]]&gt;40,1,0))</f>
        <v>0</v>
      </c>
      <c r="W1024">
        <f>IF(Table1[[#This Row],[OD (in)]]=28,1,0)</f>
        <v>0</v>
      </c>
    </row>
    <row r="1025" spans="1:23" x14ac:dyDescent="0.3">
      <c r="A1025" s="6" t="s">
        <v>0</v>
      </c>
      <c r="B1025" s="6" t="s">
        <v>31</v>
      </c>
      <c r="C1025" s="6" t="s">
        <v>32</v>
      </c>
      <c r="D1025" s="6" t="s">
        <v>2323</v>
      </c>
      <c r="E1025" s="6" t="s">
        <v>4</v>
      </c>
      <c r="F1025" s="6" t="s">
        <v>5</v>
      </c>
      <c r="G1025" s="6" t="s">
        <v>1845</v>
      </c>
      <c r="H1025" s="6" t="s">
        <v>7</v>
      </c>
      <c r="I1025" s="6" t="s">
        <v>1846</v>
      </c>
      <c r="J1025" s="6" t="s">
        <v>9</v>
      </c>
      <c r="K1025" s="6" t="s">
        <v>2324</v>
      </c>
      <c r="L1025" s="6" t="s">
        <v>11</v>
      </c>
      <c r="M1025" s="2">
        <v>112.789</v>
      </c>
      <c r="N1025" s="1" t="s">
        <v>12</v>
      </c>
      <c r="O1025" s="3">
        <v>43325</v>
      </c>
      <c r="P1025" s="2">
        <f>ROUNDDOWN(Table1[[#This Row],[Quantity in UnE]],0)</f>
        <v>112</v>
      </c>
      <c r="Q1025" t="s">
        <v>8848</v>
      </c>
      <c r="R1025">
        <v>15</v>
      </c>
      <c r="S1025">
        <v>39</v>
      </c>
      <c r="T1025">
        <f>IF(Table1[[#This Row],[OD (in)]]=28,0,IF(Table1[[#This Row],[Width (in)]]&lt;=25,1,0))</f>
        <v>1</v>
      </c>
      <c r="U1025">
        <f>IF(Table1[[#This Row],[OD (in)]]=28,0,IF(AND(Table1[[#This Row],[Width (in)]]&gt;25,Table1[[#This Row],[Width (in)]]&lt;=40),1,0))</f>
        <v>0</v>
      </c>
      <c r="V1025">
        <f>IF(Table1[[#This Row],[OD (in)]]=28,0,IF(Table1[[#This Row],[Width (in)]]&gt;40,1,0))</f>
        <v>0</v>
      </c>
      <c r="W1025">
        <f>IF(Table1[[#This Row],[OD (in)]]=28,1,0)</f>
        <v>0</v>
      </c>
    </row>
    <row r="1026" spans="1:23" x14ac:dyDescent="0.3">
      <c r="A1026" s="6" t="s">
        <v>0</v>
      </c>
      <c r="B1026" s="6" t="s">
        <v>1814</v>
      </c>
      <c r="C1026" s="6" t="s">
        <v>1815</v>
      </c>
      <c r="D1026" s="6" t="s">
        <v>2325</v>
      </c>
      <c r="E1026" s="6" t="s">
        <v>4</v>
      </c>
      <c r="F1026" s="6" t="s">
        <v>5</v>
      </c>
      <c r="G1026" s="6" t="s">
        <v>1526</v>
      </c>
      <c r="H1026" s="6" t="s">
        <v>7</v>
      </c>
      <c r="I1026" s="6" t="s">
        <v>1527</v>
      </c>
      <c r="J1026" s="6" t="s">
        <v>9</v>
      </c>
      <c r="K1026" s="6" t="s">
        <v>2326</v>
      </c>
      <c r="L1026" s="6" t="s">
        <v>11</v>
      </c>
      <c r="M1026" s="2">
        <v>245.13300000000001</v>
      </c>
      <c r="N1026" s="1" t="s">
        <v>12</v>
      </c>
      <c r="O1026" s="3">
        <v>43326</v>
      </c>
      <c r="P1026" s="2">
        <f>ROUNDDOWN(Table1[[#This Row],[Quantity in UnE]],0)</f>
        <v>245</v>
      </c>
      <c r="Q1026" t="s">
        <v>8860</v>
      </c>
      <c r="R1026">
        <v>30.75</v>
      </c>
      <c r="S1026">
        <v>39</v>
      </c>
      <c r="T1026">
        <f>IF(Table1[[#This Row],[OD (in)]]=28,0,IF(Table1[[#This Row],[Width (in)]]&lt;=25,1,0))</f>
        <v>0</v>
      </c>
      <c r="U1026">
        <f>IF(Table1[[#This Row],[OD (in)]]=28,0,IF(AND(Table1[[#This Row],[Width (in)]]&gt;25,Table1[[#This Row],[Width (in)]]&lt;=40),1,0))</f>
        <v>1</v>
      </c>
      <c r="V1026">
        <f>IF(Table1[[#This Row],[OD (in)]]=28,0,IF(Table1[[#This Row],[Width (in)]]&gt;40,1,0))</f>
        <v>0</v>
      </c>
      <c r="W1026">
        <f>IF(Table1[[#This Row],[OD (in)]]=28,1,0)</f>
        <v>0</v>
      </c>
    </row>
    <row r="1027" spans="1:23" x14ac:dyDescent="0.3">
      <c r="A1027" s="6" t="s">
        <v>0</v>
      </c>
      <c r="B1027" s="6" t="s">
        <v>31</v>
      </c>
      <c r="C1027" s="6" t="s">
        <v>32</v>
      </c>
      <c r="D1027" s="6" t="s">
        <v>2327</v>
      </c>
      <c r="E1027" s="6" t="s">
        <v>4</v>
      </c>
      <c r="F1027" s="6" t="s">
        <v>5</v>
      </c>
      <c r="G1027" s="6" t="s">
        <v>1845</v>
      </c>
      <c r="H1027" s="6" t="s">
        <v>7</v>
      </c>
      <c r="I1027" s="6" t="s">
        <v>1846</v>
      </c>
      <c r="J1027" s="6" t="s">
        <v>9</v>
      </c>
      <c r="K1027" s="6" t="s">
        <v>2328</v>
      </c>
      <c r="L1027" s="6" t="s">
        <v>11</v>
      </c>
      <c r="M1027" s="2">
        <v>111.98099999999999</v>
      </c>
      <c r="N1027" s="1" t="s">
        <v>12</v>
      </c>
      <c r="O1027" s="3">
        <v>43325</v>
      </c>
      <c r="P1027" s="2">
        <f>ROUNDDOWN(Table1[[#This Row],[Quantity in UnE]],0)</f>
        <v>111</v>
      </c>
      <c r="Q1027" t="s">
        <v>8848</v>
      </c>
      <c r="R1027">
        <v>15</v>
      </c>
      <c r="S1027">
        <v>39</v>
      </c>
      <c r="T1027">
        <f>IF(Table1[[#This Row],[OD (in)]]=28,0,IF(Table1[[#This Row],[Width (in)]]&lt;=25,1,0))</f>
        <v>1</v>
      </c>
      <c r="U1027">
        <f>IF(Table1[[#This Row],[OD (in)]]=28,0,IF(AND(Table1[[#This Row],[Width (in)]]&gt;25,Table1[[#This Row],[Width (in)]]&lt;=40),1,0))</f>
        <v>0</v>
      </c>
      <c r="V1027">
        <f>IF(Table1[[#This Row],[OD (in)]]=28,0,IF(Table1[[#This Row],[Width (in)]]&gt;40,1,0))</f>
        <v>0</v>
      </c>
      <c r="W1027">
        <f>IF(Table1[[#This Row],[OD (in)]]=28,1,0)</f>
        <v>0</v>
      </c>
    </row>
    <row r="1028" spans="1:23" x14ac:dyDescent="0.3">
      <c r="A1028" s="6" t="s">
        <v>0</v>
      </c>
      <c r="B1028" s="6" t="s">
        <v>31</v>
      </c>
      <c r="C1028" s="6" t="s">
        <v>32</v>
      </c>
      <c r="D1028" s="6" t="s">
        <v>2329</v>
      </c>
      <c r="E1028" s="6" t="s">
        <v>4</v>
      </c>
      <c r="F1028" s="6" t="s">
        <v>5</v>
      </c>
      <c r="G1028" s="6" t="s">
        <v>1845</v>
      </c>
      <c r="H1028" s="6" t="s">
        <v>7</v>
      </c>
      <c r="I1028" s="6" t="s">
        <v>1846</v>
      </c>
      <c r="J1028" s="6" t="s">
        <v>9</v>
      </c>
      <c r="K1028" s="6" t="s">
        <v>2330</v>
      </c>
      <c r="L1028" s="6" t="s">
        <v>11</v>
      </c>
      <c r="M1028" s="2">
        <v>111.98099999999999</v>
      </c>
      <c r="N1028" s="1" t="s">
        <v>12</v>
      </c>
      <c r="O1028" s="3">
        <v>43325</v>
      </c>
      <c r="P1028" s="2">
        <f>ROUNDDOWN(Table1[[#This Row],[Quantity in UnE]],0)</f>
        <v>111</v>
      </c>
      <c r="Q1028" t="s">
        <v>8848</v>
      </c>
      <c r="R1028">
        <v>15</v>
      </c>
      <c r="S1028">
        <v>39</v>
      </c>
      <c r="T1028">
        <f>IF(Table1[[#This Row],[OD (in)]]=28,0,IF(Table1[[#This Row],[Width (in)]]&lt;=25,1,0))</f>
        <v>1</v>
      </c>
      <c r="U1028">
        <f>IF(Table1[[#This Row],[OD (in)]]=28,0,IF(AND(Table1[[#This Row],[Width (in)]]&gt;25,Table1[[#This Row],[Width (in)]]&lt;=40),1,0))</f>
        <v>0</v>
      </c>
      <c r="V1028">
        <f>IF(Table1[[#This Row],[OD (in)]]=28,0,IF(Table1[[#This Row],[Width (in)]]&gt;40,1,0))</f>
        <v>0</v>
      </c>
      <c r="W1028">
        <f>IF(Table1[[#This Row],[OD (in)]]=28,1,0)</f>
        <v>0</v>
      </c>
    </row>
    <row r="1029" spans="1:23" x14ac:dyDescent="0.3">
      <c r="A1029" s="6" t="s">
        <v>0</v>
      </c>
      <c r="B1029" s="6" t="s">
        <v>1814</v>
      </c>
      <c r="C1029" s="6" t="s">
        <v>1815</v>
      </c>
      <c r="D1029" s="6" t="s">
        <v>2331</v>
      </c>
      <c r="E1029" s="6" t="s">
        <v>4</v>
      </c>
      <c r="F1029" s="6" t="s">
        <v>5</v>
      </c>
      <c r="G1029" s="6" t="s">
        <v>1526</v>
      </c>
      <c r="H1029" s="6" t="s">
        <v>7</v>
      </c>
      <c r="I1029" s="6" t="s">
        <v>1527</v>
      </c>
      <c r="J1029" s="6" t="s">
        <v>9</v>
      </c>
      <c r="K1029" s="6" t="s">
        <v>2332</v>
      </c>
      <c r="L1029" s="6" t="s">
        <v>11</v>
      </c>
      <c r="M1029" s="2">
        <v>249.54400000000001</v>
      </c>
      <c r="N1029" s="1" t="s">
        <v>12</v>
      </c>
      <c r="O1029" s="3">
        <v>43326</v>
      </c>
      <c r="P1029" s="2">
        <f>ROUNDDOWN(Table1[[#This Row],[Quantity in UnE]],0)</f>
        <v>249</v>
      </c>
      <c r="Q1029" t="s">
        <v>8860</v>
      </c>
      <c r="R1029">
        <v>30.75</v>
      </c>
      <c r="S1029">
        <v>39</v>
      </c>
      <c r="T1029">
        <f>IF(Table1[[#This Row],[OD (in)]]=28,0,IF(Table1[[#This Row],[Width (in)]]&lt;=25,1,0))</f>
        <v>0</v>
      </c>
      <c r="U1029">
        <f>IF(Table1[[#This Row],[OD (in)]]=28,0,IF(AND(Table1[[#This Row],[Width (in)]]&gt;25,Table1[[#This Row],[Width (in)]]&lt;=40),1,0))</f>
        <v>1</v>
      </c>
      <c r="V1029">
        <f>IF(Table1[[#This Row],[OD (in)]]=28,0,IF(Table1[[#This Row],[Width (in)]]&gt;40,1,0))</f>
        <v>0</v>
      </c>
      <c r="W1029">
        <f>IF(Table1[[#This Row],[OD (in)]]=28,1,0)</f>
        <v>0</v>
      </c>
    </row>
    <row r="1030" spans="1:23" x14ac:dyDescent="0.3">
      <c r="A1030" s="6" t="s">
        <v>0</v>
      </c>
      <c r="B1030" s="6" t="s">
        <v>2333</v>
      </c>
      <c r="C1030" s="6" t="s">
        <v>2334</v>
      </c>
      <c r="D1030" s="6" t="s">
        <v>2335</v>
      </c>
      <c r="E1030" s="6" t="s">
        <v>4</v>
      </c>
      <c r="F1030" s="6" t="s">
        <v>5</v>
      </c>
      <c r="G1030" s="6" t="s">
        <v>1924</v>
      </c>
      <c r="H1030" s="6" t="s">
        <v>7</v>
      </c>
      <c r="I1030" s="6" t="s">
        <v>1925</v>
      </c>
      <c r="J1030" s="6" t="s">
        <v>9</v>
      </c>
      <c r="K1030" s="6" t="s">
        <v>2336</v>
      </c>
      <c r="L1030" s="6" t="s">
        <v>11</v>
      </c>
      <c r="M1030" s="2">
        <v>357.61599999999999</v>
      </c>
      <c r="N1030" s="1" t="s">
        <v>12</v>
      </c>
      <c r="O1030" s="3">
        <v>43327</v>
      </c>
      <c r="P1030" s="2">
        <f>ROUNDDOWN(Table1[[#This Row],[Quantity in UnE]],0)</f>
        <v>357</v>
      </c>
      <c r="Q1030" t="s">
        <v>8863</v>
      </c>
      <c r="R1030">
        <v>47.75</v>
      </c>
      <c r="S1030">
        <v>39</v>
      </c>
      <c r="T1030">
        <f>IF(Table1[[#This Row],[OD (in)]]=28,0,IF(Table1[[#This Row],[Width (in)]]&lt;=25,1,0))</f>
        <v>0</v>
      </c>
      <c r="U1030">
        <f>IF(Table1[[#This Row],[OD (in)]]=28,0,IF(AND(Table1[[#This Row],[Width (in)]]&gt;25,Table1[[#This Row],[Width (in)]]&lt;=40),1,0))</f>
        <v>0</v>
      </c>
      <c r="V1030">
        <f>IF(Table1[[#This Row],[OD (in)]]=28,0,IF(Table1[[#This Row],[Width (in)]]&gt;40,1,0))</f>
        <v>1</v>
      </c>
      <c r="W1030">
        <f>IF(Table1[[#This Row],[OD (in)]]=28,1,0)</f>
        <v>0</v>
      </c>
    </row>
    <row r="1031" spans="1:23" x14ac:dyDescent="0.3">
      <c r="A1031" s="6" t="s">
        <v>0</v>
      </c>
      <c r="B1031" s="6" t="s">
        <v>31</v>
      </c>
      <c r="C1031" s="6" t="s">
        <v>32</v>
      </c>
      <c r="D1031" s="6" t="s">
        <v>2337</v>
      </c>
      <c r="E1031" s="6" t="s">
        <v>4</v>
      </c>
      <c r="F1031" s="6" t="s">
        <v>5</v>
      </c>
      <c r="G1031" s="6" t="s">
        <v>1845</v>
      </c>
      <c r="H1031" s="6" t="s">
        <v>7</v>
      </c>
      <c r="I1031" s="6" t="s">
        <v>1846</v>
      </c>
      <c r="J1031" s="6" t="s">
        <v>9</v>
      </c>
      <c r="K1031" s="6" t="s">
        <v>2338</v>
      </c>
      <c r="L1031" s="6" t="s">
        <v>11</v>
      </c>
      <c r="M1031" s="2">
        <v>113.328</v>
      </c>
      <c r="N1031" s="1" t="s">
        <v>12</v>
      </c>
      <c r="O1031" s="3">
        <v>43325</v>
      </c>
      <c r="P1031" s="2">
        <f>ROUNDDOWN(Table1[[#This Row],[Quantity in UnE]],0)</f>
        <v>113</v>
      </c>
      <c r="Q1031" t="s">
        <v>8848</v>
      </c>
      <c r="R1031">
        <v>15</v>
      </c>
      <c r="S1031">
        <v>39</v>
      </c>
      <c r="T1031">
        <f>IF(Table1[[#This Row],[OD (in)]]=28,0,IF(Table1[[#This Row],[Width (in)]]&lt;=25,1,0))</f>
        <v>1</v>
      </c>
      <c r="U1031">
        <f>IF(Table1[[#This Row],[OD (in)]]=28,0,IF(AND(Table1[[#This Row],[Width (in)]]&gt;25,Table1[[#This Row],[Width (in)]]&lt;=40),1,0))</f>
        <v>0</v>
      </c>
      <c r="V1031">
        <f>IF(Table1[[#This Row],[OD (in)]]=28,0,IF(Table1[[#This Row],[Width (in)]]&gt;40,1,0))</f>
        <v>0</v>
      </c>
      <c r="W1031">
        <f>IF(Table1[[#This Row],[OD (in)]]=28,1,0)</f>
        <v>0</v>
      </c>
    </row>
    <row r="1032" spans="1:23" x14ac:dyDescent="0.3">
      <c r="A1032" s="6" t="s">
        <v>0</v>
      </c>
      <c r="B1032" s="6" t="s">
        <v>1814</v>
      </c>
      <c r="C1032" s="6" t="s">
        <v>1815</v>
      </c>
      <c r="D1032" s="6" t="s">
        <v>2339</v>
      </c>
      <c r="E1032" s="6" t="s">
        <v>4</v>
      </c>
      <c r="F1032" s="6" t="s">
        <v>5</v>
      </c>
      <c r="G1032" s="6" t="s">
        <v>1526</v>
      </c>
      <c r="H1032" s="6" t="s">
        <v>7</v>
      </c>
      <c r="I1032" s="6" t="s">
        <v>1527</v>
      </c>
      <c r="J1032" s="6" t="s">
        <v>9</v>
      </c>
      <c r="K1032" s="6" t="s">
        <v>2340</v>
      </c>
      <c r="L1032" s="6" t="s">
        <v>11</v>
      </c>
      <c r="M1032" s="2">
        <v>249.64099999999999</v>
      </c>
      <c r="N1032" s="1" t="s">
        <v>12</v>
      </c>
      <c r="O1032" s="3">
        <v>43326</v>
      </c>
      <c r="P1032" s="2">
        <f>ROUNDDOWN(Table1[[#This Row],[Quantity in UnE]],0)</f>
        <v>249</v>
      </c>
      <c r="Q1032" t="s">
        <v>8860</v>
      </c>
      <c r="R1032">
        <v>30.75</v>
      </c>
      <c r="S1032">
        <v>39</v>
      </c>
      <c r="T1032">
        <f>IF(Table1[[#This Row],[OD (in)]]=28,0,IF(Table1[[#This Row],[Width (in)]]&lt;=25,1,0))</f>
        <v>0</v>
      </c>
      <c r="U1032">
        <f>IF(Table1[[#This Row],[OD (in)]]=28,0,IF(AND(Table1[[#This Row],[Width (in)]]&gt;25,Table1[[#This Row],[Width (in)]]&lt;=40),1,0))</f>
        <v>1</v>
      </c>
      <c r="V1032">
        <f>IF(Table1[[#This Row],[OD (in)]]=28,0,IF(Table1[[#This Row],[Width (in)]]&gt;40,1,0))</f>
        <v>0</v>
      </c>
      <c r="W1032">
        <f>IF(Table1[[#This Row],[OD (in)]]=28,1,0)</f>
        <v>0</v>
      </c>
    </row>
    <row r="1033" spans="1:23" x14ac:dyDescent="0.3">
      <c r="A1033" s="6" t="s">
        <v>0</v>
      </c>
      <c r="B1033" s="6" t="s">
        <v>31</v>
      </c>
      <c r="C1033" s="6" t="s">
        <v>32</v>
      </c>
      <c r="D1033" s="6" t="s">
        <v>2341</v>
      </c>
      <c r="E1033" s="6" t="s">
        <v>4</v>
      </c>
      <c r="F1033" s="6" t="s">
        <v>5</v>
      </c>
      <c r="G1033" s="6" t="s">
        <v>1845</v>
      </c>
      <c r="H1033" s="6" t="s">
        <v>7</v>
      </c>
      <c r="I1033" s="6" t="s">
        <v>1846</v>
      </c>
      <c r="J1033" s="6" t="s">
        <v>9</v>
      </c>
      <c r="K1033" s="6" t="s">
        <v>2342</v>
      </c>
      <c r="L1033" s="6" t="s">
        <v>11</v>
      </c>
      <c r="M1033" s="2">
        <v>113.328</v>
      </c>
      <c r="N1033" s="1" t="s">
        <v>12</v>
      </c>
      <c r="O1033" s="3">
        <v>43325</v>
      </c>
      <c r="P1033" s="2">
        <f>ROUNDDOWN(Table1[[#This Row],[Quantity in UnE]],0)</f>
        <v>113</v>
      </c>
      <c r="Q1033" t="s">
        <v>8848</v>
      </c>
      <c r="R1033">
        <v>15</v>
      </c>
      <c r="S1033">
        <v>39</v>
      </c>
      <c r="T1033">
        <f>IF(Table1[[#This Row],[OD (in)]]=28,0,IF(Table1[[#This Row],[Width (in)]]&lt;=25,1,0))</f>
        <v>1</v>
      </c>
      <c r="U1033">
        <f>IF(Table1[[#This Row],[OD (in)]]=28,0,IF(AND(Table1[[#This Row],[Width (in)]]&gt;25,Table1[[#This Row],[Width (in)]]&lt;=40),1,0))</f>
        <v>0</v>
      </c>
      <c r="V1033">
        <f>IF(Table1[[#This Row],[OD (in)]]=28,0,IF(Table1[[#This Row],[Width (in)]]&gt;40,1,0))</f>
        <v>0</v>
      </c>
      <c r="W1033">
        <f>IF(Table1[[#This Row],[OD (in)]]=28,1,0)</f>
        <v>0</v>
      </c>
    </row>
    <row r="1034" spans="1:23" x14ac:dyDescent="0.3">
      <c r="A1034" s="6" t="s">
        <v>0</v>
      </c>
      <c r="B1034" s="6" t="s">
        <v>198</v>
      </c>
      <c r="C1034" s="6" t="s">
        <v>199</v>
      </c>
      <c r="D1034" s="6" t="s">
        <v>2343</v>
      </c>
      <c r="E1034" s="6" t="s">
        <v>4</v>
      </c>
      <c r="F1034" s="6" t="s">
        <v>5</v>
      </c>
      <c r="G1034" s="6" t="s">
        <v>1908</v>
      </c>
      <c r="H1034" s="6" t="s">
        <v>7</v>
      </c>
      <c r="I1034" s="6" t="s">
        <v>1909</v>
      </c>
      <c r="J1034" s="6" t="s">
        <v>9</v>
      </c>
      <c r="K1034" s="6" t="s">
        <v>2344</v>
      </c>
      <c r="L1034" s="6" t="s">
        <v>11</v>
      </c>
      <c r="M1034" s="2">
        <v>388.15800000000002</v>
      </c>
      <c r="N1034" s="1" t="s">
        <v>12</v>
      </c>
      <c r="O1034" s="3">
        <v>43316</v>
      </c>
      <c r="P1034" s="2">
        <f>ROUNDDOWN(Table1[[#This Row],[Quantity in UnE]],0)</f>
        <v>388</v>
      </c>
      <c r="Q1034" t="s">
        <v>8850</v>
      </c>
      <c r="R1034">
        <v>57.25</v>
      </c>
      <c r="S1034">
        <v>39</v>
      </c>
      <c r="T1034">
        <f>IF(Table1[[#This Row],[OD (in)]]=28,0,IF(Table1[[#This Row],[Width (in)]]&lt;=25,1,0))</f>
        <v>0</v>
      </c>
      <c r="U1034">
        <f>IF(Table1[[#This Row],[OD (in)]]=28,0,IF(AND(Table1[[#This Row],[Width (in)]]&gt;25,Table1[[#This Row],[Width (in)]]&lt;=40),1,0))</f>
        <v>0</v>
      </c>
      <c r="V1034">
        <f>IF(Table1[[#This Row],[OD (in)]]=28,0,IF(Table1[[#This Row],[Width (in)]]&gt;40,1,0))</f>
        <v>1</v>
      </c>
      <c r="W1034">
        <f>IF(Table1[[#This Row],[OD (in)]]=28,1,0)</f>
        <v>0</v>
      </c>
    </row>
    <row r="1035" spans="1:23" x14ac:dyDescent="0.3">
      <c r="A1035" s="6" t="s">
        <v>0</v>
      </c>
      <c r="B1035" s="6" t="s">
        <v>31</v>
      </c>
      <c r="C1035" s="6" t="s">
        <v>32</v>
      </c>
      <c r="D1035" s="6" t="s">
        <v>2345</v>
      </c>
      <c r="E1035" s="6" t="s">
        <v>4</v>
      </c>
      <c r="F1035" s="6" t="s">
        <v>5</v>
      </c>
      <c r="G1035" s="6" t="s">
        <v>1845</v>
      </c>
      <c r="H1035" s="6" t="s">
        <v>7</v>
      </c>
      <c r="I1035" s="6" t="s">
        <v>1846</v>
      </c>
      <c r="J1035" s="6" t="s">
        <v>9</v>
      </c>
      <c r="K1035" s="6" t="s">
        <v>2346</v>
      </c>
      <c r="L1035" s="6" t="s">
        <v>11</v>
      </c>
      <c r="M1035" s="2">
        <v>113.328</v>
      </c>
      <c r="N1035" s="1" t="s">
        <v>12</v>
      </c>
      <c r="O1035" s="3">
        <v>43325</v>
      </c>
      <c r="P1035" s="2">
        <f>ROUNDDOWN(Table1[[#This Row],[Quantity in UnE]],0)</f>
        <v>113</v>
      </c>
      <c r="Q1035" t="s">
        <v>8848</v>
      </c>
      <c r="R1035">
        <v>15</v>
      </c>
      <c r="S1035">
        <v>39</v>
      </c>
      <c r="T1035">
        <f>IF(Table1[[#This Row],[OD (in)]]=28,0,IF(Table1[[#This Row],[Width (in)]]&lt;=25,1,0))</f>
        <v>1</v>
      </c>
      <c r="U1035">
        <f>IF(Table1[[#This Row],[OD (in)]]=28,0,IF(AND(Table1[[#This Row],[Width (in)]]&gt;25,Table1[[#This Row],[Width (in)]]&lt;=40),1,0))</f>
        <v>0</v>
      </c>
      <c r="V1035">
        <f>IF(Table1[[#This Row],[OD (in)]]=28,0,IF(Table1[[#This Row],[Width (in)]]&gt;40,1,0))</f>
        <v>0</v>
      </c>
      <c r="W1035">
        <f>IF(Table1[[#This Row],[OD (in)]]=28,1,0)</f>
        <v>0</v>
      </c>
    </row>
    <row r="1036" spans="1:23" x14ac:dyDescent="0.3">
      <c r="A1036" s="6" t="s">
        <v>0</v>
      </c>
      <c r="B1036" s="6" t="s">
        <v>198</v>
      </c>
      <c r="C1036" s="6" t="s">
        <v>199</v>
      </c>
      <c r="D1036" s="6" t="s">
        <v>2347</v>
      </c>
      <c r="E1036" s="6" t="s">
        <v>4</v>
      </c>
      <c r="F1036" s="6" t="s">
        <v>5</v>
      </c>
      <c r="G1036" s="6" t="s">
        <v>1908</v>
      </c>
      <c r="H1036" s="6" t="s">
        <v>7</v>
      </c>
      <c r="I1036" s="6" t="s">
        <v>1909</v>
      </c>
      <c r="J1036" s="6" t="s">
        <v>9</v>
      </c>
      <c r="K1036" s="6" t="s">
        <v>2348</v>
      </c>
      <c r="L1036" s="6" t="s">
        <v>11</v>
      </c>
      <c r="M1036" s="2">
        <v>432.93</v>
      </c>
      <c r="N1036" s="1" t="s">
        <v>12</v>
      </c>
      <c r="O1036" s="3">
        <v>43316</v>
      </c>
      <c r="P1036" s="2">
        <f>ROUNDDOWN(Table1[[#This Row],[Quantity in UnE]],0)</f>
        <v>432</v>
      </c>
      <c r="Q1036" t="s">
        <v>8850</v>
      </c>
      <c r="R1036">
        <v>57.25</v>
      </c>
      <c r="S1036">
        <v>39</v>
      </c>
      <c r="T1036">
        <f>IF(Table1[[#This Row],[OD (in)]]=28,0,IF(Table1[[#This Row],[Width (in)]]&lt;=25,1,0))</f>
        <v>0</v>
      </c>
      <c r="U1036">
        <f>IF(Table1[[#This Row],[OD (in)]]=28,0,IF(AND(Table1[[#This Row],[Width (in)]]&gt;25,Table1[[#This Row],[Width (in)]]&lt;=40),1,0))</f>
        <v>0</v>
      </c>
      <c r="V1036">
        <f>IF(Table1[[#This Row],[OD (in)]]=28,0,IF(Table1[[#This Row],[Width (in)]]&gt;40,1,0))</f>
        <v>1</v>
      </c>
      <c r="W1036">
        <f>IF(Table1[[#This Row],[OD (in)]]=28,1,0)</f>
        <v>0</v>
      </c>
    </row>
    <row r="1037" spans="1:23" x14ac:dyDescent="0.3">
      <c r="A1037" s="6" t="s">
        <v>0</v>
      </c>
      <c r="B1037" s="6" t="s">
        <v>31</v>
      </c>
      <c r="C1037" s="6" t="s">
        <v>32</v>
      </c>
      <c r="D1037" s="6" t="s">
        <v>2349</v>
      </c>
      <c r="E1037" s="6" t="s">
        <v>4</v>
      </c>
      <c r="F1037" s="6" t="s">
        <v>5</v>
      </c>
      <c r="G1037" s="6" t="s">
        <v>1845</v>
      </c>
      <c r="H1037" s="6" t="s">
        <v>7</v>
      </c>
      <c r="I1037" s="6" t="s">
        <v>1846</v>
      </c>
      <c r="J1037" s="6" t="s">
        <v>9</v>
      </c>
      <c r="K1037" s="6" t="s">
        <v>2350</v>
      </c>
      <c r="L1037" s="6" t="s">
        <v>11</v>
      </c>
      <c r="M1037" s="2">
        <v>112.25</v>
      </c>
      <c r="N1037" s="1" t="s">
        <v>12</v>
      </c>
      <c r="O1037" s="3">
        <v>43325</v>
      </c>
      <c r="P1037" s="2">
        <f>ROUNDDOWN(Table1[[#This Row],[Quantity in UnE]],0)</f>
        <v>112</v>
      </c>
      <c r="Q1037" t="s">
        <v>8848</v>
      </c>
      <c r="R1037">
        <v>15</v>
      </c>
      <c r="S1037">
        <v>39</v>
      </c>
      <c r="T1037">
        <f>IF(Table1[[#This Row],[OD (in)]]=28,0,IF(Table1[[#This Row],[Width (in)]]&lt;=25,1,0))</f>
        <v>1</v>
      </c>
      <c r="U1037">
        <f>IF(Table1[[#This Row],[OD (in)]]=28,0,IF(AND(Table1[[#This Row],[Width (in)]]&gt;25,Table1[[#This Row],[Width (in)]]&lt;=40),1,0))</f>
        <v>0</v>
      </c>
      <c r="V1037">
        <f>IF(Table1[[#This Row],[OD (in)]]=28,0,IF(Table1[[#This Row],[Width (in)]]&gt;40,1,0))</f>
        <v>0</v>
      </c>
      <c r="W1037">
        <f>IF(Table1[[#This Row],[OD (in)]]=28,1,0)</f>
        <v>0</v>
      </c>
    </row>
    <row r="1038" spans="1:23" x14ac:dyDescent="0.3">
      <c r="A1038" s="6" t="s">
        <v>0</v>
      </c>
      <c r="B1038" s="6" t="s">
        <v>2208</v>
      </c>
      <c r="C1038" s="6" t="s">
        <v>2209</v>
      </c>
      <c r="D1038" s="6" t="s">
        <v>2351</v>
      </c>
      <c r="E1038" s="6" t="s">
        <v>4</v>
      </c>
      <c r="F1038" s="6" t="s">
        <v>5</v>
      </c>
      <c r="G1038" s="6" t="s">
        <v>1970</v>
      </c>
      <c r="H1038" s="6" t="s">
        <v>7</v>
      </c>
      <c r="I1038" s="6" t="s">
        <v>1971</v>
      </c>
      <c r="J1038" s="6" t="s">
        <v>9</v>
      </c>
      <c r="K1038" s="6" t="s">
        <v>2352</v>
      </c>
      <c r="L1038" s="6" t="s">
        <v>11</v>
      </c>
      <c r="M1038" s="2">
        <v>177.16200000000001</v>
      </c>
      <c r="N1038" s="1" t="s">
        <v>12</v>
      </c>
      <c r="O1038" s="3">
        <v>43332</v>
      </c>
      <c r="P1038" s="2">
        <f>ROUNDDOWN(Table1[[#This Row],[Quantity in UnE]],0)</f>
        <v>177</v>
      </c>
      <c r="Q1038" t="s">
        <v>8864</v>
      </c>
      <c r="R1038">
        <v>23.875</v>
      </c>
      <c r="S1038">
        <v>39</v>
      </c>
      <c r="T1038">
        <f>IF(Table1[[#This Row],[OD (in)]]=28,0,IF(Table1[[#This Row],[Width (in)]]&lt;=25,1,0))</f>
        <v>1</v>
      </c>
      <c r="U1038">
        <f>IF(Table1[[#This Row],[OD (in)]]=28,0,IF(AND(Table1[[#This Row],[Width (in)]]&gt;25,Table1[[#This Row],[Width (in)]]&lt;=40),1,0))</f>
        <v>0</v>
      </c>
      <c r="V1038">
        <f>IF(Table1[[#This Row],[OD (in)]]=28,0,IF(Table1[[#This Row],[Width (in)]]&gt;40,1,0))</f>
        <v>0</v>
      </c>
      <c r="W1038">
        <f>IF(Table1[[#This Row],[OD (in)]]=28,1,0)</f>
        <v>0</v>
      </c>
    </row>
    <row r="1039" spans="1:23" x14ac:dyDescent="0.3">
      <c r="A1039" s="6" t="s">
        <v>0</v>
      </c>
      <c r="B1039" s="6" t="s">
        <v>2333</v>
      </c>
      <c r="C1039" s="6" t="s">
        <v>2334</v>
      </c>
      <c r="D1039" s="6" t="s">
        <v>2353</v>
      </c>
      <c r="E1039" s="6" t="s">
        <v>4</v>
      </c>
      <c r="F1039" s="6" t="s">
        <v>5</v>
      </c>
      <c r="G1039" s="6" t="s">
        <v>1924</v>
      </c>
      <c r="H1039" s="6" t="s">
        <v>7</v>
      </c>
      <c r="I1039" s="6" t="s">
        <v>1925</v>
      </c>
      <c r="J1039" s="6" t="s">
        <v>9</v>
      </c>
      <c r="K1039" s="6" t="s">
        <v>2354</v>
      </c>
      <c r="L1039" s="6" t="s">
        <v>11</v>
      </c>
      <c r="M1039" s="2">
        <v>352.39600000000002</v>
      </c>
      <c r="N1039" s="1" t="s">
        <v>12</v>
      </c>
      <c r="O1039" s="3">
        <v>43327</v>
      </c>
      <c r="P1039" s="2">
        <f>ROUNDDOWN(Table1[[#This Row],[Quantity in UnE]],0)</f>
        <v>352</v>
      </c>
      <c r="Q1039" t="s">
        <v>8863</v>
      </c>
      <c r="R1039">
        <v>47.75</v>
      </c>
      <c r="S1039">
        <v>39</v>
      </c>
      <c r="T1039">
        <f>IF(Table1[[#This Row],[OD (in)]]=28,0,IF(Table1[[#This Row],[Width (in)]]&lt;=25,1,0))</f>
        <v>0</v>
      </c>
      <c r="U1039">
        <f>IF(Table1[[#This Row],[OD (in)]]=28,0,IF(AND(Table1[[#This Row],[Width (in)]]&gt;25,Table1[[#This Row],[Width (in)]]&lt;=40),1,0))</f>
        <v>0</v>
      </c>
      <c r="V1039">
        <f>IF(Table1[[#This Row],[OD (in)]]=28,0,IF(Table1[[#This Row],[Width (in)]]&gt;40,1,0))</f>
        <v>1</v>
      </c>
      <c r="W1039">
        <f>IF(Table1[[#This Row],[OD (in)]]=28,1,0)</f>
        <v>0</v>
      </c>
    </row>
    <row r="1040" spans="1:23" x14ac:dyDescent="0.3">
      <c r="A1040" s="6" t="s">
        <v>0</v>
      </c>
      <c r="B1040" s="6" t="s">
        <v>31</v>
      </c>
      <c r="C1040" s="6" t="s">
        <v>32</v>
      </c>
      <c r="D1040" s="6" t="s">
        <v>2355</v>
      </c>
      <c r="E1040" s="6" t="s">
        <v>4</v>
      </c>
      <c r="F1040" s="6" t="s">
        <v>5</v>
      </c>
      <c r="G1040" s="6" t="s">
        <v>1845</v>
      </c>
      <c r="H1040" s="6" t="s">
        <v>7</v>
      </c>
      <c r="I1040" s="6" t="s">
        <v>1846</v>
      </c>
      <c r="J1040" s="6" t="s">
        <v>9</v>
      </c>
      <c r="K1040" s="6" t="s">
        <v>2356</v>
      </c>
      <c r="L1040" s="6" t="s">
        <v>11</v>
      </c>
      <c r="M1040" s="2">
        <v>112.47499999999999</v>
      </c>
      <c r="N1040" s="1" t="s">
        <v>12</v>
      </c>
      <c r="O1040" s="3">
        <v>43325</v>
      </c>
      <c r="P1040" s="2">
        <f>ROUNDDOWN(Table1[[#This Row],[Quantity in UnE]],0)</f>
        <v>112</v>
      </c>
      <c r="Q1040" t="s">
        <v>8848</v>
      </c>
      <c r="R1040">
        <v>15</v>
      </c>
      <c r="S1040">
        <v>39</v>
      </c>
      <c r="T1040">
        <f>IF(Table1[[#This Row],[OD (in)]]=28,0,IF(Table1[[#This Row],[Width (in)]]&lt;=25,1,0))</f>
        <v>1</v>
      </c>
      <c r="U1040">
        <f>IF(Table1[[#This Row],[OD (in)]]=28,0,IF(AND(Table1[[#This Row],[Width (in)]]&gt;25,Table1[[#This Row],[Width (in)]]&lt;=40),1,0))</f>
        <v>0</v>
      </c>
      <c r="V1040">
        <f>IF(Table1[[#This Row],[OD (in)]]=28,0,IF(Table1[[#This Row],[Width (in)]]&gt;40,1,0))</f>
        <v>0</v>
      </c>
      <c r="W1040">
        <f>IF(Table1[[#This Row],[OD (in)]]=28,1,0)</f>
        <v>0</v>
      </c>
    </row>
    <row r="1041" spans="1:23" x14ac:dyDescent="0.3">
      <c r="A1041" s="6" t="s">
        <v>0</v>
      </c>
      <c r="B1041" s="6" t="s">
        <v>2208</v>
      </c>
      <c r="C1041" s="6" t="s">
        <v>2209</v>
      </c>
      <c r="D1041" s="6" t="s">
        <v>2357</v>
      </c>
      <c r="E1041" s="6" t="s">
        <v>4</v>
      </c>
      <c r="F1041" s="6" t="s">
        <v>5</v>
      </c>
      <c r="G1041" s="6" t="s">
        <v>1970</v>
      </c>
      <c r="H1041" s="6" t="s">
        <v>7</v>
      </c>
      <c r="I1041" s="6" t="s">
        <v>1971</v>
      </c>
      <c r="J1041" s="6" t="s">
        <v>9</v>
      </c>
      <c r="K1041" s="6" t="s">
        <v>2358</v>
      </c>
      <c r="L1041" s="6" t="s">
        <v>11</v>
      </c>
      <c r="M1041" s="2">
        <v>177.16200000000001</v>
      </c>
      <c r="N1041" s="1" t="s">
        <v>12</v>
      </c>
      <c r="O1041" s="3">
        <v>43332</v>
      </c>
      <c r="P1041" s="2">
        <f>ROUNDDOWN(Table1[[#This Row],[Quantity in UnE]],0)</f>
        <v>177</v>
      </c>
      <c r="Q1041" t="s">
        <v>8864</v>
      </c>
      <c r="R1041">
        <v>23.875</v>
      </c>
      <c r="S1041">
        <v>39</v>
      </c>
      <c r="T1041">
        <f>IF(Table1[[#This Row],[OD (in)]]=28,0,IF(Table1[[#This Row],[Width (in)]]&lt;=25,1,0))</f>
        <v>1</v>
      </c>
      <c r="U1041">
        <f>IF(Table1[[#This Row],[OD (in)]]=28,0,IF(AND(Table1[[#This Row],[Width (in)]]&gt;25,Table1[[#This Row],[Width (in)]]&lt;=40),1,0))</f>
        <v>0</v>
      </c>
      <c r="V1041">
        <f>IF(Table1[[#This Row],[OD (in)]]=28,0,IF(Table1[[#This Row],[Width (in)]]&gt;40,1,0))</f>
        <v>0</v>
      </c>
      <c r="W1041">
        <f>IF(Table1[[#This Row],[OD (in)]]=28,1,0)</f>
        <v>0</v>
      </c>
    </row>
    <row r="1042" spans="1:23" x14ac:dyDescent="0.3">
      <c r="A1042" s="6" t="s">
        <v>0</v>
      </c>
      <c r="B1042" s="6" t="s">
        <v>382</v>
      </c>
      <c r="C1042" s="6" t="s">
        <v>383</v>
      </c>
      <c r="D1042" s="6" t="s">
        <v>2359</v>
      </c>
      <c r="E1042" s="6" t="s">
        <v>4</v>
      </c>
      <c r="F1042" s="6" t="s">
        <v>5</v>
      </c>
      <c r="G1042" s="6" t="s">
        <v>1620</v>
      </c>
      <c r="H1042" s="6" t="s">
        <v>7</v>
      </c>
      <c r="I1042" s="6" t="s">
        <v>1621</v>
      </c>
      <c r="J1042" s="6" t="s">
        <v>9</v>
      </c>
      <c r="K1042" s="6" t="s">
        <v>2360</v>
      </c>
      <c r="L1042" s="6" t="s">
        <v>11</v>
      </c>
      <c r="M1042" s="2">
        <v>361.399</v>
      </c>
      <c r="N1042" s="1" t="s">
        <v>12</v>
      </c>
      <c r="O1042" s="3">
        <v>43318</v>
      </c>
      <c r="P1042" s="2">
        <f>ROUNDDOWN(Table1[[#This Row],[Quantity in UnE]],0)</f>
        <v>361</v>
      </c>
      <c r="Q1042" t="s">
        <v>8850</v>
      </c>
      <c r="R1042">
        <v>48</v>
      </c>
      <c r="S1042">
        <v>39</v>
      </c>
      <c r="T1042">
        <f>IF(Table1[[#This Row],[OD (in)]]=28,0,IF(Table1[[#This Row],[Width (in)]]&lt;=25,1,0))</f>
        <v>0</v>
      </c>
      <c r="U1042">
        <f>IF(Table1[[#This Row],[OD (in)]]=28,0,IF(AND(Table1[[#This Row],[Width (in)]]&gt;25,Table1[[#This Row],[Width (in)]]&lt;=40),1,0))</f>
        <v>0</v>
      </c>
      <c r="V1042">
        <f>IF(Table1[[#This Row],[OD (in)]]=28,0,IF(Table1[[#This Row],[Width (in)]]&gt;40,1,0))</f>
        <v>1</v>
      </c>
      <c r="W1042">
        <f>IF(Table1[[#This Row],[OD (in)]]=28,1,0)</f>
        <v>0</v>
      </c>
    </row>
    <row r="1043" spans="1:23" x14ac:dyDescent="0.3">
      <c r="A1043" s="6" t="s">
        <v>0</v>
      </c>
      <c r="B1043" s="6" t="s">
        <v>2333</v>
      </c>
      <c r="C1043" s="6" t="s">
        <v>2334</v>
      </c>
      <c r="D1043" s="6" t="s">
        <v>2361</v>
      </c>
      <c r="E1043" s="6" t="s">
        <v>4</v>
      </c>
      <c r="F1043" s="6" t="s">
        <v>5</v>
      </c>
      <c r="G1043" s="6" t="s">
        <v>1924</v>
      </c>
      <c r="H1043" s="6" t="s">
        <v>7</v>
      </c>
      <c r="I1043" s="6" t="s">
        <v>1925</v>
      </c>
      <c r="J1043" s="6" t="s">
        <v>9</v>
      </c>
      <c r="K1043" s="6" t="s">
        <v>2362</v>
      </c>
      <c r="L1043" s="6" t="s">
        <v>11</v>
      </c>
      <c r="M1043" s="2">
        <v>351.68099999999998</v>
      </c>
      <c r="N1043" s="1" t="s">
        <v>12</v>
      </c>
      <c r="O1043" s="3">
        <v>43327</v>
      </c>
      <c r="P1043" s="2">
        <f>ROUNDDOWN(Table1[[#This Row],[Quantity in UnE]],0)</f>
        <v>351</v>
      </c>
      <c r="Q1043" t="s">
        <v>8863</v>
      </c>
      <c r="R1043">
        <v>47.75</v>
      </c>
      <c r="S1043">
        <v>39</v>
      </c>
      <c r="T1043">
        <f>IF(Table1[[#This Row],[OD (in)]]=28,0,IF(Table1[[#This Row],[Width (in)]]&lt;=25,1,0))</f>
        <v>0</v>
      </c>
      <c r="U1043">
        <f>IF(Table1[[#This Row],[OD (in)]]=28,0,IF(AND(Table1[[#This Row],[Width (in)]]&gt;25,Table1[[#This Row],[Width (in)]]&lt;=40),1,0))</f>
        <v>0</v>
      </c>
      <c r="V1043">
        <f>IF(Table1[[#This Row],[OD (in)]]=28,0,IF(Table1[[#This Row],[Width (in)]]&gt;40,1,0))</f>
        <v>1</v>
      </c>
      <c r="W1043">
        <f>IF(Table1[[#This Row],[OD (in)]]=28,1,0)</f>
        <v>0</v>
      </c>
    </row>
    <row r="1044" spans="1:23" x14ac:dyDescent="0.3">
      <c r="A1044" s="6" t="s">
        <v>0</v>
      </c>
      <c r="B1044" s="6" t="s">
        <v>31</v>
      </c>
      <c r="C1044" s="6" t="s">
        <v>32</v>
      </c>
      <c r="D1044" s="6" t="s">
        <v>2363</v>
      </c>
      <c r="E1044" s="6" t="s">
        <v>4</v>
      </c>
      <c r="F1044" s="6" t="s">
        <v>5</v>
      </c>
      <c r="G1044" s="6" t="s">
        <v>1845</v>
      </c>
      <c r="H1044" s="6" t="s">
        <v>7</v>
      </c>
      <c r="I1044" s="6" t="s">
        <v>1846</v>
      </c>
      <c r="J1044" s="6" t="s">
        <v>9</v>
      </c>
      <c r="K1044" s="6" t="s">
        <v>2364</v>
      </c>
      <c r="L1044" s="6" t="s">
        <v>11</v>
      </c>
      <c r="M1044" s="2">
        <v>112.47499999999999</v>
      </c>
      <c r="N1044" s="1" t="s">
        <v>12</v>
      </c>
      <c r="O1044" s="3">
        <v>43325</v>
      </c>
      <c r="P1044" s="2">
        <f>ROUNDDOWN(Table1[[#This Row],[Quantity in UnE]],0)</f>
        <v>112</v>
      </c>
      <c r="Q1044" t="s">
        <v>8848</v>
      </c>
      <c r="R1044">
        <v>15</v>
      </c>
      <c r="S1044">
        <v>39</v>
      </c>
      <c r="T1044">
        <f>IF(Table1[[#This Row],[OD (in)]]=28,0,IF(Table1[[#This Row],[Width (in)]]&lt;=25,1,0))</f>
        <v>1</v>
      </c>
      <c r="U1044">
        <f>IF(Table1[[#This Row],[OD (in)]]=28,0,IF(AND(Table1[[#This Row],[Width (in)]]&gt;25,Table1[[#This Row],[Width (in)]]&lt;=40),1,0))</f>
        <v>0</v>
      </c>
      <c r="V1044">
        <f>IF(Table1[[#This Row],[OD (in)]]=28,0,IF(Table1[[#This Row],[Width (in)]]&gt;40,1,0))</f>
        <v>0</v>
      </c>
      <c r="W1044">
        <f>IF(Table1[[#This Row],[OD (in)]]=28,1,0)</f>
        <v>0</v>
      </c>
    </row>
    <row r="1045" spans="1:23" x14ac:dyDescent="0.3">
      <c r="A1045" s="6" t="s">
        <v>0</v>
      </c>
      <c r="B1045" s="6" t="s">
        <v>2208</v>
      </c>
      <c r="C1045" s="6" t="s">
        <v>2209</v>
      </c>
      <c r="D1045" s="6" t="s">
        <v>2365</v>
      </c>
      <c r="E1045" s="6" t="s">
        <v>4</v>
      </c>
      <c r="F1045" s="6" t="s">
        <v>5</v>
      </c>
      <c r="G1045" s="6" t="s">
        <v>1970</v>
      </c>
      <c r="H1045" s="6" t="s">
        <v>7</v>
      </c>
      <c r="I1045" s="6" t="s">
        <v>1971</v>
      </c>
      <c r="J1045" s="6" t="s">
        <v>9</v>
      </c>
      <c r="K1045" s="6" t="s">
        <v>2366</v>
      </c>
      <c r="L1045" s="6" t="s">
        <v>11</v>
      </c>
      <c r="M1045" s="2">
        <v>177.643</v>
      </c>
      <c r="N1045" s="1" t="s">
        <v>12</v>
      </c>
      <c r="O1045" s="3">
        <v>43332</v>
      </c>
      <c r="P1045" s="2">
        <f>ROUNDDOWN(Table1[[#This Row],[Quantity in UnE]],0)</f>
        <v>177</v>
      </c>
      <c r="Q1045" t="s">
        <v>8864</v>
      </c>
      <c r="R1045">
        <v>23.875</v>
      </c>
      <c r="S1045">
        <v>39</v>
      </c>
      <c r="T1045">
        <f>IF(Table1[[#This Row],[OD (in)]]=28,0,IF(Table1[[#This Row],[Width (in)]]&lt;=25,1,0))</f>
        <v>1</v>
      </c>
      <c r="U1045">
        <f>IF(Table1[[#This Row],[OD (in)]]=28,0,IF(AND(Table1[[#This Row],[Width (in)]]&gt;25,Table1[[#This Row],[Width (in)]]&lt;=40),1,0))</f>
        <v>0</v>
      </c>
      <c r="V1045">
        <f>IF(Table1[[#This Row],[OD (in)]]=28,0,IF(Table1[[#This Row],[Width (in)]]&gt;40,1,0))</f>
        <v>0</v>
      </c>
      <c r="W1045">
        <f>IF(Table1[[#This Row],[OD (in)]]=28,1,0)</f>
        <v>0</v>
      </c>
    </row>
    <row r="1046" spans="1:23" x14ac:dyDescent="0.3">
      <c r="A1046" s="6" t="s">
        <v>0</v>
      </c>
      <c r="B1046" s="6" t="s">
        <v>382</v>
      </c>
      <c r="C1046" s="6" t="s">
        <v>383</v>
      </c>
      <c r="D1046" s="6" t="s">
        <v>2367</v>
      </c>
      <c r="E1046" s="6" t="s">
        <v>4</v>
      </c>
      <c r="F1046" s="6" t="s">
        <v>5</v>
      </c>
      <c r="G1046" s="6" t="s">
        <v>1620</v>
      </c>
      <c r="H1046" s="6" t="s">
        <v>7</v>
      </c>
      <c r="I1046" s="6" t="s">
        <v>1621</v>
      </c>
      <c r="J1046" s="6" t="s">
        <v>9</v>
      </c>
      <c r="K1046" s="6" t="s">
        <v>2368</v>
      </c>
      <c r="L1046" s="6" t="s">
        <v>11</v>
      </c>
      <c r="M1046" s="2">
        <v>361.399</v>
      </c>
      <c r="N1046" s="1" t="s">
        <v>12</v>
      </c>
      <c r="O1046" s="3">
        <v>43318</v>
      </c>
      <c r="P1046" s="2">
        <f>ROUNDDOWN(Table1[[#This Row],[Quantity in UnE]],0)</f>
        <v>361</v>
      </c>
      <c r="Q1046" t="s">
        <v>8850</v>
      </c>
      <c r="R1046">
        <v>48</v>
      </c>
      <c r="S1046">
        <v>39</v>
      </c>
      <c r="T1046">
        <f>IF(Table1[[#This Row],[OD (in)]]=28,0,IF(Table1[[#This Row],[Width (in)]]&lt;=25,1,0))</f>
        <v>0</v>
      </c>
      <c r="U1046">
        <f>IF(Table1[[#This Row],[OD (in)]]=28,0,IF(AND(Table1[[#This Row],[Width (in)]]&gt;25,Table1[[#This Row],[Width (in)]]&lt;=40),1,0))</f>
        <v>0</v>
      </c>
      <c r="V1046">
        <f>IF(Table1[[#This Row],[OD (in)]]=28,0,IF(Table1[[#This Row],[Width (in)]]&gt;40,1,0))</f>
        <v>1</v>
      </c>
      <c r="W1046">
        <f>IF(Table1[[#This Row],[OD (in)]]=28,1,0)</f>
        <v>0</v>
      </c>
    </row>
    <row r="1047" spans="1:23" x14ac:dyDescent="0.3">
      <c r="A1047" s="6" t="s">
        <v>0</v>
      </c>
      <c r="B1047" s="6" t="s">
        <v>31</v>
      </c>
      <c r="C1047" s="6" t="s">
        <v>32</v>
      </c>
      <c r="D1047" s="6" t="s">
        <v>2369</v>
      </c>
      <c r="E1047" s="6" t="s">
        <v>4</v>
      </c>
      <c r="F1047" s="6" t="s">
        <v>5</v>
      </c>
      <c r="G1047" s="6" t="s">
        <v>1845</v>
      </c>
      <c r="H1047" s="6" t="s">
        <v>7</v>
      </c>
      <c r="I1047" s="6" t="s">
        <v>1846</v>
      </c>
      <c r="J1047" s="6" t="s">
        <v>9</v>
      </c>
      <c r="K1047" s="6" t="s">
        <v>2370</v>
      </c>
      <c r="L1047" s="6" t="s">
        <v>11</v>
      </c>
      <c r="M1047" s="2">
        <v>112.18300000000001</v>
      </c>
      <c r="N1047" s="1" t="s">
        <v>12</v>
      </c>
      <c r="O1047" s="3">
        <v>43325</v>
      </c>
      <c r="P1047" s="2">
        <f>ROUNDDOWN(Table1[[#This Row],[Quantity in UnE]],0)</f>
        <v>112</v>
      </c>
      <c r="Q1047" t="s">
        <v>8848</v>
      </c>
      <c r="R1047">
        <v>15</v>
      </c>
      <c r="S1047">
        <v>39</v>
      </c>
      <c r="T1047">
        <f>IF(Table1[[#This Row],[OD (in)]]=28,0,IF(Table1[[#This Row],[Width (in)]]&lt;=25,1,0))</f>
        <v>1</v>
      </c>
      <c r="U1047">
        <f>IF(Table1[[#This Row],[OD (in)]]=28,0,IF(AND(Table1[[#This Row],[Width (in)]]&gt;25,Table1[[#This Row],[Width (in)]]&lt;=40),1,0))</f>
        <v>0</v>
      </c>
      <c r="V1047">
        <f>IF(Table1[[#This Row],[OD (in)]]=28,0,IF(Table1[[#This Row],[Width (in)]]&gt;40,1,0))</f>
        <v>0</v>
      </c>
      <c r="W1047">
        <f>IF(Table1[[#This Row],[OD (in)]]=28,1,0)</f>
        <v>0</v>
      </c>
    </row>
    <row r="1048" spans="1:23" x14ac:dyDescent="0.3">
      <c r="A1048" s="6" t="s">
        <v>0</v>
      </c>
      <c r="B1048" s="6" t="s">
        <v>2208</v>
      </c>
      <c r="C1048" s="6" t="s">
        <v>2209</v>
      </c>
      <c r="D1048" s="6" t="s">
        <v>2371</v>
      </c>
      <c r="E1048" s="6" t="s">
        <v>4</v>
      </c>
      <c r="F1048" s="6" t="s">
        <v>5</v>
      </c>
      <c r="G1048" s="6" t="s">
        <v>1970</v>
      </c>
      <c r="H1048" s="6" t="s">
        <v>7</v>
      </c>
      <c r="I1048" s="6" t="s">
        <v>1971</v>
      </c>
      <c r="J1048" s="6" t="s">
        <v>9</v>
      </c>
      <c r="K1048" s="6" t="s">
        <v>2372</v>
      </c>
      <c r="L1048" s="6" t="s">
        <v>11</v>
      </c>
      <c r="M1048" s="2">
        <v>175.26400000000001</v>
      </c>
      <c r="N1048" s="1" t="s">
        <v>12</v>
      </c>
      <c r="O1048" s="3">
        <v>43332</v>
      </c>
      <c r="P1048" s="2">
        <f>ROUNDDOWN(Table1[[#This Row],[Quantity in UnE]],0)</f>
        <v>175</v>
      </c>
      <c r="Q1048" t="s">
        <v>8864</v>
      </c>
      <c r="R1048">
        <v>23.875</v>
      </c>
      <c r="S1048">
        <v>39</v>
      </c>
      <c r="T1048">
        <f>IF(Table1[[#This Row],[OD (in)]]=28,0,IF(Table1[[#This Row],[Width (in)]]&lt;=25,1,0))</f>
        <v>1</v>
      </c>
      <c r="U1048">
        <f>IF(Table1[[#This Row],[OD (in)]]=28,0,IF(AND(Table1[[#This Row],[Width (in)]]&gt;25,Table1[[#This Row],[Width (in)]]&lt;=40),1,0))</f>
        <v>0</v>
      </c>
      <c r="V1048">
        <f>IF(Table1[[#This Row],[OD (in)]]=28,0,IF(Table1[[#This Row],[Width (in)]]&gt;40,1,0))</f>
        <v>0</v>
      </c>
      <c r="W1048">
        <f>IF(Table1[[#This Row],[OD (in)]]=28,1,0)</f>
        <v>0</v>
      </c>
    </row>
    <row r="1049" spans="1:23" x14ac:dyDescent="0.3">
      <c r="A1049" s="6" t="s">
        <v>0</v>
      </c>
      <c r="B1049" s="6" t="s">
        <v>2373</v>
      </c>
      <c r="C1049" s="6" t="s">
        <v>2374</v>
      </c>
      <c r="D1049" s="6" t="s">
        <v>2375</v>
      </c>
      <c r="E1049" s="6" t="s">
        <v>4</v>
      </c>
      <c r="F1049" s="6" t="s">
        <v>5</v>
      </c>
      <c r="G1049" s="6" t="s">
        <v>1662</v>
      </c>
      <c r="H1049" s="6" t="s">
        <v>7</v>
      </c>
      <c r="I1049" s="6" t="s">
        <v>1663</v>
      </c>
      <c r="J1049" s="6" t="s">
        <v>9</v>
      </c>
      <c r="K1049" s="6" t="s">
        <v>2376</v>
      </c>
      <c r="L1049" s="6" t="s">
        <v>11</v>
      </c>
      <c r="M1049" s="2">
        <v>367.02100000000002</v>
      </c>
      <c r="N1049" s="1" t="s">
        <v>12</v>
      </c>
      <c r="O1049" s="3">
        <v>43315</v>
      </c>
      <c r="P1049" s="2">
        <f>ROUNDDOWN(Table1[[#This Row],[Quantity in UnE]],0)</f>
        <v>367</v>
      </c>
      <c r="Q1049" t="s">
        <v>8865</v>
      </c>
      <c r="R1049">
        <v>55</v>
      </c>
      <c r="S1049">
        <v>39</v>
      </c>
      <c r="T1049">
        <f>IF(Table1[[#This Row],[OD (in)]]=28,0,IF(Table1[[#This Row],[Width (in)]]&lt;=25,1,0))</f>
        <v>0</v>
      </c>
      <c r="U1049">
        <f>IF(Table1[[#This Row],[OD (in)]]=28,0,IF(AND(Table1[[#This Row],[Width (in)]]&gt;25,Table1[[#This Row],[Width (in)]]&lt;=40),1,0))</f>
        <v>0</v>
      </c>
      <c r="V1049">
        <f>IF(Table1[[#This Row],[OD (in)]]=28,0,IF(Table1[[#This Row],[Width (in)]]&gt;40,1,0))</f>
        <v>1</v>
      </c>
      <c r="W1049">
        <f>IF(Table1[[#This Row],[OD (in)]]=28,1,0)</f>
        <v>0</v>
      </c>
    </row>
    <row r="1050" spans="1:23" x14ac:dyDescent="0.3">
      <c r="A1050" s="6" t="s">
        <v>0</v>
      </c>
      <c r="B1050" s="6" t="s">
        <v>31</v>
      </c>
      <c r="C1050" s="6" t="s">
        <v>32</v>
      </c>
      <c r="D1050" s="6" t="s">
        <v>2377</v>
      </c>
      <c r="E1050" s="6" t="s">
        <v>4</v>
      </c>
      <c r="F1050" s="6" t="s">
        <v>5</v>
      </c>
      <c r="G1050" s="6" t="s">
        <v>1845</v>
      </c>
      <c r="H1050" s="6" t="s">
        <v>7</v>
      </c>
      <c r="I1050" s="6" t="s">
        <v>1846</v>
      </c>
      <c r="J1050" s="6" t="s">
        <v>9</v>
      </c>
      <c r="K1050" s="6" t="s">
        <v>2378</v>
      </c>
      <c r="L1050" s="6" t="s">
        <v>11</v>
      </c>
      <c r="M1050" s="2">
        <v>112.25</v>
      </c>
      <c r="N1050" s="1" t="s">
        <v>12</v>
      </c>
      <c r="O1050" s="3">
        <v>43325</v>
      </c>
      <c r="P1050" s="2">
        <f>ROUNDDOWN(Table1[[#This Row],[Quantity in UnE]],0)</f>
        <v>112</v>
      </c>
      <c r="Q1050" t="s">
        <v>8848</v>
      </c>
      <c r="R1050">
        <v>15</v>
      </c>
      <c r="S1050">
        <v>39</v>
      </c>
      <c r="T1050">
        <f>IF(Table1[[#This Row],[OD (in)]]=28,0,IF(Table1[[#This Row],[Width (in)]]&lt;=25,1,0))</f>
        <v>1</v>
      </c>
      <c r="U1050">
        <f>IF(Table1[[#This Row],[OD (in)]]=28,0,IF(AND(Table1[[#This Row],[Width (in)]]&gt;25,Table1[[#This Row],[Width (in)]]&lt;=40),1,0))</f>
        <v>0</v>
      </c>
      <c r="V1050">
        <f>IF(Table1[[#This Row],[OD (in)]]=28,0,IF(Table1[[#This Row],[Width (in)]]&gt;40,1,0))</f>
        <v>0</v>
      </c>
      <c r="W1050">
        <f>IF(Table1[[#This Row],[OD (in)]]=28,1,0)</f>
        <v>0</v>
      </c>
    </row>
    <row r="1051" spans="1:23" x14ac:dyDescent="0.3">
      <c r="A1051" s="6" t="s">
        <v>0</v>
      </c>
      <c r="B1051" s="6" t="s">
        <v>2373</v>
      </c>
      <c r="C1051" s="6" t="s">
        <v>2374</v>
      </c>
      <c r="D1051" s="6" t="s">
        <v>2379</v>
      </c>
      <c r="E1051" s="6" t="s">
        <v>4</v>
      </c>
      <c r="F1051" s="6" t="s">
        <v>5</v>
      </c>
      <c r="G1051" s="6" t="s">
        <v>1662</v>
      </c>
      <c r="H1051" s="6" t="s">
        <v>7</v>
      </c>
      <c r="I1051" s="6" t="s">
        <v>1663</v>
      </c>
      <c r="J1051" s="6" t="s">
        <v>9</v>
      </c>
      <c r="K1051" s="6" t="s">
        <v>2380</v>
      </c>
      <c r="L1051" s="6" t="s">
        <v>11</v>
      </c>
      <c r="M1051" s="2">
        <v>405.74299999999999</v>
      </c>
      <c r="N1051" s="1" t="s">
        <v>12</v>
      </c>
      <c r="O1051" s="3">
        <v>43315</v>
      </c>
      <c r="P1051" s="2">
        <f>ROUNDDOWN(Table1[[#This Row],[Quantity in UnE]],0)</f>
        <v>405</v>
      </c>
      <c r="Q1051" t="s">
        <v>8865</v>
      </c>
      <c r="R1051">
        <v>55</v>
      </c>
      <c r="S1051">
        <v>39</v>
      </c>
      <c r="T1051">
        <f>IF(Table1[[#This Row],[OD (in)]]=28,0,IF(Table1[[#This Row],[Width (in)]]&lt;=25,1,0))</f>
        <v>0</v>
      </c>
      <c r="U1051">
        <f>IF(Table1[[#This Row],[OD (in)]]=28,0,IF(AND(Table1[[#This Row],[Width (in)]]&gt;25,Table1[[#This Row],[Width (in)]]&lt;=40),1,0))</f>
        <v>0</v>
      </c>
      <c r="V1051">
        <f>IF(Table1[[#This Row],[OD (in)]]=28,0,IF(Table1[[#This Row],[Width (in)]]&gt;40,1,0))</f>
        <v>1</v>
      </c>
      <c r="W1051">
        <f>IF(Table1[[#This Row],[OD (in)]]=28,1,0)</f>
        <v>0</v>
      </c>
    </row>
    <row r="1052" spans="1:23" x14ac:dyDescent="0.3">
      <c r="A1052" s="6" t="s">
        <v>0</v>
      </c>
      <c r="B1052" s="6" t="s">
        <v>2381</v>
      </c>
      <c r="C1052" s="6" t="s">
        <v>2382</v>
      </c>
      <c r="D1052" s="6" t="s">
        <v>2383</v>
      </c>
      <c r="E1052" s="6" t="s">
        <v>4</v>
      </c>
      <c r="F1052" s="6" t="s">
        <v>5</v>
      </c>
      <c r="G1052" s="6" t="s">
        <v>1853</v>
      </c>
      <c r="H1052" s="6" t="s">
        <v>7</v>
      </c>
      <c r="I1052" s="6" t="s">
        <v>1854</v>
      </c>
      <c r="J1052" s="6" t="s">
        <v>9</v>
      </c>
      <c r="K1052" s="6" t="s">
        <v>2384</v>
      </c>
      <c r="L1052" s="6" t="s">
        <v>11</v>
      </c>
      <c r="M1052" s="2">
        <v>362.21600000000001</v>
      </c>
      <c r="N1052" s="1" t="s">
        <v>12</v>
      </c>
      <c r="O1052" s="3">
        <v>43314</v>
      </c>
      <c r="P1052" s="2">
        <f>ROUNDDOWN(Table1[[#This Row],[Quantity in UnE]],0)</f>
        <v>362</v>
      </c>
      <c r="Q1052" t="s">
        <v>8850</v>
      </c>
      <c r="R1052">
        <v>49</v>
      </c>
      <c r="S1052">
        <v>39</v>
      </c>
      <c r="T1052">
        <f>IF(Table1[[#This Row],[OD (in)]]=28,0,IF(Table1[[#This Row],[Width (in)]]&lt;=25,1,0))</f>
        <v>0</v>
      </c>
      <c r="U1052">
        <f>IF(Table1[[#This Row],[OD (in)]]=28,0,IF(AND(Table1[[#This Row],[Width (in)]]&gt;25,Table1[[#This Row],[Width (in)]]&lt;=40),1,0))</f>
        <v>0</v>
      </c>
      <c r="V1052">
        <f>IF(Table1[[#This Row],[OD (in)]]=28,0,IF(Table1[[#This Row],[Width (in)]]&gt;40,1,0))</f>
        <v>1</v>
      </c>
      <c r="W1052">
        <f>IF(Table1[[#This Row],[OD (in)]]=28,1,0)</f>
        <v>0</v>
      </c>
    </row>
    <row r="1053" spans="1:23" x14ac:dyDescent="0.3">
      <c r="A1053" s="6" t="s">
        <v>0</v>
      </c>
      <c r="B1053" s="6" t="s">
        <v>1</v>
      </c>
      <c r="C1053" s="6" t="s">
        <v>2</v>
      </c>
      <c r="D1053" s="6" t="s">
        <v>2385</v>
      </c>
      <c r="E1053" s="6" t="s">
        <v>4</v>
      </c>
      <c r="F1053" s="6" t="s">
        <v>5</v>
      </c>
      <c r="G1053" s="6" t="s">
        <v>1644</v>
      </c>
      <c r="H1053" s="6" t="s">
        <v>7</v>
      </c>
      <c r="I1053" s="6" t="s">
        <v>1645</v>
      </c>
      <c r="J1053" s="6" t="s">
        <v>9</v>
      </c>
      <c r="K1053" s="6" t="s">
        <v>2386</v>
      </c>
      <c r="L1053" s="6" t="s">
        <v>11</v>
      </c>
      <c r="M1053" s="2">
        <v>97.944000000000003</v>
      </c>
      <c r="N1053" s="1" t="s">
        <v>12</v>
      </c>
      <c r="O1053" s="3">
        <v>43328</v>
      </c>
      <c r="P1053" s="2">
        <f>ROUNDDOWN(Table1[[#This Row],[Quantity in UnE]],0)</f>
        <v>97</v>
      </c>
      <c r="Q1053" t="s">
        <v>8848</v>
      </c>
      <c r="R1053">
        <v>13.125</v>
      </c>
      <c r="S1053">
        <v>39</v>
      </c>
      <c r="T1053">
        <f>IF(Table1[[#This Row],[OD (in)]]=28,0,IF(Table1[[#This Row],[Width (in)]]&lt;=25,1,0))</f>
        <v>1</v>
      </c>
      <c r="U1053">
        <f>IF(Table1[[#This Row],[OD (in)]]=28,0,IF(AND(Table1[[#This Row],[Width (in)]]&gt;25,Table1[[#This Row],[Width (in)]]&lt;=40),1,0))</f>
        <v>0</v>
      </c>
      <c r="V1053">
        <f>IF(Table1[[#This Row],[OD (in)]]=28,0,IF(Table1[[#This Row],[Width (in)]]&gt;40,1,0))</f>
        <v>0</v>
      </c>
      <c r="W1053">
        <f>IF(Table1[[#This Row],[OD (in)]]=28,1,0)</f>
        <v>0</v>
      </c>
    </row>
    <row r="1054" spans="1:23" x14ac:dyDescent="0.3">
      <c r="A1054" s="6" t="s">
        <v>0</v>
      </c>
      <c r="B1054" s="6" t="s">
        <v>1</v>
      </c>
      <c r="C1054" s="6" t="s">
        <v>2</v>
      </c>
      <c r="D1054" s="6" t="s">
        <v>2387</v>
      </c>
      <c r="E1054" s="6" t="s">
        <v>4</v>
      </c>
      <c r="F1054" s="6" t="s">
        <v>5</v>
      </c>
      <c r="G1054" s="6" t="s">
        <v>1644</v>
      </c>
      <c r="H1054" s="6" t="s">
        <v>7</v>
      </c>
      <c r="I1054" s="6" t="s">
        <v>1645</v>
      </c>
      <c r="J1054" s="6" t="s">
        <v>9</v>
      </c>
      <c r="K1054" s="6" t="s">
        <v>2388</v>
      </c>
      <c r="L1054" s="6" t="s">
        <v>11</v>
      </c>
      <c r="M1054" s="2">
        <v>97.944000000000003</v>
      </c>
      <c r="N1054" s="1" t="s">
        <v>12</v>
      </c>
      <c r="O1054" s="3">
        <v>43328</v>
      </c>
      <c r="P1054" s="2">
        <f>ROUNDDOWN(Table1[[#This Row],[Quantity in UnE]],0)</f>
        <v>97</v>
      </c>
      <c r="Q1054" t="s">
        <v>8848</v>
      </c>
      <c r="R1054">
        <v>13.125</v>
      </c>
      <c r="S1054">
        <v>39</v>
      </c>
      <c r="T1054">
        <f>IF(Table1[[#This Row],[OD (in)]]=28,0,IF(Table1[[#This Row],[Width (in)]]&lt;=25,1,0))</f>
        <v>1</v>
      </c>
      <c r="U1054">
        <f>IF(Table1[[#This Row],[OD (in)]]=28,0,IF(AND(Table1[[#This Row],[Width (in)]]&gt;25,Table1[[#This Row],[Width (in)]]&lt;=40),1,0))</f>
        <v>0</v>
      </c>
      <c r="V1054">
        <f>IF(Table1[[#This Row],[OD (in)]]=28,0,IF(Table1[[#This Row],[Width (in)]]&gt;40,1,0))</f>
        <v>0</v>
      </c>
      <c r="W1054">
        <f>IF(Table1[[#This Row],[OD (in)]]=28,1,0)</f>
        <v>0</v>
      </c>
    </row>
    <row r="1055" spans="1:23" x14ac:dyDescent="0.3">
      <c r="A1055" s="6" t="s">
        <v>0</v>
      </c>
      <c r="B1055" s="6" t="s">
        <v>31</v>
      </c>
      <c r="C1055" s="6" t="s">
        <v>32</v>
      </c>
      <c r="D1055" s="6" t="s">
        <v>2389</v>
      </c>
      <c r="E1055" s="6" t="s">
        <v>4</v>
      </c>
      <c r="F1055" s="6" t="s">
        <v>5</v>
      </c>
      <c r="G1055" s="6" t="s">
        <v>1845</v>
      </c>
      <c r="H1055" s="6" t="s">
        <v>7</v>
      </c>
      <c r="I1055" s="6" t="s">
        <v>1846</v>
      </c>
      <c r="J1055" s="6" t="s">
        <v>9</v>
      </c>
      <c r="K1055" s="6" t="s">
        <v>2390</v>
      </c>
      <c r="L1055" s="6" t="s">
        <v>11</v>
      </c>
      <c r="M1055" s="2">
        <v>112.498</v>
      </c>
      <c r="N1055" s="1" t="s">
        <v>12</v>
      </c>
      <c r="O1055" s="3">
        <v>43325</v>
      </c>
      <c r="P1055" s="2">
        <f>ROUNDDOWN(Table1[[#This Row],[Quantity in UnE]],0)</f>
        <v>112</v>
      </c>
      <c r="Q1055" t="s">
        <v>8848</v>
      </c>
      <c r="R1055">
        <v>15</v>
      </c>
      <c r="S1055">
        <v>39</v>
      </c>
      <c r="T1055">
        <f>IF(Table1[[#This Row],[OD (in)]]=28,0,IF(Table1[[#This Row],[Width (in)]]&lt;=25,1,0))</f>
        <v>1</v>
      </c>
      <c r="U1055">
        <f>IF(Table1[[#This Row],[OD (in)]]=28,0,IF(AND(Table1[[#This Row],[Width (in)]]&gt;25,Table1[[#This Row],[Width (in)]]&lt;=40),1,0))</f>
        <v>0</v>
      </c>
      <c r="V1055">
        <f>IF(Table1[[#This Row],[OD (in)]]=28,0,IF(Table1[[#This Row],[Width (in)]]&gt;40,1,0))</f>
        <v>0</v>
      </c>
      <c r="W1055">
        <f>IF(Table1[[#This Row],[OD (in)]]=28,1,0)</f>
        <v>0</v>
      </c>
    </row>
    <row r="1056" spans="1:23" x14ac:dyDescent="0.3">
      <c r="A1056" s="6" t="s">
        <v>0</v>
      </c>
      <c r="B1056" s="6" t="s">
        <v>1</v>
      </c>
      <c r="C1056" s="6" t="s">
        <v>2</v>
      </c>
      <c r="D1056" s="6" t="s">
        <v>2391</v>
      </c>
      <c r="E1056" s="6" t="s">
        <v>4</v>
      </c>
      <c r="F1056" s="6" t="s">
        <v>5</v>
      </c>
      <c r="G1056" s="6" t="s">
        <v>1644</v>
      </c>
      <c r="H1056" s="6" t="s">
        <v>7</v>
      </c>
      <c r="I1056" s="6" t="s">
        <v>1645</v>
      </c>
      <c r="J1056" s="6" t="s">
        <v>9</v>
      </c>
      <c r="K1056" s="6" t="s">
        <v>2392</v>
      </c>
      <c r="L1056" s="6" t="s">
        <v>11</v>
      </c>
      <c r="M1056" s="2">
        <v>97.944000000000003</v>
      </c>
      <c r="N1056" s="1" t="s">
        <v>12</v>
      </c>
      <c r="O1056" s="3">
        <v>43328</v>
      </c>
      <c r="P1056" s="2">
        <f>ROUNDDOWN(Table1[[#This Row],[Quantity in UnE]],0)</f>
        <v>97</v>
      </c>
      <c r="Q1056" t="s">
        <v>8848</v>
      </c>
      <c r="R1056">
        <v>13.125</v>
      </c>
      <c r="S1056">
        <v>39</v>
      </c>
      <c r="T1056">
        <f>IF(Table1[[#This Row],[OD (in)]]=28,0,IF(Table1[[#This Row],[Width (in)]]&lt;=25,1,0))</f>
        <v>1</v>
      </c>
      <c r="U1056">
        <f>IF(Table1[[#This Row],[OD (in)]]=28,0,IF(AND(Table1[[#This Row],[Width (in)]]&gt;25,Table1[[#This Row],[Width (in)]]&lt;=40),1,0))</f>
        <v>0</v>
      </c>
      <c r="V1056">
        <f>IF(Table1[[#This Row],[OD (in)]]=28,0,IF(Table1[[#This Row],[Width (in)]]&gt;40,1,0))</f>
        <v>0</v>
      </c>
      <c r="W1056">
        <f>IF(Table1[[#This Row],[OD (in)]]=28,1,0)</f>
        <v>0</v>
      </c>
    </row>
    <row r="1057" spans="1:23" x14ac:dyDescent="0.3">
      <c r="A1057" s="6" t="s">
        <v>0</v>
      </c>
      <c r="B1057" s="6" t="s">
        <v>31</v>
      </c>
      <c r="C1057" s="6" t="s">
        <v>32</v>
      </c>
      <c r="D1057" s="6" t="s">
        <v>2393</v>
      </c>
      <c r="E1057" s="6" t="s">
        <v>4</v>
      </c>
      <c r="F1057" s="6" t="s">
        <v>5</v>
      </c>
      <c r="G1057" s="6" t="s">
        <v>1845</v>
      </c>
      <c r="H1057" s="6" t="s">
        <v>7</v>
      </c>
      <c r="I1057" s="6" t="s">
        <v>1846</v>
      </c>
      <c r="J1057" s="6" t="s">
        <v>9</v>
      </c>
      <c r="K1057" s="6" t="s">
        <v>2394</v>
      </c>
      <c r="L1057" s="6" t="s">
        <v>11</v>
      </c>
      <c r="M1057" s="2">
        <v>112.498</v>
      </c>
      <c r="N1057" s="1" t="s">
        <v>12</v>
      </c>
      <c r="O1057" s="3">
        <v>43325</v>
      </c>
      <c r="P1057" s="2">
        <f>ROUNDDOWN(Table1[[#This Row],[Quantity in UnE]],0)</f>
        <v>112</v>
      </c>
      <c r="Q1057" t="s">
        <v>8848</v>
      </c>
      <c r="R1057">
        <v>15</v>
      </c>
      <c r="S1057">
        <v>39</v>
      </c>
      <c r="T1057">
        <f>IF(Table1[[#This Row],[OD (in)]]=28,0,IF(Table1[[#This Row],[Width (in)]]&lt;=25,1,0))</f>
        <v>1</v>
      </c>
      <c r="U1057">
        <f>IF(Table1[[#This Row],[OD (in)]]=28,0,IF(AND(Table1[[#This Row],[Width (in)]]&gt;25,Table1[[#This Row],[Width (in)]]&lt;=40),1,0))</f>
        <v>0</v>
      </c>
      <c r="V1057">
        <f>IF(Table1[[#This Row],[OD (in)]]=28,0,IF(Table1[[#This Row],[Width (in)]]&gt;40,1,0))</f>
        <v>0</v>
      </c>
      <c r="W1057">
        <f>IF(Table1[[#This Row],[OD (in)]]=28,1,0)</f>
        <v>0</v>
      </c>
    </row>
    <row r="1058" spans="1:23" x14ac:dyDescent="0.3">
      <c r="A1058" s="6" t="s">
        <v>0</v>
      </c>
      <c r="B1058" s="6" t="s">
        <v>1</v>
      </c>
      <c r="C1058" s="6" t="s">
        <v>2</v>
      </c>
      <c r="D1058" s="6" t="s">
        <v>2395</v>
      </c>
      <c r="E1058" s="6" t="s">
        <v>4</v>
      </c>
      <c r="F1058" s="6" t="s">
        <v>5</v>
      </c>
      <c r="G1058" s="6" t="s">
        <v>1644</v>
      </c>
      <c r="H1058" s="6" t="s">
        <v>7</v>
      </c>
      <c r="I1058" s="6" t="s">
        <v>1645</v>
      </c>
      <c r="J1058" s="6" t="s">
        <v>9</v>
      </c>
      <c r="K1058" s="6" t="s">
        <v>2396</v>
      </c>
      <c r="L1058" s="6" t="s">
        <v>11</v>
      </c>
      <c r="M1058" s="2">
        <v>97.944000000000003</v>
      </c>
      <c r="N1058" s="1" t="s">
        <v>12</v>
      </c>
      <c r="O1058" s="3">
        <v>43328</v>
      </c>
      <c r="P1058" s="2">
        <f>ROUNDDOWN(Table1[[#This Row],[Quantity in UnE]],0)</f>
        <v>97</v>
      </c>
      <c r="Q1058" t="s">
        <v>8848</v>
      </c>
      <c r="R1058">
        <v>13.125</v>
      </c>
      <c r="S1058">
        <v>39</v>
      </c>
      <c r="T1058">
        <f>IF(Table1[[#This Row],[OD (in)]]=28,0,IF(Table1[[#This Row],[Width (in)]]&lt;=25,1,0))</f>
        <v>1</v>
      </c>
      <c r="U1058">
        <f>IF(Table1[[#This Row],[OD (in)]]=28,0,IF(AND(Table1[[#This Row],[Width (in)]]&gt;25,Table1[[#This Row],[Width (in)]]&lt;=40),1,0))</f>
        <v>0</v>
      </c>
      <c r="V1058">
        <f>IF(Table1[[#This Row],[OD (in)]]=28,0,IF(Table1[[#This Row],[Width (in)]]&gt;40,1,0))</f>
        <v>0</v>
      </c>
      <c r="W1058">
        <f>IF(Table1[[#This Row],[OD (in)]]=28,1,0)</f>
        <v>0</v>
      </c>
    </row>
    <row r="1059" spans="1:23" x14ac:dyDescent="0.3">
      <c r="A1059" s="6" t="s">
        <v>0</v>
      </c>
      <c r="B1059" s="6" t="s">
        <v>31</v>
      </c>
      <c r="C1059" s="6" t="s">
        <v>32</v>
      </c>
      <c r="D1059" s="6" t="s">
        <v>2397</v>
      </c>
      <c r="E1059" s="6" t="s">
        <v>4</v>
      </c>
      <c r="F1059" s="6" t="s">
        <v>5</v>
      </c>
      <c r="G1059" s="6" t="s">
        <v>1845</v>
      </c>
      <c r="H1059" s="6" t="s">
        <v>7</v>
      </c>
      <c r="I1059" s="6" t="s">
        <v>1846</v>
      </c>
      <c r="J1059" s="6" t="s">
        <v>9</v>
      </c>
      <c r="K1059" s="6" t="s">
        <v>2398</v>
      </c>
      <c r="L1059" s="6" t="s">
        <v>11</v>
      </c>
      <c r="M1059" s="2">
        <v>112.273</v>
      </c>
      <c r="N1059" s="1" t="s">
        <v>12</v>
      </c>
      <c r="O1059" s="3">
        <v>43325</v>
      </c>
      <c r="P1059" s="2">
        <f>ROUNDDOWN(Table1[[#This Row],[Quantity in UnE]],0)</f>
        <v>112</v>
      </c>
      <c r="Q1059" t="s">
        <v>8848</v>
      </c>
      <c r="R1059">
        <v>15</v>
      </c>
      <c r="S1059">
        <v>39</v>
      </c>
      <c r="T1059">
        <f>IF(Table1[[#This Row],[OD (in)]]=28,0,IF(Table1[[#This Row],[Width (in)]]&lt;=25,1,0))</f>
        <v>1</v>
      </c>
      <c r="U1059">
        <f>IF(Table1[[#This Row],[OD (in)]]=28,0,IF(AND(Table1[[#This Row],[Width (in)]]&gt;25,Table1[[#This Row],[Width (in)]]&lt;=40),1,0))</f>
        <v>0</v>
      </c>
      <c r="V1059">
        <f>IF(Table1[[#This Row],[OD (in)]]=28,0,IF(Table1[[#This Row],[Width (in)]]&gt;40,1,0))</f>
        <v>0</v>
      </c>
      <c r="W1059">
        <f>IF(Table1[[#This Row],[OD (in)]]=28,1,0)</f>
        <v>0</v>
      </c>
    </row>
    <row r="1060" spans="1:23" x14ac:dyDescent="0.3">
      <c r="A1060" s="6" t="s">
        <v>0</v>
      </c>
      <c r="B1060" s="6" t="s">
        <v>31</v>
      </c>
      <c r="C1060" s="6" t="s">
        <v>32</v>
      </c>
      <c r="D1060" s="6" t="s">
        <v>2399</v>
      </c>
      <c r="E1060" s="6" t="s">
        <v>4</v>
      </c>
      <c r="F1060" s="6" t="s">
        <v>5</v>
      </c>
      <c r="G1060" s="6" t="s">
        <v>1845</v>
      </c>
      <c r="H1060" s="6" t="s">
        <v>7</v>
      </c>
      <c r="I1060" s="6" t="s">
        <v>1846</v>
      </c>
      <c r="J1060" s="6" t="s">
        <v>9</v>
      </c>
      <c r="K1060" s="6" t="s">
        <v>2400</v>
      </c>
      <c r="L1060" s="6" t="s">
        <v>11</v>
      </c>
      <c r="M1060" s="2">
        <v>112.273</v>
      </c>
      <c r="N1060" s="1" t="s">
        <v>12</v>
      </c>
      <c r="O1060" s="3">
        <v>43325</v>
      </c>
      <c r="P1060" s="2">
        <f>ROUNDDOWN(Table1[[#This Row],[Quantity in UnE]],0)</f>
        <v>112</v>
      </c>
      <c r="Q1060" t="s">
        <v>8848</v>
      </c>
      <c r="R1060">
        <v>15</v>
      </c>
      <c r="S1060">
        <v>39</v>
      </c>
      <c r="T1060">
        <f>IF(Table1[[#This Row],[OD (in)]]=28,0,IF(Table1[[#This Row],[Width (in)]]&lt;=25,1,0))</f>
        <v>1</v>
      </c>
      <c r="U1060">
        <f>IF(Table1[[#This Row],[OD (in)]]=28,0,IF(AND(Table1[[#This Row],[Width (in)]]&gt;25,Table1[[#This Row],[Width (in)]]&lt;=40),1,0))</f>
        <v>0</v>
      </c>
      <c r="V1060">
        <f>IF(Table1[[#This Row],[OD (in)]]=28,0,IF(Table1[[#This Row],[Width (in)]]&gt;40,1,0))</f>
        <v>0</v>
      </c>
      <c r="W1060">
        <f>IF(Table1[[#This Row],[OD (in)]]=28,1,0)</f>
        <v>0</v>
      </c>
    </row>
    <row r="1061" spans="1:23" x14ac:dyDescent="0.3">
      <c r="A1061" s="6" t="s">
        <v>0</v>
      </c>
      <c r="B1061" s="6" t="s">
        <v>382</v>
      </c>
      <c r="C1061" s="6" t="s">
        <v>383</v>
      </c>
      <c r="D1061" s="6" t="s">
        <v>2401</v>
      </c>
      <c r="E1061" s="6" t="s">
        <v>4</v>
      </c>
      <c r="F1061" s="6" t="s">
        <v>5</v>
      </c>
      <c r="G1061" s="6" t="s">
        <v>1620</v>
      </c>
      <c r="H1061" s="6" t="s">
        <v>7</v>
      </c>
      <c r="I1061" s="6" t="s">
        <v>1621</v>
      </c>
      <c r="J1061" s="6" t="s">
        <v>9</v>
      </c>
      <c r="K1061" s="6" t="s">
        <v>2402</v>
      </c>
      <c r="L1061" s="6" t="s">
        <v>11</v>
      </c>
      <c r="M1061" s="2">
        <v>358.73599999999999</v>
      </c>
      <c r="N1061" s="1" t="s">
        <v>12</v>
      </c>
      <c r="O1061" s="3">
        <v>43318</v>
      </c>
      <c r="P1061" s="2">
        <f>ROUNDDOWN(Table1[[#This Row],[Quantity in UnE]],0)</f>
        <v>358</v>
      </c>
      <c r="Q1061" t="s">
        <v>8850</v>
      </c>
      <c r="R1061">
        <v>48</v>
      </c>
      <c r="S1061">
        <v>39</v>
      </c>
      <c r="T1061">
        <f>IF(Table1[[#This Row],[OD (in)]]=28,0,IF(Table1[[#This Row],[Width (in)]]&lt;=25,1,0))</f>
        <v>0</v>
      </c>
      <c r="U1061">
        <f>IF(Table1[[#This Row],[OD (in)]]=28,0,IF(AND(Table1[[#This Row],[Width (in)]]&gt;25,Table1[[#This Row],[Width (in)]]&lt;=40),1,0))</f>
        <v>0</v>
      </c>
      <c r="V1061">
        <f>IF(Table1[[#This Row],[OD (in)]]=28,0,IF(Table1[[#This Row],[Width (in)]]&gt;40,1,0))</f>
        <v>1</v>
      </c>
      <c r="W1061">
        <f>IF(Table1[[#This Row],[OD (in)]]=28,1,0)</f>
        <v>0</v>
      </c>
    </row>
    <row r="1062" spans="1:23" x14ac:dyDescent="0.3">
      <c r="A1062" s="6" t="s">
        <v>0</v>
      </c>
      <c r="B1062" s="6" t="s">
        <v>2208</v>
      </c>
      <c r="C1062" s="6" t="s">
        <v>2209</v>
      </c>
      <c r="D1062" s="6" t="s">
        <v>2403</v>
      </c>
      <c r="E1062" s="6" t="s">
        <v>4</v>
      </c>
      <c r="F1062" s="6" t="s">
        <v>5</v>
      </c>
      <c r="G1062" s="6" t="s">
        <v>1970</v>
      </c>
      <c r="H1062" s="6" t="s">
        <v>7</v>
      </c>
      <c r="I1062" s="6" t="s">
        <v>1971</v>
      </c>
      <c r="J1062" s="6" t="s">
        <v>9</v>
      </c>
      <c r="K1062" s="6" t="s">
        <v>2404</v>
      </c>
      <c r="L1062" s="6" t="s">
        <v>11</v>
      </c>
      <c r="M1062" s="2">
        <v>172.64500000000001</v>
      </c>
      <c r="N1062" s="1" t="s">
        <v>12</v>
      </c>
      <c r="O1062" s="3">
        <v>43332</v>
      </c>
      <c r="P1062" s="2">
        <f>ROUNDDOWN(Table1[[#This Row],[Quantity in UnE]],0)</f>
        <v>172</v>
      </c>
      <c r="Q1062" t="s">
        <v>8864</v>
      </c>
      <c r="R1062">
        <v>23.875</v>
      </c>
      <c r="S1062">
        <v>39</v>
      </c>
      <c r="T1062">
        <f>IF(Table1[[#This Row],[OD (in)]]=28,0,IF(Table1[[#This Row],[Width (in)]]&lt;=25,1,0))</f>
        <v>1</v>
      </c>
      <c r="U1062">
        <f>IF(Table1[[#This Row],[OD (in)]]=28,0,IF(AND(Table1[[#This Row],[Width (in)]]&gt;25,Table1[[#This Row],[Width (in)]]&lt;=40),1,0))</f>
        <v>0</v>
      </c>
      <c r="V1062">
        <f>IF(Table1[[#This Row],[OD (in)]]=28,0,IF(Table1[[#This Row],[Width (in)]]&gt;40,1,0))</f>
        <v>0</v>
      </c>
      <c r="W1062">
        <f>IF(Table1[[#This Row],[OD (in)]]=28,1,0)</f>
        <v>0</v>
      </c>
    </row>
    <row r="1063" spans="1:23" x14ac:dyDescent="0.3">
      <c r="A1063" s="6" t="s">
        <v>0</v>
      </c>
      <c r="B1063" s="6" t="s">
        <v>2333</v>
      </c>
      <c r="C1063" s="6" t="s">
        <v>2334</v>
      </c>
      <c r="D1063" s="6" t="s">
        <v>2405</v>
      </c>
      <c r="E1063" s="6" t="s">
        <v>4</v>
      </c>
      <c r="F1063" s="6" t="s">
        <v>5</v>
      </c>
      <c r="G1063" s="6" t="s">
        <v>1924</v>
      </c>
      <c r="H1063" s="6" t="s">
        <v>7</v>
      </c>
      <c r="I1063" s="6" t="s">
        <v>1925</v>
      </c>
      <c r="J1063" s="6" t="s">
        <v>9</v>
      </c>
      <c r="K1063" s="6" t="s">
        <v>2406</v>
      </c>
      <c r="L1063" s="6" t="s">
        <v>11</v>
      </c>
      <c r="M1063" s="2">
        <v>354.613</v>
      </c>
      <c r="N1063" s="1" t="s">
        <v>12</v>
      </c>
      <c r="O1063" s="3">
        <v>43327</v>
      </c>
      <c r="P1063" s="2">
        <f>ROUNDDOWN(Table1[[#This Row],[Quantity in UnE]],0)</f>
        <v>354</v>
      </c>
      <c r="Q1063" t="s">
        <v>8863</v>
      </c>
      <c r="R1063">
        <v>47.75</v>
      </c>
      <c r="S1063">
        <v>39</v>
      </c>
      <c r="T1063">
        <f>IF(Table1[[#This Row],[OD (in)]]=28,0,IF(Table1[[#This Row],[Width (in)]]&lt;=25,1,0))</f>
        <v>0</v>
      </c>
      <c r="U1063">
        <f>IF(Table1[[#This Row],[OD (in)]]=28,0,IF(AND(Table1[[#This Row],[Width (in)]]&gt;25,Table1[[#This Row],[Width (in)]]&lt;=40),1,0))</f>
        <v>0</v>
      </c>
      <c r="V1063">
        <f>IF(Table1[[#This Row],[OD (in)]]=28,0,IF(Table1[[#This Row],[Width (in)]]&gt;40,1,0))</f>
        <v>1</v>
      </c>
      <c r="W1063">
        <f>IF(Table1[[#This Row],[OD (in)]]=28,1,0)</f>
        <v>0</v>
      </c>
    </row>
    <row r="1064" spans="1:23" x14ac:dyDescent="0.3">
      <c r="A1064" s="6" t="s">
        <v>0</v>
      </c>
      <c r="B1064" s="6" t="s">
        <v>31</v>
      </c>
      <c r="C1064" s="6" t="s">
        <v>32</v>
      </c>
      <c r="D1064" s="6" t="s">
        <v>2407</v>
      </c>
      <c r="E1064" s="6" t="s">
        <v>4</v>
      </c>
      <c r="F1064" s="6" t="s">
        <v>5</v>
      </c>
      <c r="G1064" s="6" t="s">
        <v>1845</v>
      </c>
      <c r="H1064" s="6" t="s">
        <v>7</v>
      </c>
      <c r="I1064" s="6" t="s">
        <v>1846</v>
      </c>
      <c r="J1064" s="6" t="s">
        <v>9</v>
      </c>
      <c r="K1064" s="6" t="s">
        <v>2408</v>
      </c>
      <c r="L1064" s="6" t="s">
        <v>11</v>
      </c>
      <c r="M1064" s="2">
        <v>112.273</v>
      </c>
      <c r="N1064" s="1" t="s">
        <v>12</v>
      </c>
      <c r="O1064" s="3">
        <v>43325</v>
      </c>
      <c r="P1064" s="2">
        <f>ROUNDDOWN(Table1[[#This Row],[Quantity in UnE]],0)</f>
        <v>112</v>
      </c>
      <c r="Q1064" t="s">
        <v>8848</v>
      </c>
      <c r="R1064">
        <v>15</v>
      </c>
      <c r="S1064">
        <v>39</v>
      </c>
      <c r="T1064">
        <f>IF(Table1[[#This Row],[OD (in)]]=28,0,IF(Table1[[#This Row],[Width (in)]]&lt;=25,1,0))</f>
        <v>1</v>
      </c>
      <c r="U1064">
        <f>IF(Table1[[#This Row],[OD (in)]]=28,0,IF(AND(Table1[[#This Row],[Width (in)]]&gt;25,Table1[[#This Row],[Width (in)]]&lt;=40),1,0))</f>
        <v>0</v>
      </c>
      <c r="V1064">
        <f>IF(Table1[[#This Row],[OD (in)]]=28,0,IF(Table1[[#This Row],[Width (in)]]&gt;40,1,0))</f>
        <v>0</v>
      </c>
      <c r="W1064">
        <f>IF(Table1[[#This Row],[OD (in)]]=28,1,0)</f>
        <v>0</v>
      </c>
    </row>
    <row r="1065" spans="1:23" x14ac:dyDescent="0.3">
      <c r="A1065" s="6" t="s">
        <v>0</v>
      </c>
      <c r="B1065" s="6" t="s">
        <v>382</v>
      </c>
      <c r="C1065" s="6" t="s">
        <v>383</v>
      </c>
      <c r="D1065" s="6" t="s">
        <v>2409</v>
      </c>
      <c r="E1065" s="6" t="s">
        <v>4</v>
      </c>
      <c r="F1065" s="6" t="s">
        <v>5</v>
      </c>
      <c r="G1065" s="6" t="s">
        <v>1620</v>
      </c>
      <c r="H1065" s="6" t="s">
        <v>7</v>
      </c>
      <c r="I1065" s="6" t="s">
        <v>1621</v>
      </c>
      <c r="J1065" s="6" t="s">
        <v>9</v>
      </c>
      <c r="K1065" s="6" t="s">
        <v>2410</v>
      </c>
      <c r="L1065" s="6" t="s">
        <v>11</v>
      </c>
      <c r="M1065" s="2">
        <v>358.73599999999999</v>
      </c>
      <c r="N1065" s="1" t="s">
        <v>12</v>
      </c>
      <c r="O1065" s="3">
        <v>43318</v>
      </c>
      <c r="P1065" s="2">
        <f>ROUNDDOWN(Table1[[#This Row],[Quantity in UnE]],0)</f>
        <v>358</v>
      </c>
      <c r="Q1065" t="s">
        <v>8850</v>
      </c>
      <c r="R1065">
        <v>48</v>
      </c>
      <c r="S1065">
        <v>39</v>
      </c>
      <c r="T1065">
        <f>IF(Table1[[#This Row],[OD (in)]]=28,0,IF(Table1[[#This Row],[Width (in)]]&lt;=25,1,0))</f>
        <v>0</v>
      </c>
      <c r="U1065">
        <f>IF(Table1[[#This Row],[OD (in)]]=28,0,IF(AND(Table1[[#This Row],[Width (in)]]&gt;25,Table1[[#This Row],[Width (in)]]&lt;=40),1,0))</f>
        <v>0</v>
      </c>
      <c r="V1065">
        <f>IF(Table1[[#This Row],[OD (in)]]=28,0,IF(Table1[[#This Row],[Width (in)]]&gt;40,1,0))</f>
        <v>1</v>
      </c>
      <c r="W1065">
        <f>IF(Table1[[#This Row],[OD (in)]]=28,1,0)</f>
        <v>0</v>
      </c>
    </row>
    <row r="1066" spans="1:23" x14ac:dyDescent="0.3">
      <c r="A1066" s="6" t="s">
        <v>0</v>
      </c>
      <c r="B1066" s="6" t="s">
        <v>2208</v>
      </c>
      <c r="C1066" s="6" t="s">
        <v>2209</v>
      </c>
      <c r="D1066" s="6" t="s">
        <v>2411</v>
      </c>
      <c r="E1066" s="6" t="s">
        <v>4</v>
      </c>
      <c r="F1066" s="6" t="s">
        <v>5</v>
      </c>
      <c r="G1066" s="6" t="s">
        <v>1970</v>
      </c>
      <c r="H1066" s="6" t="s">
        <v>7</v>
      </c>
      <c r="I1066" s="6" t="s">
        <v>1971</v>
      </c>
      <c r="J1066" s="6" t="s">
        <v>9</v>
      </c>
      <c r="K1066" s="6" t="s">
        <v>2412</v>
      </c>
      <c r="L1066" s="6" t="s">
        <v>11</v>
      </c>
      <c r="M1066" s="2">
        <v>172.64500000000001</v>
      </c>
      <c r="N1066" s="1" t="s">
        <v>12</v>
      </c>
      <c r="O1066" s="3">
        <v>43332</v>
      </c>
      <c r="P1066" s="2">
        <f>ROUNDDOWN(Table1[[#This Row],[Quantity in UnE]],0)</f>
        <v>172</v>
      </c>
      <c r="Q1066" t="s">
        <v>8864</v>
      </c>
      <c r="R1066">
        <v>23.875</v>
      </c>
      <c r="S1066">
        <v>39</v>
      </c>
      <c r="T1066">
        <f>IF(Table1[[#This Row],[OD (in)]]=28,0,IF(Table1[[#This Row],[Width (in)]]&lt;=25,1,0))</f>
        <v>1</v>
      </c>
      <c r="U1066">
        <f>IF(Table1[[#This Row],[OD (in)]]=28,0,IF(AND(Table1[[#This Row],[Width (in)]]&gt;25,Table1[[#This Row],[Width (in)]]&lt;=40),1,0))</f>
        <v>0</v>
      </c>
      <c r="V1066">
        <f>IF(Table1[[#This Row],[OD (in)]]=28,0,IF(Table1[[#This Row],[Width (in)]]&gt;40,1,0))</f>
        <v>0</v>
      </c>
      <c r="W1066">
        <f>IF(Table1[[#This Row],[OD (in)]]=28,1,0)</f>
        <v>0</v>
      </c>
    </row>
    <row r="1067" spans="1:23" x14ac:dyDescent="0.3">
      <c r="A1067" s="6" t="s">
        <v>0</v>
      </c>
      <c r="B1067" s="6" t="s">
        <v>2333</v>
      </c>
      <c r="C1067" s="6" t="s">
        <v>2334</v>
      </c>
      <c r="D1067" s="6" t="s">
        <v>2413</v>
      </c>
      <c r="E1067" s="6" t="s">
        <v>4</v>
      </c>
      <c r="F1067" s="6" t="s">
        <v>5</v>
      </c>
      <c r="G1067" s="6" t="s">
        <v>1924</v>
      </c>
      <c r="H1067" s="6" t="s">
        <v>7</v>
      </c>
      <c r="I1067" s="6" t="s">
        <v>1925</v>
      </c>
      <c r="J1067" s="6" t="s">
        <v>9</v>
      </c>
      <c r="K1067" s="6" t="s">
        <v>2414</v>
      </c>
      <c r="L1067" s="6" t="s">
        <v>11</v>
      </c>
      <c r="M1067" s="2">
        <v>356.68599999999998</v>
      </c>
      <c r="N1067" s="1" t="s">
        <v>12</v>
      </c>
      <c r="O1067" s="3">
        <v>43327</v>
      </c>
      <c r="P1067" s="2">
        <f>ROUNDDOWN(Table1[[#This Row],[Quantity in UnE]],0)</f>
        <v>356</v>
      </c>
      <c r="Q1067" t="s">
        <v>8863</v>
      </c>
      <c r="R1067">
        <v>47.75</v>
      </c>
      <c r="S1067">
        <v>39</v>
      </c>
      <c r="T1067">
        <f>IF(Table1[[#This Row],[OD (in)]]=28,0,IF(Table1[[#This Row],[Width (in)]]&lt;=25,1,0))</f>
        <v>0</v>
      </c>
      <c r="U1067">
        <f>IF(Table1[[#This Row],[OD (in)]]=28,0,IF(AND(Table1[[#This Row],[Width (in)]]&gt;25,Table1[[#This Row],[Width (in)]]&lt;=40),1,0))</f>
        <v>0</v>
      </c>
      <c r="V1067">
        <f>IF(Table1[[#This Row],[OD (in)]]=28,0,IF(Table1[[#This Row],[Width (in)]]&gt;40,1,0))</f>
        <v>1</v>
      </c>
      <c r="W1067">
        <f>IF(Table1[[#This Row],[OD (in)]]=28,1,0)</f>
        <v>0</v>
      </c>
    </row>
    <row r="1068" spans="1:23" x14ac:dyDescent="0.3">
      <c r="A1068" s="6" t="s">
        <v>0</v>
      </c>
      <c r="B1068" s="6" t="s">
        <v>2208</v>
      </c>
      <c r="C1068" s="6" t="s">
        <v>2209</v>
      </c>
      <c r="D1068" s="6" t="s">
        <v>2415</v>
      </c>
      <c r="E1068" s="6" t="s">
        <v>4</v>
      </c>
      <c r="F1068" s="6" t="s">
        <v>5</v>
      </c>
      <c r="G1068" s="6" t="s">
        <v>1970</v>
      </c>
      <c r="H1068" s="6" t="s">
        <v>7</v>
      </c>
      <c r="I1068" s="6" t="s">
        <v>1971</v>
      </c>
      <c r="J1068" s="6" t="s">
        <v>9</v>
      </c>
      <c r="K1068" s="6" t="s">
        <v>2416</v>
      </c>
      <c r="L1068" s="6" t="s">
        <v>11</v>
      </c>
      <c r="M1068" s="2">
        <v>177.16200000000001</v>
      </c>
      <c r="N1068" s="1" t="s">
        <v>12</v>
      </c>
      <c r="O1068" s="3">
        <v>43332</v>
      </c>
      <c r="P1068" s="2">
        <f>ROUNDDOWN(Table1[[#This Row],[Quantity in UnE]],0)</f>
        <v>177</v>
      </c>
      <c r="Q1068" t="s">
        <v>8864</v>
      </c>
      <c r="R1068">
        <v>23.875</v>
      </c>
      <c r="S1068">
        <v>39</v>
      </c>
      <c r="T1068">
        <f>IF(Table1[[#This Row],[OD (in)]]=28,0,IF(Table1[[#This Row],[Width (in)]]&lt;=25,1,0))</f>
        <v>1</v>
      </c>
      <c r="U1068">
        <f>IF(Table1[[#This Row],[OD (in)]]=28,0,IF(AND(Table1[[#This Row],[Width (in)]]&gt;25,Table1[[#This Row],[Width (in)]]&lt;=40),1,0))</f>
        <v>0</v>
      </c>
      <c r="V1068">
        <f>IF(Table1[[#This Row],[OD (in)]]=28,0,IF(Table1[[#This Row],[Width (in)]]&gt;40,1,0))</f>
        <v>0</v>
      </c>
      <c r="W1068">
        <f>IF(Table1[[#This Row],[OD (in)]]=28,1,0)</f>
        <v>0</v>
      </c>
    </row>
    <row r="1069" spans="1:23" x14ac:dyDescent="0.3">
      <c r="A1069" s="6" t="s">
        <v>0</v>
      </c>
      <c r="B1069" s="6" t="s">
        <v>31</v>
      </c>
      <c r="C1069" s="6" t="s">
        <v>32</v>
      </c>
      <c r="D1069" s="6" t="s">
        <v>2417</v>
      </c>
      <c r="E1069" s="6" t="s">
        <v>4</v>
      </c>
      <c r="F1069" s="6" t="s">
        <v>5</v>
      </c>
      <c r="G1069" s="6" t="s">
        <v>1845</v>
      </c>
      <c r="H1069" s="6" t="s">
        <v>7</v>
      </c>
      <c r="I1069" s="6" t="s">
        <v>1846</v>
      </c>
      <c r="J1069" s="6" t="s">
        <v>9</v>
      </c>
      <c r="K1069" s="6" t="s">
        <v>2418</v>
      </c>
      <c r="L1069" s="6" t="s">
        <v>11</v>
      </c>
      <c r="M1069" s="2">
        <v>113.036</v>
      </c>
      <c r="N1069" s="1" t="s">
        <v>12</v>
      </c>
      <c r="O1069" s="3">
        <v>43325</v>
      </c>
      <c r="P1069" s="2">
        <f>ROUNDDOWN(Table1[[#This Row],[Quantity in UnE]],0)</f>
        <v>113</v>
      </c>
      <c r="Q1069" t="s">
        <v>8848</v>
      </c>
      <c r="R1069">
        <v>15</v>
      </c>
      <c r="S1069">
        <v>39</v>
      </c>
      <c r="T1069">
        <f>IF(Table1[[#This Row],[OD (in)]]=28,0,IF(Table1[[#This Row],[Width (in)]]&lt;=25,1,0))</f>
        <v>1</v>
      </c>
      <c r="U1069">
        <f>IF(Table1[[#This Row],[OD (in)]]=28,0,IF(AND(Table1[[#This Row],[Width (in)]]&gt;25,Table1[[#This Row],[Width (in)]]&lt;=40),1,0))</f>
        <v>0</v>
      </c>
      <c r="V1069">
        <f>IF(Table1[[#This Row],[OD (in)]]=28,0,IF(Table1[[#This Row],[Width (in)]]&gt;40,1,0))</f>
        <v>0</v>
      </c>
      <c r="W1069">
        <f>IF(Table1[[#This Row],[OD (in)]]=28,1,0)</f>
        <v>0</v>
      </c>
    </row>
    <row r="1070" spans="1:23" x14ac:dyDescent="0.3">
      <c r="A1070" s="6" t="s">
        <v>0</v>
      </c>
      <c r="B1070" s="6" t="s">
        <v>2419</v>
      </c>
      <c r="C1070" s="6" t="s">
        <v>2420</v>
      </c>
      <c r="D1070" s="6" t="s">
        <v>2421</v>
      </c>
      <c r="E1070" s="6" t="s">
        <v>4</v>
      </c>
      <c r="F1070" s="6" t="s">
        <v>5</v>
      </c>
      <c r="G1070" s="6" t="s">
        <v>1662</v>
      </c>
      <c r="H1070" s="6" t="s">
        <v>7</v>
      </c>
      <c r="I1070" s="6" t="s">
        <v>1663</v>
      </c>
      <c r="J1070" s="6" t="s">
        <v>9</v>
      </c>
      <c r="K1070" s="6" t="s">
        <v>2422</v>
      </c>
      <c r="L1070" s="6" t="s">
        <v>11</v>
      </c>
      <c r="M1070" s="2">
        <v>276.166</v>
      </c>
      <c r="N1070" s="1" t="s">
        <v>12</v>
      </c>
      <c r="O1070" s="3">
        <v>43315</v>
      </c>
      <c r="P1070" s="2">
        <f>ROUNDDOWN(Table1[[#This Row],[Quantity in UnE]],0)</f>
        <v>276</v>
      </c>
      <c r="Q1070" t="s">
        <v>8850</v>
      </c>
      <c r="R1070">
        <v>39.5</v>
      </c>
      <c r="S1070">
        <v>39</v>
      </c>
      <c r="T1070">
        <f>IF(Table1[[#This Row],[OD (in)]]=28,0,IF(Table1[[#This Row],[Width (in)]]&lt;=25,1,0))</f>
        <v>0</v>
      </c>
      <c r="U1070">
        <f>IF(Table1[[#This Row],[OD (in)]]=28,0,IF(AND(Table1[[#This Row],[Width (in)]]&gt;25,Table1[[#This Row],[Width (in)]]&lt;=40),1,0))</f>
        <v>1</v>
      </c>
      <c r="V1070">
        <f>IF(Table1[[#This Row],[OD (in)]]=28,0,IF(Table1[[#This Row],[Width (in)]]&gt;40,1,0))</f>
        <v>0</v>
      </c>
      <c r="W1070">
        <f>IF(Table1[[#This Row],[OD (in)]]=28,1,0)</f>
        <v>0</v>
      </c>
    </row>
    <row r="1071" spans="1:23" x14ac:dyDescent="0.3">
      <c r="A1071" s="6" t="s">
        <v>0</v>
      </c>
      <c r="B1071" s="6" t="s">
        <v>498</v>
      </c>
      <c r="C1071" s="6" t="s">
        <v>499</v>
      </c>
      <c r="D1071" s="6" t="s">
        <v>2423</v>
      </c>
      <c r="E1071" s="6" t="s">
        <v>4</v>
      </c>
      <c r="F1071" s="6" t="s">
        <v>5</v>
      </c>
      <c r="G1071" s="6" t="s">
        <v>1908</v>
      </c>
      <c r="H1071" s="6" t="s">
        <v>7</v>
      </c>
      <c r="I1071" s="6" t="s">
        <v>1909</v>
      </c>
      <c r="J1071" s="6" t="s">
        <v>9</v>
      </c>
      <c r="K1071" s="6" t="s">
        <v>2424</v>
      </c>
      <c r="L1071" s="6" t="s">
        <v>11</v>
      </c>
      <c r="M1071" s="2">
        <v>291.31700000000001</v>
      </c>
      <c r="N1071" s="1" t="s">
        <v>12</v>
      </c>
      <c r="O1071" s="3">
        <v>43316</v>
      </c>
      <c r="P1071" s="2">
        <f>ROUNDDOWN(Table1[[#This Row],[Quantity in UnE]],0)</f>
        <v>291</v>
      </c>
      <c r="Q1071" t="s">
        <v>8850</v>
      </c>
      <c r="R1071">
        <v>42</v>
      </c>
      <c r="S1071">
        <v>39</v>
      </c>
      <c r="T1071">
        <f>IF(Table1[[#This Row],[OD (in)]]=28,0,IF(Table1[[#This Row],[Width (in)]]&lt;=25,1,0))</f>
        <v>0</v>
      </c>
      <c r="U1071">
        <f>IF(Table1[[#This Row],[OD (in)]]=28,0,IF(AND(Table1[[#This Row],[Width (in)]]&gt;25,Table1[[#This Row],[Width (in)]]&lt;=40),1,0))</f>
        <v>0</v>
      </c>
      <c r="V1071">
        <f>IF(Table1[[#This Row],[OD (in)]]=28,0,IF(Table1[[#This Row],[Width (in)]]&gt;40,1,0))</f>
        <v>1</v>
      </c>
      <c r="W1071">
        <f>IF(Table1[[#This Row],[OD (in)]]=28,1,0)</f>
        <v>0</v>
      </c>
    </row>
    <row r="1072" spans="1:23" x14ac:dyDescent="0.3">
      <c r="A1072" s="6" t="s">
        <v>0</v>
      </c>
      <c r="B1072" s="6" t="s">
        <v>2425</v>
      </c>
      <c r="C1072" s="6" t="s">
        <v>2426</v>
      </c>
      <c r="D1072" s="6" t="s">
        <v>2427</v>
      </c>
      <c r="E1072" s="6" t="s">
        <v>4</v>
      </c>
      <c r="F1072" s="6" t="s">
        <v>5</v>
      </c>
      <c r="G1072" s="6" t="s">
        <v>1662</v>
      </c>
      <c r="H1072" s="6" t="s">
        <v>7</v>
      </c>
      <c r="I1072" s="6" t="s">
        <v>1663</v>
      </c>
      <c r="J1072" s="6" t="s">
        <v>9</v>
      </c>
      <c r="K1072" s="6" t="s">
        <v>2428</v>
      </c>
      <c r="L1072" s="6" t="s">
        <v>11</v>
      </c>
      <c r="M1072" s="2">
        <v>310.71899999999999</v>
      </c>
      <c r="N1072" s="1" t="s">
        <v>12</v>
      </c>
      <c r="O1072" s="3">
        <v>43315</v>
      </c>
      <c r="P1072" s="2">
        <f>ROUNDDOWN(Table1[[#This Row],[Quantity in UnE]],0)</f>
        <v>310</v>
      </c>
      <c r="Q1072" t="s">
        <v>8848</v>
      </c>
      <c r="R1072">
        <v>46</v>
      </c>
      <c r="S1072">
        <v>39</v>
      </c>
      <c r="T1072">
        <f>IF(Table1[[#This Row],[OD (in)]]=28,0,IF(Table1[[#This Row],[Width (in)]]&lt;=25,1,0))</f>
        <v>0</v>
      </c>
      <c r="U1072">
        <f>IF(Table1[[#This Row],[OD (in)]]=28,0,IF(AND(Table1[[#This Row],[Width (in)]]&gt;25,Table1[[#This Row],[Width (in)]]&lt;=40),1,0))</f>
        <v>0</v>
      </c>
      <c r="V1072">
        <f>IF(Table1[[#This Row],[OD (in)]]=28,0,IF(Table1[[#This Row],[Width (in)]]&gt;40,1,0))</f>
        <v>1</v>
      </c>
      <c r="W1072">
        <f>IF(Table1[[#This Row],[OD (in)]]=28,1,0)</f>
        <v>0</v>
      </c>
    </row>
    <row r="1073" spans="1:23" x14ac:dyDescent="0.3">
      <c r="A1073" s="6" t="s">
        <v>0</v>
      </c>
      <c r="B1073" s="6" t="s">
        <v>2381</v>
      </c>
      <c r="C1073" s="6" t="s">
        <v>2382</v>
      </c>
      <c r="D1073" s="6" t="s">
        <v>2429</v>
      </c>
      <c r="E1073" s="6" t="s">
        <v>4</v>
      </c>
      <c r="F1073" s="6" t="s">
        <v>5</v>
      </c>
      <c r="G1073" s="6" t="s">
        <v>1853</v>
      </c>
      <c r="H1073" s="6" t="s">
        <v>7</v>
      </c>
      <c r="I1073" s="6" t="s">
        <v>1854</v>
      </c>
      <c r="J1073" s="6" t="s">
        <v>9</v>
      </c>
      <c r="K1073" s="6" t="s">
        <v>2430</v>
      </c>
      <c r="L1073" s="6" t="s">
        <v>11</v>
      </c>
      <c r="M1073" s="2">
        <v>367.99400000000003</v>
      </c>
      <c r="N1073" s="1" t="s">
        <v>12</v>
      </c>
      <c r="O1073" s="3">
        <v>43314</v>
      </c>
      <c r="P1073" s="2">
        <f>ROUNDDOWN(Table1[[#This Row],[Quantity in UnE]],0)</f>
        <v>367</v>
      </c>
      <c r="Q1073" t="s">
        <v>8850</v>
      </c>
      <c r="R1073">
        <v>49</v>
      </c>
      <c r="S1073">
        <v>39</v>
      </c>
      <c r="T1073">
        <f>IF(Table1[[#This Row],[OD (in)]]=28,0,IF(Table1[[#This Row],[Width (in)]]&lt;=25,1,0))</f>
        <v>0</v>
      </c>
      <c r="U1073">
        <f>IF(Table1[[#This Row],[OD (in)]]=28,0,IF(AND(Table1[[#This Row],[Width (in)]]&gt;25,Table1[[#This Row],[Width (in)]]&lt;=40),1,0))</f>
        <v>0</v>
      </c>
      <c r="V1073">
        <f>IF(Table1[[#This Row],[OD (in)]]=28,0,IF(Table1[[#This Row],[Width (in)]]&gt;40,1,0))</f>
        <v>1</v>
      </c>
      <c r="W1073">
        <f>IF(Table1[[#This Row],[OD (in)]]=28,1,0)</f>
        <v>0</v>
      </c>
    </row>
    <row r="1074" spans="1:23" x14ac:dyDescent="0.3">
      <c r="A1074" s="6" t="s">
        <v>0</v>
      </c>
      <c r="B1074" s="6" t="s">
        <v>1255</v>
      </c>
      <c r="C1074" s="6" t="s">
        <v>1256</v>
      </c>
      <c r="D1074" s="6" t="s">
        <v>2431</v>
      </c>
      <c r="E1074" s="6" t="s">
        <v>4</v>
      </c>
      <c r="F1074" s="6" t="s">
        <v>5</v>
      </c>
      <c r="G1074" s="6" t="s">
        <v>2432</v>
      </c>
      <c r="H1074" s="6" t="s">
        <v>7</v>
      </c>
      <c r="I1074" s="6" t="s">
        <v>2433</v>
      </c>
      <c r="J1074" s="6" t="s">
        <v>9</v>
      </c>
      <c r="K1074" s="6" t="s">
        <v>2434</v>
      </c>
      <c r="L1074" s="6" t="s">
        <v>11</v>
      </c>
      <c r="M1074" s="2">
        <v>155.417</v>
      </c>
      <c r="N1074" s="1" t="s">
        <v>12</v>
      </c>
      <c r="O1074" s="3">
        <v>43322</v>
      </c>
      <c r="P1074" s="2">
        <f>ROUNDDOWN(Table1[[#This Row],[Quantity in UnE]],0)</f>
        <v>155</v>
      </c>
      <c r="Q1074" t="s">
        <v>8850</v>
      </c>
      <c r="R1074">
        <v>42</v>
      </c>
      <c r="S1074">
        <v>28</v>
      </c>
      <c r="T1074">
        <f>IF(Table1[[#This Row],[OD (in)]]=28,0,IF(Table1[[#This Row],[Width (in)]]&lt;=25,1,0))</f>
        <v>0</v>
      </c>
      <c r="U1074">
        <f>IF(Table1[[#This Row],[OD (in)]]=28,0,IF(AND(Table1[[#This Row],[Width (in)]]&gt;25,Table1[[#This Row],[Width (in)]]&lt;=40),1,0))</f>
        <v>0</v>
      </c>
      <c r="V1074">
        <f>IF(Table1[[#This Row],[OD (in)]]=28,0,IF(Table1[[#This Row],[Width (in)]]&gt;40,1,0))</f>
        <v>0</v>
      </c>
      <c r="W1074">
        <f>IF(Table1[[#This Row],[OD (in)]]=28,1,0)</f>
        <v>1</v>
      </c>
    </row>
    <row r="1075" spans="1:23" x14ac:dyDescent="0.3">
      <c r="A1075" s="6" t="s">
        <v>0</v>
      </c>
      <c r="B1075" s="6" t="s">
        <v>890</v>
      </c>
      <c r="C1075" s="6" t="s">
        <v>891</v>
      </c>
      <c r="D1075" s="6" t="s">
        <v>2435</v>
      </c>
      <c r="E1075" s="6" t="s">
        <v>4</v>
      </c>
      <c r="F1075" s="6" t="s">
        <v>5</v>
      </c>
      <c r="G1075" s="6" t="s">
        <v>1853</v>
      </c>
      <c r="H1075" s="6" t="s">
        <v>7</v>
      </c>
      <c r="I1075" s="6" t="s">
        <v>1854</v>
      </c>
      <c r="J1075" s="6" t="s">
        <v>9</v>
      </c>
      <c r="K1075" s="6" t="s">
        <v>2436</v>
      </c>
      <c r="L1075" s="6" t="s">
        <v>11</v>
      </c>
      <c r="M1075" s="2">
        <v>176.85599999999999</v>
      </c>
      <c r="N1075" s="1" t="s">
        <v>12</v>
      </c>
      <c r="O1075" s="3">
        <v>43314</v>
      </c>
      <c r="P1075" s="2">
        <f>ROUNDDOWN(Table1[[#This Row],[Quantity in UnE]],0)</f>
        <v>176</v>
      </c>
      <c r="Q1075" t="s">
        <v>8851</v>
      </c>
      <c r="R1075">
        <v>23.625</v>
      </c>
      <c r="S1075">
        <v>39</v>
      </c>
      <c r="T1075">
        <f>IF(Table1[[#This Row],[OD (in)]]=28,0,IF(Table1[[#This Row],[Width (in)]]&lt;=25,1,0))</f>
        <v>1</v>
      </c>
      <c r="U1075">
        <f>IF(Table1[[#This Row],[OD (in)]]=28,0,IF(AND(Table1[[#This Row],[Width (in)]]&gt;25,Table1[[#This Row],[Width (in)]]&lt;=40),1,0))</f>
        <v>0</v>
      </c>
      <c r="V1075">
        <f>IF(Table1[[#This Row],[OD (in)]]=28,0,IF(Table1[[#This Row],[Width (in)]]&gt;40,1,0))</f>
        <v>0</v>
      </c>
      <c r="W1075">
        <f>IF(Table1[[#This Row],[OD (in)]]=28,1,0)</f>
        <v>0</v>
      </c>
    </row>
    <row r="1076" spans="1:23" x14ac:dyDescent="0.3">
      <c r="A1076" s="6" t="s">
        <v>0</v>
      </c>
      <c r="B1076" s="6" t="s">
        <v>2437</v>
      </c>
      <c r="C1076" s="6" t="s">
        <v>2438</v>
      </c>
      <c r="D1076" s="6" t="s">
        <v>2439</v>
      </c>
      <c r="E1076" s="6" t="s">
        <v>4</v>
      </c>
      <c r="F1076" s="6" t="s">
        <v>5</v>
      </c>
      <c r="G1076" s="6" t="s">
        <v>1526</v>
      </c>
      <c r="H1076" s="6" t="s">
        <v>7</v>
      </c>
      <c r="I1076" s="6" t="s">
        <v>1527</v>
      </c>
      <c r="J1076" s="6" t="s">
        <v>9</v>
      </c>
      <c r="K1076" s="6" t="s">
        <v>2440</v>
      </c>
      <c r="L1076" s="6" t="s">
        <v>11</v>
      </c>
      <c r="M1076" s="2">
        <v>310.31299999999999</v>
      </c>
      <c r="N1076" s="1" t="s">
        <v>12</v>
      </c>
      <c r="O1076" s="3">
        <v>43326</v>
      </c>
      <c r="P1076" s="2">
        <f>ROUNDDOWN(Table1[[#This Row],[Quantity in UnE]],0)</f>
        <v>310</v>
      </c>
      <c r="Q1076" t="s">
        <v>8860</v>
      </c>
      <c r="R1076">
        <v>38.5</v>
      </c>
      <c r="S1076">
        <v>39</v>
      </c>
      <c r="T1076">
        <f>IF(Table1[[#This Row],[OD (in)]]=28,0,IF(Table1[[#This Row],[Width (in)]]&lt;=25,1,0))</f>
        <v>0</v>
      </c>
      <c r="U1076">
        <f>IF(Table1[[#This Row],[OD (in)]]=28,0,IF(AND(Table1[[#This Row],[Width (in)]]&gt;25,Table1[[#This Row],[Width (in)]]&lt;=40),1,0))</f>
        <v>1</v>
      </c>
      <c r="V1076">
        <f>IF(Table1[[#This Row],[OD (in)]]=28,0,IF(Table1[[#This Row],[Width (in)]]&gt;40,1,0))</f>
        <v>0</v>
      </c>
      <c r="W1076">
        <f>IF(Table1[[#This Row],[OD (in)]]=28,1,0)</f>
        <v>0</v>
      </c>
    </row>
    <row r="1077" spans="1:23" x14ac:dyDescent="0.3">
      <c r="A1077" s="6" t="s">
        <v>0</v>
      </c>
      <c r="B1077" s="6" t="s">
        <v>1255</v>
      </c>
      <c r="C1077" s="6" t="s">
        <v>1256</v>
      </c>
      <c r="D1077" s="6" t="s">
        <v>2441</v>
      </c>
      <c r="E1077" s="6" t="s">
        <v>4</v>
      </c>
      <c r="F1077" s="6" t="s">
        <v>5</v>
      </c>
      <c r="G1077" s="6" t="s">
        <v>2432</v>
      </c>
      <c r="H1077" s="6" t="s">
        <v>7</v>
      </c>
      <c r="I1077" s="6" t="s">
        <v>2433</v>
      </c>
      <c r="J1077" s="6" t="s">
        <v>9</v>
      </c>
      <c r="K1077" s="6" t="s">
        <v>2442</v>
      </c>
      <c r="L1077" s="6" t="s">
        <v>11</v>
      </c>
      <c r="M1077" s="2">
        <v>159.86000000000001</v>
      </c>
      <c r="N1077" s="1" t="s">
        <v>12</v>
      </c>
      <c r="O1077" s="3">
        <v>43322</v>
      </c>
      <c r="P1077" s="2">
        <f>ROUNDDOWN(Table1[[#This Row],[Quantity in UnE]],0)</f>
        <v>159</v>
      </c>
      <c r="Q1077" t="s">
        <v>8850</v>
      </c>
      <c r="R1077">
        <v>42</v>
      </c>
      <c r="S1077">
        <v>28</v>
      </c>
      <c r="T1077">
        <f>IF(Table1[[#This Row],[OD (in)]]=28,0,IF(Table1[[#This Row],[Width (in)]]&lt;=25,1,0))</f>
        <v>0</v>
      </c>
      <c r="U1077">
        <f>IF(Table1[[#This Row],[OD (in)]]=28,0,IF(AND(Table1[[#This Row],[Width (in)]]&gt;25,Table1[[#This Row],[Width (in)]]&lt;=40),1,0))</f>
        <v>0</v>
      </c>
      <c r="V1077">
        <f>IF(Table1[[#This Row],[OD (in)]]=28,0,IF(Table1[[#This Row],[Width (in)]]&gt;40,1,0))</f>
        <v>0</v>
      </c>
      <c r="W1077">
        <f>IF(Table1[[#This Row],[OD (in)]]=28,1,0)</f>
        <v>1</v>
      </c>
    </row>
    <row r="1078" spans="1:23" x14ac:dyDescent="0.3">
      <c r="A1078" s="6" t="s">
        <v>0</v>
      </c>
      <c r="B1078" s="6" t="s">
        <v>2437</v>
      </c>
      <c r="C1078" s="6" t="s">
        <v>2438</v>
      </c>
      <c r="D1078" s="6" t="s">
        <v>2443</v>
      </c>
      <c r="E1078" s="6" t="s">
        <v>4</v>
      </c>
      <c r="F1078" s="6" t="s">
        <v>5</v>
      </c>
      <c r="G1078" s="6" t="s">
        <v>1526</v>
      </c>
      <c r="H1078" s="6" t="s">
        <v>7</v>
      </c>
      <c r="I1078" s="6" t="s">
        <v>1527</v>
      </c>
      <c r="J1078" s="6" t="s">
        <v>9</v>
      </c>
      <c r="K1078" s="6" t="s">
        <v>2444</v>
      </c>
      <c r="L1078" s="6" t="s">
        <v>11</v>
      </c>
      <c r="M1078" s="2">
        <v>310.31299999999999</v>
      </c>
      <c r="N1078" s="1" t="s">
        <v>12</v>
      </c>
      <c r="O1078" s="3">
        <v>43326</v>
      </c>
      <c r="P1078" s="2">
        <f>ROUNDDOWN(Table1[[#This Row],[Quantity in UnE]],0)</f>
        <v>310</v>
      </c>
      <c r="Q1078" t="s">
        <v>8860</v>
      </c>
      <c r="R1078">
        <v>38.5</v>
      </c>
      <c r="S1078">
        <v>39</v>
      </c>
      <c r="T1078">
        <f>IF(Table1[[#This Row],[OD (in)]]=28,0,IF(Table1[[#This Row],[Width (in)]]&lt;=25,1,0))</f>
        <v>0</v>
      </c>
      <c r="U1078">
        <f>IF(Table1[[#This Row],[OD (in)]]=28,0,IF(AND(Table1[[#This Row],[Width (in)]]&gt;25,Table1[[#This Row],[Width (in)]]&lt;=40),1,0))</f>
        <v>1</v>
      </c>
      <c r="V1078">
        <f>IF(Table1[[#This Row],[OD (in)]]=28,0,IF(Table1[[#This Row],[Width (in)]]&gt;40,1,0))</f>
        <v>0</v>
      </c>
      <c r="W1078">
        <f>IF(Table1[[#This Row],[OD (in)]]=28,1,0)</f>
        <v>0</v>
      </c>
    </row>
    <row r="1079" spans="1:23" x14ac:dyDescent="0.3">
      <c r="A1079" s="6" t="s">
        <v>0</v>
      </c>
      <c r="B1079" s="6" t="s">
        <v>31</v>
      </c>
      <c r="C1079" s="6" t="s">
        <v>32</v>
      </c>
      <c r="D1079" s="6" t="s">
        <v>2445</v>
      </c>
      <c r="E1079" s="6" t="s">
        <v>4</v>
      </c>
      <c r="F1079" s="6" t="s">
        <v>5</v>
      </c>
      <c r="G1079" s="6" t="s">
        <v>1845</v>
      </c>
      <c r="H1079" s="6" t="s">
        <v>7</v>
      </c>
      <c r="I1079" s="6" t="s">
        <v>1846</v>
      </c>
      <c r="J1079" s="6" t="s">
        <v>9</v>
      </c>
      <c r="K1079" s="6" t="s">
        <v>2446</v>
      </c>
      <c r="L1079" s="6" t="s">
        <v>11</v>
      </c>
      <c r="M1079" s="2">
        <v>112.834</v>
      </c>
      <c r="N1079" s="1" t="s">
        <v>12</v>
      </c>
      <c r="O1079" s="3">
        <v>43325</v>
      </c>
      <c r="P1079" s="2">
        <f>ROUNDDOWN(Table1[[#This Row],[Quantity in UnE]],0)</f>
        <v>112</v>
      </c>
      <c r="Q1079" t="s">
        <v>8848</v>
      </c>
      <c r="R1079">
        <v>15</v>
      </c>
      <c r="S1079">
        <v>39</v>
      </c>
      <c r="T1079">
        <f>IF(Table1[[#This Row],[OD (in)]]=28,0,IF(Table1[[#This Row],[Width (in)]]&lt;=25,1,0))</f>
        <v>1</v>
      </c>
      <c r="U1079">
        <f>IF(Table1[[#This Row],[OD (in)]]=28,0,IF(AND(Table1[[#This Row],[Width (in)]]&gt;25,Table1[[#This Row],[Width (in)]]&lt;=40),1,0))</f>
        <v>0</v>
      </c>
      <c r="V1079">
        <f>IF(Table1[[#This Row],[OD (in)]]=28,0,IF(Table1[[#This Row],[Width (in)]]&gt;40,1,0))</f>
        <v>0</v>
      </c>
      <c r="W1079">
        <f>IF(Table1[[#This Row],[OD (in)]]=28,1,0)</f>
        <v>0</v>
      </c>
    </row>
    <row r="1080" spans="1:23" x14ac:dyDescent="0.3">
      <c r="A1080" s="6" t="s">
        <v>0</v>
      </c>
      <c r="B1080" s="6" t="s">
        <v>31</v>
      </c>
      <c r="C1080" s="6" t="s">
        <v>32</v>
      </c>
      <c r="D1080" s="6" t="s">
        <v>2447</v>
      </c>
      <c r="E1080" s="6" t="s">
        <v>4</v>
      </c>
      <c r="F1080" s="6" t="s">
        <v>5</v>
      </c>
      <c r="G1080" s="6" t="s">
        <v>1845</v>
      </c>
      <c r="H1080" s="6" t="s">
        <v>7</v>
      </c>
      <c r="I1080" s="6" t="s">
        <v>1846</v>
      </c>
      <c r="J1080" s="6" t="s">
        <v>9</v>
      </c>
      <c r="K1080" s="6" t="s">
        <v>2448</v>
      </c>
      <c r="L1080" s="6" t="s">
        <v>11</v>
      </c>
      <c r="M1080" s="2">
        <v>113.036</v>
      </c>
      <c r="N1080" s="1" t="s">
        <v>12</v>
      </c>
      <c r="O1080" s="3">
        <v>43325</v>
      </c>
      <c r="P1080" s="2">
        <f>ROUNDDOWN(Table1[[#This Row],[Quantity in UnE]],0)</f>
        <v>113</v>
      </c>
      <c r="Q1080" t="s">
        <v>8848</v>
      </c>
      <c r="R1080">
        <v>15</v>
      </c>
      <c r="S1080">
        <v>39</v>
      </c>
      <c r="T1080">
        <f>IF(Table1[[#This Row],[OD (in)]]=28,0,IF(Table1[[#This Row],[Width (in)]]&lt;=25,1,0))</f>
        <v>1</v>
      </c>
      <c r="U1080">
        <f>IF(Table1[[#This Row],[OD (in)]]=28,0,IF(AND(Table1[[#This Row],[Width (in)]]&gt;25,Table1[[#This Row],[Width (in)]]&lt;=40),1,0))</f>
        <v>0</v>
      </c>
      <c r="V1080">
        <f>IF(Table1[[#This Row],[OD (in)]]=28,0,IF(Table1[[#This Row],[Width (in)]]&gt;40,1,0))</f>
        <v>0</v>
      </c>
      <c r="W1080">
        <f>IF(Table1[[#This Row],[OD (in)]]=28,1,0)</f>
        <v>0</v>
      </c>
    </row>
    <row r="1081" spans="1:23" x14ac:dyDescent="0.3">
      <c r="A1081" s="6" t="s">
        <v>0</v>
      </c>
      <c r="B1081" s="6" t="s">
        <v>2333</v>
      </c>
      <c r="C1081" s="6" t="s">
        <v>2334</v>
      </c>
      <c r="D1081" s="6" t="s">
        <v>2449</v>
      </c>
      <c r="E1081" s="6" t="s">
        <v>4</v>
      </c>
      <c r="F1081" s="6" t="s">
        <v>5</v>
      </c>
      <c r="G1081" s="6" t="s">
        <v>1924</v>
      </c>
      <c r="H1081" s="6" t="s">
        <v>7</v>
      </c>
      <c r="I1081" s="6" t="s">
        <v>1925</v>
      </c>
      <c r="J1081" s="6" t="s">
        <v>9</v>
      </c>
      <c r="K1081" s="6" t="s">
        <v>2450</v>
      </c>
      <c r="L1081" s="6" t="s">
        <v>11</v>
      </c>
      <c r="M1081" s="2">
        <v>354.75599999999997</v>
      </c>
      <c r="N1081" s="1" t="s">
        <v>12</v>
      </c>
      <c r="O1081" s="3">
        <v>43327</v>
      </c>
      <c r="P1081" s="2">
        <f>ROUNDDOWN(Table1[[#This Row],[Quantity in UnE]],0)</f>
        <v>354</v>
      </c>
      <c r="Q1081" t="s">
        <v>8863</v>
      </c>
      <c r="R1081">
        <v>47.75</v>
      </c>
      <c r="S1081">
        <v>39</v>
      </c>
      <c r="T1081">
        <f>IF(Table1[[#This Row],[OD (in)]]=28,0,IF(Table1[[#This Row],[Width (in)]]&lt;=25,1,0))</f>
        <v>0</v>
      </c>
      <c r="U1081">
        <f>IF(Table1[[#This Row],[OD (in)]]=28,0,IF(AND(Table1[[#This Row],[Width (in)]]&gt;25,Table1[[#This Row],[Width (in)]]&lt;=40),1,0))</f>
        <v>0</v>
      </c>
      <c r="V1081">
        <f>IF(Table1[[#This Row],[OD (in)]]=28,0,IF(Table1[[#This Row],[Width (in)]]&gt;40,1,0))</f>
        <v>1</v>
      </c>
      <c r="W1081">
        <f>IF(Table1[[#This Row],[OD (in)]]=28,1,0)</f>
        <v>0</v>
      </c>
    </row>
    <row r="1082" spans="1:23" x14ac:dyDescent="0.3">
      <c r="A1082" s="6" t="s">
        <v>0</v>
      </c>
      <c r="B1082" s="6" t="s">
        <v>890</v>
      </c>
      <c r="C1082" s="6" t="s">
        <v>891</v>
      </c>
      <c r="D1082" s="6" t="s">
        <v>2451</v>
      </c>
      <c r="E1082" s="6" t="s">
        <v>4</v>
      </c>
      <c r="F1082" s="6" t="s">
        <v>5</v>
      </c>
      <c r="G1082" s="6" t="s">
        <v>1853</v>
      </c>
      <c r="H1082" s="6" t="s">
        <v>7</v>
      </c>
      <c r="I1082" s="6" t="s">
        <v>1854</v>
      </c>
      <c r="J1082" s="6" t="s">
        <v>9</v>
      </c>
      <c r="K1082" s="6" t="s">
        <v>2452</v>
      </c>
      <c r="L1082" s="6" t="s">
        <v>11</v>
      </c>
      <c r="M1082" s="2">
        <v>176.85599999999999</v>
      </c>
      <c r="N1082" s="1" t="s">
        <v>12</v>
      </c>
      <c r="O1082" s="3">
        <v>43314</v>
      </c>
      <c r="P1082" s="2">
        <f>ROUNDDOWN(Table1[[#This Row],[Quantity in UnE]],0)</f>
        <v>176</v>
      </c>
      <c r="Q1082" t="s">
        <v>8851</v>
      </c>
      <c r="R1082">
        <v>23.625</v>
      </c>
      <c r="S1082">
        <v>39</v>
      </c>
      <c r="T1082">
        <f>IF(Table1[[#This Row],[OD (in)]]=28,0,IF(Table1[[#This Row],[Width (in)]]&lt;=25,1,0))</f>
        <v>1</v>
      </c>
      <c r="U1082">
        <f>IF(Table1[[#This Row],[OD (in)]]=28,0,IF(AND(Table1[[#This Row],[Width (in)]]&gt;25,Table1[[#This Row],[Width (in)]]&lt;=40),1,0))</f>
        <v>0</v>
      </c>
      <c r="V1082">
        <f>IF(Table1[[#This Row],[OD (in)]]=28,0,IF(Table1[[#This Row],[Width (in)]]&gt;40,1,0))</f>
        <v>0</v>
      </c>
      <c r="W1082">
        <f>IF(Table1[[#This Row],[OD (in)]]=28,1,0)</f>
        <v>0</v>
      </c>
    </row>
    <row r="1083" spans="1:23" x14ac:dyDescent="0.3">
      <c r="A1083" s="6" t="s">
        <v>0</v>
      </c>
      <c r="B1083" s="6" t="s">
        <v>2333</v>
      </c>
      <c r="C1083" s="6" t="s">
        <v>2334</v>
      </c>
      <c r="D1083" s="6" t="s">
        <v>2453</v>
      </c>
      <c r="E1083" s="6" t="s">
        <v>4</v>
      </c>
      <c r="F1083" s="6" t="s">
        <v>5</v>
      </c>
      <c r="G1083" s="6" t="s">
        <v>1924</v>
      </c>
      <c r="H1083" s="6" t="s">
        <v>7</v>
      </c>
      <c r="I1083" s="6" t="s">
        <v>1925</v>
      </c>
      <c r="J1083" s="6" t="s">
        <v>9</v>
      </c>
      <c r="K1083" s="6" t="s">
        <v>2454</v>
      </c>
      <c r="L1083" s="6" t="s">
        <v>11</v>
      </c>
      <c r="M1083" s="2">
        <v>357.04399999999998</v>
      </c>
      <c r="N1083" s="1" t="s">
        <v>12</v>
      </c>
      <c r="O1083" s="3">
        <v>43327</v>
      </c>
      <c r="P1083" s="2">
        <f>ROUNDDOWN(Table1[[#This Row],[Quantity in UnE]],0)</f>
        <v>357</v>
      </c>
      <c r="Q1083" t="s">
        <v>8863</v>
      </c>
      <c r="R1083">
        <v>47.75</v>
      </c>
      <c r="S1083">
        <v>39</v>
      </c>
      <c r="T1083">
        <f>IF(Table1[[#This Row],[OD (in)]]=28,0,IF(Table1[[#This Row],[Width (in)]]&lt;=25,1,0))</f>
        <v>0</v>
      </c>
      <c r="U1083">
        <f>IF(Table1[[#This Row],[OD (in)]]=28,0,IF(AND(Table1[[#This Row],[Width (in)]]&gt;25,Table1[[#This Row],[Width (in)]]&lt;=40),1,0))</f>
        <v>0</v>
      </c>
      <c r="V1083">
        <f>IF(Table1[[#This Row],[OD (in)]]=28,0,IF(Table1[[#This Row],[Width (in)]]&gt;40,1,0))</f>
        <v>1</v>
      </c>
      <c r="W1083">
        <f>IF(Table1[[#This Row],[OD (in)]]=28,1,0)</f>
        <v>0</v>
      </c>
    </row>
    <row r="1084" spans="1:23" x14ac:dyDescent="0.3">
      <c r="A1084" s="6" t="s">
        <v>0</v>
      </c>
      <c r="B1084" s="6" t="s">
        <v>890</v>
      </c>
      <c r="C1084" s="6" t="s">
        <v>891</v>
      </c>
      <c r="D1084" s="6" t="s">
        <v>2455</v>
      </c>
      <c r="E1084" s="6" t="s">
        <v>4</v>
      </c>
      <c r="F1084" s="6" t="s">
        <v>5</v>
      </c>
      <c r="G1084" s="6" t="s">
        <v>1853</v>
      </c>
      <c r="H1084" s="6" t="s">
        <v>7</v>
      </c>
      <c r="I1084" s="6" t="s">
        <v>1854</v>
      </c>
      <c r="J1084" s="6" t="s">
        <v>9</v>
      </c>
      <c r="K1084" s="6" t="s">
        <v>2456</v>
      </c>
      <c r="L1084" s="6" t="s">
        <v>11</v>
      </c>
      <c r="M1084" s="2">
        <v>176.85599999999999</v>
      </c>
      <c r="N1084" s="1" t="s">
        <v>12</v>
      </c>
      <c r="O1084" s="3">
        <v>43314</v>
      </c>
      <c r="P1084" s="2">
        <f>ROUNDDOWN(Table1[[#This Row],[Quantity in UnE]],0)</f>
        <v>176</v>
      </c>
      <c r="Q1084" t="s">
        <v>8851</v>
      </c>
      <c r="R1084">
        <v>23.625</v>
      </c>
      <c r="S1084">
        <v>39</v>
      </c>
      <c r="T1084">
        <f>IF(Table1[[#This Row],[OD (in)]]=28,0,IF(Table1[[#This Row],[Width (in)]]&lt;=25,1,0))</f>
        <v>1</v>
      </c>
      <c r="U1084">
        <f>IF(Table1[[#This Row],[OD (in)]]=28,0,IF(AND(Table1[[#This Row],[Width (in)]]&gt;25,Table1[[#This Row],[Width (in)]]&lt;=40),1,0))</f>
        <v>0</v>
      </c>
      <c r="V1084">
        <f>IF(Table1[[#This Row],[OD (in)]]=28,0,IF(Table1[[#This Row],[Width (in)]]&gt;40,1,0))</f>
        <v>0</v>
      </c>
      <c r="W1084">
        <f>IF(Table1[[#This Row],[OD (in)]]=28,1,0)</f>
        <v>0</v>
      </c>
    </row>
    <row r="1085" spans="1:23" x14ac:dyDescent="0.3">
      <c r="A1085" s="6" t="s">
        <v>0</v>
      </c>
      <c r="B1085" s="6" t="s">
        <v>31</v>
      </c>
      <c r="C1085" s="6" t="s">
        <v>32</v>
      </c>
      <c r="D1085" s="6" t="s">
        <v>2457</v>
      </c>
      <c r="E1085" s="6" t="s">
        <v>4</v>
      </c>
      <c r="F1085" s="6" t="s">
        <v>5</v>
      </c>
      <c r="G1085" s="6" t="s">
        <v>1845</v>
      </c>
      <c r="H1085" s="6" t="s">
        <v>7</v>
      </c>
      <c r="I1085" s="6" t="s">
        <v>1846</v>
      </c>
      <c r="J1085" s="6" t="s">
        <v>9</v>
      </c>
      <c r="K1085" s="6" t="s">
        <v>2458</v>
      </c>
      <c r="L1085" s="6" t="s">
        <v>11</v>
      </c>
      <c r="M1085" s="2">
        <v>113.036</v>
      </c>
      <c r="N1085" s="1" t="s">
        <v>12</v>
      </c>
      <c r="O1085" s="3">
        <v>43325</v>
      </c>
      <c r="P1085" s="2">
        <f>ROUNDDOWN(Table1[[#This Row],[Quantity in UnE]],0)</f>
        <v>113</v>
      </c>
      <c r="Q1085" t="s">
        <v>8848</v>
      </c>
      <c r="R1085">
        <v>15</v>
      </c>
      <c r="S1085">
        <v>39</v>
      </c>
      <c r="T1085">
        <f>IF(Table1[[#This Row],[OD (in)]]=28,0,IF(Table1[[#This Row],[Width (in)]]&lt;=25,1,0))</f>
        <v>1</v>
      </c>
      <c r="U1085">
        <f>IF(Table1[[#This Row],[OD (in)]]=28,0,IF(AND(Table1[[#This Row],[Width (in)]]&gt;25,Table1[[#This Row],[Width (in)]]&lt;=40),1,0))</f>
        <v>0</v>
      </c>
      <c r="V1085">
        <f>IF(Table1[[#This Row],[OD (in)]]=28,0,IF(Table1[[#This Row],[Width (in)]]&gt;40,1,0))</f>
        <v>0</v>
      </c>
      <c r="W1085">
        <f>IF(Table1[[#This Row],[OD (in)]]=28,1,0)</f>
        <v>0</v>
      </c>
    </row>
    <row r="1086" spans="1:23" x14ac:dyDescent="0.3">
      <c r="A1086" s="6" t="s">
        <v>0</v>
      </c>
      <c r="B1086" s="6" t="s">
        <v>890</v>
      </c>
      <c r="C1086" s="6" t="s">
        <v>891</v>
      </c>
      <c r="D1086" s="6" t="s">
        <v>2459</v>
      </c>
      <c r="E1086" s="6" t="s">
        <v>4</v>
      </c>
      <c r="F1086" s="6" t="s">
        <v>5</v>
      </c>
      <c r="G1086" s="6" t="s">
        <v>1853</v>
      </c>
      <c r="H1086" s="6" t="s">
        <v>7</v>
      </c>
      <c r="I1086" s="6" t="s">
        <v>1854</v>
      </c>
      <c r="J1086" s="6" t="s">
        <v>9</v>
      </c>
      <c r="K1086" s="6" t="s">
        <v>2460</v>
      </c>
      <c r="L1086" s="6" t="s">
        <v>11</v>
      </c>
      <c r="M1086" s="2">
        <v>176.85599999999999</v>
      </c>
      <c r="N1086" s="1" t="s">
        <v>12</v>
      </c>
      <c r="O1086" s="3">
        <v>43314</v>
      </c>
      <c r="P1086" s="2">
        <f>ROUNDDOWN(Table1[[#This Row],[Quantity in UnE]],0)</f>
        <v>176</v>
      </c>
      <c r="Q1086" t="s">
        <v>8851</v>
      </c>
      <c r="R1086">
        <v>23.625</v>
      </c>
      <c r="S1086">
        <v>39</v>
      </c>
      <c r="T1086">
        <f>IF(Table1[[#This Row],[OD (in)]]=28,0,IF(Table1[[#This Row],[Width (in)]]&lt;=25,1,0))</f>
        <v>1</v>
      </c>
      <c r="U1086">
        <f>IF(Table1[[#This Row],[OD (in)]]=28,0,IF(AND(Table1[[#This Row],[Width (in)]]&gt;25,Table1[[#This Row],[Width (in)]]&lt;=40),1,0))</f>
        <v>0</v>
      </c>
      <c r="V1086">
        <f>IF(Table1[[#This Row],[OD (in)]]=28,0,IF(Table1[[#This Row],[Width (in)]]&gt;40,1,0))</f>
        <v>0</v>
      </c>
      <c r="W1086">
        <f>IF(Table1[[#This Row],[OD (in)]]=28,1,0)</f>
        <v>0</v>
      </c>
    </row>
    <row r="1087" spans="1:23" x14ac:dyDescent="0.3">
      <c r="A1087" s="6" t="s">
        <v>0</v>
      </c>
      <c r="B1087" s="6" t="s">
        <v>2228</v>
      </c>
      <c r="C1087" s="6" t="s">
        <v>2229</v>
      </c>
      <c r="D1087" s="6" t="s">
        <v>2461</v>
      </c>
      <c r="E1087" s="6" t="s">
        <v>4</v>
      </c>
      <c r="F1087" s="6" t="s">
        <v>5</v>
      </c>
      <c r="G1087" s="6" t="s">
        <v>1483</v>
      </c>
      <c r="H1087" s="6" t="s">
        <v>7</v>
      </c>
      <c r="I1087" s="6" t="s">
        <v>1484</v>
      </c>
      <c r="J1087" s="6" t="s">
        <v>9</v>
      </c>
      <c r="K1087" s="6" t="s">
        <v>2462</v>
      </c>
      <c r="L1087" s="6" t="s">
        <v>11</v>
      </c>
      <c r="M1087" s="2">
        <v>376.173</v>
      </c>
      <c r="N1087" s="1" t="s">
        <v>12</v>
      </c>
      <c r="O1087" s="3">
        <v>43317</v>
      </c>
      <c r="P1087" s="2">
        <f>ROUNDDOWN(Table1[[#This Row],[Quantity in UnE]],0)</f>
        <v>376</v>
      </c>
      <c r="Q1087" t="s">
        <v>8850</v>
      </c>
      <c r="R1087">
        <v>51.75</v>
      </c>
      <c r="S1087">
        <v>39</v>
      </c>
      <c r="T1087">
        <f>IF(Table1[[#This Row],[OD (in)]]=28,0,IF(Table1[[#This Row],[Width (in)]]&lt;=25,1,0))</f>
        <v>0</v>
      </c>
      <c r="U1087">
        <f>IF(Table1[[#This Row],[OD (in)]]=28,0,IF(AND(Table1[[#This Row],[Width (in)]]&gt;25,Table1[[#This Row],[Width (in)]]&lt;=40),1,0))</f>
        <v>0</v>
      </c>
      <c r="V1087">
        <f>IF(Table1[[#This Row],[OD (in)]]=28,0,IF(Table1[[#This Row],[Width (in)]]&gt;40,1,0))</f>
        <v>1</v>
      </c>
      <c r="W1087">
        <f>IF(Table1[[#This Row],[OD (in)]]=28,1,0)</f>
        <v>0</v>
      </c>
    </row>
    <row r="1088" spans="1:23" x14ac:dyDescent="0.3">
      <c r="A1088" s="6" t="s">
        <v>0</v>
      </c>
      <c r="B1088" s="6" t="s">
        <v>31</v>
      </c>
      <c r="C1088" s="6" t="s">
        <v>32</v>
      </c>
      <c r="D1088" s="6" t="s">
        <v>2463</v>
      </c>
      <c r="E1088" s="6" t="s">
        <v>4</v>
      </c>
      <c r="F1088" s="6" t="s">
        <v>5</v>
      </c>
      <c r="G1088" s="6" t="s">
        <v>1845</v>
      </c>
      <c r="H1088" s="6" t="s">
        <v>7</v>
      </c>
      <c r="I1088" s="6" t="s">
        <v>1846</v>
      </c>
      <c r="J1088" s="6" t="s">
        <v>9</v>
      </c>
      <c r="K1088" s="6" t="s">
        <v>2464</v>
      </c>
      <c r="L1088" s="6" t="s">
        <v>11</v>
      </c>
      <c r="M1088" s="2">
        <v>113.036</v>
      </c>
      <c r="N1088" s="1" t="s">
        <v>12</v>
      </c>
      <c r="O1088" s="3">
        <v>43325</v>
      </c>
      <c r="P1088" s="2">
        <f>ROUNDDOWN(Table1[[#This Row],[Quantity in UnE]],0)</f>
        <v>113</v>
      </c>
      <c r="Q1088" t="s">
        <v>8848</v>
      </c>
      <c r="R1088">
        <v>15</v>
      </c>
      <c r="S1088">
        <v>39</v>
      </c>
      <c r="T1088">
        <f>IF(Table1[[#This Row],[OD (in)]]=28,0,IF(Table1[[#This Row],[Width (in)]]&lt;=25,1,0))</f>
        <v>1</v>
      </c>
      <c r="U1088">
        <f>IF(Table1[[#This Row],[OD (in)]]=28,0,IF(AND(Table1[[#This Row],[Width (in)]]&gt;25,Table1[[#This Row],[Width (in)]]&lt;=40),1,0))</f>
        <v>0</v>
      </c>
      <c r="V1088">
        <f>IF(Table1[[#This Row],[OD (in)]]=28,0,IF(Table1[[#This Row],[Width (in)]]&gt;40,1,0))</f>
        <v>0</v>
      </c>
      <c r="W1088">
        <f>IF(Table1[[#This Row],[OD (in)]]=28,1,0)</f>
        <v>0</v>
      </c>
    </row>
    <row r="1089" spans="1:23" x14ac:dyDescent="0.3">
      <c r="A1089" s="6" t="s">
        <v>0</v>
      </c>
      <c r="B1089" s="6" t="s">
        <v>2228</v>
      </c>
      <c r="C1089" s="6" t="s">
        <v>2229</v>
      </c>
      <c r="D1089" s="6" t="s">
        <v>2465</v>
      </c>
      <c r="E1089" s="6" t="s">
        <v>4</v>
      </c>
      <c r="F1089" s="6" t="s">
        <v>5</v>
      </c>
      <c r="G1089" s="6" t="s">
        <v>1483</v>
      </c>
      <c r="H1089" s="6" t="s">
        <v>7</v>
      </c>
      <c r="I1089" s="6" t="s">
        <v>1484</v>
      </c>
      <c r="J1089" s="6" t="s">
        <v>9</v>
      </c>
      <c r="K1089" s="6" t="s">
        <v>2466</v>
      </c>
      <c r="L1089" s="6" t="s">
        <v>11</v>
      </c>
      <c r="M1089" s="2">
        <v>387.928</v>
      </c>
      <c r="N1089" s="1" t="s">
        <v>12</v>
      </c>
      <c r="O1089" s="3">
        <v>43317</v>
      </c>
      <c r="P1089" s="2">
        <f>ROUNDDOWN(Table1[[#This Row],[Quantity in UnE]],0)</f>
        <v>387</v>
      </c>
      <c r="Q1089" t="s">
        <v>8850</v>
      </c>
      <c r="R1089">
        <v>51.75</v>
      </c>
      <c r="S1089">
        <v>39</v>
      </c>
      <c r="T1089">
        <f>IF(Table1[[#This Row],[OD (in)]]=28,0,IF(Table1[[#This Row],[Width (in)]]&lt;=25,1,0))</f>
        <v>0</v>
      </c>
      <c r="U1089">
        <f>IF(Table1[[#This Row],[OD (in)]]=28,0,IF(AND(Table1[[#This Row],[Width (in)]]&gt;25,Table1[[#This Row],[Width (in)]]&lt;=40),1,0))</f>
        <v>0</v>
      </c>
      <c r="V1089">
        <f>IF(Table1[[#This Row],[OD (in)]]=28,0,IF(Table1[[#This Row],[Width (in)]]&gt;40,1,0))</f>
        <v>1</v>
      </c>
      <c r="W1089">
        <f>IF(Table1[[#This Row],[OD (in)]]=28,1,0)</f>
        <v>0</v>
      </c>
    </row>
    <row r="1090" spans="1:23" x14ac:dyDescent="0.3">
      <c r="A1090" s="6" t="s">
        <v>0</v>
      </c>
      <c r="B1090" s="6" t="s">
        <v>890</v>
      </c>
      <c r="C1090" s="6" t="s">
        <v>891</v>
      </c>
      <c r="D1090" s="6" t="s">
        <v>2467</v>
      </c>
      <c r="E1090" s="6" t="s">
        <v>4</v>
      </c>
      <c r="F1090" s="6" t="s">
        <v>5</v>
      </c>
      <c r="G1090" s="6" t="s">
        <v>1853</v>
      </c>
      <c r="H1090" s="6" t="s">
        <v>7</v>
      </c>
      <c r="I1090" s="6" t="s">
        <v>1854</v>
      </c>
      <c r="J1090" s="6" t="s">
        <v>9</v>
      </c>
      <c r="K1090" s="6" t="s">
        <v>2468</v>
      </c>
      <c r="L1090" s="6" t="s">
        <v>11</v>
      </c>
      <c r="M1090" s="2">
        <v>176.85599999999999</v>
      </c>
      <c r="N1090" s="1" t="s">
        <v>12</v>
      </c>
      <c r="O1090" s="3">
        <v>43314</v>
      </c>
      <c r="P1090" s="2">
        <f>ROUNDDOWN(Table1[[#This Row],[Quantity in UnE]],0)</f>
        <v>176</v>
      </c>
      <c r="Q1090" t="s">
        <v>8851</v>
      </c>
      <c r="R1090">
        <v>23.625</v>
      </c>
      <c r="S1090">
        <v>39</v>
      </c>
      <c r="T1090">
        <f>IF(Table1[[#This Row],[OD (in)]]=28,0,IF(Table1[[#This Row],[Width (in)]]&lt;=25,1,0))</f>
        <v>1</v>
      </c>
      <c r="U1090">
        <f>IF(Table1[[#This Row],[OD (in)]]=28,0,IF(AND(Table1[[#This Row],[Width (in)]]&gt;25,Table1[[#This Row],[Width (in)]]&lt;=40),1,0))</f>
        <v>0</v>
      </c>
      <c r="V1090">
        <f>IF(Table1[[#This Row],[OD (in)]]=28,0,IF(Table1[[#This Row],[Width (in)]]&gt;40,1,0))</f>
        <v>0</v>
      </c>
      <c r="W1090">
        <f>IF(Table1[[#This Row],[OD (in)]]=28,1,0)</f>
        <v>0</v>
      </c>
    </row>
    <row r="1091" spans="1:23" x14ac:dyDescent="0.3">
      <c r="A1091" s="6" t="s">
        <v>0</v>
      </c>
      <c r="B1091" s="6" t="s">
        <v>31</v>
      </c>
      <c r="C1091" s="6" t="s">
        <v>32</v>
      </c>
      <c r="D1091" s="6" t="s">
        <v>2469</v>
      </c>
      <c r="E1091" s="6" t="s">
        <v>4</v>
      </c>
      <c r="F1091" s="6" t="s">
        <v>5</v>
      </c>
      <c r="G1091" s="6" t="s">
        <v>1845</v>
      </c>
      <c r="H1091" s="6" t="s">
        <v>7</v>
      </c>
      <c r="I1091" s="6" t="s">
        <v>1846</v>
      </c>
      <c r="J1091" s="6" t="s">
        <v>9</v>
      </c>
      <c r="K1091" s="6" t="s">
        <v>2470</v>
      </c>
      <c r="L1091" s="6" t="s">
        <v>11</v>
      </c>
      <c r="M1091" s="2">
        <v>112.655</v>
      </c>
      <c r="N1091" s="1" t="s">
        <v>12</v>
      </c>
      <c r="O1091" s="3">
        <v>43325</v>
      </c>
      <c r="P1091" s="2">
        <f>ROUNDDOWN(Table1[[#This Row],[Quantity in UnE]],0)</f>
        <v>112</v>
      </c>
      <c r="Q1091" t="s">
        <v>8848</v>
      </c>
      <c r="R1091">
        <v>15</v>
      </c>
      <c r="S1091">
        <v>39</v>
      </c>
      <c r="T1091">
        <f>IF(Table1[[#This Row],[OD (in)]]=28,0,IF(Table1[[#This Row],[Width (in)]]&lt;=25,1,0))</f>
        <v>1</v>
      </c>
      <c r="U1091">
        <f>IF(Table1[[#This Row],[OD (in)]]=28,0,IF(AND(Table1[[#This Row],[Width (in)]]&gt;25,Table1[[#This Row],[Width (in)]]&lt;=40),1,0))</f>
        <v>0</v>
      </c>
      <c r="V1091">
        <f>IF(Table1[[#This Row],[OD (in)]]=28,0,IF(Table1[[#This Row],[Width (in)]]&gt;40,1,0))</f>
        <v>0</v>
      </c>
      <c r="W1091">
        <f>IF(Table1[[#This Row],[OD (in)]]=28,1,0)</f>
        <v>0</v>
      </c>
    </row>
    <row r="1092" spans="1:23" x14ac:dyDescent="0.3">
      <c r="A1092" s="6" t="s">
        <v>0</v>
      </c>
      <c r="B1092" s="6" t="s">
        <v>621</v>
      </c>
      <c r="C1092" s="6" t="s">
        <v>622</v>
      </c>
      <c r="D1092" s="6" t="s">
        <v>2471</v>
      </c>
      <c r="E1092" s="6" t="s">
        <v>4</v>
      </c>
      <c r="F1092" s="6" t="s">
        <v>5</v>
      </c>
      <c r="G1092" s="6" t="s">
        <v>2432</v>
      </c>
      <c r="H1092" s="6" t="s">
        <v>7</v>
      </c>
      <c r="I1092" s="6" t="s">
        <v>2433</v>
      </c>
      <c r="J1092" s="6" t="s">
        <v>9</v>
      </c>
      <c r="K1092" s="6" t="s">
        <v>2472</v>
      </c>
      <c r="L1092" s="6" t="s">
        <v>11</v>
      </c>
      <c r="M1092" s="2">
        <v>144.31700000000001</v>
      </c>
      <c r="N1092" s="1" t="s">
        <v>12</v>
      </c>
      <c r="O1092" s="3">
        <v>43322</v>
      </c>
      <c r="P1092" s="2">
        <f>ROUNDDOWN(Table1[[#This Row],[Quantity in UnE]],0)</f>
        <v>144</v>
      </c>
      <c r="Q1092" t="s">
        <v>8852</v>
      </c>
      <c r="R1092">
        <v>40</v>
      </c>
      <c r="S1092">
        <v>28</v>
      </c>
      <c r="T1092">
        <f>IF(Table1[[#This Row],[OD (in)]]=28,0,IF(Table1[[#This Row],[Width (in)]]&lt;=25,1,0))</f>
        <v>0</v>
      </c>
      <c r="U1092">
        <f>IF(Table1[[#This Row],[OD (in)]]=28,0,IF(AND(Table1[[#This Row],[Width (in)]]&gt;25,Table1[[#This Row],[Width (in)]]&lt;=40),1,0))</f>
        <v>0</v>
      </c>
      <c r="V1092">
        <f>IF(Table1[[#This Row],[OD (in)]]=28,0,IF(Table1[[#This Row],[Width (in)]]&gt;40,1,0))</f>
        <v>0</v>
      </c>
      <c r="W1092">
        <f>IF(Table1[[#This Row],[OD (in)]]=28,1,0)</f>
        <v>1</v>
      </c>
    </row>
    <row r="1093" spans="1:23" x14ac:dyDescent="0.3">
      <c r="A1093" s="6" t="s">
        <v>0</v>
      </c>
      <c r="B1093" s="6" t="s">
        <v>31</v>
      </c>
      <c r="C1093" s="6" t="s">
        <v>32</v>
      </c>
      <c r="D1093" s="6" t="s">
        <v>2473</v>
      </c>
      <c r="E1093" s="6" t="s">
        <v>4</v>
      </c>
      <c r="F1093" s="6" t="s">
        <v>5</v>
      </c>
      <c r="G1093" s="6" t="s">
        <v>1845</v>
      </c>
      <c r="H1093" s="6" t="s">
        <v>7</v>
      </c>
      <c r="I1093" s="6" t="s">
        <v>1846</v>
      </c>
      <c r="J1093" s="6" t="s">
        <v>9</v>
      </c>
      <c r="K1093" s="6" t="s">
        <v>2474</v>
      </c>
      <c r="L1093" s="6" t="s">
        <v>11</v>
      </c>
      <c r="M1093" s="2">
        <v>112.655</v>
      </c>
      <c r="N1093" s="1" t="s">
        <v>12</v>
      </c>
      <c r="O1093" s="3">
        <v>43325</v>
      </c>
      <c r="P1093" s="2">
        <f>ROUNDDOWN(Table1[[#This Row],[Quantity in UnE]],0)</f>
        <v>112</v>
      </c>
      <c r="Q1093" t="s">
        <v>8848</v>
      </c>
      <c r="R1093">
        <v>15</v>
      </c>
      <c r="S1093">
        <v>39</v>
      </c>
      <c r="T1093">
        <f>IF(Table1[[#This Row],[OD (in)]]=28,0,IF(Table1[[#This Row],[Width (in)]]&lt;=25,1,0))</f>
        <v>1</v>
      </c>
      <c r="U1093">
        <f>IF(Table1[[#This Row],[OD (in)]]=28,0,IF(AND(Table1[[#This Row],[Width (in)]]&gt;25,Table1[[#This Row],[Width (in)]]&lt;=40),1,0))</f>
        <v>0</v>
      </c>
      <c r="V1093">
        <f>IF(Table1[[#This Row],[OD (in)]]=28,0,IF(Table1[[#This Row],[Width (in)]]&gt;40,1,0))</f>
        <v>0</v>
      </c>
      <c r="W1093">
        <f>IF(Table1[[#This Row],[OD (in)]]=28,1,0)</f>
        <v>0</v>
      </c>
    </row>
    <row r="1094" spans="1:23" x14ac:dyDescent="0.3">
      <c r="A1094" s="6" t="s">
        <v>0</v>
      </c>
      <c r="B1094" s="6" t="s">
        <v>2208</v>
      </c>
      <c r="C1094" s="6" t="s">
        <v>2209</v>
      </c>
      <c r="D1094" s="6" t="s">
        <v>2475</v>
      </c>
      <c r="E1094" s="6" t="s">
        <v>4</v>
      </c>
      <c r="F1094" s="6" t="s">
        <v>5</v>
      </c>
      <c r="G1094" s="6" t="s">
        <v>1970</v>
      </c>
      <c r="H1094" s="6" t="s">
        <v>7</v>
      </c>
      <c r="I1094" s="6" t="s">
        <v>1971</v>
      </c>
      <c r="J1094" s="6" t="s">
        <v>9</v>
      </c>
      <c r="K1094" s="6" t="s">
        <v>2476</v>
      </c>
      <c r="L1094" s="6" t="s">
        <v>11</v>
      </c>
      <c r="M1094" s="2">
        <v>177.16200000000001</v>
      </c>
      <c r="N1094" s="1" t="s">
        <v>12</v>
      </c>
      <c r="O1094" s="3">
        <v>43332</v>
      </c>
      <c r="P1094" s="2">
        <f>ROUNDDOWN(Table1[[#This Row],[Quantity in UnE]],0)</f>
        <v>177</v>
      </c>
      <c r="Q1094" t="s">
        <v>8864</v>
      </c>
      <c r="R1094">
        <v>23.875</v>
      </c>
      <c r="S1094">
        <v>39</v>
      </c>
      <c r="T1094">
        <f>IF(Table1[[#This Row],[OD (in)]]=28,0,IF(Table1[[#This Row],[Width (in)]]&lt;=25,1,0))</f>
        <v>1</v>
      </c>
      <c r="U1094">
        <f>IF(Table1[[#This Row],[OD (in)]]=28,0,IF(AND(Table1[[#This Row],[Width (in)]]&gt;25,Table1[[#This Row],[Width (in)]]&lt;=40),1,0))</f>
        <v>0</v>
      </c>
      <c r="V1094">
        <f>IF(Table1[[#This Row],[OD (in)]]=28,0,IF(Table1[[#This Row],[Width (in)]]&gt;40,1,0))</f>
        <v>0</v>
      </c>
      <c r="W1094">
        <f>IF(Table1[[#This Row],[OD (in)]]=28,1,0)</f>
        <v>0</v>
      </c>
    </row>
    <row r="1095" spans="1:23" x14ac:dyDescent="0.3">
      <c r="A1095" s="6" t="s">
        <v>0</v>
      </c>
      <c r="B1095" s="6" t="s">
        <v>2437</v>
      </c>
      <c r="C1095" s="6" t="s">
        <v>2438</v>
      </c>
      <c r="D1095" s="6" t="s">
        <v>2477</v>
      </c>
      <c r="E1095" s="6" t="s">
        <v>4</v>
      </c>
      <c r="F1095" s="6" t="s">
        <v>5</v>
      </c>
      <c r="G1095" s="6" t="s">
        <v>1526</v>
      </c>
      <c r="H1095" s="6" t="s">
        <v>7</v>
      </c>
      <c r="I1095" s="6" t="s">
        <v>1527</v>
      </c>
      <c r="J1095" s="6" t="s">
        <v>9</v>
      </c>
      <c r="K1095" s="6" t="s">
        <v>2478</v>
      </c>
      <c r="L1095" s="6" t="s">
        <v>11</v>
      </c>
      <c r="M1095" s="2">
        <v>305.33600000000001</v>
      </c>
      <c r="N1095" s="1" t="s">
        <v>12</v>
      </c>
      <c r="O1095" s="3">
        <v>43326</v>
      </c>
      <c r="P1095" s="2">
        <f>ROUNDDOWN(Table1[[#This Row],[Quantity in UnE]],0)</f>
        <v>305</v>
      </c>
      <c r="Q1095" t="s">
        <v>8860</v>
      </c>
      <c r="R1095">
        <v>38.5</v>
      </c>
      <c r="S1095">
        <v>39</v>
      </c>
      <c r="T1095">
        <f>IF(Table1[[#This Row],[OD (in)]]=28,0,IF(Table1[[#This Row],[Width (in)]]&lt;=25,1,0))</f>
        <v>0</v>
      </c>
      <c r="U1095">
        <f>IF(Table1[[#This Row],[OD (in)]]=28,0,IF(AND(Table1[[#This Row],[Width (in)]]&gt;25,Table1[[#This Row],[Width (in)]]&lt;=40),1,0))</f>
        <v>1</v>
      </c>
      <c r="V1095">
        <f>IF(Table1[[#This Row],[OD (in)]]=28,0,IF(Table1[[#This Row],[Width (in)]]&gt;40,1,0))</f>
        <v>0</v>
      </c>
      <c r="W1095">
        <f>IF(Table1[[#This Row],[OD (in)]]=28,1,0)</f>
        <v>0</v>
      </c>
    </row>
    <row r="1096" spans="1:23" x14ac:dyDescent="0.3">
      <c r="A1096" s="6" t="s">
        <v>0</v>
      </c>
      <c r="B1096" s="6" t="s">
        <v>31</v>
      </c>
      <c r="C1096" s="6" t="s">
        <v>32</v>
      </c>
      <c r="D1096" s="6" t="s">
        <v>2479</v>
      </c>
      <c r="E1096" s="6" t="s">
        <v>4</v>
      </c>
      <c r="F1096" s="6" t="s">
        <v>5</v>
      </c>
      <c r="G1096" s="6" t="s">
        <v>1845</v>
      </c>
      <c r="H1096" s="6" t="s">
        <v>7</v>
      </c>
      <c r="I1096" s="6" t="s">
        <v>1846</v>
      </c>
      <c r="J1096" s="6" t="s">
        <v>9</v>
      </c>
      <c r="K1096" s="6" t="s">
        <v>2480</v>
      </c>
      <c r="L1096" s="6" t="s">
        <v>11</v>
      </c>
      <c r="M1096" s="2">
        <v>112.43</v>
      </c>
      <c r="N1096" s="1" t="s">
        <v>12</v>
      </c>
      <c r="O1096" s="3">
        <v>43325</v>
      </c>
      <c r="P1096" s="2">
        <f>ROUNDDOWN(Table1[[#This Row],[Quantity in UnE]],0)</f>
        <v>112</v>
      </c>
      <c r="Q1096" t="s">
        <v>8848</v>
      </c>
      <c r="R1096">
        <v>15</v>
      </c>
      <c r="S1096">
        <v>39</v>
      </c>
      <c r="T1096">
        <f>IF(Table1[[#This Row],[OD (in)]]=28,0,IF(Table1[[#This Row],[Width (in)]]&lt;=25,1,0))</f>
        <v>1</v>
      </c>
      <c r="U1096">
        <f>IF(Table1[[#This Row],[OD (in)]]=28,0,IF(AND(Table1[[#This Row],[Width (in)]]&gt;25,Table1[[#This Row],[Width (in)]]&lt;=40),1,0))</f>
        <v>0</v>
      </c>
      <c r="V1096">
        <f>IF(Table1[[#This Row],[OD (in)]]=28,0,IF(Table1[[#This Row],[Width (in)]]&gt;40,1,0))</f>
        <v>0</v>
      </c>
      <c r="W1096">
        <f>IF(Table1[[#This Row],[OD (in)]]=28,1,0)</f>
        <v>0</v>
      </c>
    </row>
    <row r="1097" spans="1:23" x14ac:dyDescent="0.3">
      <c r="A1097" s="6" t="s">
        <v>0</v>
      </c>
      <c r="B1097" s="6" t="s">
        <v>2481</v>
      </c>
      <c r="C1097" s="6" t="s">
        <v>2482</v>
      </c>
      <c r="D1097" s="6" t="s">
        <v>2483</v>
      </c>
      <c r="E1097" s="6" t="s">
        <v>4</v>
      </c>
      <c r="F1097" s="6" t="s">
        <v>5</v>
      </c>
      <c r="G1097" s="6" t="s">
        <v>1662</v>
      </c>
      <c r="H1097" s="6" t="s">
        <v>7</v>
      </c>
      <c r="I1097" s="6" t="s">
        <v>1663</v>
      </c>
      <c r="J1097" s="6" t="s">
        <v>9</v>
      </c>
      <c r="K1097" s="6" t="s">
        <v>2484</v>
      </c>
      <c r="L1097" s="6" t="s">
        <v>11</v>
      </c>
      <c r="M1097" s="2">
        <v>175.06899999999999</v>
      </c>
      <c r="N1097" s="1" t="s">
        <v>12</v>
      </c>
      <c r="O1097" s="3">
        <v>43315</v>
      </c>
      <c r="P1097" s="2">
        <f>ROUNDDOWN(Table1[[#This Row],[Quantity in UnE]],0)</f>
        <v>175</v>
      </c>
      <c r="Q1097" t="s">
        <v>8850</v>
      </c>
      <c r="R1097">
        <v>23</v>
      </c>
      <c r="S1097">
        <v>39</v>
      </c>
      <c r="T1097">
        <f>IF(Table1[[#This Row],[OD (in)]]=28,0,IF(Table1[[#This Row],[Width (in)]]&lt;=25,1,0))</f>
        <v>1</v>
      </c>
      <c r="U1097">
        <f>IF(Table1[[#This Row],[OD (in)]]=28,0,IF(AND(Table1[[#This Row],[Width (in)]]&gt;25,Table1[[#This Row],[Width (in)]]&lt;=40),1,0))</f>
        <v>0</v>
      </c>
      <c r="V1097">
        <f>IF(Table1[[#This Row],[OD (in)]]=28,0,IF(Table1[[#This Row],[Width (in)]]&gt;40,1,0))</f>
        <v>0</v>
      </c>
      <c r="W1097">
        <f>IF(Table1[[#This Row],[OD (in)]]=28,1,0)</f>
        <v>0</v>
      </c>
    </row>
    <row r="1098" spans="1:23" x14ac:dyDescent="0.3">
      <c r="A1098" s="6" t="s">
        <v>0</v>
      </c>
      <c r="B1098" s="6" t="s">
        <v>2437</v>
      </c>
      <c r="C1098" s="6" t="s">
        <v>2438</v>
      </c>
      <c r="D1098" s="6" t="s">
        <v>2485</v>
      </c>
      <c r="E1098" s="6" t="s">
        <v>4</v>
      </c>
      <c r="F1098" s="6" t="s">
        <v>5</v>
      </c>
      <c r="G1098" s="6" t="s">
        <v>1526</v>
      </c>
      <c r="H1098" s="6" t="s">
        <v>7</v>
      </c>
      <c r="I1098" s="6" t="s">
        <v>1527</v>
      </c>
      <c r="J1098" s="6" t="s">
        <v>9</v>
      </c>
      <c r="K1098" s="6" t="s">
        <v>2486</v>
      </c>
      <c r="L1098" s="6" t="s">
        <v>11</v>
      </c>
      <c r="M1098" s="2">
        <v>310.43400000000003</v>
      </c>
      <c r="N1098" s="1" t="s">
        <v>12</v>
      </c>
      <c r="O1098" s="3">
        <v>43326</v>
      </c>
      <c r="P1098" s="2">
        <f>ROUNDDOWN(Table1[[#This Row],[Quantity in UnE]],0)</f>
        <v>310</v>
      </c>
      <c r="Q1098" t="s">
        <v>8860</v>
      </c>
      <c r="R1098">
        <v>38.5</v>
      </c>
      <c r="S1098">
        <v>39</v>
      </c>
      <c r="T1098">
        <f>IF(Table1[[#This Row],[OD (in)]]=28,0,IF(Table1[[#This Row],[Width (in)]]&lt;=25,1,0))</f>
        <v>0</v>
      </c>
      <c r="U1098">
        <f>IF(Table1[[#This Row],[OD (in)]]=28,0,IF(AND(Table1[[#This Row],[Width (in)]]&gt;25,Table1[[#This Row],[Width (in)]]&lt;=40),1,0))</f>
        <v>1</v>
      </c>
      <c r="V1098">
        <f>IF(Table1[[#This Row],[OD (in)]]=28,0,IF(Table1[[#This Row],[Width (in)]]&gt;40,1,0))</f>
        <v>0</v>
      </c>
      <c r="W1098">
        <f>IF(Table1[[#This Row],[OD (in)]]=28,1,0)</f>
        <v>0</v>
      </c>
    </row>
    <row r="1099" spans="1:23" x14ac:dyDescent="0.3">
      <c r="A1099" s="6" t="s">
        <v>0</v>
      </c>
      <c r="B1099" s="6" t="s">
        <v>2481</v>
      </c>
      <c r="C1099" s="6" t="s">
        <v>2482</v>
      </c>
      <c r="D1099" s="6" t="s">
        <v>2487</v>
      </c>
      <c r="E1099" s="6" t="s">
        <v>4</v>
      </c>
      <c r="F1099" s="6" t="s">
        <v>5</v>
      </c>
      <c r="G1099" s="6" t="s">
        <v>1662</v>
      </c>
      <c r="H1099" s="6" t="s">
        <v>7</v>
      </c>
      <c r="I1099" s="6" t="s">
        <v>1663</v>
      </c>
      <c r="J1099" s="6" t="s">
        <v>9</v>
      </c>
      <c r="K1099" s="6" t="s">
        <v>2488</v>
      </c>
      <c r="L1099" s="6" t="s">
        <v>11</v>
      </c>
      <c r="M1099" s="2">
        <v>171.84200000000001</v>
      </c>
      <c r="N1099" s="1" t="s">
        <v>12</v>
      </c>
      <c r="O1099" s="3">
        <v>43315</v>
      </c>
      <c r="P1099" s="2">
        <f>ROUNDDOWN(Table1[[#This Row],[Quantity in UnE]],0)</f>
        <v>171</v>
      </c>
      <c r="Q1099" t="s">
        <v>8850</v>
      </c>
      <c r="R1099">
        <v>23</v>
      </c>
      <c r="S1099">
        <v>39</v>
      </c>
      <c r="T1099">
        <f>IF(Table1[[#This Row],[OD (in)]]=28,0,IF(Table1[[#This Row],[Width (in)]]&lt;=25,1,0))</f>
        <v>1</v>
      </c>
      <c r="U1099">
        <f>IF(Table1[[#This Row],[OD (in)]]=28,0,IF(AND(Table1[[#This Row],[Width (in)]]&gt;25,Table1[[#This Row],[Width (in)]]&lt;=40),1,0))</f>
        <v>0</v>
      </c>
      <c r="V1099">
        <f>IF(Table1[[#This Row],[OD (in)]]=28,0,IF(Table1[[#This Row],[Width (in)]]&gt;40,1,0))</f>
        <v>0</v>
      </c>
      <c r="W1099">
        <f>IF(Table1[[#This Row],[OD (in)]]=28,1,0)</f>
        <v>0</v>
      </c>
    </row>
    <row r="1100" spans="1:23" x14ac:dyDescent="0.3">
      <c r="A1100" s="6" t="s">
        <v>0</v>
      </c>
      <c r="B1100" s="6" t="s">
        <v>31</v>
      </c>
      <c r="C1100" s="6" t="s">
        <v>32</v>
      </c>
      <c r="D1100" s="6" t="s">
        <v>2489</v>
      </c>
      <c r="E1100" s="6" t="s">
        <v>4</v>
      </c>
      <c r="F1100" s="6" t="s">
        <v>5</v>
      </c>
      <c r="G1100" s="6" t="s">
        <v>1845</v>
      </c>
      <c r="H1100" s="6" t="s">
        <v>7</v>
      </c>
      <c r="I1100" s="6" t="s">
        <v>1846</v>
      </c>
      <c r="J1100" s="6" t="s">
        <v>9</v>
      </c>
      <c r="K1100" s="6" t="s">
        <v>2490</v>
      </c>
      <c r="L1100" s="6" t="s">
        <v>11</v>
      </c>
      <c r="M1100" s="2">
        <v>112.43</v>
      </c>
      <c r="N1100" s="1" t="s">
        <v>12</v>
      </c>
      <c r="O1100" s="3">
        <v>43325</v>
      </c>
      <c r="P1100" s="2">
        <f>ROUNDDOWN(Table1[[#This Row],[Quantity in UnE]],0)</f>
        <v>112</v>
      </c>
      <c r="Q1100" t="s">
        <v>8848</v>
      </c>
      <c r="R1100">
        <v>15</v>
      </c>
      <c r="S1100">
        <v>39</v>
      </c>
      <c r="T1100">
        <f>IF(Table1[[#This Row],[OD (in)]]=28,0,IF(Table1[[#This Row],[Width (in)]]&lt;=25,1,0))</f>
        <v>1</v>
      </c>
      <c r="U1100">
        <f>IF(Table1[[#This Row],[OD (in)]]=28,0,IF(AND(Table1[[#This Row],[Width (in)]]&gt;25,Table1[[#This Row],[Width (in)]]&lt;=40),1,0))</f>
        <v>0</v>
      </c>
      <c r="V1100">
        <f>IF(Table1[[#This Row],[OD (in)]]=28,0,IF(Table1[[#This Row],[Width (in)]]&gt;40,1,0))</f>
        <v>0</v>
      </c>
      <c r="W1100">
        <f>IF(Table1[[#This Row],[OD (in)]]=28,1,0)</f>
        <v>0</v>
      </c>
    </row>
    <row r="1101" spans="1:23" x14ac:dyDescent="0.3">
      <c r="A1101" s="6" t="s">
        <v>0</v>
      </c>
      <c r="B1101" s="6" t="s">
        <v>2491</v>
      </c>
      <c r="C1101" s="6" t="s">
        <v>2492</v>
      </c>
      <c r="D1101" s="6" t="s">
        <v>2493</v>
      </c>
      <c r="E1101" s="6" t="s">
        <v>4</v>
      </c>
      <c r="F1101" s="6" t="s">
        <v>5</v>
      </c>
      <c r="G1101" s="6" t="s">
        <v>1924</v>
      </c>
      <c r="H1101" s="6" t="s">
        <v>7</v>
      </c>
      <c r="I1101" s="6" t="s">
        <v>1925</v>
      </c>
      <c r="J1101" s="6" t="s">
        <v>9</v>
      </c>
      <c r="K1101" s="6" t="s">
        <v>2494</v>
      </c>
      <c r="L1101" s="6" t="s">
        <v>11</v>
      </c>
      <c r="M1101" s="2">
        <v>274.017</v>
      </c>
      <c r="N1101" s="1" t="s">
        <v>12</v>
      </c>
      <c r="O1101" s="3">
        <v>43327</v>
      </c>
      <c r="P1101" s="2">
        <f>ROUNDDOWN(Table1[[#This Row],[Quantity in UnE]],0)</f>
        <v>274</v>
      </c>
      <c r="Q1101" t="s">
        <v>8848</v>
      </c>
      <c r="R1101">
        <v>36.5</v>
      </c>
      <c r="S1101">
        <v>39</v>
      </c>
      <c r="T1101">
        <f>IF(Table1[[#This Row],[OD (in)]]=28,0,IF(Table1[[#This Row],[Width (in)]]&lt;=25,1,0))</f>
        <v>0</v>
      </c>
      <c r="U1101">
        <f>IF(Table1[[#This Row],[OD (in)]]=28,0,IF(AND(Table1[[#This Row],[Width (in)]]&gt;25,Table1[[#This Row],[Width (in)]]&lt;=40),1,0))</f>
        <v>1</v>
      </c>
      <c r="V1101">
        <f>IF(Table1[[#This Row],[OD (in)]]=28,0,IF(Table1[[#This Row],[Width (in)]]&gt;40,1,0))</f>
        <v>0</v>
      </c>
      <c r="W1101">
        <f>IF(Table1[[#This Row],[OD (in)]]=28,1,0)</f>
        <v>0</v>
      </c>
    </row>
    <row r="1102" spans="1:23" x14ac:dyDescent="0.3">
      <c r="A1102" s="6" t="s">
        <v>0</v>
      </c>
      <c r="B1102" s="6" t="s">
        <v>2495</v>
      </c>
      <c r="C1102" s="6" t="s">
        <v>2496</v>
      </c>
      <c r="D1102" s="6" t="s">
        <v>2497</v>
      </c>
      <c r="E1102" s="6" t="s">
        <v>4</v>
      </c>
      <c r="F1102" s="6" t="s">
        <v>5</v>
      </c>
      <c r="G1102" s="6" t="s">
        <v>1662</v>
      </c>
      <c r="H1102" s="6" t="s">
        <v>7</v>
      </c>
      <c r="I1102" s="6" t="s">
        <v>1663</v>
      </c>
      <c r="J1102" s="6" t="s">
        <v>9</v>
      </c>
      <c r="K1102" s="6" t="s">
        <v>2498</v>
      </c>
      <c r="L1102" s="6" t="s">
        <v>11</v>
      </c>
      <c r="M1102" s="2">
        <v>160.256</v>
      </c>
      <c r="N1102" s="1" t="s">
        <v>12</v>
      </c>
      <c r="O1102" s="3">
        <v>43315</v>
      </c>
      <c r="P1102" s="2">
        <f>ROUNDDOWN(Table1[[#This Row],[Quantity in UnE]],0)</f>
        <v>160</v>
      </c>
      <c r="Q1102" t="s">
        <v>8848</v>
      </c>
      <c r="R1102">
        <v>22</v>
      </c>
      <c r="S1102">
        <v>39</v>
      </c>
      <c r="T1102">
        <f>IF(Table1[[#This Row],[OD (in)]]=28,0,IF(Table1[[#This Row],[Width (in)]]&lt;=25,1,0))</f>
        <v>1</v>
      </c>
      <c r="U1102">
        <f>IF(Table1[[#This Row],[OD (in)]]=28,0,IF(AND(Table1[[#This Row],[Width (in)]]&gt;25,Table1[[#This Row],[Width (in)]]&lt;=40),1,0))</f>
        <v>0</v>
      </c>
      <c r="V1102">
        <f>IF(Table1[[#This Row],[OD (in)]]=28,0,IF(Table1[[#This Row],[Width (in)]]&gt;40,1,0))</f>
        <v>0</v>
      </c>
      <c r="W1102">
        <f>IF(Table1[[#This Row],[OD (in)]]=28,1,0)</f>
        <v>0</v>
      </c>
    </row>
    <row r="1103" spans="1:23" x14ac:dyDescent="0.3">
      <c r="A1103" s="6" t="s">
        <v>0</v>
      </c>
      <c r="B1103" s="6" t="s">
        <v>31</v>
      </c>
      <c r="C1103" s="6" t="s">
        <v>32</v>
      </c>
      <c r="D1103" s="6" t="s">
        <v>2499</v>
      </c>
      <c r="E1103" s="6" t="s">
        <v>4</v>
      </c>
      <c r="F1103" s="6" t="s">
        <v>5</v>
      </c>
      <c r="G1103" s="6" t="s">
        <v>1845</v>
      </c>
      <c r="H1103" s="6" t="s">
        <v>7</v>
      </c>
      <c r="I1103" s="6" t="s">
        <v>1846</v>
      </c>
      <c r="J1103" s="6" t="s">
        <v>9</v>
      </c>
      <c r="K1103" s="6" t="s">
        <v>2500</v>
      </c>
      <c r="L1103" s="6" t="s">
        <v>11</v>
      </c>
      <c r="M1103" s="2">
        <v>112.453</v>
      </c>
      <c r="N1103" s="1" t="s">
        <v>12</v>
      </c>
      <c r="O1103" s="3">
        <v>43325</v>
      </c>
      <c r="P1103" s="2">
        <f>ROUNDDOWN(Table1[[#This Row],[Quantity in UnE]],0)</f>
        <v>112</v>
      </c>
      <c r="Q1103" t="s">
        <v>8848</v>
      </c>
      <c r="R1103">
        <v>15</v>
      </c>
      <c r="S1103">
        <v>39</v>
      </c>
      <c r="T1103">
        <f>IF(Table1[[#This Row],[OD (in)]]=28,0,IF(Table1[[#This Row],[Width (in)]]&lt;=25,1,0))</f>
        <v>1</v>
      </c>
      <c r="U1103">
        <f>IF(Table1[[#This Row],[OD (in)]]=28,0,IF(AND(Table1[[#This Row],[Width (in)]]&gt;25,Table1[[#This Row],[Width (in)]]&lt;=40),1,0))</f>
        <v>0</v>
      </c>
      <c r="V1103">
        <f>IF(Table1[[#This Row],[OD (in)]]=28,0,IF(Table1[[#This Row],[Width (in)]]&gt;40,1,0))</f>
        <v>0</v>
      </c>
      <c r="W1103">
        <f>IF(Table1[[#This Row],[OD (in)]]=28,1,0)</f>
        <v>0</v>
      </c>
    </row>
    <row r="1104" spans="1:23" x14ac:dyDescent="0.3">
      <c r="A1104" s="6" t="s">
        <v>0</v>
      </c>
      <c r="B1104" s="6" t="s">
        <v>125</v>
      </c>
      <c r="C1104" s="6" t="s">
        <v>126</v>
      </c>
      <c r="D1104" s="6" t="s">
        <v>2501</v>
      </c>
      <c r="E1104" s="6" t="s">
        <v>4</v>
      </c>
      <c r="F1104" s="6" t="s">
        <v>5</v>
      </c>
      <c r="G1104" s="6" t="s">
        <v>1853</v>
      </c>
      <c r="H1104" s="6" t="s">
        <v>7</v>
      </c>
      <c r="I1104" s="6" t="s">
        <v>1854</v>
      </c>
      <c r="J1104" s="6" t="s">
        <v>9</v>
      </c>
      <c r="K1104" s="6" t="s">
        <v>2502</v>
      </c>
      <c r="L1104" s="6" t="s">
        <v>11</v>
      </c>
      <c r="M1104" s="2">
        <v>445.75799999999998</v>
      </c>
      <c r="N1104" s="1" t="s">
        <v>12</v>
      </c>
      <c r="O1104" s="3">
        <v>43314</v>
      </c>
      <c r="P1104" s="2">
        <f>ROUNDDOWN(Table1[[#This Row],[Quantity in UnE]],0)</f>
        <v>445</v>
      </c>
      <c r="Q1104" t="s">
        <v>8852</v>
      </c>
      <c r="R1104">
        <v>60</v>
      </c>
      <c r="S1104">
        <v>39</v>
      </c>
      <c r="T1104">
        <f>IF(Table1[[#This Row],[OD (in)]]=28,0,IF(Table1[[#This Row],[Width (in)]]&lt;=25,1,0))</f>
        <v>0</v>
      </c>
      <c r="U1104">
        <f>IF(Table1[[#This Row],[OD (in)]]=28,0,IF(AND(Table1[[#This Row],[Width (in)]]&gt;25,Table1[[#This Row],[Width (in)]]&lt;=40),1,0))</f>
        <v>0</v>
      </c>
      <c r="V1104">
        <f>IF(Table1[[#This Row],[OD (in)]]=28,0,IF(Table1[[#This Row],[Width (in)]]&gt;40,1,0))</f>
        <v>1</v>
      </c>
      <c r="W1104">
        <f>IF(Table1[[#This Row],[OD (in)]]=28,1,0)</f>
        <v>0</v>
      </c>
    </row>
    <row r="1105" spans="1:23" x14ac:dyDescent="0.3">
      <c r="A1105" s="6" t="s">
        <v>0</v>
      </c>
      <c r="B1105" s="6" t="s">
        <v>31</v>
      </c>
      <c r="C1105" s="6" t="s">
        <v>32</v>
      </c>
      <c r="D1105" s="6" t="s">
        <v>2503</v>
      </c>
      <c r="E1105" s="6" t="s">
        <v>4</v>
      </c>
      <c r="F1105" s="6" t="s">
        <v>5</v>
      </c>
      <c r="G1105" s="6" t="s">
        <v>1845</v>
      </c>
      <c r="H1105" s="6" t="s">
        <v>7</v>
      </c>
      <c r="I1105" s="6" t="s">
        <v>1846</v>
      </c>
      <c r="J1105" s="6" t="s">
        <v>9</v>
      </c>
      <c r="K1105" s="6" t="s">
        <v>2504</v>
      </c>
      <c r="L1105" s="6" t="s">
        <v>11</v>
      </c>
      <c r="M1105" s="2">
        <v>112.453</v>
      </c>
      <c r="N1105" s="1" t="s">
        <v>12</v>
      </c>
      <c r="O1105" s="3">
        <v>43325</v>
      </c>
      <c r="P1105" s="2">
        <f>ROUNDDOWN(Table1[[#This Row],[Quantity in UnE]],0)</f>
        <v>112</v>
      </c>
      <c r="Q1105" t="s">
        <v>8848</v>
      </c>
      <c r="R1105">
        <v>15</v>
      </c>
      <c r="S1105">
        <v>39</v>
      </c>
      <c r="T1105">
        <f>IF(Table1[[#This Row],[OD (in)]]=28,0,IF(Table1[[#This Row],[Width (in)]]&lt;=25,1,0))</f>
        <v>1</v>
      </c>
      <c r="U1105">
        <f>IF(Table1[[#This Row],[OD (in)]]=28,0,IF(AND(Table1[[#This Row],[Width (in)]]&gt;25,Table1[[#This Row],[Width (in)]]&lt;=40),1,0))</f>
        <v>0</v>
      </c>
      <c r="V1105">
        <f>IF(Table1[[#This Row],[OD (in)]]=28,0,IF(Table1[[#This Row],[Width (in)]]&gt;40,1,0))</f>
        <v>0</v>
      </c>
      <c r="W1105">
        <f>IF(Table1[[#This Row],[OD (in)]]=28,1,0)</f>
        <v>0</v>
      </c>
    </row>
    <row r="1106" spans="1:23" x14ac:dyDescent="0.3">
      <c r="A1106" s="6" t="s">
        <v>0</v>
      </c>
      <c r="B1106" s="6" t="s">
        <v>621</v>
      </c>
      <c r="C1106" s="6" t="s">
        <v>622</v>
      </c>
      <c r="D1106" s="6" t="s">
        <v>2505</v>
      </c>
      <c r="E1106" s="6" t="s">
        <v>4</v>
      </c>
      <c r="F1106" s="6" t="s">
        <v>5</v>
      </c>
      <c r="G1106" s="6" t="s">
        <v>2432</v>
      </c>
      <c r="H1106" s="6" t="s">
        <v>7</v>
      </c>
      <c r="I1106" s="6" t="s">
        <v>2433</v>
      </c>
      <c r="J1106" s="6" t="s">
        <v>9</v>
      </c>
      <c r="K1106" s="6" t="s">
        <v>2506</v>
      </c>
      <c r="L1106" s="6" t="s">
        <v>11</v>
      </c>
      <c r="M1106" s="2">
        <v>144.31700000000001</v>
      </c>
      <c r="N1106" s="1" t="s">
        <v>12</v>
      </c>
      <c r="O1106" s="3">
        <v>43322</v>
      </c>
      <c r="P1106" s="2">
        <f>ROUNDDOWN(Table1[[#This Row],[Quantity in UnE]],0)</f>
        <v>144</v>
      </c>
      <c r="Q1106" t="s">
        <v>8852</v>
      </c>
      <c r="R1106">
        <v>40</v>
      </c>
      <c r="S1106">
        <v>28</v>
      </c>
      <c r="T1106">
        <f>IF(Table1[[#This Row],[OD (in)]]=28,0,IF(Table1[[#This Row],[Width (in)]]&lt;=25,1,0))</f>
        <v>0</v>
      </c>
      <c r="U1106">
        <f>IF(Table1[[#This Row],[OD (in)]]=28,0,IF(AND(Table1[[#This Row],[Width (in)]]&gt;25,Table1[[#This Row],[Width (in)]]&lt;=40),1,0))</f>
        <v>0</v>
      </c>
      <c r="V1106">
        <f>IF(Table1[[#This Row],[OD (in)]]=28,0,IF(Table1[[#This Row],[Width (in)]]&gt;40,1,0))</f>
        <v>0</v>
      </c>
      <c r="W1106">
        <f>IF(Table1[[#This Row],[OD (in)]]=28,1,0)</f>
        <v>1</v>
      </c>
    </row>
    <row r="1107" spans="1:23" x14ac:dyDescent="0.3">
      <c r="A1107" s="6" t="s">
        <v>0</v>
      </c>
      <c r="B1107" s="6" t="s">
        <v>31</v>
      </c>
      <c r="C1107" s="6" t="s">
        <v>32</v>
      </c>
      <c r="D1107" s="6" t="s">
        <v>2507</v>
      </c>
      <c r="E1107" s="6" t="s">
        <v>4</v>
      </c>
      <c r="F1107" s="6" t="s">
        <v>5</v>
      </c>
      <c r="G1107" s="6" t="s">
        <v>1845</v>
      </c>
      <c r="H1107" s="6" t="s">
        <v>7</v>
      </c>
      <c r="I1107" s="6" t="s">
        <v>1846</v>
      </c>
      <c r="J1107" s="6" t="s">
        <v>9</v>
      </c>
      <c r="K1107" s="6" t="s">
        <v>2508</v>
      </c>
      <c r="L1107" s="6" t="s">
        <v>11</v>
      </c>
      <c r="M1107" s="2">
        <v>112.453</v>
      </c>
      <c r="N1107" s="1" t="s">
        <v>12</v>
      </c>
      <c r="O1107" s="3">
        <v>43325</v>
      </c>
      <c r="P1107" s="2">
        <f>ROUNDDOWN(Table1[[#This Row],[Quantity in UnE]],0)</f>
        <v>112</v>
      </c>
      <c r="Q1107" t="s">
        <v>8848</v>
      </c>
      <c r="R1107">
        <v>15</v>
      </c>
      <c r="S1107">
        <v>39</v>
      </c>
      <c r="T1107">
        <f>IF(Table1[[#This Row],[OD (in)]]=28,0,IF(Table1[[#This Row],[Width (in)]]&lt;=25,1,0))</f>
        <v>1</v>
      </c>
      <c r="U1107">
        <f>IF(Table1[[#This Row],[OD (in)]]=28,0,IF(AND(Table1[[#This Row],[Width (in)]]&gt;25,Table1[[#This Row],[Width (in)]]&lt;=40),1,0))</f>
        <v>0</v>
      </c>
      <c r="V1107">
        <f>IF(Table1[[#This Row],[OD (in)]]=28,0,IF(Table1[[#This Row],[Width (in)]]&gt;40,1,0))</f>
        <v>0</v>
      </c>
      <c r="W1107">
        <f>IF(Table1[[#This Row],[OD (in)]]=28,1,0)</f>
        <v>0</v>
      </c>
    </row>
    <row r="1108" spans="1:23" x14ac:dyDescent="0.3">
      <c r="A1108" s="6" t="s">
        <v>0</v>
      </c>
      <c r="B1108" s="6" t="s">
        <v>31</v>
      </c>
      <c r="C1108" s="6" t="s">
        <v>32</v>
      </c>
      <c r="D1108" s="6" t="s">
        <v>2509</v>
      </c>
      <c r="E1108" s="6" t="s">
        <v>4</v>
      </c>
      <c r="F1108" s="6" t="s">
        <v>5</v>
      </c>
      <c r="G1108" s="6" t="s">
        <v>1845</v>
      </c>
      <c r="H1108" s="6" t="s">
        <v>7</v>
      </c>
      <c r="I1108" s="6" t="s">
        <v>1846</v>
      </c>
      <c r="J1108" s="6" t="s">
        <v>9</v>
      </c>
      <c r="K1108" s="6" t="s">
        <v>2510</v>
      </c>
      <c r="L1108" s="6" t="s">
        <v>11</v>
      </c>
      <c r="M1108" s="2">
        <v>112.453</v>
      </c>
      <c r="N1108" s="1" t="s">
        <v>12</v>
      </c>
      <c r="O1108" s="3">
        <v>43325</v>
      </c>
      <c r="P1108" s="2">
        <f>ROUNDDOWN(Table1[[#This Row],[Quantity in UnE]],0)</f>
        <v>112</v>
      </c>
      <c r="Q1108" t="s">
        <v>8848</v>
      </c>
      <c r="R1108">
        <v>15</v>
      </c>
      <c r="S1108">
        <v>39</v>
      </c>
      <c r="T1108">
        <f>IF(Table1[[#This Row],[OD (in)]]=28,0,IF(Table1[[#This Row],[Width (in)]]&lt;=25,1,0))</f>
        <v>1</v>
      </c>
      <c r="U1108">
        <f>IF(Table1[[#This Row],[OD (in)]]=28,0,IF(AND(Table1[[#This Row],[Width (in)]]&gt;25,Table1[[#This Row],[Width (in)]]&lt;=40),1,0))</f>
        <v>0</v>
      </c>
      <c r="V1108">
        <f>IF(Table1[[#This Row],[OD (in)]]=28,0,IF(Table1[[#This Row],[Width (in)]]&gt;40,1,0))</f>
        <v>0</v>
      </c>
      <c r="W1108">
        <f>IF(Table1[[#This Row],[OD (in)]]=28,1,0)</f>
        <v>0</v>
      </c>
    </row>
    <row r="1109" spans="1:23" x14ac:dyDescent="0.3">
      <c r="A1109" s="6" t="s">
        <v>0</v>
      </c>
      <c r="B1109" s="6" t="s">
        <v>31</v>
      </c>
      <c r="C1109" s="6" t="s">
        <v>32</v>
      </c>
      <c r="D1109" s="6" t="s">
        <v>2511</v>
      </c>
      <c r="E1109" s="6" t="s">
        <v>4</v>
      </c>
      <c r="F1109" s="6" t="s">
        <v>5</v>
      </c>
      <c r="G1109" s="6" t="s">
        <v>1845</v>
      </c>
      <c r="H1109" s="6" t="s">
        <v>7</v>
      </c>
      <c r="I1109" s="6" t="s">
        <v>1846</v>
      </c>
      <c r="J1109" s="6" t="s">
        <v>9</v>
      </c>
      <c r="K1109" s="6" t="s">
        <v>2512</v>
      </c>
      <c r="L1109" s="6" t="s">
        <v>11</v>
      </c>
      <c r="M1109" s="2">
        <v>111.98099999999999</v>
      </c>
      <c r="N1109" s="1" t="s">
        <v>12</v>
      </c>
      <c r="O1109" s="3">
        <v>43325</v>
      </c>
      <c r="P1109" s="2">
        <f>ROUNDDOWN(Table1[[#This Row],[Quantity in UnE]],0)</f>
        <v>111</v>
      </c>
      <c r="Q1109" t="s">
        <v>8848</v>
      </c>
      <c r="R1109">
        <v>15</v>
      </c>
      <c r="S1109">
        <v>39</v>
      </c>
      <c r="T1109">
        <f>IF(Table1[[#This Row],[OD (in)]]=28,0,IF(Table1[[#This Row],[Width (in)]]&lt;=25,1,0))</f>
        <v>1</v>
      </c>
      <c r="U1109">
        <f>IF(Table1[[#This Row],[OD (in)]]=28,0,IF(AND(Table1[[#This Row],[Width (in)]]&gt;25,Table1[[#This Row],[Width (in)]]&lt;=40),1,0))</f>
        <v>0</v>
      </c>
      <c r="V1109">
        <f>IF(Table1[[#This Row],[OD (in)]]=28,0,IF(Table1[[#This Row],[Width (in)]]&gt;40,1,0))</f>
        <v>0</v>
      </c>
      <c r="W1109">
        <f>IF(Table1[[#This Row],[OD (in)]]=28,1,0)</f>
        <v>0</v>
      </c>
    </row>
    <row r="1110" spans="1:23" x14ac:dyDescent="0.3">
      <c r="A1110" s="6" t="s">
        <v>0</v>
      </c>
      <c r="B1110" s="6" t="s">
        <v>125</v>
      </c>
      <c r="C1110" s="6" t="s">
        <v>126</v>
      </c>
      <c r="D1110" s="6" t="s">
        <v>2513</v>
      </c>
      <c r="E1110" s="6" t="s">
        <v>4</v>
      </c>
      <c r="F1110" s="6" t="s">
        <v>5</v>
      </c>
      <c r="G1110" s="6" t="s">
        <v>1526</v>
      </c>
      <c r="H1110" s="6" t="s">
        <v>7</v>
      </c>
      <c r="I1110" s="6" t="s">
        <v>1527</v>
      </c>
      <c r="J1110" s="6" t="s">
        <v>9</v>
      </c>
      <c r="K1110" s="6" t="s">
        <v>2512</v>
      </c>
      <c r="L1110" s="6" t="s">
        <v>11</v>
      </c>
      <c r="M1110" s="2">
        <v>438.43099999999998</v>
      </c>
      <c r="N1110" s="1" t="s">
        <v>12</v>
      </c>
      <c r="O1110" s="3">
        <v>43326</v>
      </c>
      <c r="P1110" s="2">
        <f>ROUNDDOWN(Table1[[#This Row],[Quantity in UnE]],0)</f>
        <v>438</v>
      </c>
      <c r="Q1110" t="s">
        <v>8852</v>
      </c>
      <c r="R1110">
        <v>60</v>
      </c>
      <c r="S1110">
        <v>39</v>
      </c>
      <c r="T1110">
        <f>IF(Table1[[#This Row],[OD (in)]]=28,0,IF(Table1[[#This Row],[Width (in)]]&lt;=25,1,0))</f>
        <v>0</v>
      </c>
      <c r="U1110">
        <f>IF(Table1[[#This Row],[OD (in)]]=28,0,IF(AND(Table1[[#This Row],[Width (in)]]&gt;25,Table1[[#This Row],[Width (in)]]&lt;=40),1,0))</f>
        <v>0</v>
      </c>
      <c r="V1110">
        <f>IF(Table1[[#This Row],[OD (in)]]=28,0,IF(Table1[[#This Row],[Width (in)]]&gt;40,1,0))</f>
        <v>1</v>
      </c>
      <c r="W1110">
        <f>IF(Table1[[#This Row],[OD (in)]]=28,1,0)</f>
        <v>0</v>
      </c>
    </row>
    <row r="1111" spans="1:23" x14ac:dyDescent="0.3">
      <c r="A1111" s="6" t="s">
        <v>0</v>
      </c>
      <c r="B1111" s="6" t="s">
        <v>31</v>
      </c>
      <c r="C1111" s="6" t="s">
        <v>32</v>
      </c>
      <c r="D1111" s="6" t="s">
        <v>2514</v>
      </c>
      <c r="E1111" s="6" t="s">
        <v>4</v>
      </c>
      <c r="F1111" s="6" t="s">
        <v>5</v>
      </c>
      <c r="G1111" s="6" t="s">
        <v>1845</v>
      </c>
      <c r="H1111" s="6" t="s">
        <v>7</v>
      </c>
      <c r="I1111" s="6" t="s">
        <v>1846</v>
      </c>
      <c r="J1111" s="6" t="s">
        <v>9</v>
      </c>
      <c r="K1111" s="6" t="s">
        <v>2515</v>
      </c>
      <c r="L1111" s="6" t="s">
        <v>11</v>
      </c>
      <c r="M1111" s="2">
        <v>111.98099999999999</v>
      </c>
      <c r="N1111" s="1" t="s">
        <v>12</v>
      </c>
      <c r="O1111" s="3">
        <v>43325</v>
      </c>
      <c r="P1111" s="2">
        <f>ROUNDDOWN(Table1[[#This Row],[Quantity in UnE]],0)</f>
        <v>111</v>
      </c>
      <c r="Q1111" t="s">
        <v>8848</v>
      </c>
      <c r="R1111">
        <v>15</v>
      </c>
      <c r="S1111">
        <v>39</v>
      </c>
      <c r="T1111">
        <f>IF(Table1[[#This Row],[OD (in)]]=28,0,IF(Table1[[#This Row],[Width (in)]]&lt;=25,1,0))</f>
        <v>1</v>
      </c>
      <c r="U1111">
        <f>IF(Table1[[#This Row],[OD (in)]]=28,0,IF(AND(Table1[[#This Row],[Width (in)]]&gt;25,Table1[[#This Row],[Width (in)]]&lt;=40),1,0))</f>
        <v>0</v>
      </c>
      <c r="V1111">
        <f>IF(Table1[[#This Row],[OD (in)]]=28,0,IF(Table1[[#This Row],[Width (in)]]&gt;40,1,0))</f>
        <v>0</v>
      </c>
      <c r="W1111">
        <f>IF(Table1[[#This Row],[OD (in)]]=28,1,0)</f>
        <v>0</v>
      </c>
    </row>
    <row r="1112" spans="1:23" x14ac:dyDescent="0.3">
      <c r="A1112" s="6" t="s">
        <v>0</v>
      </c>
      <c r="B1112" s="6" t="s">
        <v>2228</v>
      </c>
      <c r="C1112" s="6" t="s">
        <v>2229</v>
      </c>
      <c r="D1112" s="6" t="s">
        <v>2516</v>
      </c>
      <c r="E1112" s="6" t="s">
        <v>4</v>
      </c>
      <c r="F1112" s="6" t="s">
        <v>5</v>
      </c>
      <c r="G1112" s="6" t="s">
        <v>1483</v>
      </c>
      <c r="H1112" s="6" t="s">
        <v>7</v>
      </c>
      <c r="I1112" s="6" t="s">
        <v>1484</v>
      </c>
      <c r="J1112" s="6" t="s">
        <v>9</v>
      </c>
      <c r="K1112" s="6" t="s">
        <v>2517</v>
      </c>
      <c r="L1112" s="6" t="s">
        <v>11</v>
      </c>
      <c r="M1112" s="2">
        <v>385.416</v>
      </c>
      <c r="N1112" s="1" t="s">
        <v>12</v>
      </c>
      <c r="O1112" s="3">
        <v>43317</v>
      </c>
      <c r="P1112" s="2">
        <f>ROUNDDOWN(Table1[[#This Row],[Quantity in UnE]],0)</f>
        <v>385</v>
      </c>
      <c r="Q1112" t="s">
        <v>8850</v>
      </c>
      <c r="R1112">
        <v>51.75</v>
      </c>
      <c r="S1112">
        <v>39</v>
      </c>
      <c r="T1112">
        <f>IF(Table1[[#This Row],[OD (in)]]=28,0,IF(Table1[[#This Row],[Width (in)]]&lt;=25,1,0))</f>
        <v>0</v>
      </c>
      <c r="U1112">
        <f>IF(Table1[[#This Row],[OD (in)]]=28,0,IF(AND(Table1[[#This Row],[Width (in)]]&gt;25,Table1[[#This Row],[Width (in)]]&lt;=40),1,0))</f>
        <v>0</v>
      </c>
      <c r="V1112">
        <f>IF(Table1[[#This Row],[OD (in)]]=28,0,IF(Table1[[#This Row],[Width (in)]]&gt;40,1,0))</f>
        <v>1</v>
      </c>
      <c r="W1112">
        <f>IF(Table1[[#This Row],[OD (in)]]=28,1,0)</f>
        <v>0</v>
      </c>
    </row>
    <row r="1113" spans="1:23" x14ac:dyDescent="0.3">
      <c r="A1113" s="6" t="s">
        <v>0</v>
      </c>
      <c r="B1113" s="6" t="s">
        <v>125</v>
      </c>
      <c r="C1113" s="6" t="s">
        <v>126</v>
      </c>
      <c r="D1113" s="6" t="s">
        <v>2518</v>
      </c>
      <c r="E1113" s="6" t="s">
        <v>4</v>
      </c>
      <c r="F1113" s="6" t="s">
        <v>5</v>
      </c>
      <c r="G1113" s="6" t="s">
        <v>2519</v>
      </c>
      <c r="H1113" s="6" t="s">
        <v>7</v>
      </c>
      <c r="I1113" s="6" t="s">
        <v>2520</v>
      </c>
      <c r="J1113" s="6" t="s">
        <v>9</v>
      </c>
      <c r="K1113" s="6" t="s">
        <v>2521</v>
      </c>
      <c r="L1113" s="6" t="s">
        <v>11</v>
      </c>
      <c r="M1113" s="2">
        <v>435.54599999999999</v>
      </c>
      <c r="N1113" s="1" t="s">
        <v>12</v>
      </c>
      <c r="O1113" s="3">
        <v>43330</v>
      </c>
      <c r="P1113" s="2">
        <f>ROUNDDOWN(Table1[[#This Row],[Quantity in UnE]],0)</f>
        <v>435</v>
      </c>
      <c r="Q1113" t="s">
        <v>8852</v>
      </c>
      <c r="R1113">
        <v>60</v>
      </c>
      <c r="S1113">
        <v>39</v>
      </c>
      <c r="T1113">
        <f>IF(Table1[[#This Row],[OD (in)]]=28,0,IF(Table1[[#This Row],[Width (in)]]&lt;=25,1,0))</f>
        <v>0</v>
      </c>
      <c r="U1113">
        <f>IF(Table1[[#This Row],[OD (in)]]=28,0,IF(AND(Table1[[#This Row],[Width (in)]]&gt;25,Table1[[#This Row],[Width (in)]]&lt;=40),1,0))</f>
        <v>0</v>
      </c>
      <c r="V1113">
        <f>IF(Table1[[#This Row],[OD (in)]]=28,0,IF(Table1[[#This Row],[Width (in)]]&gt;40,1,0))</f>
        <v>1</v>
      </c>
      <c r="W1113">
        <f>IF(Table1[[#This Row],[OD (in)]]=28,1,0)</f>
        <v>0</v>
      </c>
    </row>
    <row r="1114" spans="1:23" x14ac:dyDescent="0.3">
      <c r="A1114" s="6" t="s">
        <v>0</v>
      </c>
      <c r="B1114" s="6" t="s">
        <v>125</v>
      </c>
      <c r="C1114" s="6" t="s">
        <v>126</v>
      </c>
      <c r="D1114" s="6" t="s">
        <v>2522</v>
      </c>
      <c r="E1114" s="6" t="s">
        <v>4</v>
      </c>
      <c r="F1114" s="6" t="s">
        <v>5</v>
      </c>
      <c r="G1114" s="6" t="s">
        <v>1526</v>
      </c>
      <c r="H1114" s="6" t="s">
        <v>7</v>
      </c>
      <c r="I1114" s="6" t="s">
        <v>1527</v>
      </c>
      <c r="J1114" s="6" t="s">
        <v>9</v>
      </c>
      <c r="K1114" s="6" t="s">
        <v>2523</v>
      </c>
      <c r="L1114" s="6" t="s">
        <v>11</v>
      </c>
      <c r="M1114" s="2">
        <v>437.565</v>
      </c>
      <c r="N1114" s="1" t="s">
        <v>12</v>
      </c>
      <c r="O1114" s="3">
        <v>43326</v>
      </c>
      <c r="P1114" s="2">
        <f>ROUNDDOWN(Table1[[#This Row],[Quantity in UnE]],0)</f>
        <v>437</v>
      </c>
      <c r="Q1114" t="s">
        <v>8852</v>
      </c>
      <c r="R1114">
        <v>60</v>
      </c>
      <c r="S1114">
        <v>39</v>
      </c>
      <c r="T1114">
        <f>IF(Table1[[#This Row],[OD (in)]]=28,0,IF(Table1[[#This Row],[Width (in)]]&lt;=25,1,0))</f>
        <v>0</v>
      </c>
      <c r="U1114">
        <f>IF(Table1[[#This Row],[OD (in)]]=28,0,IF(AND(Table1[[#This Row],[Width (in)]]&gt;25,Table1[[#This Row],[Width (in)]]&lt;=40),1,0))</f>
        <v>0</v>
      </c>
      <c r="V1114">
        <f>IF(Table1[[#This Row],[OD (in)]]=28,0,IF(Table1[[#This Row],[Width (in)]]&gt;40,1,0))</f>
        <v>1</v>
      </c>
      <c r="W1114">
        <f>IF(Table1[[#This Row],[OD (in)]]=28,1,0)</f>
        <v>0</v>
      </c>
    </row>
    <row r="1115" spans="1:23" x14ac:dyDescent="0.3">
      <c r="A1115" s="6" t="s">
        <v>0</v>
      </c>
      <c r="B1115" s="6" t="s">
        <v>31</v>
      </c>
      <c r="C1115" s="6" t="s">
        <v>32</v>
      </c>
      <c r="D1115" s="6" t="s">
        <v>2524</v>
      </c>
      <c r="E1115" s="6" t="s">
        <v>4</v>
      </c>
      <c r="F1115" s="6" t="s">
        <v>5</v>
      </c>
      <c r="G1115" s="6" t="s">
        <v>1845</v>
      </c>
      <c r="H1115" s="6" t="s">
        <v>7</v>
      </c>
      <c r="I1115" s="6" t="s">
        <v>1846</v>
      </c>
      <c r="J1115" s="6" t="s">
        <v>9</v>
      </c>
      <c r="K1115" s="6" t="s">
        <v>2525</v>
      </c>
      <c r="L1115" s="6" t="s">
        <v>11</v>
      </c>
      <c r="M1115" s="2">
        <v>113.194</v>
      </c>
      <c r="N1115" s="1" t="s">
        <v>12</v>
      </c>
      <c r="O1115" s="3">
        <v>43325</v>
      </c>
      <c r="P1115" s="2">
        <f>ROUNDDOWN(Table1[[#This Row],[Quantity in UnE]],0)</f>
        <v>113</v>
      </c>
      <c r="Q1115" t="s">
        <v>8848</v>
      </c>
      <c r="R1115">
        <v>15</v>
      </c>
      <c r="S1115">
        <v>39</v>
      </c>
      <c r="T1115">
        <f>IF(Table1[[#This Row],[OD (in)]]=28,0,IF(Table1[[#This Row],[Width (in)]]&lt;=25,1,0))</f>
        <v>1</v>
      </c>
      <c r="U1115">
        <f>IF(Table1[[#This Row],[OD (in)]]=28,0,IF(AND(Table1[[#This Row],[Width (in)]]&gt;25,Table1[[#This Row],[Width (in)]]&lt;=40),1,0))</f>
        <v>0</v>
      </c>
      <c r="V1115">
        <f>IF(Table1[[#This Row],[OD (in)]]=28,0,IF(Table1[[#This Row],[Width (in)]]&gt;40,1,0))</f>
        <v>0</v>
      </c>
      <c r="W1115">
        <f>IF(Table1[[#This Row],[OD (in)]]=28,1,0)</f>
        <v>0</v>
      </c>
    </row>
    <row r="1116" spans="1:23" x14ac:dyDescent="0.3">
      <c r="A1116" s="6" t="s">
        <v>0</v>
      </c>
      <c r="B1116" s="6" t="s">
        <v>2228</v>
      </c>
      <c r="C1116" s="6" t="s">
        <v>2229</v>
      </c>
      <c r="D1116" s="6" t="s">
        <v>2526</v>
      </c>
      <c r="E1116" s="6" t="s">
        <v>4</v>
      </c>
      <c r="F1116" s="6" t="s">
        <v>5</v>
      </c>
      <c r="G1116" s="6" t="s">
        <v>1483</v>
      </c>
      <c r="H1116" s="6" t="s">
        <v>7</v>
      </c>
      <c r="I1116" s="6" t="s">
        <v>1484</v>
      </c>
      <c r="J1116" s="6" t="s">
        <v>9</v>
      </c>
      <c r="K1116" s="6" t="s">
        <v>2527</v>
      </c>
      <c r="L1116" s="6" t="s">
        <v>11</v>
      </c>
      <c r="M1116" s="2">
        <v>385.59500000000003</v>
      </c>
      <c r="N1116" s="1" t="s">
        <v>12</v>
      </c>
      <c r="O1116" s="3">
        <v>43317</v>
      </c>
      <c r="P1116" s="2">
        <f>ROUNDDOWN(Table1[[#This Row],[Quantity in UnE]],0)</f>
        <v>385</v>
      </c>
      <c r="Q1116" t="s">
        <v>8850</v>
      </c>
      <c r="R1116">
        <v>51.75</v>
      </c>
      <c r="S1116">
        <v>39</v>
      </c>
      <c r="T1116">
        <f>IF(Table1[[#This Row],[OD (in)]]=28,0,IF(Table1[[#This Row],[Width (in)]]&lt;=25,1,0))</f>
        <v>0</v>
      </c>
      <c r="U1116">
        <f>IF(Table1[[#This Row],[OD (in)]]=28,0,IF(AND(Table1[[#This Row],[Width (in)]]&gt;25,Table1[[#This Row],[Width (in)]]&lt;=40),1,0))</f>
        <v>0</v>
      </c>
      <c r="V1116">
        <f>IF(Table1[[#This Row],[OD (in)]]=28,0,IF(Table1[[#This Row],[Width (in)]]&gt;40,1,0))</f>
        <v>1</v>
      </c>
      <c r="W1116">
        <f>IF(Table1[[#This Row],[OD (in)]]=28,1,0)</f>
        <v>0</v>
      </c>
    </row>
    <row r="1117" spans="1:23" x14ac:dyDescent="0.3">
      <c r="A1117" s="6" t="s">
        <v>0</v>
      </c>
      <c r="B1117" s="6" t="s">
        <v>125</v>
      </c>
      <c r="C1117" s="6" t="s">
        <v>126</v>
      </c>
      <c r="D1117" s="6" t="s">
        <v>2528</v>
      </c>
      <c r="E1117" s="6" t="s">
        <v>4</v>
      </c>
      <c r="F1117" s="6" t="s">
        <v>5</v>
      </c>
      <c r="G1117" s="6" t="s">
        <v>2519</v>
      </c>
      <c r="H1117" s="6" t="s">
        <v>7</v>
      </c>
      <c r="I1117" s="6" t="s">
        <v>2520</v>
      </c>
      <c r="J1117" s="6" t="s">
        <v>9</v>
      </c>
      <c r="K1117" s="6" t="s">
        <v>2529</v>
      </c>
      <c r="L1117" s="6" t="s">
        <v>11</v>
      </c>
      <c r="M1117" s="2">
        <v>441.71899999999999</v>
      </c>
      <c r="N1117" s="1" t="s">
        <v>12</v>
      </c>
      <c r="O1117" s="3">
        <v>43330</v>
      </c>
      <c r="P1117" s="2">
        <f>ROUNDDOWN(Table1[[#This Row],[Quantity in UnE]],0)</f>
        <v>441</v>
      </c>
      <c r="Q1117" t="s">
        <v>8852</v>
      </c>
      <c r="R1117">
        <v>60</v>
      </c>
      <c r="S1117">
        <v>39</v>
      </c>
      <c r="T1117">
        <f>IF(Table1[[#This Row],[OD (in)]]=28,0,IF(Table1[[#This Row],[Width (in)]]&lt;=25,1,0))</f>
        <v>0</v>
      </c>
      <c r="U1117">
        <f>IF(Table1[[#This Row],[OD (in)]]=28,0,IF(AND(Table1[[#This Row],[Width (in)]]&gt;25,Table1[[#This Row],[Width (in)]]&lt;=40),1,0))</f>
        <v>0</v>
      </c>
      <c r="V1117">
        <f>IF(Table1[[#This Row],[OD (in)]]=28,0,IF(Table1[[#This Row],[Width (in)]]&gt;40,1,0))</f>
        <v>1</v>
      </c>
      <c r="W1117">
        <f>IF(Table1[[#This Row],[OD (in)]]=28,1,0)</f>
        <v>0</v>
      </c>
    </row>
    <row r="1118" spans="1:23" x14ac:dyDescent="0.3">
      <c r="A1118" s="6" t="s">
        <v>0</v>
      </c>
      <c r="B1118" s="6" t="s">
        <v>31</v>
      </c>
      <c r="C1118" s="6" t="s">
        <v>32</v>
      </c>
      <c r="D1118" s="6" t="s">
        <v>2530</v>
      </c>
      <c r="E1118" s="6" t="s">
        <v>4</v>
      </c>
      <c r="F1118" s="6" t="s">
        <v>5</v>
      </c>
      <c r="G1118" s="6" t="s">
        <v>1845</v>
      </c>
      <c r="H1118" s="6" t="s">
        <v>7</v>
      </c>
      <c r="I1118" s="6" t="s">
        <v>1846</v>
      </c>
      <c r="J1118" s="6" t="s">
        <v>9</v>
      </c>
      <c r="K1118" s="6" t="s">
        <v>2531</v>
      </c>
      <c r="L1118" s="6" t="s">
        <v>11</v>
      </c>
      <c r="M1118" s="2">
        <v>113.194</v>
      </c>
      <c r="N1118" s="1" t="s">
        <v>12</v>
      </c>
      <c r="O1118" s="3">
        <v>43325</v>
      </c>
      <c r="P1118" s="2">
        <f>ROUNDDOWN(Table1[[#This Row],[Quantity in UnE]],0)</f>
        <v>113</v>
      </c>
      <c r="Q1118" t="s">
        <v>8848</v>
      </c>
      <c r="R1118">
        <v>15</v>
      </c>
      <c r="S1118">
        <v>39</v>
      </c>
      <c r="T1118">
        <f>IF(Table1[[#This Row],[OD (in)]]=28,0,IF(Table1[[#This Row],[Width (in)]]&lt;=25,1,0))</f>
        <v>1</v>
      </c>
      <c r="U1118">
        <f>IF(Table1[[#This Row],[OD (in)]]=28,0,IF(AND(Table1[[#This Row],[Width (in)]]&gt;25,Table1[[#This Row],[Width (in)]]&lt;=40),1,0))</f>
        <v>0</v>
      </c>
      <c r="V1118">
        <f>IF(Table1[[#This Row],[OD (in)]]=28,0,IF(Table1[[#This Row],[Width (in)]]&gt;40,1,0))</f>
        <v>0</v>
      </c>
      <c r="W1118">
        <f>IF(Table1[[#This Row],[OD (in)]]=28,1,0)</f>
        <v>0</v>
      </c>
    </row>
    <row r="1119" spans="1:23" x14ac:dyDescent="0.3">
      <c r="A1119" s="6" t="s">
        <v>0</v>
      </c>
      <c r="B1119" s="6" t="s">
        <v>31</v>
      </c>
      <c r="C1119" s="6" t="s">
        <v>32</v>
      </c>
      <c r="D1119" s="6" t="s">
        <v>2532</v>
      </c>
      <c r="E1119" s="6" t="s">
        <v>4</v>
      </c>
      <c r="F1119" s="6" t="s">
        <v>5</v>
      </c>
      <c r="G1119" s="6" t="s">
        <v>1845</v>
      </c>
      <c r="H1119" s="6" t="s">
        <v>7</v>
      </c>
      <c r="I1119" s="6" t="s">
        <v>1846</v>
      </c>
      <c r="J1119" s="6" t="s">
        <v>9</v>
      </c>
      <c r="K1119" s="6" t="s">
        <v>2533</v>
      </c>
      <c r="L1119" s="6" t="s">
        <v>11</v>
      </c>
      <c r="M1119" s="2">
        <v>113.194</v>
      </c>
      <c r="N1119" s="1" t="s">
        <v>12</v>
      </c>
      <c r="O1119" s="3">
        <v>43325</v>
      </c>
      <c r="P1119" s="2">
        <f>ROUNDDOWN(Table1[[#This Row],[Quantity in UnE]],0)</f>
        <v>113</v>
      </c>
      <c r="Q1119" t="s">
        <v>8848</v>
      </c>
      <c r="R1119">
        <v>15</v>
      </c>
      <c r="S1119">
        <v>39</v>
      </c>
      <c r="T1119">
        <f>IF(Table1[[#This Row],[OD (in)]]=28,0,IF(Table1[[#This Row],[Width (in)]]&lt;=25,1,0))</f>
        <v>1</v>
      </c>
      <c r="U1119">
        <f>IF(Table1[[#This Row],[OD (in)]]=28,0,IF(AND(Table1[[#This Row],[Width (in)]]&gt;25,Table1[[#This Row],[Width (in)]]&lt;=40),1,0))</f>
        <v>0</v>
      </c>
      <c r="V1119">
        <f>IF(Table1[[#This Row],[OD (in)]]=28,0,IF(Table1[[#This Row],[Width (in)]]&gt;40,1,0))</f>
        <v>0</v>
      </c>
      <c r="W1119">
        <f>IF(Table1[[#This Row],[OD (in)]]=28,1,0)</f>
        <v>0</v>
      </c>
    </row>
    <row r="1120" spans="1:23" x14ac:dyDescent="0.3">
      <c r="A1120" s="6" t="s">
        <v>0</v>
      </c>
      <c r="B1120" s="6" t="s">
        <v>2534</v>
      </c>
      <c r="C1120" s="6" t="s">
        <v>2535</v>
      </c>
      <c r="D1120" s="6" t="s">
        <v>2536</v>
      </c>
      <c r="E1120" s="6" t="s">
        <v>4</v>
      </c>
      <c r="F1120" s="6" t="s">
        <v>5</v>
      </c>
      <c r="G1120" s="6" t="s">
        <v>1662</v>
      </c>
      <c r="H1120" s="6" t="s">
        <v>7</v>
      </c>
      <c r="I1120" s="6" t="s">
        <v>1663</v>
      </c>
      <c r="J1120" s="6" t="s">
        <v>9</v>
      </c>
      <c r="K1120" s="6" t="s">
        <v>2537</v>
      </c>
      <c r="L1120" s="6" t="s">
        <v>11</v>
      </c>
      <c r="M1120" s="2">
        <v>270.94600000000003</v>
      </c>
      <c r="N1120" s="1" t="s">
        <v>12</v>
      </c>
      <c r="O1120" s="3">
        <v>43315</v>
      </c>
      <c r="P1120" s="2">
        <f>ROUNDDOWN(Table1[[#This Row],[Quantity in UnE]],0)</f>
        <v>270</v>
      </c>
      <c r="Q1120" t="s">
        <v>8860</v>
      </c>
      <c r="R1120">
        <v>37.5</v>
      </c>
      <c r="S1120">
        <v>39</v>
      </c>
      <c r="T1120">
        <f>IF(Table1[[#This Row],[OD (in)]]=28,0,IF(Table1[[#This Row],[Width (in)]]&lt;=25,1,0))</f>
        <v>0</v>
      </c>
      <c r="U1120">
        <f>IF(Table1[[#This Row],[OD (in)]]=28,0,IF(AND(Table1[[#This Row],[Width (in)]]&gt;25,Table1[[#This Row],[Width (in)]]&lt;=40),1,0))</f>
        <v>1</v>
      </c>
      <c r="V1120">
        <f>IF(Table1[[#This Row],[OD (in)]]=28,0,IF(Table1[[#This Row],[Width (in)]]&gt;40,1,0))</f>
        <v>0</v>
      </c>
      <c r="W1120">
        <f>IF(Table1[[#This Row],[OD (in)]]=28,1,0)</f>
        <v>0</v>
      </c>
    </row>
    <row r="1121" spans="1:23" x14ac:dyDescent="0.3">
      <c r="A1121" s="6" t="s">
        <v>0</v>
      </c>
      <c r="B1121" s="6" t="s">
        <v>31</v>
      </c>
      <c r="C1121" s="6" t="s">
        <v>32</v>
      </c>
      <c r="D1121" s="6" t="s">
        <v>2538</v>
      </c>
      <c r="E1121" s="6" t="s">
        <v>4</v>
      </c>
      <c r="F1121" s="6" t="s">
        <v>5</v>
      </c>
      <c r="G1121" s="6" t="s">
        <v>1845</v>
      </c>
      <c r="H1121" s="6" t="s">
        <v>7</v>
      </c>
      <c r="I1121" s="6" t="s">
        <v>1846</v>
      </c>
      <c r="J1121" s="6" t="s">
        <v>9</v>
      </c>
      <c r="K1121" s="6" t="s">
        <v>2539</v>
      </c>
      <c r="L1121" s="6" t="s">
        <v>11</v>
      </c>
      <c r="M1121" s="2">
        <v>113.194</v>
      </c>
      <c r="N1121" s="1" t="s">
        <v>12</v>
      </c>
      <c r="O1121" s="3">
        <v>43325</v>
      </c>
      <c r="P1121" s="2">
        <f>ROUNDDOWN(Table1[[#This Row],[Quantity in UnE]],0)</f>
        <v>113</v>
      </c>
      <c r="Q1121" t="s">
        <v>8848</v>
      </c>
      <c r="R1121">
        <v>15</v>
      </c>
      <c r="S1121">
        <v>39</v>
      </c>
      <c r="T1121">
        <f>IF(Table1[[#This Row],[OD (in)]]=28,0,IF(Table1[[#This Row],[Width (in)]]&lt;=25,1,0))</f>
        <v>1</v>
      </c>
      <c r="U1121">
        <f>IF(Table1[[#This Row],[OD (in)]]=28,0,IF(AND(Table1[[#This Row],[Width (in)]]&gt;25,Table1[[#This Row],[Width (in)]]&lt;=40),1,0))</f>
        <v>0</v>
      </c>
      <c r="V1121">
        <f>IF(Table1[[#This Row],[OD (in)]]=28,0,IF(Table1[[#This Row],[Width (in)]]&gt;40,1,0))</f>
        <v>0</v>
      </c>
      <c r="W1121">
        <f>IF(Table1[[#This Row],[OD (in)]]=28,1,0)</f>
        <v>0</v>
      </c>
    </row>
    <row r="1122" spans="1:23" x14ac:dyDescent="0.3">
      <c r="A1122" s="6" t="s">
        <v>0</v>
      </c>
      <c r="B1122" s="6" t="s">
        <v>125</v>
      </c>
      <c r="C1122" s="6" t="s">
        <v>126</v>
      </c>
      <c r="D1122" s="6" t="s">
        <v>2540</v>
      </c>
      <c r="E1122" s="6" t="s">
        <v>4</v>
      </c>
      <c r="F1122" s="6" t="s">
        <v>5</v>
      </c>
      <c r="G1122" s="6" t="s">
        <v>2519</v>
      </c>
      <c r="H1122" s="6" t="s">
        <v>7</v>
      </c>
      <c r="I1122" s="6" t="s">
        <v>2520</v>
      </c>
      <c r="J1122" s="6" t="s">
        <v>9</v>
      </c>
      <c r="K1122" s="6" t="s">
        <v>2541</v>
      </c>
      <c r="L1122" s="6" t="s">
        <v>11</v>
      </c>
      <c r="M1122" s="2">
        <v>435.54599999999999</v>
      </c>
      <c r="N1122" s="1" t="s">
        <v>12</v>
      </c>
      <c r="O1122" s="3">
        <v>43330</v>
      </c>
      <c r="P1122" s="2">
        <f>ROUNDDOWN(Table1[[#This Row],[Quantity in UnE]],0)</f>
        <v>435</v>
      </c>
      <c r="Q1122" t="s">
        <v>8852</v>
      </c>
      <c r="R1122">
        <v>60</v>
      </c>
      <c r="S1122">
        <v>39</v>
      </c>
      <c r="T1122">
        <f>IF(Table1[[#This Row],[OD (in)]]=28,0,IF(Table1[[#This Row],[Width (in)]]&lt;=25,1,0))</f>
        <v>0</v>
      </c>
      <c r="U1122">
        <f>IF(Table1[[#This Row],[OD (in)]]=28,0,IF(AND(Table1[[#This Row],[Width (in)]]&gt;25,Table1[[#This Row],[Width (in)]]&lt;=40),1,0))</f>
        <v>0</v>
      </c>
      <c r="V1122">
        <f>IF(Table1[[#This Row],[OD (in)]]=28,0,IF(Table1[[#This Row],[Width (in)]]&gt;40,1,0))</f>
        <v>1</v>
      </c>
      <c r="W1122">
        <f>IF(Table1[[#This Row],[OD (in)]]=28,1,0)</f>
        <v>0</v>
      </c>
    </row>
    <row r="1123" spans="1:23" x14ac:dyDescent="0.3">
      <c r="A1123" s="6" t="s">
        <v>0</v>
      </c>
      <c r="B1123" s="6" t="s">
        <v>31</v>
      </c>
      <c r="C1123" s="6" t="s">
        <v>32</v>
      </c>
      <c r="D1123" s="6" t="s">
        <v>2542</v>
      </c>
      <c r="E1123" s="6" t="s">
        <v>4</v>
      </c>
      <c r="F1123" s="6" t="s">
        <v>5</v>
      </c>
      <c r="G1123" s="6" t="s">
        <v>1845</v>
      </c>
      <c r="H1123" s="6" t="s">
        <v>7</v>
      </c>
      <c r="I1123" s="6" t="s">
        <v>1846</v>
      </c>
      <c r="J1123" s="6" t="s">
        <v>9</v>
      </c>
      <c r="K1123" s="6" t="s">
        <v>2543</v>
      </c>
      <c r="L1123" s="6" t="s">
        <v>11</v>
      </c>
      <c r="M1123" s="2">
        <v>112.52</v>
      </c>
      <c r="N1123" s="1" t="s">
        <v>12</v>
      </c>
      <c r="O1123" s="3">
        <v>43325</v>
      </c>
      <c r="P1123" s="2">
        <f>ROUNDDOWN(Table1[[#This Row],[Quantity in UnE]],0)</f>
        <v>112</v>
      </c>
      <c r="Q1123" t="s">
        <v>8848</v>
      </c>
      <c r="R1123">
        <v>15</v>
      </c>
      <c r="S1123">
        <v>39</v>
      </c>
      <c r="T1123">
        <f>IF(Table1[[#This Row],[OD (in)]]=28,0,IF(Table1[[#This Row],[Width (in)]]&lt;=25,1,0))</f>
        <v>1</v>
      </c>
      <c r="U1123">
        <f>IF(Table1[[#This Row],[OD (in)]]=28,0,IF(AND(Table1[[#This Row],[Width (in)]]&gt;25,Table1[[#This Row],[Width (in)]]&lt;=40),1,0))</f>
        <v>0</v>
      </c>
      <c r="V1123">
        <f>IF(Table1[[#This Row],[OD (in)]]=28,0,IF(Table1[[#This Row],[Width (in)]]&gt;40,1,0))</f>
        <v>0</v>
      </c>
      <c r="W1123">
        <f>IF(Table1[[#This Row],[OD (in)]]=28,1,0)</f>
        <v>0</v>
      </c>
    </row>
    <row r="1124" spans="1:23" x14ac:dyDescent="0.3">
      <c r="A1124" s="6" t="s">
        <v>0</v>
      </c>
      <c r="B1124" s="6" t="s">
        <v>31</v>
      </c>
      <c r="C1124" s="6" t="s">
        <v>32</v>
      </c>
      <c r="D1124" s="6" t="s">
        <v>2544</v>
      </c>
      <c r="E1124" s="6" t="s">
        <v>4</v>
      </c>
      <c r="F1124" s="6" t="s">
        <v>5</v>
      </c>
      <c r="G1124" s="6" t="s">
        <v>1845</v>
      </c>
      <c r="H1124" s="6" t="s">
        <v>7</v>
      </c>
      <c r="I1124" s="6" t="s">
        <v>1846</v>
      </c>
      <c r="J1124" s="6" t="s">
        <v>9</v>
      </c>
      <c r="K1124" s="6" t="s">
        <v>2545</v>
      </c>
      <c r="L1124" s="6" t="s">
        <v>11</v>
      </c>
      <c r="M1124" s="2">
        <v>111.98099999999999</v>
      </c>
      <c r="N1124" s="1" t="s">
        <v>12</v>
      </c>
      <c r="O1124" s="3">
        <v>43325</v>
      </c>
      <c r="P1124" s="2">
        <f>ROUNDDOWN(Table1[[#This Row],[Quantity in UnE]],0)</f>
        <v>111</v>
      </c>
      <c r="Q1124" t="s">
        <v>8848</v>
      </c>
      <c r="R1124">
        <v>15</v>
      </c>
      <c r="S1124">
        <v>39</v>
      </c>
      <c r="T1124">
        <f>IF(Table1[[#This Row],[OD (in)]]=28,0,IF(Table1[[#This Row],[Width (in)]]&lt;=25,1,0))</f>
        <v>1</v>
      </c>
      <c r="U1124">
        <f>IF(Table1[[#This Row],[OD (in)]]=28,0,IF(AND(Table1[[#This Row],[Width (in)]]&gt;25,Table1[[#This Row],[Width (in)]]&lt;=40),1,0))</f>
        <v>0</v>
      </c>
      <c r="V1124">
        <f>IF(Table1[[#This Row],[OD (in)]]=28,0,IF(Table1[[#This Row],[Width (in)]]&gt;40,1,0))</f>
        <v>0</v>
      </c>
      <c r="W1124">
        <f>IF(Table1[[#This Row],[OD (in)]]=28,1,0)</f>
        <v>0</v>
      </c>
    </row>
    <row r="1125" spans="1:23" x14ac:dyDescent="0.3">
      <c r="A1125" s="6" t="s">
        <v>0</v>
      </c>
      <c r="B1125" s="6" t="s">
        <v>382</v>
      </c>
      <c r="C1125" s="6" t="s">
        <v>383</v>
      </c>
      <c r="D1125" s="6" t="s">
        <v>2546</v>
      </c>
      <c r="E1125" s="6" t="s">
        <v>4</v>
      </c>
      <c r="F1125" s="6" t="s">
        <v>5</v>
      </c>
      <c r="G1125" s="6" t="s">
        <v>1620</v>
      </c>
      <c r="H1125" s="6" t="s">
        <v>7</v>
      </c>
      <c r="I1125" s="6" t="s">
        <v>1621</v>
      </c>
      <c r="J1125" s="6" t="s">
        <v>9</v>
      </c>
      <c r="K1125" s="6" t="s">
        <v>2547</v>
      </c>
      <c r="L1125" s="6" t="s">
        <v>11</v>
      </c>
      <c r="M1125" s="2">
        <v>355.24</v>
      </c>
      <c r="N1125" s="1" t="s">
        <v>12</v>
      </c>
      <c r="O1125" s="3">
        <v>43318</v>
      </c>
      <c r="P1125" s="2">
        <f>ROUNDDOWN(Table1[[#This Row],[Quantity in UnE]],0)</f>
        <v>355</v>
      </c>
      <c r="Q1125" t="s">
        <v>8850</v>
      </c>
      <c r="R1125">
        <v>48</v>
      </c>
      <c r="S1125">
        <v>39</v>
      </c>
      <c r="T1125">
        <f>IF(Table1[[#This Row],[OD (in)]]=28,0,IF(Table1[[#This Row],[Width (in)]]&lt;=25,1,0))</f>
        <v>0</v>
      </c>
      <c r="U1125">
        <f>IF(Table1[[#This Row],[OD (in)]]=28,0,IF(AND(Table1[[#This Row],[Width (in)]]&gt;25,Table1[[#This Row],[Width (in)]]&lt;=40),1,0))</f>
        <v>0</v>
      </c>
      <c r="V1125">
        <f>IF(Table1[[#This Row],[OD (in)]]=28,0,IF(Table1[[#This Row],[Width (in)]]&gt;40,1,0))</f>
        <v>1</v>
      </c>
      <c r="W1125">
        <f>IF(Table1[[#This Row],[OD (in)]]=28,1,0)</f>
        <v>0</v>
      </c>
    </row>
    <row r="1126" spans="1:23" x14ac:dyDescent="0.3">
      <c r="A1126" s="6" t="s">
        <v>0</v>
      </c>
      <c r="B1126" s="6" t="s">
        <v>31</v>
      </c>
      <c r="C1126" s="6" t="s">
        <v>32</v>
      </c>
      <c r="D1126" s="6" t="s">
        <v>2548</v>
      </c>
      <c r="E1126" s="6" t="s">
        <v>4</v>
      </c>
      <c r="F1126" s="6" t="s">
        <v>5</v>
      </c>
      <c r="G1126" s="6" t="s">
        <v>1845</v>
      </c>
      <c r="H1126" s="6" t="s">
        <v>7</v>
      </c>
      <c r="I1126" s="6" t="s">
        <v>1846</v>
      </c>
      <c r="J1126" s="6" t="s">
        <v>9</v>
      </c>
      <c r="K1126" s="6" t="s">
        <v>2549</v>
      </c>
      <c r="L1126" s="6" t="s">
        <v>11</v>
      </c>
      <c r="M1126" s="2">
        <v>111.98099999999999</v>
      </c>
      <c r="N1126" s="1" t="s">
        <v>12</v>
      </c>
      <c r="O1126" s="3">
        <v>43325</v>
      </c>
      <c r="P1126" s="2">
        <f>ROUNDDOWN(Table1[[#This Row],[Quantity in UnE]],0)</f>
        <v>111</v>
      </c>
      <c r="Q1126" t="s">
        <v>8848</v>
      </c>
      <c r="R1126">
        <v>15</v>
      </c>
      <c r="S1126">
        <v>39</v>
      </c>
      <c r="T1126">
        <f>IF(Table1[[#This Row],[OD (in)]]=28,0,IF(Table1[[#This Row],[Width (in)]]&lt;=25,1,0))</f>
        <v>1</v>
      </c>
      <c r="U1126">
        <f>IF(Table1[[#This Row],[OD (in)]]=28,0,IF(AND(Table1[[#This Row],[Width (in)]]&gt;25,Table1[[#This Row],[Width (in)]]&lt;=40),1,0))</f>
        <v>0</v>
      </c>
      <c r="V1126">
        <f>IF(Table1[[#This Row],[OD (in)]]=28,0,IF(Table1[[#This Row],[Width (in)]]&gt;40,1,0))</f>
        <v>0</v>
      </c>
      <c r="W1126">
        <f>IF(Table1[[#This Row],[OD (in)]]=28,1,0)</f>
        <v>0</v>
      </c>
    </row>
    <row r="1127" spans="1:23" x14ac:dyDescent="0.3">
      <c r="A1127" s="6" t="s">
        <v>0</v>
      </c>
      <c r="B1127" s="6" t="s">
        <v>382</v>
      </c>
      <c r="C1127" s="6" t="s">
        <v>383</v>
      </c>
      <c r="D1127" s="6" t="s">
        <v>2550</v>
      </c>
      <c r="E1127" s="6" t="s">
        <v>4</v>
      </c>
      <c r="F1127" s="6" t="s">
        <v>5</v>
      </c>
      <c r="G1127" s="6" t="s">
        <v>1620</v>
      </c>
      <c r="H1127" s="6" t="s">
        <v>7</v>
      </c>
      <c r="I1127" s="6" t="s">
        <v>1621</v>
      </c>
      <c r="J1127" s="6" t="s">
        <v>9</v>
      </c>
      <c r="K1127" s="6" t="s">
        <v>2551</v>
      </c>
      <c r="L1127" s="6" t="s">
        <v>11</v>
      </c>
      <c r="M1127" s="2">
        <v>362.23200000000003</v>
      </c>
      <c r="N1127" s="1" t="s">
        <v>12</v>
      </c>
      <c r="O1127" s="3">
        <v>43318</v>
      </c>
      <c r="P1127" s="2">
        <f>ROUNDDOWN(Table1[[#This Row],[Quantity in UnE]],0)</f>
        <v>362</v>
      </c>
      <c r="Q1127" t="s">
        <v>8850</v>
      </c>
      <c r="R1127">
        <v>48</v>
      </c>
      <c r="S1127">
        <v>39</v>
      </c>
      <c r="T1127">
        <f>IF(Table1[[#This Row],[OD (in)]]=28,0,IF(Table1[[#This Row],[Width (in)]]&lt;=25,1,0))</f>
        <v>0</v>
      </c>
      <c r="U1127">
        <f>IF(Table1[[#This Row],[OD (in)]]=28,0,IF(AND(Table1[[#This Row],[Width (in)]]&gt;25,Table1[[#This Row],[Width (in)]]&lt;=40),1,0))</f>
        <v>0</v>
      </c>
      <c r="V1127">
        <f>IF(Table1[[#This Row],[OD (in)]]=28,0,IF(Table1[[#This Row],[Width (in)]]&gt;40,1,0))</f>
        <v>1</v>
      </c>
      <c r="W1127">
        <f>IF(Table1[[#This Row],[OD (in)]]=28,1,0)</f>
        <v>0</v>
      </c>
    </row>
    <row r="1128" spans="1:23" x14ac:dyDescent="0.3">
      <c r="A1128" s="6" t="s">
        <v>0</v>
      </c>
      <c r="B1128" s="6" t="s">
        <v>31</v>
      </c>
      <c r="C1128" s="6" t="s">
        <v>32</v>
      </c>
      <c r="D1128" s="6" t="s">
        <v>2552</v>
      </c>
      <c r="E1128" s="6" t="s">
        <v>4</v>
      </c>
      <c r="F1128" s="6" t="s">
        <v>5</v>
      </c>
      <c r="G1128" s="6" t="s">
        <v>1924</v>
      </c>
      <c r="H1128" s="6" t="s">
        <v>7</v>
      </c>
      <c r="I1128" s="6" t="s">
        <v>1925</v>
      </c>
      <c r="J1128" s="6" t="s">
        <v>9</v>
      </c>
      <c r="K1128" s="6" t="s">
        <v>2553</v>
      </c>
      <c r="L1128" s="6" t="s">
        <v>11</v>
      </c>
      <c r="M1128" s="2">
        <v>112.61</v>
      </c>
      <c r="N1128" s="1" t="s">
        <v>12</v>
      </c>
      <c r="O1128" s="3">
        <v>43327</v>
      </c>
      <c r="P1128" s="2">
        <f>ROUNDDOWN(Table1[[#This Row],[Quantity in UnE]],0)</f>
        <v>112</v>
      </c>
      <c r="Q1128" t="s">
        <v>8848</v>
      </c>
      <c r="R1128">
        <v>15</v>
      </c>
      <c r="S1128">
        <v>39</v>
      </c>
      <c r="T1128">
        <f>IF(Table1[[#This Row],[OD (in)]]=28,0,IF(Table1[[#This Row],[Width (in)]]&lt;=25,1,0))</f>
        <v>1</v>
      </c>
      <c r="U1128">
        <f>IF(Table1[[#This Row],[OD (in)]]=28,0,IF(AND(Table1[[#This Row],[Width (in)]]&gt;25,Table1[[#This Row],[Width (in)]]&lt;=40),1,0))</f>
        <v>0</v>
      </c>
      <c r="V1128">
        <f>IF(Table1[[#This Row],[OD (in)]]=28,0,IF(Table1[[#This Row],[Width (in)]]&gt;40,1,0))</f>
        <v>0</v>
      </c>
      <c r="W1128">
        <f>IF(Table1[[#This Row],[OD (in)]]=28,1,0)</f>
        <v>0</v>
      </c>
    </row>
    <row r="1129" spans="1:23" x14ac:dyDescent="0.3">
      <c r="A1129" s="6" t="s">
        <v>0</v>
      </c>
      <c r="B1129" s="6" t="s">
        <v>31</v>
      </c>
      <c r="C1129" s="6" t="s">
        <v>32</v>
      </c>
      <c r="D1129" s="6" t="s">
        <v>2554</v>
      </c>
      <c r="E1129" s="6" t="s">
        <v>4</v>
      </c>
      <c r="F1129" s="6" t="s">
        <v>5</v>
      </c>
      <c r="G1129" s="6" t="s">
        <v>1845</v>
      </c>
      <c r="H1129" s="6" t="s">
        <v>7</v>
      </c>
      <c r="I1129" s="6" t="s">
        <v>1846</v>
      </c>
      <c r="J1129" s="6" t="s">
        <v>9</v>
      </c>
      <c r="K1129" s="6" t="s">
        <v>2555</v>
      </c>
      <c r="L1129" s="6" t="s">
        <v>11</v>
      </c>
      <c r="M1129" s="2">
        <v>111.98099999999999</v>
      </c>
      <c r="N1129" s="1" t="s">
        <v>12</v>
      </c>
      <c r="O1129" s="3">
        <v>43325</v>
      </c>
      <c r="P1129" s="2">
        <f>ROUNDDOWN(Table1[[#This Row],[Quantity in UnE]],0)</f>
        <v>111</v>
      </c>
      <c r="Q1129" t="s">
        <v>8848</v>
      </c>
      <c r="R1129">
        <v>15</v>
      </c>
      <c r="S1129">
        <v>39</v>
      </c>
      <c r="T1129">
        <f>IF(Table1[[#This Row],[OD (in)]]=28,0,IF(Table1[[#This Row],[Width (in)]]&lt;=25,1,0))</f>
        <v>1</v>
      </c>
      <c r="U1129">
        <f>IF(Table1[[#This Row],[OD (in)]]=28,0,IF(AND(Table1[[#This Row],[Width (in)]]&gt;25,Table1[[#This Row],[Width (in)]]&lt;=40),1,0))</f>
        <v>0</v>
      </c>
      <c r="V1129">
        <f>IF(Table1[[#This Row],[OD (in)]]=28,0,IF(Table1[[#This Row],[Width (in)]]&gt;40,1,0))</f>
        <v>0</v>
      </c>
      <c r="W1129">
        <f>IF(Table1[[#This Row],[OD (in)]]=28,1,0)</f>
        <v>0</v>
      </c>
    </row>
    <row r="1130" spans="1:23" x14ac:dyDescent="0.3">
      <c r="A1130" s="6" t="s">
        <v>0</v>
      </c>
      <c r="B1130" s="6" t="s">
        <v>254</v>
      </c>
      <c r="C1130" s="6" t="s">
        <v>255</v>
      </c>
      <c r="D1130" s="6" t="s">
        <v>2556</v>
      </c>
      <c r="E1130" s="6" t="s">
        <v>4</v>
      </c>
      <c r="F1130" s="6" t="s">
        <v>5</v>
      </c>
      <c r="G1130" s="6" t="s">
        <v>1483</v>
      </c>
      <c r="H1130" s="6" t="s">
        <v>7</v>
      </c>
      <c r="I1130" s="6" t="s">
        <v>1484</v>
      </c>
      <c r="J1130" s="6" t="s">
        <v>9</v>
      </c>
      <c r="K1130" s="6" t="s">
        <v>2557</v>
      </c>
      <c r="L1130" s="6" t="s">
        <v>11</v>
      </c>
      <c r="M1130" s="2">
        <v>353.05500000000001</v>
      </c>
      <c r="N1130" s="1" t="s">
        <v>12</v>
      </c>
      <c r="O1130" s="3">
        <v>43317</v>
      </c>
      <c r="P1130" s="2">
        <f>ROUNDDOWN(Table1[[#This Row],[Quantity in UnE]],0)</f>
        <v>353</v>
      </c>
      <c r="Q1130" t="s">
        <v>8850</v>
      </c>
      <c r="R1130">
        <v>47</v>
      </c>
      <c r="S1130">
        <v>39</v>
      </c>
      <c r="T1130">
        <f>IF(Table1[[#This Row],[OD (in)]]=28,0,IF(Table1[[#This Row],[Width (in)]]&lt;=25,1,0))</f>
        <v>0</v>
      </c>
      <c r="U1130">
        <f>IF(Table1[[#This Row],[OD (in)]]=28,0,IF(AND(Table1[[#This Row],[Width (in)]]&gt;25,Table1[[#This Row],[Width (in)]]&lt;=40),1,0))</f>
        <v>0</v>
      </c>
      <c r="V1130">
        <f>IF(Table1[[#This Row],[OD (in)]]=28,0,IF(Table1[[#This Row],[Width (in)]]&gt;40,1,0))</f>
        <v>1</v>
      </c>
      <c r="W1130">
        <f>IF(Table1[[#This Row],[OD (in)]]=28,1,0)</f>
        <v>0</v>
      </c>
    </row>
    <row r="1131" spans="1:23" x14ac:dyDescent="0.3">
      <c r="A1131" s="6" t="s">
        <v>0</v>
      </c>
      <c r="B1131" s="6" t="s">
        <v>125</v>
      </c>
      <c r="C1131" s="6" t="s">
        <v>126</v>
      </c>
      <c r="D1131" s="6" t="s">
        <v>2558</v>
      </c>
      <c r="E1131" s="6" t="s">
        <v>4</v>
      </c>
      <c r="F1131" s="6" t="s">
        <v>5</v>
      </c>
      <c r="G1131" s="6" t="s">
        <v>2519</v>
      </c>
      <c r="H1131" s="6" t="s">
        <v>7</v>
      </c>
      <c r="I1131" s="6" t="s">
        <v>2520</v>
      </c>
      <c r="J1131" s="6" t="s">
        <v>9</v>
      </c>
      <c r="K1131" s="6" t="s">
        <v>2559</v>
      </c>
      <c r="L1131" s="6" t="s">
        <v>11</v>
      </c>
      <c r="M1131" s="2">
        <v>441.66199999999998</v>
      </c>
      <c r="N1131" s="1" t="s">
        <v>12</v>
      </c>
      <c r="O1131" s="3">
        <v>43330</v>
      </c>
      <c r="P1131" s="2">
        <f>ROUNDDOWN(Table1[[#This Row],[Quantity in UnE]],0)</f>
        <v>441</v>
      </c>
      <c r="Q1131" t="s">
        <v>8852</v>
      </c>
      <c r="R1131">
        <v>60</v>
      </c>
      <c r="S1131">
        <v>39</v>
      </c>
      <c r="T1131">
        <f>IF(Table1[[#This Row],[OD (in)]]=28,0,IF(Table1[[#This Row],[Width (in)]]&lt;=25,1,0))</f>
        <v>0</v>
      </c>
      <c r="U1131">
        <f>IF(Table1[[#This Row],[OD (in)]]=28,0,IF(AND(Table1[[#This Row],[Width (in)]]&gt;25,Table1[[#This Row],[Width (in)]]&lt;=40),1,0))</f>
        <v>0</v>
      </c>
      <c r="V1131">
        <f>IF(Table1[[#This Row],[OD (in)]]=28,0,IF(Table1[[#This Row],[Width (in)]]&gt;40,1,0))</f>
        <v>1</v>
      </c>
      <c r="W1131">
        <f>IF(Table1[[#This Row],[OD (in)]]=28,1,0)</f>
        <v>0</v>
      </c>
    </row>
    <row r="1132" spans="1:23" x14ac:dyDescent="0.3">
      <c r="A1132" s="6" t="s">
        <v>0</v>
      </c>
      <c r="B1132" s="6" t="s">
        <v>31</v>
      </c>
      <c r="C1132" s="6" t="s">
        <v>32</v>
      </c>
      <c r="D1132" s="6" t="s">
        <v>2560</v>
      </c>
      <c r="E1132" s="6" t="s">
        <v>4</v>
      </c>
      <c r="F1132" s="6" t="s">
        <v>5</v>
      </c>
      <c r="G1132" s="6" t="s">
        <v>1845</v>
      </c>
      <c r="H1132" s="6" t="s">
        <v>7</v>
      </c>
      <c r="I1132" s="6" t="s">
        <v>1846</v>
      </c>
      <c r="J1132" s="6" t="s">
        <v>9</v>
      </c>
      <c r="K1132" s="6" t="s">
        <v>2561</v>
      </c>
      <c r="L1132" s="6" t="s">
        <v>11</v>
      </c>
      <c r="M1132" s="2">
        <v>112.52</v>
      </c>
      <c r="N1132" s="1" t="s">
        <v>12</v>
      </c>
      <c r="O1132" s="3">
        <v>43325</v>
      </c>
      <c r="P1132" s="2">
        <f>ROUNDDOWN(Table1[[#This Row],[Quantity in UnE]],0)</f>
        <v>112</v>
      </c>
      <c r="Q1132" t="s">
        <v>8848</v>
      </c>
      <c r="R1132">
        <v>15</v>
      </c>
      <c r="S1132">
        <v>39</v>
      </c>
      <c r="T1132">
        <f>IF(Table1[[#This Row],[OD (in)]]=28,0,IF(Table1[[#This Row],[Width (in)]]&lt;=25,1,0))</f>
        <v>1</v>
      </c>
      <c r="U1132">
        <f>IF(Table1[[#This Row],[OD (in)]]=28,0,IF(AND(Table1[[#This Row],[Width (in)]]&gt;25,Table1[[#This Row],[Width (in)]]&lt;=40),1,0))</f>
        <v>0</v>
      </c>
      <c r="V1132">
        <f>IF(Table1[[#This Row],[OD (in)]]=28,0,IF(Table1[[#This Row],[Width (in)]]&gt;40,1,0))</f>
        <v>0</v>
      </c>
      <c r="W1132">
        <f>IF(Table1[[#This Row],[OD (in)]]=28,1,0)</f>
        <v>0</v>
      </c>
    </row>
    <row r="1133" spans="1:23" x14ac:dyDescent="0.3">
      <c r="A1133" s="6" t="s">
        <v>0</v>
      </c>
      <c r="B1133" s="6" t="s">
        <v>254</v>
      </c>
      <c r="C1133" s="6" t="s">
        <v>255</v>
      </c>
      <c r="D1133" s="6" t="s">
        <v>2562</v>
      </c>
      <c r="E1133" s="6" t="s">
        <v>4</v>
      </c>
      <c r="F1133" s="6" t="s">
        <v>5</v>
      </c>
      <c r="G1133" s="6" t="s">
        <v>1483</v>
      </c>
      <c r="H1133" s="6" t="s">
        <v>7</v>
      </c>
      <c r="I1133" s="6" t="s">
        <v>1484</v>
      </c>
      <c r="J1133" s="6" t="s">
        <v>9</v>
      </c>
      <c r="K1133" s="6" t="s">
        <v>2563</v>
      </c>
      <c r="L1133" s="6" t="s">
        <v>11</v>
      </c>
      <c r="M1133" s="2">
        <v>349.38799999999998</v>
      </c>
      <c r="N1133" s="1" t="s">
        <v>12</v>
      </c>
      <c r="O1133" s="3">
        <v>43317</v>
      </c>
      <c r="P1133" s="2">
        <f>ROUNDDOWN(Table1[[#This Row],[Quantity in UnE]],0)</f>
        <v>349</v>
      </c>
      <c r="Q1133" t="s">
        <v>8850</v>
      </c>
      <c r="R1133">
        <v>47</v>
      </c>
      <c r="S1133">
        <v>39</v>
      </c>
      <c r="T1133">
        <f>IF(Table1[[#This Row],[OD (in)]]=28,0,IF(Table1[[#This Row],[Width (in)]]&lt;=25,1,0))</f>
        <v>0</v>
      </c>
      <c r="U1133">
        <f>IF(Table1[[#This Row],[OD (in)]]=28,0,IF(AND(Table1[[#This Row],[Width (in)]]&gt;25,Table1[[#This Row],[Width (in)]]&lt;=40),1,0))</f>
        <v>0</v>
      </c>
      <c r="V1133">
        <f>IF(Table1[[#This Row],[OD (in)]]=28,0,IF(Table1[[#This Row],[Width (in)]]&gt;40,1,0))</f>
        <v>1</v>
      </c>
      <c r="W1133">
        <f>IF(Table1[[#This Row],[OD (in)]]=28,1,0)</f>
        <v>0</v>
      </c>
    </row>
    <row r="1134" spans="1:23" x14ac:dyDescent="0.3">
      <c r="A1134" s="6" t="s">
        <v>0</v>
      </c>
      <c r="B1134" s="6" t="s">
        <v>31</v>
      </c>
      <c r="C1134" s="6" t="s">
        <v>32</v>
      </c>
      <c r="D1134" s="6" t="s">
        <v>2564</v>
      </c>
      <c r="E1134" s="6" t="s">
        <v>4</v>
      </c>
      <c r="F1134" s="6" t="s">
        <v>5</v>
      </c>
      <c r="G1134" s="6" t="s">
        <v>1845</v>
      </c>
      <c r="H1134" s="6" t="s">
        <v>7</v>
      </c>
      <c r="I1134" s="6" t="s">
        <v>1846</v>
      </c>
      <c r="J1134" s="6" t="s">
        <v>9</v>
      </c>
      <c r="K1134" s="6" t="s">
        <v>2565</v>
      </c>
      <c r="L1134" s="6" t="s">
        <v>11</v>
      </c>
      <c r="M1134" s="2">
        <v>112.52</v>
      </c>
      <c r="N1134" s="1" t="s">
        <v>12</v>
      </c>
      <c r="O1134" s="3">
        <v>43325</v>
      </c>
      <c r="P1134" s="2">
        <f>ROUNDDOWN(Table1[[#This Row],[Quantity in UnE]],0)</f>
        <v>112</v>
      </c>
      <c r="Q1134" t="s">
        <v>8848</v>
      </c>
      <c r="R1134">
        <v>15</v>
      </c>
      <c r="S1134">
        <v>39</v>
      </c>
      <c r="T1134">
        <f>IF(Table1[[#This Row],[OD (in)]]=28,0,IF(Table1[[#This Row],[Width (in)]]&lt;=25,1,0))</f>
        <v>1</v>
      </c>
      <c r="U1134">
        <f>IF(Table1[[#This Row],[OD (in)]]=28,0,IF(AND(Table1[[#This Row],[Width (in)]]&gt;25,Table1[[#This Row],[Width (in)]]&lt;=40),1,0))</f>
        <v>0</v>
      </c>
      <c r="V1134">
        <f>IF(Table1[[#This Row],[OD (in)]]=28,0,IF(Table1[[#This Row],[Width (in)]]&gt;40,1,0))</f>
        <v>0</v>
      </c>
      <c r="W1134">
        <f>IF(Table1[[#This Row],[OD (in)]]=28,1,0)</f>
        <v>0</v>
      </c>
    </row>
    <row r="1135" spans="1:23" x14ac:dyDescent="0.3">
      <c r="A1135" s="6" t="s">
        <v>0</v>
      </c>
      <c r="B1135" s="6" t="s">
        <v>2566</v>
      </c>
      <c r="C1135" s="6" t="s">
        <v>2567</v>
      </c>
      <c r="D1135" s="6" t="s">
        <v>2568</v>
      </c>
      <c r="E1135" s="6" t="s">
        <v>4</v>
      </c>
      <c r="F1135" s="6" t="s">
        <v>5</v>
      </c>
      <c r="G1135" s="6" t="s">
        <v>1908</v>
      </c>
      <c r="H1135" s="6" t="s">
        <v>7</v>
      </c>
      <c r="I1135" s="6" t="s">
        <v>1909</v>
      </c>
      <c r="J1135" s="6" t="s">
        <v>9</v>
      </c>
      <c r="K1135" s="6" t="s">
        <v>2569</v>
      </c>
      <c r="L1135" s="6" t="s">
        <v>11</v>
      </c>
      <c r="M1135" s="2">
        <v>260.10399999999998</v>
      </c>
      <c r="N1135" s="1" t="s">
        <v>12</v>
      </c>
      <c r="O1135" s="3">
        <v>43316</v>
      </c>
      <c r="P1135" s="2">
        <f>ROUNDDOWN(Table1[[#This Row],[Quantity in UnE]],0)</f>
        <v>260</v>
      </c>
      <c r="Q1135" t="s">
        <v>8850</v>
      </c>
      <c r="R1135">
        <v>37.5</v>
      </c>
      <c r="S1135">
        <v>39</v>
      </c>
      <c r="T1135">
        <f>IF(Table1[[#This Row],[OD (in)]]=28,0,IF(Table1[[#This Row],[Width (in)]]&lt;=25,1,0))</f>
        <v>0</v>
      </c>
      <c r="U1135">
        <f>IF(Table1[[#This Row],[OD (in)]]=28,0,IF(AND(Table1[[#This Row],[Width (in)]]&gt;25,Table1[[#This Row],[Width (in)]]&lt;=40),1,0))</f>
        <v>1</v>
      </c>
      <c r="V1135">
        <f>IF(Table1[[#This Row],[OD (in)]]=28,0,IF(Table1[[#This Row],[Width (in)]]&gt;40,1,0))</f>
        <v>0</v>
      </c>
      <c r="W1135">
        <f>IF(Table1[[#This Row],[OD (in)]]=28,1,0)</f>
        <v>0</v>
      </c>
    </row>
    <row r="1136" spans="1:23" x14ac:dyDescent="0.3">
      <c r="A1136" s="6" t="s">
        <v>0</v>
      </c>
      <c r="B1136" s="6" t="s">
        <v>125</v>
      </c>
      <c r="C1136" s="6" t="s">
        <v>126</v>
      </c>
      <c r="D1136" s="6" t="s">
        <v>2570</v>
      </c>
      <c r="E1136" s="6" t="s">
        <v>4</v>
      </c>
      <c r="F1136" s="6" t="s">
        <v>5</v>
      </c>
      <c r="G1136" s="6" t="s">
        <v>1526</v>
      </c>
      <c r="H1136" s="6" t="s">
        <v>7</v>
      </c>
      <c r="I1136" s="6" t="s">
        <v>1527</v>
      </c>
      <c r="J1136" s="6" t="s">
        <v>9</v>
      </c>
      <c r="K1136" s="6" t="s">
        <v>2571</v>
      </c>
      <c r="L1136" s="6" t="s">
        <v>11</v>
      </c>
      <c r="M1136" s="2">
        <v>437.33499999999998</v>
      </c>
      <c r="N1136" s="1" t="s">
        <v>12</v>
      </c>
      <c r="O1136" s="3">
        <v>43326</v>
      </c>
      <c r="P1136" s="2">
        <f>ROUNDDOWN(Table1[[#This Row],[Quantity in UnE]],0)</f>
        <v>437</v>
      </c>
      <c r="Q1136" t="s">
        <v>8852</v>
      </c>
      <c r="R1136">
        <v>60</v>
      </c>
      <c r="S1136">
        <v>39</v>
      </c>
      <c r="T1136">
        <f>IF(Table1[[#This Row],[OD (in)]]=28,0,IF(Table1[[#This Row],[Width (in)]]&lt;=25,1,0))</f>
        <v>0</v>
      </c>
      <c r="U1136">
        <f>IF(Table1[[#This Row],[OD (in)]]=28,0,IF(AND(Table1[[#This Row],[Width (in)]]&gt;25,Table1[[#This Row],[Width (in)]]&lt;=40),1,0))</f>
        <v>0</v>
      </c>
      <c r="V1136">
        <f>IF(Table1[[#This Row],[OD (in)]]=28,0,IF(Table1[[#This Row],[Width (in)]]&gt;40,1,0))</f>
        <v>1</v>
      </c>
      <c r="W1136">
        <f>IF(Table1[[#This Row],[OD (in)]]=28,1,0)</f>
        <v>0</v>
      </c>
    </row>
    <row r="1137" spans="1:23" x14ac:dyDescent="0.3">
      <c r="A1137" s="6" t="s">
        <v>0</v>
      </c>
      <c r="B1137" s="6" t="s">
        <v>31</v>
      </c>
      <c r="C1137" s="6" t="s">
        <v>32</v>
      </c>
      <c r="D1137" s="6" t="s">
        <v>2572</v>
      </c>
      <c r="E1137" s="6" t="s">
        <v>4</v>
      </c>
      <c r="F1137" s="6" t="s">
        <v>5</v>
      </c>
      <c r="G1137" s="6" t="s">
        <v>1845</v>
      </c>
      <c r="H1137" s="6" t="s">
        <v>7</v>
      </c>
      <c r="I1137" s="6" t="s">
        <v>1846</v>
      </c>
      <c r="J1137" s="6" t="s">
        <v>9</v>
      </c>
      <c r="K1137" s="6" t="s">
        <v>2573</v>
      </c>
      <c r="L1137" s="6" t="s">
        <v>11</v>
      </c>
      <c r="M1137" s="2">
        <v>112.52</v>
      </c>
      <c r="N1137" s="1" t="s">
        <v>12</v>
      </c>
      <c r="O1137" s="3">
        <v>43325</v>
      </c>
      <c r="P1137" s="2">
        <f>ROUNDDOWN(Table1[[#This Row],[Quantity in UnE]],0)</f>
        <v>112</v>
      </c>
      <c r="Q1137" t="s">
        <v>8848</v>
      </c>
      <c r="R1137">
        <v>15</v>
      </c>
      <c r="S1137">
        <v>39</v>
      </c>
      <c r="T1137">
        <f>IF(Table1[[#This Row],[OD (in)]]=28,0,IF(Table1[[#This Row],[Width (in)]]&lt;=25,1,0))</f>
        <v>1</v>
      </c>
      <c r="U1137">
        <f>IF(Table1[[#This Row],[OD (in)]]=28,0,IF(AND(Table1[[#This Row],[Width (in)]]&gt;25,Table1[[#This Row],[Width (in)]]&lt;=40),1,0))</f>
        <v>0</v>
      </c>
      <c r="V1137">
        <f>IF(Table1[[#This Row],[OD (in)]]=28,0,IF(Table1[[#This Row],[Width (in)]]&gt;40,1,0))</f>
        <v>0</v>
      </c>
      <c r="W1137">
        <f>IF(Table1[[#This Row],[OD (in)]]=28,1,0)</f>
        <v>0</v>
      </c>
    </row>
    <row r="1138" spans="1:23" x14ac:dyDescent="0.3">
      <c r="A1138" s="6" t="s">
        <v>0</v>
      </c>
      <c r="B1138" s="6" t="s">
        <v>125</v>
      </c>
      <c r="C1138" s="6" t="s">
        <v>126</v>
      </c>
      <c r="D1138" s="6" t="s">
        <v>2574</v>
      </c>
      <c r="E1138" s="6" t="s">
        <v>4</v>
      </c>
      <c r="F1138" s="6" t="s">
        <v>5</v>
      </c>
      <c r="G1138" s="6" t="s">
        <v>1526</v>
      </c>
      <c r="H1138" s="6" t="s">
        <v>7</v>
      </c>
      <c r="I1138" s="6" t="s">
        <v>1527</v>
      </c>
      <c r="J1138" s="6" t="s">
        <v>9</v>
      </c>
      <c r="K1138" s="6" t="s">
        <v>2575</v>
      </c>
      <c r="L1138" s="6" t="s">
        <v>11</v>
      </c>
      <c r="M1138" s="2">
        <v>437.565</v>
      </c>
      <c r="N1138" s="1" t="s">
        <v>12</v>
      </c>
      <c r="O1138" s="3">
        <v>43326</v>
      </c>
      <c r="P1138" s="2">
        <f>ROUNDDOWN(Table1[[#This Row],[Quantity in UnE]],0)</f>
        <v>437</v>
      </c>
      <c r="Q1138" t="s">
        <v>8852</v>
      </c>
      <c r="R1138">
        <v>60</v>
      </c>
      <c r="S1138">
        <v>39</v>
      </c>
      <c r="T1138">
        <f>IF(Table1[[#This Row],[OD (in)]]=28,0,IF(Table1[[#This Row],[Width (in)]]&lt;=25,1,0))</f>
        <v>0</v>
      </c>
      <c r="U1138">
        <f>IF(Table1[[#This Row],[OD (in)]]=28,0,IF(AND(Table1[[#This Row],[Width (in)]]&gt;25,Table1[[#This Row],[Width (in)]]&lt;=40),1,0))</f>
        <v>0</v>
      </c>
      <c r="V1138">
        <f>IF(Table1[[#This Row],[OD (in)]]=28,0,IF(Table1[[#This Row],[Width (in)]]&gt;40,1,0))</f>
        <v>1</v>
      </c>
      <c r="W1138">
        <f>IF(Table1[[#This Row],[OD (in)]]=28,1,0)</f>
        <v>0</v>
      </c>
    </row>
    <row r="1139" spans="1:23" x14ac:dyDescent="0.3">
      <c r="A1139" s="6" t="s">
        <v>0</v>
      </c>
      <c r="B1139" s="6" t="s">
        <v>31</v>
      </c>
      <c r="C1139" s="6" t="s">
        <v>32</v>
      </c>
      <c r="D1139" s="6" t="s">
        <v>2576</v>
      </c>
      <c r="E1139" s="6" t="s">
        <v>4</v>
      </c>
      <c r="F1139" s="6" t="s">
        <v>5</v>
      </c>
      <c r="G1139" s="6" t="s">
        <v>1845</v>
      </c>
      <c r="H1139" s="6" t="s">
        <v>7</v>
      </c>
      <c r="I1139" s="6" t="s">
        <v>1846</v>
      </c>
      <c r="J1139" s="6" t="s">
        <v>9</v>
      </c>
      <c r="K1139" s="6" t="s">
        <v>2577</v>
      </c>
      <c r="L1139" s="6" t="s">
        <v>11</v>
      </c>
      <c r="M1139" s="2">
        <v>113.104</v>
      </c>
      <c r="N1139" s="1" t="s">
        <v>12</v>
      </c>
      <c r="O1139" s="3">
        <v>43325</v>
      </c>
      <c r="P1139" s="2">
        <f>ROUNDDOWN(Table1[[#This Row],[Quantity in UnE]],0)</f>
        <v>113</v>
      </c>
      <c r="Q1139" t="s">
        <v>8848</v>
      </c>
      <c r="R1139">
        <v>15</v>
      </c>
      <c r="S1139">
        <v>39</v>
      </c>
      <c r="T1139">
        <f>IF(Table1[[#This Row],[OD (in)]]=28,0,IF(Table1[[#This Row],[Width (in)]]&lt;=25,1,0))</f>
        <v>1</v>
      </c>
      <c r="U1139">
        <f>IF(Table1[[#This Row],[OD (in)]]=28,0,IF(AND(Table1[[#This Row],[Width (in)]]&gt;25,Table1[[#This Row],[Width (in)]]&lt;=40),1,0))</f>
        <v>0</v>
      </c>
      <c r="V1139">
        <f>IF(Table1[[#This Row],[OD (in)]]=28,0,IF(Table1[[#This Row],[Width (in)]]&gt;40,1,0))</f>
        <v>0</v>
      </c>
      <c r="W1139">
        <f>IF(Table1[[#This Row],[OD (in)]]=28,1,0)</f>
        <v>0</v>
      </c>
    </row>
    <row r="1140" spans="1:23" x14ac:dyDescent="0.3">
      <c r="A1140" s="6" t="s">
        <v>0</v>
      </c>
      <c r="B1140" s="6" t="s">
        <v>516</v>
      </c>
      <c r="C1140" s="6" t="s">
        <v>517</v>
      </c>
      <c r="D1140" s="6" t="s">
        <v>2578</v>
      </c>
      <c r="E1140" s="6" t="s">
        <v>4</v>
      </c>
      <c r="F1140" s="6" t="s">
        <v>5</v>
      </c>
      <c r="G1140" s="6" t="s">
        <v>2519</v>
      </c>
      <c r="H1140" s="6" t="s">
        <v>7</v>
      </c>
      <c r="I1140" s="6" t="s">
        <v>2520</v>
      </c>
      <c r="J1140" s="6" t="s">
        <v>9</v>
      </c>
      <c r="K1140" s="6" t="s">
        <v>2579</v>
      </c>
      <c r="L1140" s="6" t="s">
        <v>11</v>
      </c>
      <c r="M1140" s="2">
        <v>395.03</v>
      </c>
      <c r="N1140" s="1" t="s">
        <v>12</v>
      </c>
      <c r="O1140" s="3">
        <v>43330</v>
      </c>
      <c r="P1140" s="2">
        <f>ROUNDDOWN(Table1[[#This Row],[Quantity in UnE]],0)</f>
        <v>395</v>
      </c>
      <c r="Q1140" t="s">
        <v>8848</v>
      </c>
      <c r="R1140">
        <v>53</v>
      </c>
      <c r="S1140">
        <v>39</v>
      </c>
      <c r="T1140">
        <f>IF(Table1[[#This Row],[OD (in)]]=28,0,IF(Table1[[#This Row],[Width (in)]]&lt;=25,1,0))</f>
        <v>0</v>
      </c>
      <c r="U1140">
        <f>IF(Table1[[#This Row],[OD (in)]]=28,0,IF(AND(Table1[[#This Row],[Width (in)]]&gt;25,Table1[[#This Row],[Width (in)]]&lt;=40),1,0))</f>
        <v>0</v>
      </c>
      <c r="V1140">
        <f>IF(Table1[[#This Row],[OD (in)]]=28,0,IF(Table1[[#This Row],[Width (in)]]&gt;40,1,0))</f>
        <v>1</v>
      </c>
      <c r="W1140">
        <f>IF(Table1[[#This Row],[OD (in)]]=28,1,0)</f>
        <v>0</v>
      </c>
    </row>
    <row r="1141" spans="1:23" x14ac:dyDescent="0.3">
      <c r="A1141" s="6" t="s">
        <v>0</v>
      </c>
      <c r="B1141" s="6" t="s">
        <v>31</v>
      </c>
      <c r="C1141" s="6" t="s">
        <v>32</v>
      </c>
      <c r="D1141" s="6" t="s">
        <v>2580</v>
      </c>
      <c r="E1141" s="6" t="s">
        <v>4</v>
      </c>
      <c r="F1141" s="6" t="s">
        <v>5</v>
      </c>
      <c r="G1141" s="6" t="s">
        <v>1845</v>
      </c>
      <c r="H1141" s="6" t="s">
        <v>7</v>
      </c>
      <c r="I1141" s="6" t="s">
        <v>1846</v>
      </c>
      <c r="J1141" s="6" t="s">
        <v>9</v>
      </c>
      <c r="K1141" s="6" t="s">
        <v>2581</v>
      </c>
      <c r="L1141" s="6" t="s">
        <v>11</v>
      </c>
      <c r="M1141" s="2">
        <v>113.104</v>
      </c>
      <c r="N1141" s="1" t="s">
        <v>12</v>
      </c>
      <c r="O1141" s="3">
        <v>43325</v>
      </c>
      <c r="P1141" s="2">
        <f>ROUNDDOWN(Table1[[#This Row],[Quantity in UnE]],0)</f>
        <v>113</v>
      </c>
      <c r="Q1141" t="s">
        <v>8848</v>
      </c>
      <c r="R1141">
        <v>15</v>
      </c>
      <c r="S1141">
        <v>39</v>
      </c>
      <c r="T1141">
        <f>IF(Table1[[#This Row],[OD (in)]]=28,0,IF(Table1[[#This Row],[Width (in)]]&lt;=25,1,0))</f>
        <v>1</v>
      </c>
      <c r="U1141">
        <f>IF(Table1[[#This Row],[OD (in)]]=28,0,IF(AND(Table1[[#This Row],[Width (in)]]&gt;25,Table1[[#This Row],[Width (in)]]&lt;=40),1,0))</f>
        <v>0</v>
      </c>
      <c r="V1141">
        <f>IF(Table1[[#This Row],[OD (in)]]=28,0,IF(Table1[[#This Row],[Width (in)]]&gt;40,1,0))</f>
        <v>0</v>
      </c>
      <c r="W1141">
        <f>IF(Table1[[#This Row],[OD (in)]]=28,1,0)</f>
        <v>0</v>
      </c>
    </row>
    <row r="1142" spans="1:23" x14ac:dyDescent="0.3">
      <c r="A1142" s="6" t="s">
        <v>0</v>
      </c>
      <c r="B1142" s="6" t="s">
        <v>382</v>
      </c>
      <c r="C1142" s="6" t="s">
        <v>383</v>
      </c>
      <c r="D1142" s="6" t="s">
        <v>2582</v>
      </c>
      <c r="E1142" s="6" t="s">
        <v>4</v>
      </c>
      <c r="F1142" s="6" t="s">
        <v>5</v>
      </c>
      <c r="G1142" s="6" t="s">
        <v>1620</v>
      </c>
      <c r="H1142" s="6" t="s">
        <v>7</v>
      </c>
      <c r="I1142" s="6" t="s">
        <v>1621</v>
      </c>
      <c r="J1142" s="6" t="s">
        <v>9</v>
      </c>
      <c r="K1142" s="6" t="s">
        <v>2583</v>
      </c>
      <c r="L1142" s="6" t="s">
        <v>11</v>
      </c>
      <c r="M1142" s="2">
        <v>359.23500000000001</v>
      </c>
      <c r="N1142" s="1" t="s">
        <v>12</v>
      </c>
      <c r="O1142" s="3">
        <v>43318</v>
      </c>
      <c r="P1142" s="2">
        <f>ROUNDDOWN(Table1[[#This Row],[Quantity in UnE]],0)</f>
        <v>359</v>
      </c>
      <c r="Q1142" t="s">
        <v>8850</v>
      </c>
      <c r="R1142">
        <v>48</v>
      </c>
      <c r="S1142">
        <v>39</v>
      </c>
      <c r="T1142">
        <f>IF(Table1[[#This Row],[OD (in)]]=28,0,IF(Table1[[#This Row],[Width (in)]]&lt;=25,1,0))</f>
        <v>0</v>
      </c>
      <c r="U1142">
        <f>IF(Table1[[#This Row],[OD (in)]]=28,0,IF(AND(Table1[[#This Row],[Width (in)]]&gt;25,Table1[[#This Row],[Width (in)]]&lt;=40),1,0))</f>
        <v>0</v>
      </c>
      <c r="V1142">
        <f>IF(Table1[[#This Row],[OD (in)]]=28,0,IF(Table1[[#This Row],[Width (in)]]&gt;40,1,0))</f>
        <v>1</v>
      </c>
      <c r="W1142">
        <f>IF(Table1[[#This Row],[OD (in)]]=28,1,0)</f>
        <v>0</v>
      </c>
    </row>
    <row r="1143" spans="1:23" x14ac:dyDescent="0.3">
      <c r="A1143" s="6" t="s">
        <v>0</v>
      </c>
      <c r="B1143" s="6" t="s">
        <v>726</v>
      </c>
      <c r="C1143" s="6" t="s">
        <v>727</v>
      </c>
      <c r="D1143" s="6" t="s">
        <v>2584</v>
      </c>
      <c r="E1143" s="6" t="s">
        <v>4</v>
      </c>
      <c r="F1143" s="6" t="s">
        <v>5</v>
      </c>
      <c r="G1143" s="6" t="s">
        <v>2432</v>
      </c>
      <c r="H1143" s="6" t="s">
        <v>7</v>
      </c>
      <c r="I1143" s="6" t="s">
        <v>2433</v>
      </c>
      <c r="J1143" s="6" t="s">
        <v>9</v>
      </c>
      <c r="K1143" s="6" t="s">
        <v>2585</v>
      </c>
      <c r="L1143" s="6" t="s">
        <v>11</v>
      </c>
      <c r="M1143" s="2">
        <v>156.30099999999999</v>
      </c>
      <c r="N1143" s="1" t="s">
        <v>12</v>
      </c>
      <c r="O1143" s="3">
        <v>43322</v>
      </c>
      <c r="P1143" s="2">
        <f>ROUNDDOWN(Table1[[#This Row],[Quantity in UnE]],0)</f>
        <v>156</v>
      </c>
      <c r="Q1143" t="s">
        <v>8848</v>
      </c>
      <c r="R1143">
        <v>42</v>
      </c>
      <c r="S1143">
        <v>28</v>
      </c>
      <c r="T1143">
        <f>IF(Table1[[#This Row],[OD (in)]]=28,0,IF(Table1[[#This Row],[Width (in)]]&lt;=25,1,0))</f>
        <v>0</v>
      </c>
      <c r="U1143">
        <f>IF(Table1[[#This Row],[OD (in)]]=28,0,IF(AND(Table1[[#This Row],[Width (in)]]&gt;25,Table1[[#This Row],[Width (in)]]&lt;=40),1,0))</f>
        <v>0</v>
      </c>
      <c r="V1143">
        <f>IF(Table1[[#This Row],[OD (in)]]=28,0,IF(Table1[[#This Row],[Width (in)]]&gt;40,1,0))</f>
        <v>0</v>
      </c>
      <c r="W1143">
        <f>IF(Table1[[#This Row],[OD (in)]]=28,1,0)</f>
        <v>1</v>
      </c>
    </row>
    <row r="1144" spans="1:23" x14ac:dyDescent="0.3">
      <c r="A1144" s="6" t="s">
        <v>0</v>
      </c>
      <c r="B1144" s="6" t="s">
        <v>369</v>
      </c>
      <c r="C1144" s="6" t="s">
        <v>370</v>
      </c>
      <c r="D1144" s="6" t="s">
        <v>2586</v>
      </c>
      <c r="E1144" s="6" t="s">
        <v>4</v>
      </c>
      <c r="F1144" s="6" t="s">
        <v>5</v>
      </c>
      <c r="G1144" s="6" t="s">
        <v>1845</v>
      </c>
      <c r="H1144" s="6" t="s">
        <v>7</v>
      </c>
      <c r="I1144" s="6" t="s">
        <v>1846</v>
      </c>
      <c r="J1144" s="6" t="s">
        <v>9</v>
      </c>
      <c r="K1144" s="6" t="s">
        <v>2587</v>
      </c>
      <c r="L1144" s="6" t="s">
        <v>11</v>
      </c>
      <c r="M1144" s="2">
        <v>64.721999999999994</v>
      </c>
      <c r="N1144" s="1" t="s">
        <v>12</v>
      </c>
      <c r="O1144" s="3">
        <v>43325</v>
      </c>
      <c r="P1144" s="2">
        <f>ROUNDDOWN(Table1[[#This Row],[Quantity in UnE]],0)</f>
        <v>64</v>
      </c>
      <c r="Q1144" t="s">
        <v>8848</v>
      </c>
      <c r="R1144">
        <v>18</v>
      </c>
      <c r="S1144">
        <v>28</v>
      </c>
      <c r="T1144">
        <f>IF(Table1[[#This Row],[OD (in)]]=28,0,IF(Table1[[#This Row],[Width (in)]]&lt;=25,1,0))</f>
        <v>0</v>
      </c>
      <c r="U1144">
        <f>IF(Table1[[#This Row],[OD (in)]]=28,0,IF(AND(Table1[[#This Row],[Width (in)]]&gt;25,Table1[[#This Row],[Width (in)]]&lt;=40),1,0))</f>
        <v>0</v>
      </c>
      <c r="V1144">
        <f>IF(Table1[[#This Row],[OD (in)]]=28,0,IF(Table1[[#This Row],[Width (in)]]&gt;40,1,0))</f>
        <v>0</v>
      </c>
      <c r="W1144">
        <f>IF(Table1[[#This Row],[OD (in)]]=28,1,0)</f>
        <v>1</v>
      </c>
    </row>
    <row r="1145" spans="1:23" x14ac:dyDescent="0.3">
      <c r="A1145" s="6" t="s">
        <v>0</v>
      </c>
      <c r="B1145" s="6" t="s">
        <v>726</v>
      </c>
      <c r="C1145" s="6" t="s">
        <v>727</v>
      </c>
      <c r="D1145" s="6" t="s">
        <v>2588</v>
      </c>
      <c r="E1145" s="6" t="s">
        <v>4</v>
      </c>
      <c r="F1145" s="6" t="s">
        <v>5</v>
      </c>
      <c r="G1145" s="6" t="s">
        <v>2432</v>
      </c>
      <c r="H1145" s="6" t="s">
        <v>7</v>
      </c>
      <c r="I1145" s="6" t="s">
        <v>2433</v>
      </c>
      <c r="J1145" s="6" t="s">
        <v>9</v>
      </c>
      <c r="K1145" s="6" t="s">
        <v>2589</v>
      </c>
      <c r="L1145" s="6" t="s">
        <v>11</v>
      </c>
      <c r="M1145" s="2">
        <v>159.446</v>
      </c>
      <c r="N1145" s="1" t="s">
        <v>12</v>
      </c>
      <c r="O1145" s="3">
        <v>43322</v>
      </c>
      <c r="P1145" s="2">
        <f>ROUNDDOWN(Table1[[#This Row],[Quantity in UnE]],0)</f>
        <v>159</v>
      </c>
      <c r="Q1145" t="s">
        <v>8848</v>
      </c>
      <c r="R1145">
        <v>42</v>
      </c>
      <c r="S1145">
        <v>28</v>
      </c>
      <c r="T1145">
        <f>IF(Table1[[#This Row],[OD (in)]]=28,0,IF(Table1[[#This Row],[Width (in)]]&lt;=25,1,0))</f>
        <v>0</v>
      </c>
      <c r="U1145">
        <f>IF(Table1[[#This Row],[OD (in)]]=28,0,IF(AND(Table1[[#This Row],[Width (in)]]&gt;25,Table1[[#This Row],[Width (in)]]&lt;=40),1,0))</f>
        <v>0</v>
      </c>
      <c r="V1145">
        <f>IF(Table1[[#This Row],[OD (in)]]=28,0,IF(Table1[[#This Row],[Width (in)]]&gt;40,1,0))</f>
        <v>0</v>
      </c>
      <c r="W1145">
        <f>IF(Table1[[#This Row],[OD (in)]]=28,1,0)</f>
        <v>1</v>
      </c>
    </row>
    <row r="1146" spans="1:23" x14ac:dyDescent="0.3">
      <c r="A1146" s="6" t="s">
        <v>0</v>
      </c>
      <c r="B1146" s="6" t="s">
        <v>382</v>
      </c>
      <c r="C1146" s="6" t="s">
        <v>383</v>
      </c>
      <c r="D1146" s="6" t="s">
        <v>2590</v>
      </c>
      <c r="E1146" s="6" t="s">
        <v>4</v>
      </c>
      <c r="F1146" s="6" t="s">
        <v>5</v>
      </c>
      <c r="G1146" s="6" t="s">
        <v>1620</v>
      </c>
      <c r="H1146" s="6" t="s">
        <v>7</v>
      </c>
      <c r="I1146" s="6" t="s">
        <v>1621</v>
      </c>
      <c r="J1146" s="6" t="s">
        <v>9</v>
      </c>
      <c r="K1146" s="6" t="s">
        <v>2591</v>
      </c>
      <c r="L1146" s="6" t="s">
        <v>11</v>
      </c>
      <c r="M1146" s="2">
        <v>358.90199999999999</v>
      </c>
      <c r="N1146" s="1" t="s">
        <v>12</v>
      </c>
      <c r="O1146" s="3">
        <v>43318</v>
      </c>
      <c r="P1146" s="2">
        <f>ROUNDDOWN(Table1[[#This Row],[Quantity in UnE]],0)</f>
        <v>358</v>
      </c>
      <c r="Q1146" t="s">
        <v>8850</v>
      </c>
      <c r="R1146">
        <v>48</v>
      </c>
      <c r="S1146">
        <v>39</v>
      </c>
      <c r="T1146">
        <f>IF(Table1[[#This Row],[OD (in)]]=28,0,IF(Table1[[#This Row],[Width (in)]]&lt;=25,1,0))</f>
        <v>0</v>
      </c>
      <c r="U1146">
        <f>IF(Table1[[#This Row],[OD (in)]]=28,0,IF(AND(Table1[[#This Row],[Width (in)]]&gt;25,Table1[[#This Row],[Width (in)]]&lt;=40),1,0))</f>
        <v>0</v>
      </c>
      <c r="V1146">
        <f>IF(Table1[[#This Row],[OD (in)]]=28,0,IF(Table1[[#This Row],[Width (in)]]&gt;40,1,0))</f>
        <v>1</v>
      </c>
      <c r="W1146">
        <f>IF(Table1[[#This Row],[OD (in)]]=28,1,0)</f>
        <v>0</v>
      </c>
    </row>
    <row r="1147" spans="1:23" x14ac:dyDescent="0.3">
      <c r="A1147" s="6" t="s">
        <v>0</v>
      </c>
      <c r="B1147" s="6" t="s">
        <v>300</v>
      </c>
      <c r="C1147" s="6" t="s">
        <v>301</v>
      </c>
      <c r="D1147" s="6" t="s">
        <v>2592</v>
      </c>
      <c r="E1147" s="6" t="s">
        <v>4</v>
      </c>
      <c r="F1147" s="6" t="s">
        <v>5</v>
      </c>
      <c r="G1147" s="6" t="s">
        <v>1483</v>
      </c>
      <c r="H1147" s="6" t="s">
        <v>7</v>
      </c>
      <c r="I1147" s="6" t="s">
        <v>1484</v>
      </c>
      <c r="J1147" s="6" t="s">
        <v>9</v>
      </c>
      <c r="K1147" s="6" t="s">
        <v>2593</v>
      </c>
      <c r="L1147" s="6" t="s">
        <v>11</v>
      </c>
      <c r="M1147" s="2">
        <v>227.84100000000001</v>
      </c>
      <c r="N1147" s="1" t="s">
        <v>12</v>
      </c>
      <c r="O1147" s="3">
        <v>43317</v>
      </c>
      <c r="P1147" s="2">
        <f>ROUNDDOWN(Table1[[#This Row],[Quantity in UnE]],0)</f>
        <v>227</v>
      </c>
      <c r="Q1147" t="s">
        <v>8850</v>
      </c>
      <c r="R1147">
        <v>30.5</v>
      </c>
      <c r="S1147">
        <v>39</v>
      </c>
      <c r="T1147">
        <f>IF(Table1[[#This Row],[OD (in)]]=28,0,IF(Table1[[#This Row],[Width (in)]]&lt;=25,1,0))</f>
        <v>0</v>
      </c>
      <c r="U1147">
        <f>IF(Table1[[#This Row],[OD (in)]]=28,0,IF(AND(Table1[[#This Row],[Width (in)]]&gt;25,Table1[[#This Row],[Width (in)]]&lt;=40),1,0))</f>
        <v>1</v>
      </c>
      <c r="V1147">
        <f>IF(Table1[[#This Row],[OD (in)]]=28,0,IF(Table1[[#This Row],[Width (in)]]&gt;40,1,0))</f>
        <v>0</v>
      </c>
      <c r="W1147">
        <f>IF(Table1[[#This Row],[OD (in)]]=28,1,0)</f>
        <v>0</v>
      </c>
    </row>
    <row r="1148" spans="1:23" x14ac:dyDescent="0.3">
      <c r="A1148" s="6" t="s">
        <v>0</v>
      </c>
      <c r="B1148" s="6" t="s">
        <v>158</v>
      </c>
      <c r="C1148" s="6" t="s">
        <v>159</v>
      </c>
      <c r="D1148" s="6" t="s">
        <v>2594</v>
      </c>
      <c r="E1148" s="6" t="s">
        <v>4</v>
      </c>
      <c r="F1148" s="6" t="s">
        <v>5</v>
      </c>
      <c r="G1148" s="6" t="s">
        <v>2519</v>
      </c>
      <c r="H1148" s="6" t="s">
        <v>7</v>
      </c>
      <c r="I1148" s="6" t="s">
        <v>2520</v>
      </c>
      <c r="J1148" s="6" t="s">
        <v>9</v>
      </c>
      <c r="K1148" s="6" t="s">
        <v>2595</v>
      </c>
      <c r="L1148" s="6" t="s">
        <v>11</v>
      </c>
      <c r="M1148" s="2">
        <v>346.33300000000003</v>
      </c>
      <c r="N1148" s="1" t="s">
        <v>12</v>
      </c>
      <c r="O1148" s="3">
        <v>43330</v>
      </c>
      <c r="P1148" s="2">
        <f>ROUNDDOWN(Table1[[#This Row],[Quantity in UnE]],0)</f>
        <v>346</v>
      </c>
      <c r="Q1148" t="s">
        <v>8850</v>
      </c>
      <c r="R1148">
        <v>50.5</v>
      </c>
      <c r="S1148">
        <v>39</v>
      </c>
      <c r="T1148">
        <f>IF(Table1[[#This Row],[OD (in)]]=28,0,IF(Table1[[#This Row],[Width (in)]]&lt;=25,1,0))</f>
        <v>0</v>
      </c>
      <c r="U1148">
        <f>IF(Table1[[#This Row],[OD (in)]]=28,0,IF(AND(Table1[[#This Row],[Width (in)]]&gt;25,Table1[[#This Row],[Width (in)]]&lt;=40),1,0))</f>
        <v>0</v>
      </c>
      <c r="V1148">
        <f>IF(Table1[[#This Row],[OD (in)]]=28,0,IF(Table1[[#This Row],[Width (in)]]&gt;40,1,0))</f>
        <v>1</v>
      </c>
      <c r="W1148">
        <f>IF(Table1[[#This Row],[OD (in)]]=28,1,0)</f>
        <v>0</v>
      </c>
    </row>
    <row r="1149" spans="1:23" x14ac:dyDescent="0.3">
      <c r="A1149" s="6" t="s">
        <v>0</v>
      </c>
      <c r="B1149" s="6" t="s">
        <v>369</v>
      </c>
      <c r="C1149" s="6" t="s">
        <v>370</v>
      </c>
      <c r="D1149" s="6" t="s">
        <v>2596</v>
      </c>
      <c r="E1149" s="6" t="s">
        <v>4</v>
      </c>
      <c r="F1149" s="6" t="s">
        <v>5</v>
      </c>
      <c r="G1149" s="6" t="s">
        <v>1845</v>
      </c>
      <c r="H1149" s="6" t="s">
        <v>7</v>
      </c>
      <c r="I1149" s="6" t="s">
        <v>1846</v>
      </c>
      <c r="J1149" s="6" t="s">
        <v>9</v>
      </c>
      <c r="K1149" s="6" t="s">
        <v>2597</v>
      </c>
      <c r="L1149" s="6" t="s">
        <v>11</v>
      </c>
      <c r="M1149" s="2">
        <v>66.932000000000002</v>
      </c>
      <c r="N1149" s="1" t="s">
        <v>12</v>
      </c>
      <c r="O1149" s="3">
        <v>43325</v>
      </c>
      <c r="P1149" s="2">
        <f>ROUNDDOWN(Table1[[#This Row],[Quantity in UnE]],0)</f>
        <v>66</v>
      </c>
      <c r="Q1149" t="s">
        <v>8848</v>
      </c>
      <c r="R1149">
        <v>18</v>
      </c>
      <c r="S1149">
        <v>28</v>
      </c>
      <c r="T1149">
        <f>IF(Table1[[#This Row],[OD (in)]]=28,0,IF(Table1[[#This Row],[Width (in)]]&lt;=25,1,0))</f>
        <v>0</v>
      </c>
      <c r="U1149">
        <f>IF(Table1[[#This Row],[OD (in)]]=28,0,IF(AND(Table1[[#This Row],[Width (in)]]&gt;25,Table1[[#This Row],[Width (in)]]&lt;=40),1,0))</f>
        <v>0</v>
      </c>
      <c r="V1149">
        <f>IF(Table1[[#This Row],[OD (in)]]=28,0,IF(Table1[[#This Row],[Width (in)]]&gt;40,1,0))</f>
        <v>0</v>
      </c>
      <c r="W1149">
        <f>IF(Table1[[#This Row],[OD (in)]]=28,1,0)</f>
        <v>1</v>
      </c>
    </row>
    <row r="1150" spans="1:23" x14ac:dyDescent="0.3">
      <c r="A1150" s="6" t="s">
        <v>0</v>
      </c>
      <c r="B1150" s="6" t="s">
        <v>2208</v>
      </c>
      <c r="C1150" s="6" t="s">
        <v>2209</v>
      </c>
      <c r="D1150" s="6" t="s">
        <v>2598</v>
      </c>
      <c r="E1150" s="6" t="s">
        <v>4</v>
      </c>
      <c r="F1150" s="6" t="s">
        <v>5</v>
      </c>
      <c r="G1150" s="6" t="s">
        <v>1970</v>
      </c>
      <c r="H1150" s="6" t="s">
        <v>7</v>
      </c>
      <c r="I1150" s="6" t="s">
        <v>1971</v>
      </c>
      <c r="J1150" s="6" t="s">
        <v>9</v>
      </c>
      <c r="K1150" s="6" t="s">
        <v>2599</v>
      </c>
      <c r="L1150" s="6" t="s">
        <v>11</v>
      </c>
      <c r="M1150" s="2">
        <v>172.73599999999999</v>
      </c>
      <c r="N1150" s="1" t="s">
        <v>12</v>
      </c>
      <c r="O1150" s="3">
        <v>43332</v>
      </c>
      <c r="P1150" s="2">
        <f>ROUNDDOWN(Table1[[#This Row],[Quantity in UnE]],0)</f>
        <v>172</v>
      </c>
      <c r="Q1150" t="s">
        <v>8864</v>
      </c>
      <c r="R1150">
        <v>23.875</v>
      </c>
      <c r="S1150">
        <v>39</v>
      </c>
      <c r="T1150">
        <f>IF(Table1[[#This Row],[OD (in)]]=28,0,IF(Table1[[#This Row],[Width (in)]]&lt;=25,1,0))</f>
        <v>1</v>
      </c>
      <c r="U1150">
        <f>IF(Table1[[#This Row],[OD (in)]]=28,0,IF(AND(Table1[[#This Row],[Width (in)]]&gt;25,Table1[[#This Row],[Width (in)]]&lt;=40),1,0))</f>
        <v>0</v>
      </c>
      <c r="V1150">
        <f>IF(Table1[[#This Row],[OD (in)]]=28,0,IF(Table1[[#This Row],[Width (in)]]&gt;40,1,0))</f>
        <v>0</v>
      </c>
      <c r="W1150">
        <f>IF(Table1[[#This Row],[OD (in)]]=28,1,0)</f>
        <v>0</v>
      </c>
    </row>
    <row r="1151" spans="1:23" x14ac:dyDescent="0.3">
      <c r="A1151" s="6" t="s">
        <v>0</v>
      </c>
      <c r="B1151" s="6" t="s">
        <v>125</v>
      </c>
      <c r="C1151" s="6" t="s">
        <v>126</v>
      </c>
      <c r="D1151" s="6" t="s">
        <v>2600</v>
      </c>
      <c r="E1151" s="6" t="s">
        <v>4</v>
      </c>
      <c r="F1151" s="6" t="s">
        <v>5</v>
      </c>
      <c r="G1151" s="6" t="s">
        <v>1526</v>
      </c>
      <c r="H1151" s="6" t="s">
        <v>7</v>
      </c>
      <c r="I1151" s="6" t="s">
        <v>1527</v>
      </c>
      <c r="J1151" s="6" t="s">
        <v>9</v>
      </c>
      <c r="K1151" s="6" t="s">
        <v>2601</v>
      </c>
      <c r="L1151" s="6" t="s">
        <v>11</v>
      </c>
      <c r="M1151" s="2">
        <v>441.315</v>
      </c>
      <c r="N1151" s="1" t="s">
        <v>12</v>
      </c>
      <c r="O1151" s="3">
        <v>43326</v>
      </c>
      <c r="P1151" s="2">
        <f>ROUNDDOWN(Table1[[#This Row],[Quantity in UnE]],0)</f>
        <v>441</v>
      </c>
      <c r="Q1151" t="s">
        <v>8852</v>
      </c>
      <c r="R1151">
        <v>60</v>
      </c>
      <c r="S1151">
        <v>39</v>
      </c>
      <c r="T1151">
        <f>IF(Table1[[#This Row],[OD (in)]]=28,0,IF(Table1[[#This Row],[Width (in)]]&lt;=25,1,0))</f>
        <v>0</v>
      </c>
      <c r="U1151">
        <f>IF(Table1[[#This Row],[OD (in)]]=28,0,IF(AND(Table1[[#This Row],[Width (in)]]&gt;25,Table1[[#This Row],[Width (in)]]&lt;=40),1,0))</f>
        <v>0</v>
      </c>
      <c r="V1151">
        <f>IF(Table1[[#This Row],[OD (in)]]=28,0,IF(Table1[[#This Row],[Width (in)]]&gt;40,1,0))</f>
        <v>1</v>
      </c>
      <c r="W1151">
        <f>IF(Table1[[#This Row],[OD (in)]]=28,1,0)</f>
        <v>0</v>
      </c>
    </row>
    <row r="1152" spans="1:23" x14ac:dyDescent="0.3">
      <c r="A1152" s="6" t="s">
        <v>0</v>
      </c>
      <c r="B1152" s="6" t="s">
        <v>2208</v>
      </c>
      <c r="C1152" s="6" t="s">
        <v>2209</v>
      </c>
      <c r="D1152" s="6" t="s">
        <v>2602</v>
      </c>
      <c r="E1152" s="6" t="s">
        <v>4</v>
      </c>
      <c r="F1152" s="6" t="s">
        <v>5</v>
      </c>
      <c r="G1152" s="6" t="s">
        <v>1970</v>
      </c>
      <c r="H1152" s="6" t="s">
        <v>7</v>
      </c>
      <c r="I1152" s="6" t="s">
        <v>1971</v>
      </c>
      <c r="J1152" s="6" t="s">
        <v>9</v>
      </c>
      <c r="K1152" s="6" t="s">
        <v>2603</v>
      </c>
      <c r="L1152" s="6" t="s">
        <v>11</v>
      </c>
      <c r="M1152" s="2">
        <v>172.73599999999999</v>
      </c>
      <c r="N1152" s="1" t="s">
        <v>12</v>
      </c>
      <c r="O1152" s="3">
        <v>43332</v>
      </c>
      <c r="P1152" s="2">
        <f>ROUNDDOWN(Table1[[#This Row],[Quantity in UnE]],0)</f>
        <v>172</v>
      </c>
      <c r="Q1152" t="s">
        <v>8864</v>
      </c>
      <c r="R1152">
        <v>23.875</v>
      </c>
      <c r="S1152">
        <v>39</v>
      </c>
      <c r="T1152">
        <f>IF(Table1[[#This Row],[OD (in)]]=28,0,IF(Table1[[#This Row],[Width (in)]]&lt;=25,1,0))</f>
        <v>1</v>
      </c>
      <c r="U1152">
        <f>IF(Table1[[#This Row],[OD (in)]]=28,0,IF(AND(Table1[[#This Row],[Width (in)]]&gt;25,Table1[[#This Row],[Width (in)]]&lt;=40),1,0))</f>
        <v>0</v>
      </c>
      <c r="V1152">
        <f>IF(Table1[[#This Row],[OD (in)]]=28,0,IF(Table1[[#This Row],[Width (in)]]&gt;40,1,0))</f>
        <v>0</v>
      </c>
      <c r="W1152">
        <f>IF(Table1[[#This Row],[OD (in)]]=28,1,0)</f>
        <v>0</v>
      </c>
    </row>
    <row r="1153" spans="1:23" x14ac:dyDescent="0.3">
      <c r="A1153" s="6" t="s">
        <v>0</v>
      </c>
      <c r="B1153" s="6" t="s">
        <v>125</v>
      </c>
      <c r="C1153" s="6" t="s">
        <v>126</v>
      </c>
      <c r="D1153" s="6" t="s">
        <v>2604</v>
      </c>
      <c r="E1153" s="6" t="s">
        <v>4</v>
      </c>
      <c r="F1153" s="6" t="s">
        <v>5</v>
      </c>
      <c r="G1153" s="6" t="s">
        <v>1526</v>
      </c>
      <c r="H1153" s="6" t="s">
        <v>7</v>
      </c>
      <c r="I1153" s="6" t="s">
        <v>1527</v>
      </c>
      <c r="J1153" s="6" t="s">
        <v>9</v>
      </c>
      <c r="K1153" s="6" t="s">
        <v>2605</v>
      </c>
      <c r="L1153" s="6" t="s">
        <v>11</v>
      </c>
      <c r="M1153" s="2">
        <v>439.46899999999999</v>
      </c>
      <c r="N1153" s="1" t="s">
        <v>12</v>
      </c>
      <c r="O1153" s="3">
        <v>43326</v>
      </c>
      <c r="P1153" s="2">
        <f>ROUNDDOWN(Table1[[#This Row],[Quantity in UnE]],0)</f>
        <v>439</v>
      </c>
      <c r="Q1153" t="s">
        <v>8852</v>
      </c>
      <c r="R1153">
        <v>60</v>
      </c>
      <c r="S1153">
        <v>39</v>
      </c>
      <c r="T1153">
        <f>IF(Table1[[#This Row],[OD (in)]]=28,0,IF(Table1[[#This Row],[Width (in)]]&lt;=25,1,0))</f>
        <v>0</v>
      </c>
      <c r="U1153">
        <f>IF(Table1[[#This Row],[OD (in)]]=28,0,IF(AND(Table1[[#This Row],[Width (in)]]&gt;25,Table1[[#This Row],[Width (in)]]&lt;=40),1,0))</f>
        <v>0</v>
      </c>
      <c r="V1153">
        <f>IF(Table1[[#This Row],[OD (in)]]=28,0,IF(Table1[[#This Row],[Width (in)]]&gt;40,1,0))</f>
        <v>1</v>
      </c>
      <c r="W1153">
        <f>IF(Table1[[#This Row],[OD (in)]]=28,1,0)</f>
        <v>0</v>
      </c>
    </row>
    <row r="1154" spans="1:23" x14ac:dyDescent="0.3">
      <c r="A1154" s="6" t="s">
        <v>0</v>
      </c>
      <c r="B1154" s="6" t="s">
        <v>2208</v>
      </c>
      <c r="C1154" s="6" t="s">
        <v>2209</v>
      </c>
      <c r="D1154" s="6" t="s">
        <v>2606</v>
      </c>
      <c r="E1154" s="6" t="s">
        <v>4</v>
      </c>
      <c r="F1154" s="6" t="s">
        <v>5</v>
      </c>
      <c r="G1154" s="6" t="s">
        <v>1970</v>
      </c>
      <c r="H1154" s="6" t="s">
        <v>7</v>
      </c>
      <c r="I1154" s="6" t="s">
        <v>1971</v>
      </c>
      <c r="J1154" s="6" t="s">
        <v>9</v>
      </c>
      <c r="K1154" s="6" t="s">
        <v>2607</v>
      </c>
      <c r="L1154" s="6" t="s">
        <v>11</v>
      </c>
      <c r="M1154" s="2">
        <v>172.73599999999999</v>
      </c>
      <c r="N1154" s="1" t="s">
        <v>12</v>
      </c>
      <c r="O1154" s="3">
        <v>43332</v>
      </c>
      <c r="P1154" s="2">
        <f>ROUNDDOWN(Table1[[#This Row],[Quantity in UnE]],0)</f>
        <v>172</v>
      </c>
      <c r="Q1154" t="s">
        <v>8864</v>
      </c>
      <c r="R1154">
        <v>23.875</v>
      </c>
      <c r="S1154">
        <v>39</v>
      </c>
      <c r="T1154">
        <f>IF(Table1[[#This Row],[OD (in)]]=28,0,IF(Table1[[#This Row],[Width (in)]]&lt;=25,1,0))</f>
        <v>1</v>
      </c>
      <c r="U1154">
        <f>IF(Table1[[#This Row],[OD (in)]]=28,0,IF(AND(Table1[[#This Row],[Width (in)]]&gt;25,Table1[[#This Row],[Width (in)]]&lt;=40),1,0))</f>
        <v>0</v>
      </c>
      <c r="V1154">
        <f>IF(Table1[[#This Row],[OD (in)]]=28,0,IF(Table1[[#This Row],[Width (in)]]&gt;40,1,0))</f>
        <v>0</v>
      </c>
      <c r="W1154">
        <f>IF(Table1[[#This Row],[OD (in)]]=28,1,0)</f>
        <v>0</v>
      </c>
    </row>
    <row r="1155" spans="1:23" x14ac:dyDescent="0.3">
      <c r="A1155" s="6" t="s">
        <v>0</v>
      </c>
      <c r="B1155" s="6" t="s">
        <v>378</v>
      </c>
      <c r="C1155" s="6" t="s">
        <v>379</v>
      </c>
      <c r="D1155" s="6" t="s">
        <v>2608</v>
      </c>
      <c r="E1155" s="6" t="s">
        <v>4</v>
      </c>
      <c r="F1155" s="6" t="s">
        <v>5</v>
      </c>
      <c r="G1155" s="6" t="s">
        <v>1908</v>
      </c>
      <c r="H1155" s="6" t="s">
        <v>7</v>
      </c>
      <c r="I1155" s="6" t="s">
        <v>1909</v>
      </c>
      <c r="J1155" s="6" t="s">
        <v>9</v>
      </c>
      <c r="K1155" s="6" t="s">
        <v>2609</v>
      </c>
      <c r="L1155" s="6" t="s">
        <v>11</v>
      </c>
      <c r="M1155" s="2">
        <v>468.10300000000001</v>
      </c>
      <c r="N1155" s="1" t="s">
        <v>12</v>
      </c>
      <c r="O1155" s="3">
        <v>43316</v>
      </c>
      <c r="P1155" s="2">
        <f>ROUNDDOWN(Table1[[#This Row],[Quantity in UnE]],0)</f>
        <v>468</v>
      </c>
      <c r="Q1155" t="s">
        <v>8855</v>
      </c>
      <c r="R1155">
        <v>60</v>
      </c>
      <c r="S1155">
        <v>39</v>
      </c>
      <c r="T1155">
        <f>IF(Table1[[#This Row],[OD (in)]]=28,0,IF(Table1[[#This Row],[Width (in)]]&lt;=25,1,0))</f>
        <v>0</v>
      </c>
      <c r="U1155">
        <f>IF(Table1[[#This Row],[OD (in)]]=28,0,IF(AND(Table1[[#This Row],[Width (in)]]&gt;25,Table1[[#This Row],[Width (in)]]&lt;=40),1,0))</f>
        <v>0</v>
      </c>
      <c r="V1155">
        <f>IF(Table1[[#This Row],[OD (in)]]=28,0,IF(Table1[[#This Row],[Width (in)]]&gt;40,1,0))</f>
        <v>1</v>
      </c>
      <c r="W1155">
        <f>IF(Table1[[#This Row],[OD (in)]]=28,1,0)</f>
        <v>0</v>
      </c>
    </row>
    <row r="1156" spans="1:23" x14ac:dyDescent="0.3">
      <c r="A1156" s="6" t="s">
        <v>0</v>
      </c>
      <c r="B1156" s="6" t="s">
        <v>2208</v>
      </c>
      <c r="C1156" s="6" t="s">
        <v>2209</v>
      </c>
      <c r="D1156" s="6" t="s">
        <v>2610</v>
      </c>
      <c r="E1156" s="6" t="s">
        <v>4</v>
      </c>
      <c r="F1156" s="6" t="s">
        <v>5</v>
      </c>
      <c r="G1156" s="6" t="s">
        <v>1970</v>
      </c>
      <c r="H1156" s="6" t="s">
        <v>7</v>
      </c>
      <c r="I1156" s="6" t="s">
        <v>1971</v>
      </c>
      <c r="J1156" s="6" t="s">
        <v>9</v>
      </c>
      <c r="K1156" s="6" t="s">
        <v>2611</v>
      </c>
      <c r="L1156" s="6" t="s">
        <v>11</v>
      </c>
      <c r="M1156" s="2">
        <v>172.73599999999999</v>
      </c>
      <c r="N1156" s="1" t="s">
        <v>12</v>
      </c>
      <c r="O1156" s="3">
        <v>43332</v>
      </c>
      <c r="P1156" s="2">
        <f>ROUNDDOWN(Table1[[#This Row],[Quantity in UnE]],0)</f>
        <v>172</v>
      </c>
      <c r="Q1156" t="s">
        <v>8864</v>
      </c>
      <c r="R1156">
        <v>23.875</v>
      </c>
      <c r="S1156">
        <v>39</v>
      </c>
      <c r="T1156">
        <f>IF(Table1[[#This Row],[OD (in)]]=28,0,IF(Table1[[#This Row],[Width (in)]]&lt;=25,1,0))</f>
        <v>1</v>
      </c>
      <c r="U1156">
        <f>IF(Table1[[#This Row],[OD (in)]]=28,0,IF(AND(Table1[[#This Row],[Width (in)]]&gt;25,Table1[[#This Row],[Width (in)]]&lt;=40),1,0))</f>
        <v>0</v>
      </c>
      <c r="V1156">
        <f>IF(Table1[[#This Row],[OD (in)]]=28,0,IF(Table1[[#This Row],[Width (in)]]&gt;40,1,0))</f>
        <v>0</v>
      </c>
      <c r="W1156">
        <f>IF(Table1[[#This Row],[OD (in)]]=28,1,0)</f>
        <v>0</v>
      </c>
    </row>
    <row r="1157" spans="1:23" x14ac:dyDescent="0.3">
      <c r="A1157" s="6" t="s">
        <v>0</v>
      </c>
      <c r="B1157" s="6" t="s">
        <v>378</v>
      </c>
      <c r="C1157" s="6" t="s">
        <v>379</v>
      </c>
      <c r="D1157" s="6" t="s">
        <v>2612</v>
      </c>
      <c r="E1157" s="6" t="s">
        <v>4</v>
      </c>
      <c r="F1157" s="6" t="s">
        <v>5</v>
      </c>
      <c r="G1157" s="6" t="s">
        <v>1908</v>
      </c>
      <c r="H1157" s="6" t="s">
        <v>7</v>
      </c>
      <c r="I1157" s="6" t="s">
        <v>1909</v>
      </c>
      <c r="J1157" s="6" t="s">
        <v>9</v>
      </c>
      <c r="K1157" s="6" t="s">
        <v>2613</v>
      </c>
      <c r="L1157" s="6" t="s">
        <v>11</v>
      </c>
      <c r="M1157" s="2">
        <v>469.87299999999999</v>
      </c>
      <c r="N1157" s="1" t="s">
        <v>12</v>
      </c>
      <c r="O1157" s="3">
        <v>43316</v>
      </c>
      <c r="P1157" s="2">
        <f>ROUNDDOWN(Table1[[#This Row],[Quantity in UnE]],0)</f>
        <v>469</v>
      </c>
      <c r="Q1157" t="s">
        <v>8855</v>
      </c>
      <c r="R1157">
        <v>60</v>
      </c>
      <c r="S1157">
        <v>39</v>
      </c>
      <c r="T1157">
        <f>IF(Table1[[#This Row],[OD (in)]]=28,0,IF(Table1[[#This Row],[Width (in)]]&lt;=25,1,0))</f>
        <v>0</v>
      </c>
      <c r="U1157">
        <f>IF(Table1[[#This Row],[OD (in)]]=28,0,IF(AND(Table1[[#This Row],[Width (in)]]&gt;25,Table1[[#This Row],[Width (in)]]&lt;=40),1,0))</f>
        <v>0</v>
      </c>
      <c r="V1157">
        <f>IF(Table1[[#This Row],[OD (in)]]=28,0,IF(Table1[[#This Row],[Width (in)]]&gt;40,1,0))</f>
        <v>1</v>
      </c>
      <c r="W1157">
        <f>IF(Table1[[#This Row],[OD (in)]]=28,1,0)</f>
        <v>0</v>
      </c>
    </row>
    <row r="1158" spans="1:23" x14ac:dyDescent="0.3">
      <c r="A1158" s="6" t="s">
        <v>0</v>
      </c>
      <c r="B1158" s="6" t="s">
        <v>1395</v>
      </c>
      <c r="C1158" s="6" t="s">
        <v>1396</v>
      </c>
      <c r="D1158" s="6" t="s">
        <v>2614</v>
      </c>
      <c r="E1158" s="6" t="s">
        <v>4</v>
      </c>
      <c r="F1158" s="6" t="s">
        <v>5</v>
      </c>
      <c r="G1158" s="6" t="s">
        <v>1924</v>
      </c>
      <c r="H1158" s="6" t="s">
        <v>7</v>
      </c>
      <c r="I1158" s="6" t="s">
        <v>1925</v>
      </c>
      <c r="J1158" s="6" t="s">
        <v>9</v>
      </c>
      <c r="K1158" s="6" t="s">
        <v>2615</v>
      </c>
      <c r="L1158" s="6" t="s">
        <v>11</v>
      </c>
      <c r="M1158" s="2">
        <v>243.26300000000001</v>
      </c>
      <c r="N1158" s="1" t="s">
        <v>12</v>
      </c>
      <c r="O1158" s="3">
        <v>43327</v>
      </c>
      <c r="P1158" s="2">
        <f>ROUNDDOWN(Table1[[#This Row],[Quantity in UnE]],0)</f>
        <v>243</v>
      </c>
      <c r="Q1158" t="s">
        <v>8850</v>
      </c>
      <c r="R1158">
        <v>32</v>
      </c>
      <c r="S1158">
        <v>39</v>
      </c>
      <c r="T1158">
        <f>IF(Table1[[#This Row],[OD (in)]]=28,0,IF(Table1[[#This Row],[Width (in)]]&lt;=25,1,0))</f>
        <v>0</v>
      </c>
      <c r="U1158">
        <f>IF(Table1[[#This Row],[OD (in)]]=28,0,IF(AND(Table1[[#This Row],[Width (in)]]&gt;25,Table1[[#This Row],[Width (in)]]&lt;=40),1,0))</f>
        <v>1</v>
      </c>
      <c r="V1158">
        <f>IF(Table1[[#This Row],[OD (in)]]=28,0,IF(Table1[[#This Row],[Width (in)]]&gt;40,1,0))</f>
        <v>0</v>
      </c>
      <c r="W1158">
        <f>IF(Table1[[#This Row],[OD (in)]]=28,1,0)</f>
        <v>0</v>
      </c>
    </row>
    <row r="1159" spans="1:23" x14ac:dyDescent="0.3">
      <c r="A1159" s="6" t="s">
        <v>0</v>
      </c>
      <c r="B1159" s="6" t="s">
        <v>1597</v>
      </c>
      <c r="C1159" s="6" t="s">
        <v>1598</v>
      </c>
      <c r="D1159" s="6" t="s">
        <v>2616</v>
      </c>
      <c r="E1159" s="6" t="s">
        <v>4</v>
      </c>
      <c r="F1159" s="6" t="s">
        <v>5</v>
      </c>
      <c r="G1159" s="6" t="s">
        <v>1483</v>
      </c>
      <c r="H1159" s="6" t="s">
        <v>7</v>
      </c>
      <c r="I1159" s="6" t="s">
        <v>1484</v>
      </c>
      <c r="J1159" s="6" t="s">
        <v>9</v>
      </c>
      <c r="K1159" s="6" t="s">
        <v>2617</v>
      </c>
      <c r="L1159" s="6" t="s">
        <v>11</v>
      </c>
      <c r="M1159" s="2">
        <v>157.05600000000001</v>
      </c>
      <c r="N1159" s="1" t="s">
        <v>12</v>
      </c>
      <c r="O1159" s="3">
        <v>43317</v>
      </c>
      <c r="P1159" s="2">
        <f>ROUNDDOWN(Table1[[#This Row],[Quantity in UnE]],0)</f>
        <v>157</v>
      </c>
      <c r="Q1159" t="s">
        <v>8850</v>
      </c>
      <c r="R1159">
        <v>21</v>
      </c>
      <c r="S1159">
        <v>39</v>
      </c>
      <c r="T1159">
        <f>IF(Table1[[#This Row],[OD (in)]]=28,0,IF(Table1[[#This Row],[Width (in)]]&lt;=25,1,0))</f>
        <v>1</v>
      </c>
      <c r="U1159">
        <f>IF(Table1[[#This Row],[OD (in)]]=28,0,IF(AND(Table1[[#This Row],[Width (in)]]&gt;25,Table1[[#This Row],[Width (in)]]&lt;=40),1,0))</f>
        <v>0</v>
      </c>
      <c r="V1159">
        <f>IF(Table1[[#This Row],[OD (in)]]=28,0,IF(Table1[[#This Row],[Width (in)]]&gt;40,1,0))</f>
        <v>0</v>
      </c>
      <c r="W1159">
        <f>IF(Table1[[#This Row],[OD (in)]]=28,1,0)</f>
        <v>0</v>
      </c>
    </row>
    <row r="1160" spans="1:23" x14ac:dyDescent="0.3">
      <c r="A1160" s="6" t="s">
        <v>0</v>
      </c>
      <c r="B1160" s="6" t="s">
        <v>1395</v>
      </c>
      <c r="C1160" s="6" t="s">
        <v>1396</v>
      </c>
      <c r="D1160" s="6" t="s">
        <v>2618</v>
      </c>
      <c r="E1160" s="6" t="s">
        <v>4</v>
      </c>
      <c r="F1160" s="6" t="s">
        <v>5</v>
      </c>
      <c r="G1160" s="6" t="s">
        <v>1924</v>
      </c>
      <c r="H1160" s="6" t="s">
        <v>7</v>
      </c>
      <c r="I1160" s="6" t="s">
        <v>1925</v>
      </c>
      <c r="J1160" s="6" t="s">
        <v>9</v>
      </c>
      <c r="K1160" s="6" t="s">
        <v>2619</v>
      </c>
      <c r="L1160" s="6" t="s">
        <v>11</v>
      </c>
      <c r="M1160" s="2">
        <v>245.15</v>
      </c>
      <c r="N1160" s="1" t="s">
        <v>12</v>
      </c>
      <c r="O1160" s="3">
        <v>43327</v>
      </c>
      <c r="P1160" s="2">
        <f>ROUNDDOWN(Table1[[#This Row],[Quantity in UnE]],0)</f>
        <v>245</v>
      </c>
      <c r="Q1160" t="s">
        <v>8850</v>
      </c>
      <c r="R1160">
        <v>32</v>
      </c>
      <c r="S1160">
        <v>39</v>
      </c>
      <c r="T1160">
        <f>IF(Table1[[#This Row],[OD (in)]]=28,0,IF(Table1[[#This Row],[Width (in)]]&lt;=25,1,0))</f>
        <v>0</v>
      </c>
      <c r="U1160">
        <f>IF(Table1[[#This Row],[OD (in)]]=28,0,IF(AND(Table1[[#This Row],[Width (in)]]&gt;25,Table1[[#This Row],[Width (in)]]&lt;=40),1,0))</f>
        <v>1</v>
      </c>
      <c r="V1160">
        <f>IF(Table1[[#This Row],[OD (in)]]=28,0,IF(Table1[[#This Row],[Width (in)]]&gt;40,1,0))</f>
        <v>0</v>
      </c>
      <c r="W1160">
        <f>IF(Table1[[#This Row],[OD (in)]]=28,1,0)</f>
        <v>0</v>
      </c>
    </row>
    <row r="1161" spans="1:23" x14ac:dyDescent="0.3">
      <c r="A1161" s="6" t="s">
        <v>0</v>
      </c>
      <c r="B1161" s="6" t="s">
        <v>125</v>
      </c>
      <c r="C1161" s="6" t="s">
        <v>126</v>
      </c>
      <c r="D1161" s="6" t="s">
        <v>2620</v>
      </c>
      <c r="E1161" s="6" t="s">
        <v>4</v>
      </c>
      <c r="F1161" s="6" t="s">
        <v>5</v>
      </c>
      <c r="G1161" s="6" t="s">
        <v>1620</v>
      </c>
      <c r="H1161" s="6" t="s">
        <v>7</v>
      </c>
      <c r="I1161" s="6" t="s">
        <v>1621</v>
      </c>
      <c r="J1161" s="6" t="s">
        <v>9</v>
      </c>
      <c r="K1161" s="6" t="s">
        <v>2621</v>
      </c>
      <c r="L1161" s="6" t="s">
        <v>11</v>
      </c>
      <c r="M1161" s="2">
        <v>439.00799999999998</v>
      </c>
      <c r="N1161" s="1" t="s">
        <v>12</v>
      </c>
      <c r="O1161" s="3">
        <v>43318</v>
      </c>
      <c r="P1161" s="2">
        <f>ROUNDDOWN(Table1[[#This Row],[Quantity in UnE]],0)</f>
        <v>439</v>
      </c>
      <c r="Q1161" t="s">
        <v>8852</v>
      </c>
      <c r="R1161">
        <v>60</v>
      </c>
      <c r="S1161">
        <v>39</v>
      </c>
      <c r="T1161">
        <f>IF(Table1[[#This Row],[OD (in)]]=28,0,IF(Table1[[#This Row],[Width (in)]]&lt;=25,1,0))</f>
        <v>0</v>
      </c>
      <c r="U1161">
        <f>IF(Table1[[#This Row],[OD (in)]]=28,0,IF(AND(Table1[[#This Row],[Width (in)]]&gt;25,Table1[[#This Row],[Width (in)]]&lt;=40),1,0))</f>
        <v>0</v>
      </c>
      <c r="V1161">
        <f>IF(Table1[[#This Row],[OD (in)]]=28,0,IF(Table1[[#This Row],[Width (in)]]&gt;40,1,0))</f>
        <v>1</v>
      </c>
      <c r="W1161">
        <f>IF(Table1[[#This Row],[OD (in)]]=28,1,0)</f>
        <v>0</v>
      </c>
    </row>
    <row r="1162" spans="1:23" x14ac:dyDescent="0.3">
      <c r="A1162" s="6" t="s">
        <v>0</v>
      </c>
      <c r="B1162" s="6" t="s">
        <v>1395</v>
      </c>
      <c r="C1162" s="6" t="s">
        <v>1396</v>
      </c>
      <c r="D1162" s="6" t="s">
        <v>2622</v>
      </c>
      <c r="E1162" s="6" t="s">
        <v>4</v>
      </c>
      <c r="F1162" s="6" t="s">
        <v>5</v>
      </c>
      <c r="G1162" s="6" t="s">
        <v>1924</v>
      </c>
      <c r="H1162" s="6" t="s">
        <v>7</v>
      </c>
      <c r="I1162" s="6" t="s">
        <v>1925</v>
      </c>
      <c r="J1162" s="6" t="s">
        <v>9</v>
      </c>
      <c r="K1162" s="6" t="s">
        <v>2623</v>
      </c>
      <c r="L1162" s="6" t="s">
        <v>11</v>
      </c>
      <c r="M1162" s="2">
        <v>242.708</v>
      </c>
      <c r="N1162" s="1" t="s">
        <v>12</v>
      </c>
      <c r="O1162" s="3">
        <v>43327</v>
      </c>
      <c r="P1162" s="2">
        <f>ROUNDDOWN(Table1[[#This Row],[Quantity in UnE]],0)</f>
        <v>242</v>
      </c>
      <c r="Q1162" t="s">
        <v>8850</v>
      </c>
      <c r="R1162">
        <v>32</v>
      </c>
      <c r="S1162">
        <v>39</v>
      </c>
      <c r="T1162">
        <f>IF(Table1[[#This Row],[OD (in)]]=28,0,IF(Table1[[#This Row],[Width (in)]]&lt;=25,1,0))</f>
        <v>0</v>
      </c>
      <c r="U1162">
        <f>IF(Table1[[#This Row],[OD (in)]]=28,0,IF(AND(Table1[[#This Row],[Width (in)]]&gt;25,Table1[[#This Row],[Width (in)]]&lt;=40),1,0))</f>
        <v>1</v>
      </c>
      <c r="V1162">
        <f>IF(Table1[[#This Row],[OD (in)]]=28,0,IF(Table1[[#This Row],[Width (in)]]&gt;40,1,0))</f>
        <v>0</v>
      </c>
      <c r="W1162">
        <f>IF(Table1[[#This Row],[OD (in)]]=28,1,0)</f>
        <v>0</v>
      </c>
    </row>
    <row r="1163" spans="1:23" x14ac:dyDescent="0.3">
      <c r="A1163" s="6" t="s">
        <v>0</v>
      </c>
      <c r="B1163" s="6" t="s">
        <v>125</v>
      </c>
      <c r="C1163" s="6" t="s">
        <v>126</v>
      </c>
      <c r="D1163" s="6" t="s">
        <v>2624</v>
      </c>
      <c r="E1163" s="6" t="s">
        <v>4</v>
      </c>
      <c r="F1163" s="6" t="s">
        <v>5</v>
      </c>
      <c r="G1163" s="6" t="s">
        <v>1620</v>
      </c>
      <c r="H1163" s="6" t="s">
        <v>7</v>
      </c>
      <c r="I1163" s="6" t="s">
        <v>1621</v>
      </c>
      <c r="J1163" s="6" t="s">
        <v>9</v>
      </c>
      <c r="K1163" s="6" t="s">
        <v>2625</v>
      </c>
      <c r="L1163" s="6" t="s">
        <v>11</v>
      </c>
      <c r="M1163" s="2">
        <v>440.16199999999998</v>
      </c>
      <c r="N1163" s="1" t="s">
        <v>12</v>
      </c>
      <c r="O1163" s="3">
        <v>43318</v>
      </c>
      <c r="P1163" s="2">
        <f>ROUNDDOWN(Table1[[#This Row],[Quantity in UnE]],0)</f>
        <v>440</v>
      </c>
      <c r="Q1163" t="s">
        <v>8852</v>
      </c>
      <c r="R1163">
        <v>60</v>
      </c>
      <c r="S1163">
        <v>39</v>
      </c>
      <c r="T1163">
        <f>IF(Table1[[#This Row],[OD (in)]]=28,0,IF(Table1[[#This Row],[Width (in)]]&lt;=25,1,0))</f>
        <v>0</v>
      </c>
      <c r="U1163">
        <f>IF(Table1[[#This Row],[OD (in)]]=28,0,IF(AND(Table1[[#This Row],[Width (in)]]&gt;25,Table1[[#This Row],[Width (in)]]&lt;=40),1,0))</f>
        <v>0</v>
      </c>
      <c r="V1163">
        <f>IF(Table1[[#This Row],[OD (in)]]=28,0,IF(Table1[[#This Row],[Width (in)]]&gt;40,1,0))</f>
        <v>1</v>
      </c>
      <c r="W1163">
        <f>IF(Table1[[#This Row],[OD (in)]]=28,1,0)</f>
        <v>0</v>
      </c>
    </row>
    <row r="1164" spans="1:23" x14ac:dyDescent="0.3">
      <c r="A1164" s="6" t="s">
        <v>0</v>
      </c>
      <c r="B1164" s="6" t="s">
        <v>125</v>
      </c>
      <c r="C1164" s="6" t="s">
        <v>126</v>
      </c>
      <c r="D1164" s="6" t="s">
        <v>2626</v>
      </c>
      <c r="E1164" s="6" t="s">
        <v>4</v>
      </c>
      <c r="F1164" s="6" t="s">
        <v>5</v>
      </c>
      <c r="G1164" s="6" t="s">
        <v>2519</v>
      </c>
      <c r="H1164" s="6" t="s">
        <v>7</v>
      </c>
      <c r="I1164" s="6" t="s">
        <v>2520</v>
      </c>
      <c r="J1164" s="6" t="s">
        <v>9</v>
      </c>
      <c r="K1164" s="6" t="s">
        <v>2627</v>
      </c>
      <c r="L1164" s="6" t="s">
        <v>11</v>
      </c>
      <c r="M1164" s="2">
        <v>441.66199999999998</v>
      </c>
      <c r="N1164" s="1" t="s">
        <v>12</v>
      </c>
      <c r="O1164" s="3">
        <v>43330</v>
      </c>
      <c r="P1164" s="2">
        <f>ROUNDDOWN(Table1[[#This Row],[Quantity in UnE]],0)</f>
        <v>441</v>
      </c>
      <c r="Q1164" t="s">
        <v>8852</v>
      </c>
      <c r="R1164">
        <v>60</v>
      </c>
      <c r="S1164">
        <v>39</v>
      </c>
      <c r="T1164">
        <f>IF(Table1[[#This Row],[OD (in)]]=28,0,IF(Table1[[#This Row],[Width (in)]]&lt;=25,1,0))</f>
        <v>0</v>
      </c>
      <c r="U1164">
        <f>IF(Table1[[#This Row],[OD (in)]]=28,0,IF(AND(Table1[[#This Row],[Width (in)]]&gt;25,Table1[[#This Row],[Width (in)]]&lt;=40),1,0))</f>
        <v>0</v>
      </c>
      <c r="V1164">
        <f>IF(Table1[[#This Row],[OD (in)]]=28,0,IF(Table1[[#This Row],[Width (in)]]&gt;40,1,0))</f>
        <v>1</v>
      </c>
      <c r="W1164">
        <f>IF(Table1[[#This Row],[OD (in)]]=28,1,0)</f>
        <v>0</v>
      </c>
    </row>
    <row r="1165" spans="1:23" x14ac:dyDescent="0.3">
      <c r="A1165" s="6" t="s">
        <v>0</v>
      </c>
      <c r="B1165" s="6" t="s">
        <v>125</v>
      </c>
      <c r="C1165" s="6" t="s">
        <v>126</v>
      </c>
      <c r="D1165" s="6" t="s">
        <v>2628</v>
      </c>
      <c r="E1165" s="6" t="s">
        <v>4</v>
      </c>
      <c r="F1165" s="6" t="s">
        <v>5</v>
      </c>
      <c r="G1165" s="6" t="s">
        <v>2519</v>
      </c>
      <c r="H1165" s="6" t="s">
        <v>7</v>
      </c>
      <c r="I1165" s="6" t="s">
        <v>2520</v>
      </c>
      <c r="J1165" s="6" t="s">
        <v>9</v>
      </c>
      <c r="K1165" s="6" t="s">
        <v>2629</v>
      </c>
      <c r="L1165" s="6" t="s">
        <v>11</v>
      </c>
      <c r="M1165" s="2">
        <v>441.71899999999999</v>
      </c>
      <c r="N1165" s="1" t="s">
        <v>12</v>
      </c>
      <c r="O1165" s="3">
        <v>43330</v>
      </c>
      <c r="P1165" s="2">
        <f>ROUNDDOWN(Table1[[#This Row],[Quantity in UnE]],0)</f>
        <v>441</v>
      </c>
      <c r="Q1165" t="s">
        <v>8852</v>
      </c>
      <c r="R1165">
        <v>60</v>
      </c>
      <c r="S1165">
        <v>39</v>
      </c>
      <c r="T1165">
        <f>IF(Table1[[#This Row],[OD (in)]]=28,0,IF(Table1[[#This Row],[Width (in)]]&lt;=25,1,0))</f>
        <v>0</v>
      </c>
      <c r="U1165">
        <f>IF(Table1[[#This Row],[OD (in)]]=28,0,IF(AND(Table1[[#This Row],[Width (in)]]&gt;25,Table1[[#This Row],[Width (in)]]&lt;=40),1,0))</f>
        <v>0</v>
      </c>
      <c r="V1165">
        <f>IF(Table1[[#This Row],[OD (in)]]=28,0,IF(Table1[[#This Row],[Width (in)]]&gt;40,1,0))</f>
        <v>1</v>
      </c>
      <c r="W1165">
        <f>IF(Table1[[#This Row],[OD (in)]]=28,1,0)</f>
        <v>0</v>
      </c>
    </row>
    <row r="1166" spans="1:23" x14ac:dyDescent="0.3">
      <c r="A1166" s="6" t="s">
        <v>0</v>
      </c>
      <c r="B1166" s="6" t="s">
        <v>768</v>
      </c>
      <c r="C1166" s="6" t="s">
        <v>769</v>
      </c>
      <c r="D1166" s="6" t="s">
        <v>2630</v>
      </c>
      <c r="E1166" s="6" t="s">
        <v>4</v>
      </c>
      <c r="F1166" s="6" t="s">
        <v>5</v>
      </c>
      <c r="G1166" s="6" t="s">
        <v>1620</v>
      </c>
      <c r="H1166" s="6" t="s">
        <v>7</v>
      </c>
      <c r="I1166" s="6" t="s">
        <v>1621</v>
      </c>
      <c r="J1166" s="6" t="s">
        <v>9</v>
      </c>
      <c r="K1166" s="6" t="s">
        <v>2631</v>
      </c>
      <c r="L1166" s="6" t="s">
        <v>11</v>
      </c>
      <c r="M1166" s="2">
        <v>446.65100000000001</v>
      </c>
      <c r="N1166" s="1" t="s">
        <v>12</v>
      </c>
      <c r="O1166" s="3">
        <v>43318</v>
      </c>
      <c r="P1166" s="2">
        <f>ROUNDDOWN(Table1[[#This Row],[Quantity in UnE]],0)</f>
        <v>446</v>
      </c>
      <c r="Q1166" t="s">
        <v>8850</v>
      </c>
      <c r="R1166">
        <v>60</v>
      </c>
      <c r="S1166">
        <v>39</v>
      </c>
      <c r="T1166">
        <f>IF(Table1[[#This Row],[OD (in)]]=28,0,IF(Table1[[#This Row],[Width (in)]]&lt;=25,1,0))</f>
        <v>0</v>
      </c>
      <c r="U1166">
        <f>IF(Table1[[#This Row],[OD (in)]]=28,0,IF(AND(Table1[[#This Row],[Width (in)]]&gt;25,Table1[[#This Row],[Width (in)]]&lt;=40),1,0))</f>
        <v>0</v>
      </c>
      <c r="V1166">
        <f>IF(Table1[[#This Row],[OD (in)]]=28,0,IF(Table1[[#This Row],[Width (in)]]&gt;40,1,0))</f>
        <v>1</v>
      </c>
      <c r="W1166">
        <f>IF(Table1[[#This Row],[OD (in)]]=28,1,0)</f>
        <v>0</v>
      </c>
    </row>
    <row r="1167" spans="1:23" x14ac:dyDescent="0.3">
      <c r="A1167" s="6" t="s">
        <v>0</v>
      </c>
      <c r="B1167" s="6" t="s">
        <v>681</v>
      </c>
      <c r="C1167" s="6" t="s">
        <v>682</v>
      </c>
      <c r="D1167" s="6" t="s">
        <v>2632</v>
      </c>
      <c r="E1167" s="6" t="s">
        <v>4</v>
      </c>
      <c r="F1167" s="6" t="s">
        <v>5</v>
      </c>
      <c r="G1167" s="6" t="s">
        <v>1970</v>
      </c>
      <c r="H1167" s="6" t="s">
        <v>7</v>
      </c>
      <c r="I1167" s="6" t="s">
        <v>1971</v>
      </c>
      <c r="J1167" s="6" t="s">
        <v>9</v>
      </c>
      <c r="K1167" s="6" t="s">
        <v>2633</v>
      </c>
      <c r="L1167" s="6" t="s">
        <v>11</v>
      </c>
      <c r="M1167" s="2">
        <v>241.37100000000001</v>
      </c>
      <c r="N1167" s="1" t="s">
        <v>12</v>
      </c>
      <c r="O1167" s="3">
        <v>43332</v>
      </c>
      <c r="P1167" s="2">
        <f>ROUNDDOWN(Table1[[#This Row],[Quantity in UnE]],0)</f>
        <v>241</v>
      </c>
      <c r="Q1167" t="s">
        <v>8848</v>
      </c>
      <c r="R1167">
        <v>35</v>
      </c>
      <c r="S1167">
        <v>39</v>
      </c>
      <c r="T1167">
        <f>IF(Table1[[#This Row],[OD (in)]]=28,0,IF(Table1[[#This Row],[Width (in)]]&lt;=25,1,0))</f>
        <v>0</v>
      </c>
      <c r="U1167">
        <f>IF(Table1[[#This Row],[OD (in)]]=28,0,IF(AND(Table1[[#This Row],[Width (in)]]&gt;25,Table1[[#This Row],[Width (in)]]&lt;=40),1,0))</f>
        <v>1</v>
      </c>
      <c r="V1167">
        <f>IF(Table1[[#This Row],[OD (in)]]=28,0,IF(Table1[[#This Row],[Width (in)]]&gt;40,1,0))</f>
        <v>0</v>
      </c>
      <c r="W1167">
        <f>IF(Table1[[#This Row],[OD (in)]]=28,1,0)</f>
        <v>0</v>
      </c>
    </row>
    <row r="1168" spans="1:23" x14ac:dyDescent="0.3">
      <c r="A1168" s="6" t="s">
        <v>0</v>
      </c>
      <c r="B1168" s="6" t="s">
        <v>378</v>
      </c>
      <c r="C1168" s="6" t="s">
        <v>379</v>
      </c>
      <c r="D1168" s="6" t="s">
        <v>2634</v>
      </c>
      <c r="E1168" s="6" t="s">
        <v>4</v>
      </c>
      <c r="F1168" s="6" t="s">
        <v>5</v>
      </c>
      <c r="G1168" s="6" t="s">
        <v>1908</v>
      </c>
      <c r="H1168" s="6" t="s">
        <v>7</v>
      </c>
      <c r="I1168" s="6" t="s">
        <v>1909</v>
      </c>
      <c r="J1168" s="6" t="s">
        <v>9</v>
      </c>
      <c r="K1168" s="6" t="s">
        <v>2635</v>
      </c>
      <c r="L1168" s="6" t="s">
        <v>11</v>
      </c>
      <c r="M1168" s="2">
        <v>472.30799999999999</v>
      </c>
      <c r="N1168" s="1" t="s">
        <v>12</v>
      </c>
      <c r="O1168" s="3">
        <v>43316</v>
      </c>
      <c r="P1168" s="2">
        <f>ROUNDDOWN(Table1[[#This Row],[Quantity in UnE]],0)</f>
        <v>472</v>
      </c>
      <c r="Q1168" t="s">
        <v>8855</v>
      </c>
      <c r="R1168">
        <v>60</v>
      </c>
      <c r="S1168">
        <v>39</v>
      </c>
      <c r="T1168">
        <f>IF(Table1[[#This Row],[OD (in)]]=28,0,IF(Table1[[#This Row],[Width (in)]]&lt;=25,1,0))</f>
        <v>0</v>
      </c>
      <c r="U1168">
        <f>IF(Table1[[#This Row],[OD (in)]]=28,0,IF(AND(Table1[[#This Row],[Width (in)]]&gt;25,Table1[[#This Row],[Width (in)]]&lt;=40),1,0))</f>
        <v>0</v>
      </c>
      <c r="V1168">
        <f>IF(Table1[[#This Row],[OD (in)]]=28,0,IF(Table1[[#This Row],[Width (in)]]&gt;40,1,0))</f>
        <v>1</v>
      </c>
      <c r="W1168">
        <f>IF(Table1[[#This Row],[OD (in)]]=28,1,0)</f>
        <v>0</v>
      </c>
    </row>
    <row r="1169" spans="1:23" x14ac:dyDescent="0.3">
      <c r="A1169" s="6" t="s">
        <v>0</v>
      </c>
      <c r="B1169" s="6" t="s">
        <v>681</v>
      </c>
      <c r="C1169" s="6" t="s">
        <v>682</v>
      </c>
      <c r="D1169" s="6" t="s">
        <v>2636</v>
      </c>
      <c r="E1169" s="6" t="s">
        <v>4</v>
      </c>
      <c r="F1169" s="6" t="s">
        <v>5</v>
      </c>
      <c r="G1169" s="6" t="s">
        <v>1970</v>
      </c>
      <c r="H1169" s="6" t="s">
        <v>7</v>
      </c>
      <c r="I1169" s="6" t="s">
        <v>1971</v>
      </c>
      <c r="J1169" s="6" t="s">
        <v>9</v>
      </c>
      <c r="K1169" s="6" t="s">
        <v>2637</v>
      </c>
      <c r="L1169" s="6" t="s">
        <v>11</v>
      </c>
      <c r="M1169" s="2">
        <v>240.58500000000001</v>
      </c>
      <c r="N1169" s="1" t="s">
        <v>12</v>
      </c>
      <c r="O1169" s="3">
        <v>43332</v>
      </c>
      <c r="P1169" s="2">
        <f>ROUNDDOWN(Table1[[#This Row],[Quantity in UnE]],0)</f>
        <v>240</v>
      </c>
      <c r="Q1169" t="s">
        <v>8848</v>
      </c>
      <c r="R1169">
        <v>35</v>
      </c>
      <c r="S1169">
        <v>39</v>
      </c>
      <c r="T1169">
        <f>IF(Table1[[#This Row],[OD (in)]]=28,0,IF(Table1[[#This Row],[Width (in)]]&lt;=25,1,0))</f>
        <v>0</v>
      </c>
      <c r="U1169">
        <f>IF(Table1[[#This Row],[OD (in)]]=28,0,IF(AND(Table1[[#This Row],[Width (in)]]&gt;25,Table1[[#This Row],[Width (in)]]&lt;=40),1,0))</f>
        <v>1</v>
      </c>
      <c r="V1169">
        <f>IF(Table1[[#This Row],[OD (in)]]=28,0,IF(Table1[[#This Row],[Width (in)]]&gt;40,1,0))</f>
        <v>0</v>
      </c>
      <c r="W1169">
        <f>IF(Table1[[#This Row],[OD (in)]]=28,1,0)</f>
        <v>0</v>
      </c>
    </row>
    <row r="1170" spans="1:23" x14ac:dyDescent="0.3">
      <c r="A1170" s="6" t="s">
        <v>0</v>
      </c>
      <c r="B1170" s="6" t="s">
        <v>768</v>
      </c>
      <c r="C1170" s="6" t="s">
        <v>769</v>
      </c>
      <c r="D1170" s="6" t="s">
        <v>2638</v>
      </c>
      <c r="E1170" s="6" t="s">
        <v>4</v>
      </c>
      <c r="F1170" s="6" t="s">
        <v>5</v>
      </c>
      <c r="G1170" s="6" t="s">
        <v>1620</v>
      </c>
      <c r="H1170" s="6" t="s">
        <v>7</v>
      </c>
      <c r="I1170" s="6" t="s">
        <v>1621</v>
      </c>
      <c r="J1170" s="6" t="s">
        <v>9</v>
      </c>
      <c r="K1170" s="6" t="s">
        <v>2639</v>
      </c>
      <c r="L1170" s="6" t="s">
        <v>11</v>
      </c>
      <c r="M1170" s="2">
        <v>449.66800000000001</v>
      </c>
      <c r="N1170" s="1" t="s">
        <v>12</v>
      </c>
      <c r="O1170" s="3">
        <v>43318</v>
      </c>
      <c r="P1170" s="2">
        <f>ROUNDDOWN(Table1[[#This Row],[Quantity in UnE]],0)</f>
        <v>449</v>
      </c>
      <c r="Q1170" t="s">
        <v>8850</v>
      </c>
      <c r="R1170">
        <v>60</v>
      </c>
      <c r="S1170">
        <v>39</v>
      </c>
      <c r="T1170">
        <f>IF(Table1[[#This Row],[OD (in)]]=28,0,IF(Table1[[#This Row],[Width (in)]]&lt;=25,1,0))</f>
        <v>0</v>
      </c>
      <c r="U1170">
        <f>IF(Table1[[#This Row],[OD (in)]]=28,0,IF(AND(Table1[[#This Row],[Width (in)]]&gt;25,Table1[[#This Row],[Width (in)]]&lt;=40),1,0))</f>
        <v>0</v>
      </c>
      <c r="V1170">
        <f>IF(Table1[[#This Row],[OD (in)]]=28,0,IF(Table1[[#This Row],[Width (in)]]&gt;40,1,0))</f>
        <v>1</v>
      </c>
      <c r="W1170">
        <f>IF(Table1[[#This Row],[OD (in)]]=28,1,0)</f>
        <v>0</v>
      </c>
    </row>
    <row r="1171" spans="1:23" x14ac:dyDescent="0.3">
      <c r="A1171" s="6" t="s">
        <v>0</v>
      </c>
      <c r="B1171" s="6" t="s">
        <v>378</v>
      </c>
      <c r="C1171" s="6" t="s">
        <v>379</v>
      </c>
      <c r="D1171" s="6" t="s">
        <v>2640</v>
      </c>
      <c r="E1171" s="6" t="s">
        <v>4</v>
      </c>
      <c r="F1171" s="6" t="s">
        <v>5</v>
      </c>
      <c r="G1171" s="6" t="s">
        <v>1908</v>
      </c>
      <c r="H1171" s="6" t="s">
        <v>7</v>
      </c>
      <c r="I1171" s="6" t="s">
        <v>1909</v>
      </c>
      <c r="J1171" s="6" t="s">
        <v>9</v>
      </c>
      <c r="K1171" s="6" t="s">
        <v>2641</v>
      </c>
      <c r="L1171" s="6" t="s">
        <v>11</v>
      </c>
      <c r="M1171" s="2">
        <v>468.10300000000001</v>
      </c>
      <c r="N1171" s="1" t="s">
        <v>12</v>
      </c>
      <c r="O1171" s="3">
        <v>43316</v>
      </c>
      <c r="P1171" s="2">
        <f>ROUNDDOWN(Table1[[#This Row],[Quantity in UnE]],0)</f>
        <v>468</v>
      </c>
      <c r="Q1171" t="s">
        <v>8855</v>
      </c>
      <c r="R1171">
        <v>60</v>
      </c>
      <c r="S1171">
        <v>39</v>
      </c>
      <c r="T1171">
        <f>IF(Table1[[#This Row],[OD (in)]]=28,0,IF(Table1[[#This Row],[Width (in)]]&lt;=25,1,0))</f>
        <v>0</v>
      </c>
      <c r="U1171">
        <f>IF(Table1[[#This Row],[OD (in)]]=28,0,IF(AND(Table1[[#This Row],[Width (in)]]&gt;25,Table1[[#This Row],[Width (in)]]&lt;=40),1,0))</f>
        <v>0</v>
      </c>
      <c r="V1171">
        <f>IF(Table1[[#This Row],[OD (in)]]=28,0,IF(Table1[[#This Row],[Width (in)]]&gt;40,1,0))</f>
        <v>1</v>
      </c>
      <c r="W1171">
        <f>IF(Table1[[#This Row],[OD (in)]]=28,1,0)</f>
        <v>0</v>
      </c>
    </row>
    <row r="1172" spans="1:23" x14ac:dyDescent="0.3">
      <c r="A1172" s="6" t="s">
        <v>0</v>
      </c>
      <c r="B1172" s="6" t="s">
        <v>681</v>
      </c>
      <c r="C1172" s="6" t="s">
        <v>682</v>
      </c>
      <c r="D1172" s="6" t="s">
        <v>2642</v>
      </c>
      <c r="E1172" s="6" t="s">
        <v>4</v>
      </c>
      <c r="F1172" s="6" t="s">
        <v>5</v>
      </c>
      <c r="G1172" s="6" t="s">
        <v>1970</v>
      </c>
      <c r="H1172" s="6" t="s">
        <v>7</v>
      </c>
      <c r="I1172" s="6" t="s">
        <v>1971</v>
      </c>
      <c r="J1172" s="6" t="s">
        <v>9</v>
      </c>
      <c r="K1172" s="6" t="s">
        <v>2643</v>
      </c>
      <c r="L1172" s="6" t="s">
        <v>11</v>
      </c>
      <c r="M1172" s="2">
        <v>240.58500000000001</v>
      </c>
      <c r="N1172" s="1" t="s">
        <v>12</v>
      </c>
      <c r="O1172" s="3">
        <v>43332</v>
      </c>
      <c r="P1172" s="2">
        <f>ROUNDDOWN(Table1[[#This Row],[Quantity in UnE]],0)</f>
        <v>240</v>
      </c>
      <c r="Q1172" t="s">
        <v>8848</v>
      </c>
      <c r="R1172">
        <v>35</v>
      </c>
      <c r="S1172">
        <v>39</v>
      </c>
      <c r="T1172">
        <f>IF(Table1[[#This Row],[OD (in)]]=28,0,IF(Table1[[#This Row],[Width (in)]]&lt;=25,1,0))</f>
        <v>0</v>
      </c>
      <c r="U1172">
        <f>IF(Table1[[#This Row],[OD (in)]]=28,0,IF(AND(Table1[[#This Row],[Width (in)]]&gt;25,Table1[[#This Row],[Width (in)]]&lt;=40),1,0))</f>
        <v>1</v>
      </c>
      <c r="V1172">
        <f>IF(Table1[[#This Row],[OD (in)]]=28,0,IF(Table1[[#This Row],[Width (in)]]&gt;40,1,0))</f>
        <v>0</v>
      </c>
      <c r="W1172">
        <f>IF(Table1[[#This Row],[OD (in)]]=28,1,0)</f>
        <v>0</v>
      </c>
    </row>
    <row r="1173" spans="1:23" x14ac:dyDescent="0.3">
      <c r="A1173" s="6" t="s">
        <v>0</v>
      </c>
      <c r="B1173" s="6" t="s">
        <v>125</v>
      </c>
      <c r="C1173" s="6" t="s">
        <v>126</v>
      </c>
      <c r="D1173" s="6" t="s">
        <v>2644</v>
      </c>
      <c r="E1173" s="6" t="s">
        <v>4</v>
      </c>
      <c r="F1173" s="6" t="s">
        <v>5</v>
      </c>
      <c r="G1173" s="6" t="s">
        <v>2519</v>
      </c>
      <c r="H1173" s="6" t="s">
        <v>7</v>
      </c>
      <c r="I1173" s="6" t="s">
        <v>2520</v>
      </c>
      <c r="J1173" s="6" t="s">
        <v>9</v>
      </c>
      <c r="K1173" s="6" t="s">
        <v>2645</v>
      </c>
      <c r="L1173" s="6" t="s">
        <v>11</v>
      </c>
      <c r="M1173" s="2">
        <v>440.565</v>
      </c>
      <c r="N1173" s="1" t="s">
        <v>12</v>
      </c>
      <c r="O1173" s="3">
        <v>43330</v>
      </c>
      <c r="P1173" s="2">
        <f>ROUNDDOWN(Table1[[#This Row],[Quantity in UnE]],0)</f>
        <v>440</v>
      </c>
      <c r="Q1173" t="s">
        <v>8852</v>
      </c>
      <c r="R1173">
        <v>60</v>
      </c>
      <c r="S1173">
        <v>39</v>
      </c>
      <c r="T1173">
        <f>IF(Table1[[#This Row],[OD (in)]]=28,0,IF(Table1[[#This Row],[Width (in)]]&lt;=25,1,0))</f>
        <v>0</v>
      </c>
      <c r="U1173">
        <f>IF(Table1[[#This Row],[OD (in)]]=28,0,IF(AND(Table1[[#This Row],[Width (in)]]&gt;25,Table1[[#This Row],[Width (in)]]&lt;=40),1,0))</f>
        <v>0</v>
      </c>
      <c r="V1173">
        <f>IF(Table1[[#This Row],[OD (in)]]=28,0,IF(Table1[[#This Row],[Width (in)]]&gt;40,1,0))</f>
        <v>1</v>
      </c>
      <c r="W1173">
        <f>IF(Table1[[#This Row],[OD (in)]]=28,1,0)</f>
        <v>0</v>
      </c>
    </row>
    <row r="1174" spans="1:23" x14ac:dyDescent="0.3">
      <c r="A1174" s="6" t="s">
        <v>0</v>
      </c>
      <c r="B1174" s="6" t="s">
        <v>125</v>
      </c>
      <c r="C1174" s="6" t="s">
        <v>126</v>
      </c>
      <c r="D1174" s="6" t="s">
        <v>2646</v>
      </c>
      <c r="E1174" s="6" t="s">
        <v>4</v>
      </c>
      <c r="F1174" s="6" t="s">
        <v>5</v>
      </c>
      <c r="G1174" s="6" t="s">
        <v>2519</v>
      </c>
      <c r="H1174" s="6" t="s">
        <v>7</v>
      </c>
      <c r="I1174" s="6" t="s">
        <v>2520</v>
      </c>
      <c r="J1174" s="6" t="s">
        <v>9</v>
      </c>
      <c r="K1174" s="6" t="s">
        <v>2647</v>
      </c>
      <c r="L1174" s="6" t="s">
        <v>11</v>
      </c>
      <c r="M1174" s="2">
        <v>440.565</v>
      </c>
      <c r="N1174" s="1" t="s">
        <v>12</v>
      </c>
      <c r="O1174" s="3">
        <v>43330</v>
      </c>
      <c r="P1174" s="2">
        <f>ROUNDDOWN(Table1[[#This Row],[Quantity in UnE]],0)</f>
        <v>440</v>
      </c>
      <c r="Q1174" t="s">
        <v>8852</v>
      </c>
      <c r="R1174">
        <v>60</v>
      </c>
      <c r="S1174">
        <v>39</v>
      </c>
      <c r="T1174">
        <f>IF(Table1[[#This Row],[OD (in)]]=28,0,IF(Table1[[#This Row],[Width (in)]]&lt;=25,1,0))</f>
        <v>0</v>
      </c>
      <c r="U1174">
        <f>IF(Table1[[#This Row],[OD (in)]]=28,0,IF(AND(Table1[[#This Row],[Width (in)]]&gt;25,Table1[[#This Row],[Width (in)]]&lt;=40),1,0))</f>
        <v>0</v>
      </c>
      <c r="V1174">
        <f>IF(Table1[[#This Row],[OD (in)]]=28,0,IF(Table1[[#This Row],[Width (in)]]&gt;40,1,0))</f>
        <v>1</v>
      </c>
      <c r="W1174">
        <f>IF(Table1[[#This Row],[OD (in)]]=28,1,0)</f>
        <v>0</v>
      </c>
    </row>
    <row r="1175" spans="1:23" x14ac:dyDescent="0.3">
      <c r="A1175" s="6" t="s">
        <v>0</v>
      </c>
      <c r="B1175" s="6" t="s">
        <v>726</v>
      </c>
      <c r="C1175" s="6" t="s">
        <v>727</v>
      </c>
      <c r="D1175" s="6" t="s">
        <v>2648</v>
      </c>
      <c r="E1175" s="6" t="s">
        <v>4</v>
      </c>
      <c r="F1175" s="6" t="s">
        <v>5</v>
      </c>
      <c r="G1175" s="6" t="s">
        <v>2432</v>
      </c>
      <c r="H1175" s="6" t="s">
        <v>7</v>
      </c>
      <c r="I1175" s="6" t="s">
        <v>2433</v>
      </c>
      <c r="J1175" s="6" t="s">
        <v>9</v>
      </c>
      <c r="K1175" s="6" t="s">
        <v>2649</v>
      </c>
      <c r="L1175" s="6" t="s">
        <v>11</v>
      </c>
      <c r="M1175" s="2">
        <v>160.38999999999999</v>
      </c>
      <c r="N1175" s="1" t="s">
        <v>12</v>
      </c>
      <c r="O1175" s="3">
        <v>43322</v>
      </c>
      <c r="P1175" s="2">
        <f>ROUNDDOWN(Table1[[#This Row],[Quantity in UnE]],0)</f>
        <v>160</v>
      </c>
      <c r="Q1175" t="s">
        <v>8848</v>
      </c>
      <c r="R1175">
        <v>42</v>
      </c>
      <c r="S1175">
        <v>28</v>
      </c>
      <c r="T1175">
        <f>IF(Table1[[#This Row],[OD (in)]]=28,0,IF(Table1[[#This Row],[Width (in)]]&lt;=25,1,0))</f>
        <v>0</v>
      </c>
      <c r="U1175">
        <f>IF(Table1[[#This Row],[OD (in)]]=28,0,IF(AND(Table1[[#This Row],[Width (in)]]&gt;25,Table1[[#This Row],[Width (in)]]&lt;=40),1,0))</f>
        <v>0</v>
      </c>
      <c r="V1175">
        <f>IF(Table1[[#This Row],[OD (in)]]=28,0,IF(Table1[[#This Row],[Width (in)]]&gt;40,1,0))</f>
        <v>0</v>
      </c>
      <c r="W1175">
        <f>IF(Table1[[#This Row],[OD (in)]]=28,1,0)</f>
        <v>1</v>
      </c>
    </row>
    <row r="1176" spans="1:23" x14ac:dyDescent="0.3">
      <c r="A1176" s="6" t="s">
        <v>0</v>
      </c>
      <c r="B1176" s="6" t="s">
        <v>260</v>
      </c>
      <c r="C1176" s="6" t="s">
        <v>261</v>
      </c>
      <c r="D1176" s="6" t="s">
        <v>2650</v>
      </c>
      <c r="E1176" s="6" t="s">
        <v>4</v>
      </c>
      <c r="F1176" s="6" t="s">
        <v>5</v>
      </c>
      <c r="G1176" s="6" t="s">
        <v>1924</v>
      </c>
      <c r="H1176" s="6" t="s">
        <v>7</v>
      </c>
      <c r="I1176" s="6" t="s">
        <v>1925</v>
      </c>
      <c r="J1176" s="6" t="s">
        <v>9</v>
      </c>
      <c r="K1176" s="6" t="s">
        <v>2651</v>
      </c>
      <c r="L1176" s="6" t="s">
        <v>11</v>
      </c>
      <c r="M1176" s="2">
        <v>266.06900000000002</v>
      </c>
      <c r="N1176" s="1" t="s">
        <v>12</v>
      </c>
      <c r="O1176" s="3">
        <v>43327</v>
      </c>
      <c r="P1176" s="2">
        <f>ROUNDDOWN(Table1[[#This Row],[Quantity in UnE]],0)</f>
        <v>266</v>
      </c>
      <c r="Q1176" t="s">
        <v>8850</v>
      </c>
      <c r="R1176">
        <v>35</v>
      </c>
      <c r="S1176">
        <v>39</v>
      </c>
      <c r="T1176">
        <f>IF(Table1[[#This Row],[OD (in)]]=28,0,IF(Table1[[#This Row],[Width (in)]]&lt;=25,1,0))</f>
        <v>0</v>
      </c>
      <c r="U1176">
        <f>IF(Table1[[#This Row],[OD (in)]]=28,0,IF(AND(Table1[[#This Row],[Width (in)]]&gt;25,Table1[[#This Row],[Width (in)]]&lt;=40),1,0))</f>
        <v>1</v>
      </c>
      <c r="V1176">
        <f>IF(Table1[[#This Row],[OD (in)]]=28,0,IF(Table1[[#This Row],[Width (in)]]&gt;40,1,0))</f>
        <v>0</v>
      </c>
      <c r="W1176">
        <f>IF(Table1[[#This Row],[OD (in)]]=28,1,0)</f>
        <v>0</v>
      </c>
    </row>
    <row r="1177" spans="1:23" x14ac:dyDescent="0.3">
      <c r="A1177" s="6" t="s">
        <v>0</v>
      </c>
      <c r="B1177" s="6" t="s">
        <v>260</v>
      </c>
      <c r="C1177" s="6" t="s">
        <v>261</v>
      </c>
      <c r="D1177" s="6" t="s">
        <v>2652</v>
      </c>
      <c r="E1177" s="6" t="s">
        <v>4</v>
      </c>
      <c r="F1177" s="6" t="s">
        <v>5</v>
      </c>
      <c r="G1177" s="6" t="s">
        <v>1924</v>
      </c>
      <c r="H1177" s="6" t="s">
        <v>7</v>
      </c>
      <c r="I1177" s="6" t="s">
        <v>1925</v>
      </c>
      <c r="J1177" s="6" t="s">
        <v>9</v>
      </c>
      <c r="K1177" s="6" t="s">
        <v>2653</v>
      </c>
      <c r="L1177" s="6" t="s">
        <v>11</v>
      </c>
      <c r="M1177" s="2">
        <v>265.46199999999999</v>
      </c>
      <c r="N1177" s="1" t="s">
        <v>12</v>
      </c>
      <c r="O1177" s="3">
        <v>43327</v>
      </c>
      <c r="P1177" s="2">
        <f>ROUNDDOWN(Table1[[#This Row],[Quantity in UnE]],0)</f>
        <v>265</v>
      </c>
      <c r="Q1177" t="s">
        <v>8850</v>
      </c>
      <c r="R1177">
        <v>35</v>
      </c>
      <c r="S1177">
        <v>39</v>
      </c>
      <c r="T1177">
        <f>IF(Table1[[#This Row],[OD (in)]]=28,0,IF(Table1[[#This Row],[Width (in)]]&lt;=25,1,0))</f>
        <v>0</v>
      </c>
      <c r="U1177">
        <f>IF(Table1[[#This Row],[OD (in)]]=28,0,IF(AND(Table1[[#This Row],[Width (in)]]&gt;25,Table1[[#This Row],[Width (in)]]&lt;=40),1,0))</f>
        <v>1</v>
      </c>
      <c r="V1177">
        <f>IF(Table1[[#This Row],[OD (in)]]=28,0,IF(Table1[[#This Row],[Width (in)]]&gt;40,1,0))</f>
        <v>0</v>
      </c>
      <c r="W1177">
        <f>IF(Table1[[#This Row],[OD (in)]]=28,1,0)</f>
        <v>0</v>
      </c>
    </row>
    <row r="1178" spans="1:23" x14ac:dyDescent="0.3">
      <c r="A1178" s="6" t="s">
        <v>0</v>
      </c>
      <c r="B1178" s="6" t="s">
        <v>681</v>
      </c>
      <c r="C1178" s="6" t="s">
        <v>682</v>
      </c>
      <c r="D1178" s="6" t="s">
        <v>2654</v>
      </c>
      <c r="E1178" s="6" t="s">
        <v>4</v>
      </c>
      <c r="F1178" s="6" t="s">
        <v>5</v>
      </c>
      <c r="G1178" s="6" t="s">
        <v>1970</v>
      </c>
      <c r="H1178" s="6" t="s">
        <v>7</v>
      </c>
      <c r="I1178" s="6" t="s">
        <v>1971</v>
      </c>
      <c r="J1178" s="6" t="s">
        <v>9</v>
      </c>
      <c r="K1178" s="6" t="s">
        <v>2655</v>
      </c>
      <c r="L1178" s="6" t="s">
        <v>11</v>
      </c>
      <c r="M1178" s="2">
        <v>241.37100000000001</v>
      </c>
      <c r="N1178" s="1" t="s">
        <v>12</v>
      </c>
      <c r="O1178" s="3">
        <v>43332</v>
      </c>
      <c r="P1178" s="2">
        <f>ROUNDDOWN(Table1[[#This Row],[Quantity in UnE]],0)</f>
        <v>241</v>
      </c>
      <c r="Q1178" t="s">
        <v>8848</v>
      </c>
      <c r="R1178">
        <v>35</v>
      </c>
      <c r="S1178">
        <v>39</v>
      </c>
      <c r="T1178">
        <f>IF(Table1[[#This Row],[OD (in)]]=28,0,IF(Table1[[#This Row],[Width (in)]]&lt;=25,1,0))</f>
        <v>0</v>
      </c>
      <c r="U1178">
        <f>IF(Table1[[#This Row],[OD (in)]]=28,0,IF(AND(Table1[[#This Row],[Width (in)]]&gt;25,Table1[[#This Row],[Width (in)]]&lt;=40),1,0))</f>
        <v>1</v>
      </c>
      <c r="V1178">
        <f>IF(Table1[[#This Row],[OD (in)]]=28,0,IF(Table1[[#This Row],[Width (in)]]&gt;40,1,0))</f>
        <v>0</v>
      </c>
      <c r="W1178">
        <f>IF(Table1[[#This Row],[OD (in)]]=28,1,0)</f>
        <v>0</v>
      </c>
    </row>
    <row r="1179" spans="1:23" x14ac:dyDescent="0.3">
      <c r="A1179" s="6" t="s">
        <v>0</v>
      </c>
      <c r="B1179" s="6" t="s">
        <v>681</v>
      </c>
      <c r="C1179" s="6" t="s">
        <v>682</v>
      </c>
      <c r="D1179" s="6" t="s">
        <v>2656</v>
      </c>
      <c r="E1179" s="6" t="s">
        <v>4</v>
      </c>
      <c r="F1179" s="6" t="s">
        <v>5</v>
      </c>
      <c r="G1179" s="6" t="s">
        <v>1970</v>
      </c>
      <c r="H1179" s="6" t="s">
        <v>7</v>
      </c>
      <c r="I1179" s="6" t="s">
        <v>1971</v>
      </c>
      <c r="J1179" s="6" t="s">
        <v>9</v>
      </c>
      <c r="K1179" s="6" t="s">
        <v>2657</v>
      </c>
      <c r="L1179" s="6" t="s">
        <v>11</v>
      </c>
      <c r="M1179" s="2">
        <v>241.423</v>
      </c>
      <c r="N1179" s="1" t="s">
        <v>12</v>
      </c>
      <c r="O1179" s="3">
        <v>43332</v>
      </c>
      <c r="P1179" s="2">
        <f>ROUNDDOWN(Table1[[#This Row],[Quantity in UnE]],0)</f>
        <v>241</v>
      </c>
      <c r="Q1179" t="s">
        <v>8848</v>
      </c>
      <c r="R1179">
        <v>35</v>
      </c>
      <c r="S1179">
        <v>39</v>
      </c>
      <c r="T1179">
        <f>IF(Table1[[#This Row],[OD (in)]]=28,0,IF(Table1[[#This Row],[Width (in)]]&lt;=25,1,0))</f>
        <v>0</v>
      </c>
      <c r="U1179">
        <f>IF(Table1[[#This Row],[OD (in)]]=28,0,IF(AND(Table1[[#This Row],[Width (in)]]&gt;25,Table1[[#This Row],[Width (in)]]&lt;=40),1,0))</f>
        <v>1</v>
      </c>
      <c r="V1179">
        <f>IF(Table1[[#This Row],[OD (in)]]=28,0,IF(Table1[[#This Row],[Width (in)]]&gt;40,1,0))</f>
        <v>0</v>
      </c>
      <c r="W1179">
        <f>IF(Table1[[#This Row],[OD (in)]]=28,1,0)</f>
        <v>0</v>
      </c>
    </row>
    <row r="1180" spans="1:23" x14ac:dyDescent="0.3">
      <c r="A1180" s="6" t="s">
        <v>0</v>
      </c>
      <c r="B1180" s="6" t="s">
        <v>681</v>
      </c>
      <c r="C1180" s="6" t="s">
        <v>682</v>
      </c>
      <c r="D1180" s="6" t="s">
        <v>2658</v>
      </c>
      <c r="E1180" s="6" t="s">
        <v>4</v>
      </c>
      <c r="F1180" s="6" t="s">
        <v>5</v>
      </c>
      <c r="G1180" s="6" t="s">
        <v>1970</v>
      </c>
      <c r="H1180" s="6" t="s">
        <v>7</v>
      </c>
      <c r="I1180" s="6" t="s">
        <v>1971</v>
      </c>
      <c r="J1180" s="6" t="s">
        <v>9</v>
      </c>
      <c r="K1180" s="6" t="s">
        <v>2659</v>
      </c>
      <c r="L1180" s="6" t="s">
        <v>11</v>
      </c>
      <c r="M1180" s="2">
        <v>241.423</v>
      </c>
      <c r="N1180" s="1" t="s">
        <v>12</v>
      </c>
      <c r="O1180" s="3">
        <v>43332</v>
      </c>
      <c r="P1180" s="2">
        <f>ROUNDDOWN(Table1[[#This Row],[Quantity in UnE]],0)</f>
        <v>241</v>
      </c>
      <c r="Q1180" t="s">
        <v>8848</v>
      </c>
      <c r="R1180">
        <v>35</v>
      </c>
      <c r="S1180">
        <v>39</v>
      </c>
      <c r="T1180">
        <f>IF(Table1[[#This Row],[OD (in)]]=28,0,IF(Table1[[#This Row],[Width (in)]]&lt;=25,1,0))</f>
        <v>0</v>
      </c>
      <c r="U1180">
        <f>IF(Table1[[#This Row],[OD (in)]]=28,0,IF(AND(Table1[[#This Row],[Width (in)]]&gt;25,Table1[[#This Row],[Width (in)]]&lt;=40),1,0))</f>
        <v>1</v>
      </c>
      <c r="V1180">
        <f>IF(Table1[[#This Row],[OD (in)]]=28,0,IF(Table1[[#This Row],[Width (in)]]&gt;40,1,0))</f>
        <v>0</v>
      </c>
      <c r="W1180">
        <f>IF(Table1[[#This Row],[OD (in)]]=28,1,0)</f>
        <v>0</v>
      </c>
    </row>
    <row r="1181" spans="1:23" x14ac:dyDescent="0.3">
      <c r="A1181" s="6" t="s">
        <v>0</v>
      </c>
      <c r="B1181" s="6" t="s">
        <v>768</v>
      </c>
      <c r="C1181" s="6" t="s">
        <v>769</v>
      </c>
      <c r="D1181" s="6" t="s">
        <v>2660</v>
      </c>
      <c r="E1181" s="6" t="s">
        <v>4</v>
      </c>
      <c r="F1181" s="6" t="s">
        <v>5</v>
      </c>
      <c r="G1181" s="6" t="s">
        <v>1620</v>
      </c>
      <c r="H1181" s="6" t="s">
        <v>7</v>
      </c>
      <c r="I1181" s="6" t="s">
        <v>1621</v>
      </c>
      <c r="J1181" s="6" t="s">
        <v>9</v>
      </c>
      <c r="K1181" s="6" t="s">
        <v>2661</v>
      </c>
      <c r="L1181" s="6" t="s">
        <v>11</v>
      </c>
      <c r="M1181" s="2">
        <v>452.16500000000002</v>
      </c>
      <c r="N1181" s="1" t="s">
        <v>12</v>
      </c>
      <c r="O1181" s="3">
        <v>43318</v>
      </c>
      <c r="P1181" s="2">
        <f>ROUNDDOWN(Table1[[#This Row],[Quantity in UnE]],0)</f>
        <v>452</v>
      </c>
      <c r="Q1181" t="s">
        <v>8850</v>
      </c>
      <c r="R1181">
        <v>60</v>
      </c>
      <c r="S1181">
        <v>39</v>
      </c>
      <c r="T1181">
        <f>IF(Table1[[#This Row],[OD (in)]]=28,0,IF(Table1[[#This Row],[Width (in)]]&lt;=25,1,0))</f>
        <v>0</v>
      </c>
      <c r="U1181">
        <f>IF(Table1[[#This Row],[OD (in)]]=28,0,IF(AND(Table1[[#This Row],[Width (in)]]&gt;25,Table1[[#This Row],[Width (in)]]&lt;=40),1,0))</f>
        <v>0</v>
      </c>
      <c r="V1181">
        <f>IF(Table1[[#This Row],[OD (in)]]=28,0,IF(Table1[[#This Row],[Width (in)]]&gt;40,1,0))</f>
        <v>1</v>
      </c>
      <c r="W1181">
        <f>IF(Table1[[#This Row],[OD (in)]]=28,1,0)</f>
        <v>0</v>
      </c>
    </row>
    <row r="1182" spans="1:23" x14ac:dyDescent="0.3">
      <c r="A1182" s="6" t="s">
        <v>0</v>
      </c>
      <c r="B1182" s="6" t="s">
        <v>768</v>
      </c>
      <c r="C1182" s="6" t="s">
        <v>769</v>
      </c>
      <c r="D1182" s="6" t="s">
        <v>2662</v>
      </c>
      <c r="E1182" s="6" t="s">
        <v>4</v>
      </c>
      <c r="F1182" s="6" t="s">
        <v>5</v>
      </c>
      <c r="G1182" s="6" t="s">
        <v>1620</v>
      </c>
      <c r="H1182" s="6" t="s">
        <v>7</v>
      </c>
      <c r="I1182" s="6" t="s">
        <v>1621</v>
      </c>
      <c r="J1182" s="6" t="s">
        <v>9</v>
      </c>
      <c r="K1182" s="6" t="s">
        <v>2663</v>
      </c>
      <c r="L1182" s="6" t="s">
        <v>11</v>
      </c>
      <c r="M1182" s="2">
        <v>449.46</v>
      </c>
      <c r="N1182" s="1" t="s">
        <v>12</v>
      </c>
      <c r="O1182" s="3">
        <v>43318</v>
      </c>
      <c r="P1182" s="2">
        <f>ROUNDDOWN(Table1[[#This Row],[Quantity in UnE]],0)</f>
        <v>449</v>
      </c>
      <c r="Q1182" t="s">
        <v>8850</v>
      </c>
      <c r="R1182">
        <v>60</v>
      </c>
      <c r="S1182">
        <v>39</v>
      </c>
      <c r="T1182">
        <f>IF(Table1[[#This Row],[OD (in)]]=28,0,IF(Table1[[#This Row],[Width (in)]]&lt;=25,1,0))</f>
        <v>0</v>
      </c>
      <c r="U1182">
        <f>IF(Table1[[#This Row],[OD (in)]]=28,0,IF(AND(Table1[[#This Row],[Width (in)]]&gt;25,Table1[[#This Row],[Width (in)]]&lt;=40),1,0))</f>
        <v>0</v>
      </c>
      <c r="V1182">
        <f>IF(Table1[[#This Row],[OD (in)]]=28,0,IF(Table1[[#This Row],[Width (in)]]&gt;40,1,0))</f>
        <v>1</v>
      </c>
      <c r="W1182">
        <f>IF(Table1[[#This Row],[OD (in)]]=28,1,0)</f>
        <v>0</v>
      </c>
    </row>
    <row r="1183" spans="1:23" x14ac:dyDescent="0.3">
      <c r="A1183" s="6" t="s">
        <v>0</v>
      </c>
      <c r="B1183" s="6" t="s">
        <v>480</v>
      </c>
      <c r="C1183" s="6" t="s">
        <v>481</v>
      </c>
      <c r="D1183" s="6" t="s">
        <v>2664</v>
      </c>
      <c r="E1183" s="6" t="s">
        <v>4</v>
      </c>
      <c r="F1183" s="6" t="s">
        <v>5</v>
      </c>
      <c r="G1183" s="6" t="s">
        <v>1924</v>
      </c>
      <c r="H1183" s="6" t="s">
        <v>7</v>
      </c>
      <c r="I1183" s="6" t="s">
        <v>1925</v>
      </c>
      <c r="J1183" s="6" t="s">
        <v>9</v>
      </c>
      <c r="K1183" s="6" t="s">
        <v>2665</v>
      </c>
      <c r="L1183" s="6" t="s">
        <v>11</v>
      </c>
      <c r="M1183" s="2">
        <v>379.23200000000003</v>
      </c>
      <c r="N1183" s="1" t="s">
        <v>12</v>
      </c>
      <c r="O1183" s="3">
        <v>43327</v>
      </c>
      <c r="P1183" s="2">
        <f>ROUNDDOWN(Table1[[#This Row],[Quantity in UnE]],0)</f>
        <v>379</v>
      </c>
      <c r="Q1183" t="s">
        <v>8850</v>
      </c>
      <c r="R1183">
        <v>50</v>
      </c>
      <c r="S1183">
        <v>39</v>
      </c>
      <c r="T1183">
        <f>IF(Table1[[#This Row],[OD (in)]]=28,0,IF(Table1[[#This Row],[Width (in)]]&lt;=25,1,0))</f>
        <v>0</v>
      </c>
      <c r="U1183">
        <f>IF(Table1[[#This Row],[OD (in)]]=28,0,IF(AND(Table1[[#This Row],[Width (in)]]&gt;25,Table1[[#This Row],[Width (in)]]&lt;=40),1,0))</f>
        <v>0</v>
      </c>
      <c r="V1183">
        <f>IF(Table1[[#This Row],[OD (in)]]=28,0,IF(Table1[[#This Row],[Width (in)]]&gt;40,1,0))</f>
        <v>1</v>
      </c>
      <c r="W1183">
        <f>IF(Table1[[#This Row],[OD (in)]]=28,1,0)</f>
        <v>0</v>
      </c>
    </row>
    <row r="1184" spans="1:23" x14ac:dyDescent="0.3">
      <c r="A1184" s="6" t="s">
        <v>0</v>
      </c>
      <c r="B1184" s="6" t="s">
        <v>726</v>
      </c>
      <c r="C1184" s="6" t="s">
        <v>727</v>
      </c>
      <c r="D1184" s="6" t="s">
        <v>2666</v>
      </c>
      <c r="E1184" s="6" t="s">
        <v>4</v>
      </c>
      <c r="F1184" s="6" t="s">
        <v>5</v>
      </c>
      <c r="G1184" s="6" t="s">
        <v>2432</v>
      </c>
      <c r="H1184" s="6" t="s">
        <v>7</v>
      </c>
      <c r="I1184" s="6" t="s">
        <v>2433</v>
      </c>
      <c r="J1184" s="6" t="s">
        <v>9</v>
      </c>
      <c r="K1184" s="6" t="s">
        <v>2667</v>
      </c>
      <c r="L1184" s="6" t="s">
        <v>11</v>
      </c>
      <c r="M1184" s="2">
        <v>155.48400000000001</v>
      </c>
      <c r="N1184" s="1" t="s">
        <v>12</v>
      </c>
      <c r="O1184" s="3">
        <v>43322</v>
      </c>
      <c r="P1184" s="2">
        <f>ROUNDDOWN(Table1[[#This Row],[Quantity in UnE]],0)</f>
        <v>155</v>
      </c>
      <c r="Q1184" t="s">
        <v>8848</v>
      </c>
      <c r="R1184">
        <v>42</v>
      </c>
      <c r="S1184">
        <v>28</v>
      </c>
      <c r="T1184">
        <f>IF(Table1[[#This Row],[OD (in)]]=28,0,IF(Table1[[#This Row],[Width (in)]]&lt;=25,1,0))</f>
        <v>0</v>
      </c>
      <c r="U1184">
        <f>IF(Table1[[#This Row],[OD (in)]]=28,0,IF(AND(Table1[[#This Row],[Width (in)]]&gt;25,Table1[[#This Row],[Width (in)]]&lt;=40),1,0))</f>
        <v>0</v>
      </c>
      <c r="V1184">
        <f>IF(Table1[[#This Row],[OD (in)]]=28,0,IF(Table1[[#This Row],[Width (in)]]&gt;40,1,0))</f>
        <v>0</v>
      </c>
      <c r="W1184">
        <f>IF(Table1[[#This Row],[OD (in)]]=28,1,0)</f>
        <v>1</v>
      </c>
    </row>
    <row r="1185" spans="1:23" x14ac:dyDescent="0.3">
      <c r="A1185" s="6" t="s">
        <v>0</v>
      </c>
      <c r="B1185" s="6" t="s">
        <v>480</v>
      </c>
      <c r="C1185" s="6" t="s">
        <v>481</v>
      </c>
      <c r="D1185" s="6" t="s">
        <v>2668</v>
      </c>
      <c r="E1185" s="6" t="s">
        <v>4</v>
      </c>
      <c r="F1185" s="6" t="s">
        <v>5</v>
      </c>
      <c r="G1185" s="6" t="s">
        <v>1924</v>
      </c>
      <c r="H1185" s="6" t="s">
        <v>7</v>
      </c>
      <c r="I1185" s="6" t="s">
        <v>1925</v>
      </c>
      <c r="J1185" s="6" t="s">
        <v>9</v>
      </c>
      <c r="K1185" s="6" t="s">
        <v>2669</v>
      </c>
      <c r="L1185" s="6" t="s">
        <v>11</v>
      </c>
      <c r="M1185" s="2">
        <v>378.97199999999998</v>
      </c>
      <c r="N1185" s="1" t="s">
        <v>12</v>
      </c>
      <c r="O1185" s="3">
        <v>43327</v>
      </c>
      <c r="P1185" s="2">
        <f>ROUNDDOWN(Table1[[#This Row],[Quantity in UnE]],0)</f>
        <v>378</v>
      </c>
      <c r="Q1185" t="s">
        <v>8850</v>
      </c>
      <c r="R1185">
        <v>50</v>
      </c>
      <c r="S1185">
        <v>39</v>
      </c>
      <c r="T1185">
        <f>IF(Table1[[#This Row],[OD (in)]]=28,0,IF(Table1[[#This Row],[Width (in)]]&lt;=25,1,0))</f>
        <v>0</v>
      </c>
      <c r="U1185">
        <f>IF(Table1[[#This Row],[OD (in)]]=28,0,IF(AND(Table1[[#This Row],[Width (in)]]&gt;25,Table1[[#This Row],[Width (in)]]&lt;=40),1,0))</f>
        <v>0</v>
      </c>
      <c r="V1185">
        <f>IF(Table1[[#This Row],[OD (in)]]=28,0,IF(Table1[[#This Row],[Width (in)]]&gt;40,1,0))</f>
        <v>1</v>
      </c>
      <c r="W1185">
        <f>IF(Table1[[#This Row],[OD (in)]]=28,1,0)</f>
        <v>0</v>
      </c>
    </row>
    <row r="1186" spans="1:23" x14ac:dyDescent="0.3">
      <c r="A1186" s="6" t="s">
        <v>0</v>
      </c>
      <c r="B1186" s="6" t="s">
        <v>378</v>
      </c>
      <c r="C1186" s="6" t="s">
        <v>379</v>
      </c>
      <c r="D1186" s="6" t="s">
        <v>2670</v>
      </c>
      <c r="E1186" s="6" t="s">
        <v>4</v>
      </c>
      <c r="F1186" s="6" t="s">
        <v>5</v>
      </c>
      <c r="G1186" s="6" t="s">
        <v>1908</v>
      </c>
      <c r="H1186" s="6" t="s">
        <v>7</v>
      </c>
      <c r="I1186" s="6" t="s">
        <v>1909</v>
      </c>
      <c r="J1186" s="6" t="s">
        <v>9</v>
      </c>
      <c r="K1186" s="6" t="s">
        <v>2671</v>
      </c>
      <c r="L1186" s="6" t="s">
        <v>11</v>
      </c>
      <c r="M1186" s="2">
        <v>470.53699999999998</v>
      </c>
      <c r="N1186" s="1" t="s">
        <v>12</v>
      </c>
      <c r="O1186" s="3">
        <v>43316</v>
      </c>
      <c r="P1186" s="2">
        <f>ROUNDDOWN(Table1[[#This Row],[Quantity in UnE]],0)</f>
        <v>470</v>
      </c>
      <c r="Q1186" t="s">
        <v>8855</v>
      </c>
      <c r="R1186">
        <v>60</v>
      </c>
      <c r="S1186">
        <v>39</v>
      </c>
      <c r="T1186">
        <f>IF(Table1[[#This Row],[OD (in)]]=28,0,IF(Table1[[#This Row],[Width (in)]]&lt;=25,1,0))</f>
        <v>0</v>
      </c>
      <c r="U1186">
        <f>IF(Table1[[#This Row],[OD (in)]]=28,0,IF(AND(Table1[[#This Row],[Width (in)]]&gt;25,Table1[[#This Row],[Width (in)]]&lt;=40),1,0))</f>
        <v>0</v>
      </c>
      <c r="V1186">
        <f>IF(Table1[[#This Row],[OD (in)]]=28,0,IF(Table1[[#This Row],[Width (in)]]&gt;40,1,0))</f>
        <v>1</v>
      </c>
      <c r="W1186">
        <f>IF(Table1[[#This Row],[OD (in)]]=28,1,0)</f>
        <v>0</v>
      </c>
    </row>
    <row r="1187" spans="1:23" x14ac:dyDescent="0.3">
      <c r="A1187" s="6" t="s">
        <v>0</v>
      </c>
      <c r="B1187" s="6" t="s">
        <v>516</v>
      </c>
      <c r="C1187" s="6" t="s">
        <v>517</v>
      </c>
      <c r="D1187" s="6" t="s">
        <v>2672</v>
      </c>
      <c r="E1187" s="6" t="s">
        <v>4</v>
      </c>
      <c r="F1187" s="6" t="s">
        <v>5</v>
      </c>
      <c r="G1187" s="6" t="s">
        <v>2519</v>
      </c>
      <c r="H1187" s="6" t="s">
        <v>7</v>
      </c>
      <c r="I1187" s="6" t="s">
        <v>2520</v>
      </c>
      <c r="J1187" s="6" t="s">
        <v>9</v>
      </c>
      <c r="K1187" s="6" t="s">
        <v>2673</v>
      </c>
      <c r="L1187" s="6" t="s">
        <v>11</v>
      </c>
      <c r="M1187" s="2">
        <v>394.79199999999997</v>
      </c>
      <c r="N1187" s="1" t="s">
        <v>12</v>
      </c>
      <c r="O1187" s="3">
        <v>43330</v>
      </c>
      <c r="P1187" s="2">
        <f>ROUNDDOWN(Table1[[#This Row],[Quantity in UnE]],0)</f>
        <v>394</v>
      </c>
      <c r="Q1187" t="s">
        <v>8848</v>
      </c>
      <c r="R1187">
        <v>53</v>
      </c>
      <c r="S1187">
        <v>39</v>
      </c>
      <c r="T1187">
        <f>IF(Table1[[#This Row],[OD (in)]]=28,0,IF(Table1[[#This Row],[Width (in)]]&lt;=25,1,0))</f>
        <v>0</v>
      </c>
      <c r="U1187">
        <f>IF(Table1[[#This Row],[OD (in)]]=28,0,IF(AND(Table1[[#This Row],[Width (in)]]&gt;25,Table1[[#This Row],[Width (in)]]&lt;=40),1,0))</f>
        <v>0</v>
      </c>
      <c r="V1187">
        <f>IF(Table1[[#This Row],[OD (in)]]=28,0,IF(Table1[[#This Row],[Width (in)]]&gt;40,1,0))</f>
        <v>1</v>
      </c>
      <c r="W1187">
        <f>IF(Table1[[#This Row],[OD (in)]]=28,1,0)</f>
        <v>0</v>
      </c>
    </row>
    <row r="1188" spans="1:23" x14ac:dyDescent="0.3">
      <c r="A1188" s="6" t="s">
        <v>0</v>
      </c>
      <c r="B1188" s="6" t="s">
        <v>1185</v>
      </c>
      <c r="C1188" s="6" t="s">
        <v>1186</v>
      </c>
      <c r="D1188" s="6" t="s">
        <v>2674</v>
      </c>
      <c r="E1188" s="6" t="s">
        <v>4</v>
      </c>
      <c r="F1188" s="6" t="s">
        <v>5</v>
      </c>
      <c r="G1188" s="6" t="s">
        <v>1970</v>
      </c>
      <c r="H1188" s="6" t="s">
        <v>7</v>
      </c>
      <c r="I1188" s="6" t="s">
        <v>1971</v>
      </c>
      <c r="J1188" s="6" t="s">
        <v>9</v>
      </c>
      <c r="K1188" s="6" t="s">
        <v>2675</v>
      </c>
      <c r="L1188" s="6" t="s">
        <v>11</v>
      </c>
      <c r="M1188" s="2">
        <v>299.53300000000002</v>
      </c>
      <c r="N1188" s="1" t="s">
        <v>12</v>
      </c>
      <c r="O1188" s="3">
        <v>43332</v>
      </c>
      <c r="P1188" s="2">
        <f>ROUNDDOWN(Table1[[#This Row],[Quantity in UnE]],0)</f>
        <v>299</v>
      </c>
      <c r="Q1188" t="s">
        <v>8848</v>
      </c>
      <c r="R1188">
        <v>43.5</v>
      </c>
      <c r="S1188">
        <v>39</v>
      </c>
      <c r="T1188">
        <f>IF(Table1[[#This Row],[OD (in)]]=28,0,IF(Table1[[#This Row],[Width (in)]]&lt;=25,1,0))</f>
        <v>0</v>
      </c>
      <c r="U1188">
        <f>IF(Table1[[#This Row],[OD (in)]]=28,0,IF(AND(Table1[[#This Row],[Width (in)]]&gt;25,Table1[[#This Row],[Width (in)]]&lt;=40),1,0))</f>
        <v>0</v>
      </c>
      <c r="V1188">
        <f>IF(Table1[[#This Row],[OD (in)]]=28,0,IF(Table1[[#This Row],[Width (in)]]&gt;40,1,0))</f>
        <v>1</v>
      </c>
      <c r="W1188">
        <f>IF(Table1[[#This Row],[OD (in)]]=28,1,0)</f>
        <v>0</v>
      </c>
    </row>
    <row r="1189" spans="1:23" x14ac:dyDescent="0.3">
      <c r="A1189" s="6" t="s">
        <v>0</v>
      </c>
      <c r="B1189" s="6" t="s">
        <v>378</v>
      </c>
      <c r="C1189" s="6" t="s">
        <v>379</v>
      </c>
      <c r="D1189" s="6" t="s">
        <v>2676</v>
      </c>
      <c r="E1189" s="6" t="s">
        <v>4</v>
      </c>
      <c r="F1189" s="6" t="s">
        <v>5</v>
      </c>
      <c r="G1189" s="6" t="s">
        <v>1908</v>
      </c>
      <c r="H1189" s="6" t="s">
        <v>7</v>
      </c>
      <c r="I1189" s="6" t="s">
        <v>1909</v>
      </c>
      <c r="J1189" s="6" t="s">
        <v>9</v>
      </c>
      <c r="K1189" s="6" t="s">
        <v>2677</v>
      </c>
      <c r="L1189" s="6" t="s">
        <v>11</v>
      </c>
      <c r="M1189" s="2">
        <v>470.53699999999998</v>
      </c>
      <c r="N1189" s="1" t="s">
        <v>12</v>
      </c>
      <c r="O1189" s="3">
        <v>43316</v>
      </c>
      <c r="P1189" s="2">
        <f>ROUNDDOWN(Table1[[#This Row],[Quantity in UnE]],0)</f>
        <v>470</v>
      </c>
      <c r="Q1189" t="s">
        <v>8855</v>
      </c>
      <c r="R1189">
        <v>60</v>
      </c>
      <c r="S1189">
        <v>39</v>
      </c>
      <c r="T1189">
        <f>IF(Table1[[#This Row],[OD (in)]]=28,0,IF(Table1[[#This Row],[Width (in)]]&lt;=25,1,0))</f>
        <v>0</v>
      </c>
      <c r="U1189">
        <f>IF(Table1[[#This Row],[OD (in)]]=28,0,IF(AND(Table1[[#This Row],[Width (in)]]&gt;25,Table1[[#This Row],[Width (in)]]&lt;=40),1,0))</f>
        <v>0</v>
      </c>
      <c r="V1189">
        <f>IF(Table1[[#This Row],[OD (in)]]=28,0,IF(Table1[[#This Row],[Width (in)]]&gt;40,1,0))</f>
        <v>1</v>
      </c>
      <c r="W1189">
        <f>IF(Table1[[#This Row],[OD (in)]]=28,1,0)</f>
        <v>0</v>
      </c>
    </row>
    <row r="1190" spans="1:23" x14ac:dyDescent="0.3">
      <c r="A1190" s="6" t="s">
        <v>0</v>
      </c>
      <c r="B1190" s="6" t="s">
        <v>1185</v>
      </c>
      <c r="C1190" s="6" t="s">
        <v>1186</v>
      </c>
      <c r="D1190" s="6" t="s">
        <v>2678</v>
      </c>
      <c r="E1190" s="6" t="s">
        <v>4</v>
      </c>
      <c r="F1190" s="6" t="s">
        <v>5</v>
      </c>
      <c r="G1190" s="6" t="s">
        <v>1970</v>
      </c>
      <c r="H1190" s="6" t="s">
        <v>7</v>
      </c>
      <c r="I1190" s="6" t="s">
        <v>1971</v>
      </c>
      <c r="J1190" s="6" t="s">
        <v>9</v>
      </c>
      <c r="K1190" s="6" t="s">
        <v>2679</v>
      </c>
      <c r="L1190" s="6" t="s">
        <v>11</v>
      </c>
      <c r="M1190" s="2">
        <v>299.142</v>
      </c>
      <c r="N1190" s="1" t="s">
        <v>12</v>
      </c>
      <c r="O1190" s="3">
        <v>43332</v>
      </c>
      <c r="P1190" s="2">
        <f>ROUNDDOWN(Table1[[#This Row],[Quantity in UnE]],0)</f>
        <v>299</v>
      </c>
      <c r="Q1190" t="s">
        <v>8848</v>
      </c>
      <c r="R1190">
        <v>43.5</v>
      </c>
      <c r="S1190">
        <v>39</v>
      </c>
      <c r="T1190">
        <f>IF(Table1[[#This Row],[OD (in)]]=28,0,IF(Table1[[#This Row],[Width (in)]]&lt;=25,1,0))</f>
        <v>0</v>
      </c>
      <c r="U1190">
        <f>IF(Table1[[#This Row],[OD (in)]]=28,0,IF(AND(Table1[[#This Row],[Width (in)]]&gt;25,Table1[[#This Row],[Width (in)]]&lt;=40),1,0))</f>
        <v>0</v>
      </c>
      <c r="V1190">
        <f>IF(Table1[[#This Row],[OD (in)]]=28,0,IF(Table1[[#This Row],[Width (in)]]&gt;40,1,0))</f>
        <v>1</v>
      </c>
      <c r="W1190">
        <f>IF(Table1[[#This Row],[OD (in)]]=28,1,0)</f>
        <v>0</v>
      </c>
    </row>
    <row r="1191" spans="1:23" x14ac:dyDescent="0.3">
      <c r="A1191" s="6" t="s">
        <v>0</v>
      </c>
      <c r="B1191" s="6" t="s">
        <v>419</v>
      </c>
      <c r="C1191" s="6" t="s">
        <v>420</v>
      </c>
      <c r="D1191" s="6" t="s">
        <v>2680</v>
      </c>
      <c r="E1191" s="6" t="s">
        <v>4</v>
      </c>
      <c r="F1191" s="6" t="s">
        <v>5</v>
      </c>
      <c r="G1191" s="6" t="s">
        <v>1620</v>
      </c>
      <c r="H1191" s="6" t="s">
        <v>7</v>
      </c>
      <c r="I1191" s="6" t="s">
        <v>1621</v>
      </c>
      <c r="J1191" s="6" t="s">
        <v>9</v>
      </c>
      <c r="K1191" s="6" t="s">
        <v>2681</v>
      </c>
      <c r="L1191" s="6" t="s">
        <v>11</v>
      </c>
      <c r="M1191" s="2">
        <v>372.209</v>
      </c>
      <c r="N1191" s="1" t="s">
        <v>12</v>
      </c>
      <c r="O1191" s="3">
        <v>43318</v>
      </c>
      <c r="P1191" s="2">
        <f>ROUNDDOWN(Table1[[#This Row],[Quantity in UnE]],0)</f>
        <v>372</v>
      </c>
      <c r="Q1191" t="s">
        <v>8850</v>
      </c>
      <c r="R1191">
        <v>50</v>
      </c>
      <c r="S1191">
        <v>39</v>
      </c>
      <c r="T1191">
        <f>IF(Table1[[#This Row],[OD (in)]]=28,0,IF(Table1[[#This Row],[Width (in)]]&lt;=25,1,0))</f>
        <v>0</v>
      </c>
      <c r="U1191">
        <f>IF(Table1[[#This Row],[OD (in)]]=28,0,IF(AND(Table1[[#This Row],[Width (in)]]&gt;25,Table1[[#This Row],[Width (in)]]&lt;=40),1,0))</f>
        <v>0</v>
      </c>
      <c r="V1191">
        <f>IF(Table1[[#This Row],[OD (in)]]=28,0,IF(Table1[[#This Row],[Width (in)]]&gt;40,1,0))</f>
        <v>1</v>
      </c>
      <c r="W1191">
        <f>IF(Table1[[#This Row],[OD (in)]]=28,1,0)</f>
        <v>0</v>
      </c>
    </row>
    <row r="1192" spans="1:23" x14ac:dyDescent="0.3">
      <c r="A1192" s="6" t="s">
        <v>0</v>
      </c>
      <c r="B1192" s="6" t="s">
        <v>2682</v>
      </c>
      <c r="C1192" s="6" t="s">
        <v>2683</v>
      </c>
      <c r="D1192" s="6" t="s">
        <v>2684</v>
      </c>
      <c r="E1192" s="6" t="s">
        <v>4</v>
      </c>
      <c r="F1192" s="6" t="s">
        <v>5</v>
      </c>
      <c r="G1192" s="6" t="s">
        <v>2685</v>
      </c>
      <c r="H1192" s="6" t="s">
        <v>7</v>
      </c>
      <c r="I1192" s="6" t="s">
        <v>2686</v>
      </c>
      <c r="J1192" s="6" t="s">
        <v>9</v>
      </c>
      <c r="K1192" s="6" t="s">
        <v>2687</v>
      </c>
      <c r="L1192" s="6" t="s">
        <v>11</v>
      </c>
      <c r="M1192" s="2">
        <v>100.05200000000001</v>
      </c>
      <c r="N1192" s="1" t="s">
        <v>12</v>
      </c>
      <c r="O1192" s="3">
        <v>43326</v>
      </c>
      <c r="P1192" s="2">
        <f>ROUNDDOWN(Table1[[#This Row],[Quantity in UnE]],0)</f>
        <v>100</v>
      </c>
      <c r="Q1192" t="s">
        <v>8850</v>
      </c>
      <c r="R1192">
        <v>27</v>
      </c>
      <c r="S1192">
        <v>28</v>
      </c>
      <c r="T1192">
        <f>IF(Table1[[#This Row],[OD (in)]]=28,0,IF(Table1[[#This Row],[Width (in)]]&lt;=25,1,0))</f>
        <v>0</v>
      </c>
      <c r="U1192">
        <f>IF(Table1[[#This Row],[OD (in)]]=28,0,IF(AND(Table1[[#This Row],[Width (in)]]&gt;25,Table1[[#This Row],[Width (in)]]&lt;=40),1,0))</f>
        <v>0</v>
      </c>
      <c r="V1192">
        <f>IF(Table1[[#This Row],[OD (in)]]=28,0,IF(Table1[[#This Row],[Width (in)]]&gt;40,1,0))</f>
        <v>0</v>
      </c>
      <c r="W1192">
        <f>IF(Table1[[#This Row],[OD (in)]]=28,1,0)</f>
        <v>1</v>
      </c>
    </row>
    <row r="1193" spans="1:23" x14ac:dyDescent="0.3">
      <c r="A1193" s="6" t="s">
        <v>0</v>
      </c>
      <c r="B1193" s="6" t="s">
        <v>419</v>
      </c>
      <c r="C1193" s="6" t="s">
        <v>420</v>
      </c>
      <c r="D1193" s="6" t="s">
        <v>2688</v>
      </c>
      <c r="E1193" s="6" t="s">
        <v>4</v>
      </c>
      <c r="F1193" s="6" t="s">
        <v>5</v>
      </c>
      <c r="G1193" s="6" t="s">
        <v>1620</v>
      </c>
      <c r="H1193" s="6" t="s">
        <v>7</v>
      </c>
      <c r="I1193" s="6" t="s">
        <v>1621</v>
      </c>
      <c r="J1193" s="6" t="s">
        <v>9</v>
      </c>
      <c r="K1193" s="6" t="s">
        <v>2689</v>
      </c>
      <c r="L1193" s="6" t="s">
        <v>11</v>
      </c>
      <c r="M1193" s="2">
        <v>372.46899999999999</v>
      </c>
      <c r="N1193" s="1" t="s">
        <v>12</v>
      </c>
      <c r="O1193" s="3">
        <v>43318</v>
      </c>
      <c r="P1193" s="2">
        <f>ROUNDDOWN(Table1[[#This Row],[Quantity in UnE]],0)</f>
        <v>372</v>
      </c>
      <c r="Q1193" t="s">
        <v>8850</v>
      </c>
      <c r="R1193">
        <v>50</v>
      </c>
      <c r="S1193">
        <v>39</v>
      </c>
      <c r="T1193">
        <f>IF(Table1[[#This Row],[OD (in)]]=28,0,IF(Table1[[#This Row],[Width (in)]]&lt;=25,1,0))</f>
        <v>0</v>
      </c>
      <c r="U1193">
        <f>IF(Table1[[#This Row],[OD (in)]]=28,0,IF(AND(Table1[[#This Row],[Width (in)]]&gt;25,Table1[[#This Row],[Width (in)]]&lt;=40),1,0))</f>
        <v>0</v>
      </c>
      <c r="V1193">
        <f>IF(Table1[[#This Row],[OD (in)]]=28,0,IF(Table1[[#This Row],[Width (in)]]&gt;40,1,0))</f>
        <v>1</v>
      </c>
      <c r="W1193">
        <f>IF(Table1[[#This Row],[OD (in)]]=28,1,0)</f>
        <v>0</v>
      </c>
    </row>
    <row r="1194" spans="1:23" x14ac:dyDescent="0.3">
      <c r="A1194" s="6" t="s">
        <v>0</v>
      </c>
      <c r="B1194" s="6" t="s">
        <v>726</v>
      </c>
      <c r="C1194" s="6" t="s">
        <v>727</v>
      </c>
      <c r="D1194" s="6" t="s">
        <v>2690</v>
      </c>
      <c r="E1194" s="6" t="s">
        <v>4</v>
      </c>
      <c r="F1194" s="6" t="s">
        <v>5</v>
      </c>
      <c r="G1194" s="6" t="s">
        <v>2432</v>
      </c>
      <c r="H1194" s="6" t="s">
        <v>7</v>
      </c>
      <c r="I1194" s="6" t="s">
        <v>2433</v>
      </c>
      <c r="J1194" s="6" t="s">
        <v>9</v>
      </c>
      <c r="K1194" s="6" t="s">
        <v>2691</v>
      </c>
      <c r="L1194" s="6" t="s">
        <v>11</v>
      </c>
      <c r="M1194" s="2">
        <v>155.16900000000001</v>
      </c>
      <c r="N1194" s="1" t="s">
        <v>12</v>
      </c>
      <c r="O1194" s="3">
        <v>43322</v>
      </c>
      <c r="P1194" s="2">
        <f>ROUNDDOWN(Table1[[#This Row],[Quantity in UnE]],0)</f>
        <v>155</v>
      </c>
      <c r="Q1194" t="s">
        <v>8848</v>
      </c>
      <c r="R1194">
        <v>42</v>
      </c>
      <c r="S1194">
        <v>28</v>
      </c>
      <c r="T1194">
        <f>IF(Table1[[#This Row],[OD (in)]]=28,0,IF(Table1[[#This Row],[Width (in)]]&lt;=25,1,0))</f>
        <v>0</v>
      </c>
      <c r="U1194">
        <f>IF(Table1[[#This Row],[OD (in)]]=28,0,IF(AND(Table1[[#This Row],[Width (in)]]&gt;25,Table1[[#This Row],[Width (in)]]&lt;=40),1,0))</f>
        <v>0</v>
      </c>
      <c r="V1194">
        <f>IF(Table1[[#This Row],[OD (in)]]=28,0,IF(Table1[[#This Row],[Width (in)]]&gt;40,1,0))</f>
        <v>0</v>
      </c>
      <c r="W1194">
        <f>IF(Table1[[#This Row],[OD (in)]]=28,1,0)</f>
        <v>1</v>
      </c>
    </row>
    <row r="1195" spans="1:23" x14ac:dyDescent="0.3">
      <c r="A1195" s="6" t="s">
        <v>0</v>
      </c>
      <c r="B1195" s="6" t="s">
        <v>726</v>
      </c>
      <c r="C1195" s="6" t="s">
        <v>727</v>
      </c>
      <c r="D1195" s="6" t="s">
        <v>2692</v>
      </c>
      <c r="E1195" s="6" t="s">
        <v>4</v>
      </c>
      <c r="F1195" s="6" t="s">
        <v>5</v>
      </c>
      <c r="G1195" s="6" t="s">
        <v>2432</v>
      </c>
      <c r="H1195" s="6" t="s">
        <v>7</v>
      </c>
      <c r="I1195" s="6" t="s">
        <v>2433</v>
      </c>
      <c r="J1195" s="6" t="s">
        <v>9</v>
      </c>
      <c r="K1195" s="6" t="s">
        <v>2693</v>
      </c>
      <c r="L1195" s="6" t="s">
        <v>11</v>
      </c>
      <c r="M1195" s="2">
        <v>159.50899999999999</v>
      </c>
      <c r="N1195" s="1" t="s">
        <v>12</v>
      </c>
      <c r="O1195" s="3">
        <v>43322</v>
      </c>
      <c r="P1195" s="2">
        <f>ROUNDDOWN(Table1[[#This Row],[Quantity in UnE]],0)</f>
        <v>159</v>
      </c>
      <c r="Q1195" t="s">
        <v>8848</v>
      </c>
      <c r="R1195">
        <v>42</v>
      </c>
      <c r="S1195">
        <v>28</v>
      </c>
      <c r="T1195">
        <f>IF(Table1[[#This Row],[OD (in)]]=28,0,IF(Table1[[#This Row],[Width (in)]]&lt;=25,1,0))</f>
        <v>0</v>
      </c>
      <c r="U1195">
        <f>IF(Table1[[#This Row],[OD (in)]]=28,0,IF(AND(Table1[[#This Row],[Width (in)]]&gt;25,Table1[[#This Row],[Width (in)]]&lt;=40),1,0))</f>
        <v>0</v>
      </c>
      <c r="V1195">
        <f>IF(Table1[[#This Row],[OD (in)]]=28,0,IF(Table1[[#This Row],[Width (in)]]&gt;40,1,0))</f>
        <v>0</v>
      </c>
      <c r="W1195">
        <f>IF(Table1[[#This Row],[OD (in)]]=28,1,0)</f>
        <v>1</v>
      </c>
    </row>
    <row r="1196" spans="1:23" x14ac:dyDescent="0.3">
      <c r="A1196" s="6" t="s">
        <v>0</v>
      </c>
      <c r="B1196" s="6" t="s">
        <v>726</v>
      </c>
      <c r="C1196" s="6" t="s">
        <v>727</v>
      </c>
      <c r="D1196" s="6" t="s">
        <v>2694</v>
      </c>
      <c r="E1196" s="6" t="s">
        <v>4</v>
      </c>
      <c r="F1196" s="6" t="s">
        <v>5</v>
      </c>
      <c r="G1196" s="6" t="s">
        <v>2432</v>
      </c>
      <c r="H1196" s="6" t="s">
        <v>7</v>
      </c>
      <c r="I1196" s="6" t="s">
        <v>2433</v>
      </c>
      <c r="J1196" s="6" t="s">
        <v>9</v>
      </c>
      <c r="K1196" s="6" t="s">
        <v>2695</v>
      </c>
      <c r="L1196" s="6" t="s">
        <v>11</v>
      </c>
      <c r="M1196" s="2">
        <v>159.32</v>
      </c>
      <c r="N1196" s="1" t="s">
        <v>12</v>
      </c>
      <c r="O1196" s="3">
        <v>43322</v>
      </c>
      <c r="P1196" s="2">
        <f>ROUNDDOWN(Table1[[#This Row],[Quantity in UnE]],0)</f>
        <v>159</v>
      </c>
      <c r="Q1196" t="s">
        <v>8848</v>
      </c>
      <c r="R1196">
        <v>42</v>
      </c>
      <c r="S1196">
        <v>28</v>
      </c>
      <c r="T1196">
        <f>IF(Table1[[#This Row],[OD (in)]]=28,0,IF(Table1[[#This Row],[Width (in)]]&lt;=25,1,0))</f>
        <v>0</v>
      </c>
      <c r="U1196">
        <f>IF(Table1[[#This Row],[OD (in)]]=28,0,IF(AND(Table1[[#This Row],[Width (in)]]&gt;25,Table1[[#This Row],[Width (in)]]&lt;=40),1,0))</f>
        <v>0</v>
      </c>
      <c r="V1196">
        <f>IF(Table1[[#This Row],[OD (in)]]=28,0,IF(Table1[[#This Row],[Width (in)]]&gt;40,1,0))</f>
        <v>0</v>
      </c>
      <c r="W1196">
        <f>IF(Table1[[#This Row],[OD (in)]]=28,1,0)</f>
        <v>1</v>
      </c>
    </row>
    <row r="1197" spans="1:23" x14ac:dyDescent="0.3">
      <c r="A1197" s="6" t="s">
        <v>0</v>
      </c>
      <c r="B1197" s="6" t="s">
        <v>726</v>
      </c>
      <c r="C1197" s="6" t="s">
        <v>727</v>
      </c>
      <c r="D1197" s="6" t="s">
        <v>2696</v>
      </c>
      <c r="E1197" s="6" t="s">
        <v>4</v>
      </c>
      <c r="F1197" s="6" t="s">
        <v>5</v>
      </c>
      <c r="G1197" s="6" t="s">
        <v>2432</v>
      </c>
      <c r="H1197" s="6" t="s">
        <v>7</v>
      </c>
      <c r="I1197" s="6" t="s">
        <v>2433</v>
      </c>
      <c r="J1197" s="6" t="s">
        <v>9</v>
      </c>
      <c r="K1197" s="6" t="s">
        <v>2697</v>
      </c>
      <c r="L1197" s="6" t="s">
        <v>11</v>
      </c>
      <c r="M1197" s="2">
        <v>155.86099999999999</v>
      </c>
      <c r="N1197" s="1" t="s">
        <v>12</v>
      </c>
      <c r="O1197" s="3">
        <v>43322</v>
      </c>
      <c r="P1197" s="2">
        <f>ROUNDDOWN(Table1[[#This Row],[Quantity in UnE]],0)</f>
        <v>155</v>
      </c>
      <c r="Q1197" t="s">
        <v>8848</v>
      </c>
      <c r="R1197">
        <v>42</v>
      </c>
      <c r="S1197">
        <v>28</v>
      </c>
      <c r="T1197">
        <f>IF(Table1[[#This Row],[OD (in)]]=28,0,IF(Table1[[#This Row],[Width (in)]]&lt;=25,1,0))</f>
        <v>0</v>
      </c>
      <c r="U1197">
        <f>IF(Table1[[#This Row],[OD (in)]]=28,0,IF(AND(Table1[[#This Row],[Width (in)]]&gt;25,Table1[[#This Row],[Width (in)]]&lt;=40),1,0))</f>
        <v>0</v>
      </c>
      <c r="V1197">
        <f>IF(Table1[[#This Row],[OD (in)]]=28,0,IF(Table1[[#This Row],[Width (in)]]&gt;40,1,0))</f>
        <v>0</v>
      </c>
      <c r="W1197">
        <f>IF(Table1[[#This Row],[OD (in)]]=28,1,0)</f>
        <v>1</v>
      </c>
    </row>
    <row r="1198" spans="1:23" x14ac:dyDescent="0.3">
      <c r="A1198" s="6" t="s">
        <v>0</v>
      </c>
      <c r="B1198" s="6" t="s">
        <v>2698</v>
      </c>
      <c r="C1198" s="6" t="s">
        <v>2699</v>
      </c>
      <c r="D1198" s="6" t="s">
        <v>2700</v>
      </c>
      <c r="E1198" s="6" t="s">
        <v>4</v>
      </c>
      <c r="F1198" s="6" t="s">
        <v>5</v>
      </c>
      <c r="G1198" s="6" t="s">
        <v>1970</v>
      </c>
      <c r="H1198" s="6" t="s">
        <v>7</v>
      </c>
      <c r="I1198" s="6" t="s">
        <v>1971</v>
      </c>
      <c r="J1198" s="6" t="s">
        <v>9</v>
      </c>
      <c r="K1198" s="6" t="s">
        <v>2701</v>
      </c>
      <c r="L1198" s="6" t="s">
        <v>11</v>
      </c>
      <c r="M1198" s="2">
        <v>106.93899999999999</v>
      </c>
      <c r="N1198" s="1" t="s">
        <v>12</v>
      </c>
      <c r="O1198" s="3">
        <v>43332</v>
      </c>
      <c r="P1198" s="2">
        <f>ROUNDDOWN(Table1[[#This Row],[Quantity in UnE]],0)</f>
        <v>106</v>
      </c>
      <c r="Q1198" t="s">
        <v>8848</v>
      </c>
      <c r="R1198">
        <v>15.5</v>
      </c>
      <c r="S1198">
        <v>39</v>
      </c>
      <c r="T1198">
        <f>IF(Table1[[#This Row],[OD (in)]]=28,0,IF(Table1[[#This Row],[Width (in)]]&lt;=25,1,0))</f>
        <v>1</v>
      </c>
      <c r="U1198">
        <f>IF(Table1[[#This Row],[OD (in)]]=28,0,IF(AND(Table1[[#This Row],[Width (in)]]&gt;25,Table1[[#This Row],[Width (in)]]&lt;=40),1,0))</f>
        <v>0</v>
      </c>
      <c r="V1198">
        <f>IF(Table1[[#This Row],[OD (in)]]=28,0,IF(Table1[[#This Row],[Width (in)]]&gt;40,1,0))</f>
        <v>0</v>
      </c>
      <c r="W1198">
        <f>IF(Table1[[#This Row],[OD (in)]]=28,1,0)</f>
        <v>0</v>
      </c>
    </row>
    <row r="1199" spans="1:23" x14ac:dyDescent="0.3">
      <c r="A1199" s="6" t="s">
        <v>0</v>
      </c>
      <c r="B1199" s="6" t="s">
        <v>2702</v>
      </c>
      <c r="C1199" s="6" t="s">
        <v>2703</v>
      </c>
      <c r="D1199" s="6" t="s">
        <v>2704</v>
      </c>
      <c r="E1199" s="6" t="s">
        <v>4</v>
      </c>
      <c r="F1199" s="6" t="s">
        <v>5</v>
      </c>
      <c r="G1199" s="6" t="s">
        <v>1662</v>
      </c>
      <c r="H1199" s="6" t="s">
        <v>7</v>
      </c>
      <c r="I1199" s="6" t="s">
        <v>1663</v>
      </c>
      <c r="J1199" s="6" t="s">
        <v>9</v>
      </c>
      <c r="K1199" s="6" t="s">
        <v>2705</v>
      </c>
      <c r="L1199" s="6" t="s">
        <v>11</v>
      </c>
      <c r="M1199" s="2">
        <v>163.44</v>
      </c>
      <c r="N1199" s="1" t="s">
        <v>12</v>
      </c>
      <c r="O1199" s="3">
        <v>43315</v>
      </c>
      <c r="P1199" s="2">
        <f>ROUNDDOWN(Table1[[#This Row],[Quantity in UnE]],0)</f>
        <v>163</v>
      </c>
      <c r="Q1199" t="s">
        <v>8866</v>
      </c>
      <c r="R1199">
        <v>36</v>
      </c>
      <c r="T1199">
        <f>IF(Table1[[#This Row],[OD (in)]]=28,0,IF(Table1[[#This Row],[Width (in)]]&lt;=25,1,0))</f>
        <v>0</v>
      </c>
      <c r="U1199">
        <f>IF(Table1[[#This Row],[OD (in)]]=28,0,IF(AND(Table1[[#This Row],[Width (in)]]&gt;25,Table1[[#This Row],[Width (in)]]&lt;=40),1,0))</f>
        <v>1</v>
      </c>
      <c r="V1199">
        <f>IF(Table1[[#This Row],[OD (in)]]=28,0,IF(Table1[[#This Row],[Width (in)]]&gt;40,1,0))</f>
        <v>0</v>
      </c>
      <c r="W1199">
        <f>IF(Table1[[#This Row],[OD (in)]]=28,1,0)</f>
        <v>0</v>
      </c>
    </row>
    <row r="1200" spans="1:23" x14ac:dyDescent="0.3">
      <c r="A1200" s="6" t="s">
        <v>0</v>
      </c>
      <c r="B1200" s="6" t="s">
        <v>2706</v>
      </c>
      <c r="C1200" s="6" t="s">
        <v>2707</v>
      </c>
      <c r="D1200" s="6" t="s">
        <v>2708</v>
      </c>
      <c r="E1200" s="6" t="s">
        <v>4</v>
      </c>
      <c r="F1200" s="6" t="s">
        <v>5</v>
      </c>
      <c r="G1200" s="6" t="s">
        <v>1924</v>
      </c>
      <c r="H1200" s="6" t="s">
        <v>7</v>
      </c>
      <c r="I1200" s="6" t="s">
        <v>1925</v>
      </c>
      <c r="J1200" s="6" t="s">
        <v>9</v>
      </c>
      <c r="K1200" s="6" t="s">
        <v>2709</v>
      </c>
      <c r="L1200" s="6" t="s">
        <v>11</v>
      </c>
      <c r="M1200" s="2">
        <v>375.36599999999999</v>
      </c>
      <c r="N1200" s="1" t="s">
        <v>12</v>
      </c>
      <c r="O1200" s="3">
        <v>43327</v>
      </c>
      <c r="P1200" s="2">
        <f>ROUNDDOWN(Table1[[#This Row],[Quantity in UnE]],0)</f>
        <v>375</v>
      </c>
      <c r="Q1200" t="s">
        <v>8848</v>
      </c>
      <c r="R1200">
        <v>50</v>
      </c>
      <c r="S1200">
        <v>39</v>
      </c>
      <c r="T1200">
        <f>IF(Table1[[#This Row],[OD (in)]]=28,0,IF(Table1[[#This Row],[Width (in)]]&lt;=25,1,0))</f>
        <v>0</v>
      </c>
      <c r="U1200">
        <f>IF(Table1[[#This Row],[OD (in)]]=28,0,IF(AND(Table1[[#This Row],[Width (in)]]&gt;25,Table1[[#This Row],[Width (in)]]&lt;=40),1,0))</f>
        <v>0</v>
      </c>
      <c r="V1200">
        <f>IF(Table1[[#This Row],[OD (in)]]=28,0,IF(Table1[[#This Row],[Width (in)]]&gt;40,1,0))</f>
        <v>1</v>
      </c>
      <c r="W1200">
        <f>IF(Table1[[#This Row],[OD (in)]]=28,1,0)</f>
        <v>0</v>
      </c>
    </row>
    <row r="1201" spans="1:23" x14ac:dyDescent="0.3">
      <c r="A1201" s="6" t="s">
        <v>0</v>
      </c>
      <c r="B1201" s="6" t="s">
        <v>768</v>
      </c>
      <c r="C1201" s="6" t="s">
        <v>769</v>
      </c>
      <c r="D1201" s="6" t="s">
        <v>2710</v>
      </c>
      <c r="E1201" s="6" t="s">
        <v>4</v>
      </c>
      <c r="F1201" s="6" t="s">
        <v>5</v>
      </c>
      <c r="G1201" s="6" t="s">
        <v>1620</v>
      </c>
      <c r="H1201" s="6" t="s">
        <v>7</v>
      </c>
      <c r="I1201" s="6" t="s">
        <v>1621</v>
      </c>
      <c r="J1201" s="6" t="s">
        <v>9</v>
      </c>
      <c r="K1201" s="6" t="s">
        <v>2711</v>
      </c>
      <c r="L1201" s="6" t="s">
        <v>11</v>
      </c>
      <c r="M1201" s="2">
        <v>446.02699999999999</v>
      </c>
      <c r="N1201" s="1" t="s">
        <v>12</v>
      </c>
      <c r="O1201" s="3">
        <v>43318</v>
      </c>
      <c r="P1201" s="2">
        <f>ROUNDDOWN(Table1[[#This Row],[Quantity in UnE]],0)</f>
        <v>446</v>
      </c>
      <c r="Q1201" t="s">
        <v>8850</v>
      </c>
      <c r="R1201">
        <v>60</v>
      </c>
      <c r="S1201">
        <v>39</v>
      </c>
      <c r="T1201">
        <f>IF(Table1[[#This Row],[OD (in)]]=28,0,IF(Table1[[#This Row],[Width (in)]]&lt;=25,1,0))</f>
        <v>0</v>
      </c>
      <c r="U1201">
        <f>IF(Table1[[#This Row],[OD (in)]]=28,0,IF(AND(Table1[[#This Row],[Width (in)]]&gt;25,Table1[[#This Row],[Width (in)]]&lt;=40),1,0))</f>
        <v>0</v>
      </c>
      <c r="V1201">
        <f>IF(Table1[[#This Row],[OD (in)]]=28,0,IF(Table1[[#This Row],[Width (in)]]&gt;40,1,0))</f>
        <v>1</v>
      </c>
      <c r="W1201">
        <f>IF(Table1[[#This Row],[OD (in)]]=28,1,0)</f>
        <v>0</v>
      </c>
    </row>
    <row r="1202" spans="1:23" x14ac:dyDescent="0.3">
      <c r="A1202" s="6" t="s">
        <v>0</v>
      </c>
      <c r="B1202" s="6" t="s">
        <v>158</v>
      </c>
      <c r="C1202" s="6" t="s">
        <v>159</v>
      </c>
      <c r="D1202" s="6" t="s">
        <v>2712</v>
      </c>
      <c r="E1202" s="6" t="s">
        <v>4</v>
      </c>
      <c r="F1202" s="6" t="s">
        <v>5</v>
      </c>
      <c r="G1202" s="6" t="s">
        <v>1924</v>
      </c>
      <c r="H1202" s="6" t="s">
        <v>7</v>
      </c>
      <c r="I1202" s="6" t="s">
        <v>1925</v>
      </c>
      <c r="J1202" s="6" t="s">
        <v>9</v>
      </c>
      <c r="K1202" s="6" t="s">
        <v>2713</v>
      </c>
      <c r="L1202" s="6" t="s">
        <v>11</v>
      </c>
      <c r="M1202" s="2">
        <v>386.87700000000001</v>
      </c>
      <c r="N1202" s="1" t="s">
        <v>12</v>
      </c>
      <c r="O1202" s="3">
        <v>43327</v>
      </c>
      <c r="P1202" s="2">
        <f>ROUNDDOWN(Table1[[#This Row],[Quantity in UnE]],0)</f>
        <v>386</v>
      </c>
      <c r="Q1202" t="s">
        <v>8850</v>
      </c>
      <c r="R1202">
        <v>50.5</v>
      </c>
      <c r="S1202">
        <v>39</v>
      </c>
      <c r="T1202">
        <f>IF(Table1[[#This Row],[OD (in)]]=28,0,IF(Table1[[#This Row],[Width (in)]]&lt;=25,1,0))</f>
        <v>0</v>
      </c>
      <c r="U1202">
        <f>IF(Table1[[#This Row],[OD (in)]]=28,0,IF(AND(Table1[[#This Row],[Width (in)]]&gt;25,Table1[[#This Row],[Width (in)]]&lt;=40),1,0))</f>
        <v>0</v>
      </c>
      <c r="V1202">
        <f>IF(Table1[[#This Row],[OD (in)]]=28,0,IF(Table1[[#This Row],[Width (in)]]&gt;40,1,0))</f>
        <v>1</v>
      </c>
      <c r="W1202">
        <f>IF(Table1[[#This Row],[OD (in)]]=28,1,0)</f>
        <v>0</v>
      </c>
    </row>
    <row r="1203" spans="1:23" x14ac:dyDescent="0.3">
      <c r="A1203" s="6" t="s">
        <v>0</v>
      </c>
      <c r="B1203" s="6" t="s">
        <v>218</v>
      </c>
      <c r="C1203" s="6" t="s">
        <v>219</v>
      </c>
      <c r="D1203" s="6" t="s">
        <v>2714</v>
      </c>
      <c r="E1203" s="6" t="s">
        <v>4</v>
      </c>
      <c r="F1203" s="6" t="s">
        <v>5</v>
      </c>
      <c r="G1203" s="6" t="s">
        <v>2519</v>
      </c>
      <c r="H1203" s="6" t="s">
        <v>7</v>
      </c>
      <c r="I1203" s="6" t="s">
        <v>2520</v>
      </c>
      <c r="J1203" s="6" t="s">
        <v>9</v>
      </c>
      <c r="K1203" s="6" t="s">
        <v>2715</v>
      </c>
      <c r="L1203" s="6" t="s">
        <v>11</v>
      </c>
      <c r="M1203" s="2">
        <v>184.3</v>
      </c>
      <c r="N1203" s="1" t="s">
        <v>12</v>
      </c>
      <c r="O1203" s="3">
        <v>43330</v>
      </c>
      <c r="P1203" s="2">
        <f>ROUNDDOWN(Table1[[#This Row],[Quantity in UnE]],0)</f>
        <v>184</v>
      </c>
      <c r="Q1203" t="s">
        <v>8848</v>
      </c>
      <c r="R1203">
        <v>27</v>
      </c>
      <c r="S1203">
        <v>39</v>
      </c>
      <c r="T1203">
        <f>IF(Table1[[#This Row],[OD (in)]]=28,0,IF(Table1[[#This Row],[Width (in)]]&lt;=25,1,0))</f>
        <v>0</v>
      </c>
      <c r="U1203">
        <f>IF(Table1[[#This Row],[OD (in)]]=28,0,IF(AND(Table1[[#This Row],[Width (in)]]&gt;25,Table1[[#This Row],[Width (in)]]&lt;=40),1,0))</f>
        <v>1</v>
      </c>
      <c r="V1203">
        <f>IF(Table1[[#This Row],[OD (in)]]=28,0,IF(Table1[[#This Row],[Width (in)]]&gt;40,1,0))</f>
        <v>0</v>
      </c>
      <c r="W1203">
        <f>IF(Table1[[#This Row],[OD (in)]]=28,1,0)</f>
        <v>0</v>
      </c>
    </row>
    <row r="1204" spans="1:23" x14ac:dyDescent="0.3">
      <c r="A1204" s="6" t="s">
        <v>0</v>
      </c>
      <c r="B1204" s="6" t="s">
        <v>218</v>
      </c>
      <c r="C1204" s="6" t="s">
        <v>219</v>
      </c>
      <c r="D1204" s="6" t="s">
        <v>2716</v>
      </c>
      <c r="E1204" s="6" t="s">
        <v>4</v>
      </c>
      <c r="F1204" s="6" t="s">
        <v>5</v>
      </c>
      <c r="G1204" s="6" t="s">
        <v>2519</v>
      </c>
      <c r="H1204" s="6" t="s">
        <v>7</v>
      </c>
      <c r="I1204" s="6" t="s">
        <v>2520</v>
      </c>
      <c r="J1204" s="6" t="s">
        <v>9</v>
      </c>
      <c r="K1204" s="6" t="s">
        <v>2717</v>
      </c>
      <c r="L1204" s="6" t="s">
        <v>11</v>
      </c>
      <c r="M1204" s="2">
        <v>184.381</v>
      </c>
      <c r="N1204" s="1" t="s">
        <v>12</v>
      </c>
      <c r="O1204" s="3">
        <v>43330</v>
      </c>
      <c r="P1204" s="2">
        <f>ROUNDDOWN(Table1[[#This Row],[Quantity in UnE]],0)</f>
        <v>184</v>
      </c>
      <c r="Q1204" t="s">
        <v>8848</v>
      </c>
      <c r="R1204">
        <v>27</v>
      </c>
      <c r="S1204">
        <v>39</v>
      </c>
      <c r="T1204">
        <f>IF(Table1[[#This Row],[OD (in)]]=28,0,IF(Table1[[#This Row],[Width (in)]]&lt;=25,1,0))</f>
        <v>0</v>
      </c>
      <c r="U1204">
        <f>IF(Table1[[#This Row],[OD (in)]]=28,0,IF(AND(Table1[[#This Row],[Width (in)]]&gt;25,Table1[[#This Row],[Width (in)]]&lt;=40),1,0))</f>
        <v>1</v>
      </c>
      <c r="V1204">
        <f>IF(Table1[[#This Row],[OD (in)]]=28,0,IF(Table1[[#This Row],[Width (in)]]&gt;40,1,0))</f>
        <v>0</v>
      </c>
      <c r="W1204">
        <f>IF(Table1[[#This Row],[OD (in)]]=28,1,0)</f>
        <v>0</v>
      </c>
    </row>
    <row r="1205" spans="1:23" x14ac:dyDescent="0.3">
      <c r="A1205" s="6" t="s">
        <v>0</v>
      </c>
      <c r="B1205" s="6" t="s">
        <v>378</v>
      </c>
      <c r="C1205" s="6" t="s">
        <v>379</v>
      </c>
      <c r="D1205" s="6" t="s">
        <v>2718</v>
      </c>
      <c r="E1205" s="6" t="s">
        <v>4</v>
      </c>
      <c r="F1205" s="6" t="s">
        <v>5</v>
      </c>
      <c r="G1205" s="6" t="s">
        <v>1908</v>
      </c>
      <c r="H1205" s="6" t="s">
        <v>7</v>
      </c>
      <c r="I1205" s="6" t="s">
        <v>1909</v>
      </c>
      <c r="J1205" s="6" t="s">
        <v>9</v>
      </c>
      <c r="K1205" s="6" t="s">
        <v>2719</v>
      </c>
      <c r="L1205" s="6" t="s">
        <v>11</v>
      </c>
      <c r="M1205" s="2">
        <v>469.35700000000003</v>
      </c>
      <c r="N1205" s="1" t="s">
        <v>12</v>
      </c>
      <c r="O1205" s="3">
        <v>43316</v>
      </c>
      <c r="P1205" s="2">
        <f>ROUNDDOWN(Table1[[#This Row],[Quantity in UnE]],0)</f>
        <v>469</v>
      </c>
      <c r="Q1205" t="s">
        <v>8855</v>
      </c>
      <c r="R1205">
        <v>60</v>
      </c>
      <c r="S1205">
        <v>39</v>
      </c>
      <c r="T1205">
        <f>IF(Table1[[#This Row],[OD (in)]]=28,0,IF(Table1[[#This Row],[Width (in)]]&lt;=25,1,0))</f>
        <v>0</v>
      </c>
      <c r="U1205">
        <f>IF(Table1[[#This Row],[OD (in)]]=28,0,IF(AND(Table1[[#This Row],[Width (in)]]&gt;25,Table1[[#This Row],[Width (in)]]&lt;=40),1,0))</f>
        <v>0</v>
      </c>
      <c r="V1205">
        <f>IF(Table1[[#This Row],[OD (in)]]=28,0,IF(Table1[[#This Row],[Width (in)]]&gt;40,1,0))</f>
        <v>1</v>
      </c>
      <c r="W1205">
        <f>IF(Table1[[#This Row],[OD (in)]]=28,1,0)</f>
        <v>0</v>
      </c>
    </row>
    <row r="1206" spans="1:23" x14ac:dyDescent="0.3">
      <c r="A1206" s="6" t="s">
        <v>0</v>
      </c>
      <c r="B1206" s="6" t="s">
        <v>334</v>
      </c>
      <c r="C1206" s="6" t="s">
        <v>335</v>
      </c>
      <c r="D1206" s="6" t="s">
        <v>2720</v>
      </c>
      <c r="E1206" s="6" t="s">
        <v>4</v>
      </c>
      <c r="F1206" s="6" t="s">
        <v>5</v>
      </c>
      <c r="G1206" s="6" t="s">
        <v>2685</v>
      </c>
      <c r="H1206" s="6" t="s">
        <v>7</v>
      </c>
      <c r="I1206" s="6" t="s">
        <v>2686</v>
      </c>
      <c r="J1206" s="6" t="s">
        <v>9</v>
      </c>
      <c r="K1206" s="6" t="s">
        <v>2721</v>
      </c>
      <c r="L1206" s="6" t="s">
        <v>11</v>
      </c>
      <c r="M1206" s="2">
        <v>117.992</v>
      </c>
      <c r="N1206" s="1" t="s">
        <v>12</v>
      </c>
      <c r="O1206" s="3">
        <v>43326</v>
      </c>
      <c r="P1206" s="2">
        <f>ROUNDDOWN(Table1[[#This Row],[Quantity in UnE]],0)</f>
        <v>117</v>
      </c>
      <c r="Q1206" t="s">
        <v>8850</v>
      </c>
      <c r="R1206">
        <v>31</v>
      </c>
      <c r="S1206">
        <v>28</v>
      </c>
      <c r="T1206">
        <f>IF(Table1[[#This Row],[OD (in)]]=28,0,IF(Table1[[#This Row],[Width (in)]]&lt;=25,1,0))</f>
        <v>0</v>
      </c>
      <c r="U1206">
        <f>IF(Table1[[#This Row],[OD (in)]]=28,0,IF(AND(Table1[[#This Row],[Width (in)]]&gt;25,Table1[[#This Row],[Width (in)]]&lt;=40),1,0))</f>
        <v>0</v>
      </c>
      <c r="V1206">
        <f>IF(Table1[[#This Row],[OD (in)]]=28,0,IF(Table1[[#This Row],[Width (in)]]&gt;40,1,0))</f>
        <v>0</v>
      </c>
      <c r="W1206">
        <f>IF(Table1[[#This Row],[OD (in)]]=28,1,0)</f>
        <v>1</v>
      </c>
    </row>
    <row r="1207" spans="1:23" x14ac:dyDescent="0.3">
      <c r="A1207" s="6" t="s">
        <v>0</v>
      </c>
      <c r="B1207" s="6" t="s">
        <v>369</v>
      </c>
      <c r="C1207" s="6" t="s">
        <v>370</v>
      </c>
      <c r="D1207" s="6" t="s">
        <v>2722</v>
      </c>
      <c r="E1207" s="6" t="s">
        <v>4</v>
      </c>
      <c r="F1207" s="6" t="s">
        <v>5</v>
      </c>
      <c r="G1207" s="6" t="s">
        <v>1845</v>
      </c>
      <c r="H1207" s="6" t="s">
        <v>7</v>
      </c>
      <c r="I1207" s="6" t="s">
        <v>1846</v>
      </c>
      <c r="J1207" s="6" t="s">
        <v>9</v>
      </c>
      <c r="K1207" s="6" t="s">
        <v>2723</v>
      </c>
      <c r="L1207" s="6" t="s">
        <v>11</v>
      </c>
      <c r="M1207" s="2">
        <v>66.932000000000002</v>
      </c>
      <c r="N1207" s="1" t="s">
        <v>12</v>
      </c>
      <c r="O1207" s="3">
        <v>43325</v>
      </c>
      <c r="P1207" s="2">
        <f>ROUNDDOWN(Table1[[#This Row],[Quantity in UnE]],0)</f>
        <v>66</v>
      </c>
      <c r="Q1207" t="s">
        <v>8848</v>
      </c>
      <c r="R1207">
        <v>18</v>
      </c>
      <c r="S1207">
        <v>28</v>
      </c>
      <c r="T1207">
        <f>IF(Table1[[#This Row],[OD (in)]]=28,0,IF(Table1[[#This Row],[Width (in)]]&lt;=25,1,0))</f>
        <v>0</v>
      </c>
      <c r="U1207">
        <f>IF(Table1[[#This Row],[OD (in)]]=28,0,IF(AND(Table1[[#This Row],[Width (in)]]&gt;25,Table1[[#This Row],[Width (in)]]&lt;=40),1,0))</f>
        <v>0</v>
      </c>
      <c r="V1207">
        <f>IF(Table1[[#This Row],[OD (in)]]=28,0,IF(Table1[[#This Row],[Width (in)]]&gt;40,1,0))</f>
        <v>0</v>
      </c>
      <c r="W1207">
        <f>IF(Table1[[#This Row],[OD (in)]]=28,1,0)</f>
        <v>1</v>
      </c>
    </row>
    <row r="1208" spans="1:23" x14ac:dyDescent="0.3">
      <c r="A1208" s="6" t="s">
        <v>0</v>
      </c>
      <c r="B1208" s="6" t="s">
        <v>378</v>
      </c>
      <c r="C1208" s="6" t="s">
        <v>379</v>
      </c>
      <c r="D1208" s="6" t="s">
        <v>2724</v>
      </c>
      <c r="E1208" s="6" t="s">
        <v>4</v>
      </c>
      <c r="F1208" s="6" t="s">
        <v>5</v>
      </c>
      <c r="G1208" s="6" t="s">
        <v>1908</v>
      </c>
      <c r="H1208" s="6" t="s">
        <v>7</v>
      </c>
      <c r="I1208" s="6" t="s">
        <v>1909</v>
      </c>
      <c r="J1208" s="6" t="s">
        <v>9</v>
      </c>
      <c r="K1208" s="6" t="s">
        <v>2725</v>
      </c>
      <c r="L1208" s="6" t="s">
        <v>11</v>
      </c>
      <c r="M1208" s="2">
        <v>469.35700000000003</v>
      </c>
      <c r="N1208" s="1" t="s">
        <v>12</v>
      </c>
      <c r="O1208" s="3">
        <v>43316</v>
      </c>
      <c r="P1208" s="2">
        <f>ROUNDDOWN(Table1[[#This Row],[Quantity in UnE]],0)</f>
        <v>469</v>
      </c>
      <c r="Q1208" t="s">
        <v>8855</v>
      </c>
      <c r="R1208">
        <v>60</v>
      </c>
      <c r="S1208">
        <v>39</v>
      </c>
      <c r="T1208">
        <f>IF(Table1[[#This Row],[OD (in)]]=28,0,IF(Table1[[#This Row],[Width (in)]]&lt;=25,1,0))</f>
        <v>0</v>
      </c>
      <c r="U1208">
        <f>IF(Table1[[#This Row],[OD (in)]]=28,0,IF(AND(Table1[[#This Row],[Width (in)]]&gt;25,Table1[[#This Row],[Width (in)]]&lt;=40),1,0))</f>
        <v>0</v>
      </c>
      <c r="V1208">
        <f>IF(Table1[[#This Row],[OD (in)]]=28,0,IF(Table1[[#This Row],[Width (in)]]&gt;40,1,0))</f>
        <v>1</v>
      </c>
      <c r="W1208">
        <f>IF(Table1[[#This Row],[OD (in)]]=28,1,0)</f>
        <v>0</v>
      </c>
    </row>
    <row r="1209" spans="1:23" x14ac:dyDescent="0.3">
      <c r="A1209" s="6" t="s">
        <v>0</v>
      </c>
      <c r="B1209" s="6" t="s">
        <v>369</v>
      </c>
      <c r="C1209" s="6" t="s">
        <v>370</v>
      </c>
      <c r="D1209" s="6" t="s">
        <v>2726</v>
      </c>
      <c r="E1209" s="6" t="s">
        <v>4</v>
      </c>
      <c r="F1209" s="6" t="s">
        <v>5</v>
      </c>
      <c r="G1209" s="6" t="s">
        <v>1845</v>
      </c>
      <c r="H1209" s="6" t="s">
        <v>7</v>
      </c>
      <c r="I1209" s="6" t="s">
        <v>1846</v>
      </c>
      <c r="J1209" s="6" t="s">
        <v>9</v>
      </c>
      <c r="K1209" s="6" t="s">
        <v>2727</v>
      </c>
      <c r="L1209" s="6" t="s">
        <v>11</v>
      </c>
      <c r="M1209" s="2">
        <v>66.932000000000002</v>
      </c>
      <c r="N1209" s="1" t="s">
        <v>12</v>
      </c>
      <c r="O1209" s="3">
        <v>43325</v>
      </c>
      <c r="P1209" s="2">
        <f>ROUNDDOWN(Table1[[#This Row],[Quantity in UnE]],0)</f>
        <v>66</v>
      </c>
      <c r="Q1209" t="s">
        <v>8848</v>
      </c>
      <c r="R1209">
        <v>18</v>
      </c>
      <c r="S1209">
        <v>28</v>
      </c>
      <c r="T1209">
        <f>IF(Table1[[#This Row],[OD (in)]]=28,0,IF(Table1[[#This Row],[Width (in)]]&lt;=25,1,0))</f>
        <v>0</v>
      </c>
      <c r="U1209">
        <f>IF(Table1[[#This Row],[OD (in)]]=28,0,IF(AND(Table1[[#This Row],[Width (in)]]&gt;25,Table1[[#This Row],[Width (in)]]&lt;=40),1,0))</f>
        <v>0</v>
      </c>
      <c r="V1209">
        <f>IF(Table1[[#This Row],[OD (in)]]=28,0,IF(Table1[[#This Row],[Width (in)]]&gt;40,1,0))</f>
        <v>0</v>
      </c>
      <c r="W1209">
        <f>IF(Table1[[#This Row],[OD (in)]]=28,1,0)</f>
        <v>1</v>
      </c>
    </row>
    <row r="1210" spans="1:23" x14ac:dyDescent="0.3">
      <c r="A1210" s="6" t="s">
        <v>0</v>
      </c>
      <c r="B1210" s="6" t="s">
        <v>2702</v>
      </c>
      <c r="C1210" s="6" t="s">
        <v>2703</v>
      </c>
      <c r="D1210" s="6" t="s">
        <v>2728</v>
      </c>
      <c r="E1210" s="6" t="s">
        <v>4</v>
      </c>
      <c r="F1210" s="6" t="s">
        <v>5</v>
      </c>
      <c r="G1210" s="6" t="s">
        <v>1662</v>
      </c>
      <c r="H1210" s="6" t="s">
        <v>7</v>
      </c>
      <c r="I1210" s="6" t="s">
        <v>1663</v>
      </c>
      <c r="J1210" s="6" t="s">
        <v>9</v>
      </c>
      <c r="K1210" s="6" t="s">
        <v>2729</v>
      </c>
      <c r="L1210" s="6" t="s">
        <v>11</v>
      </c>
      <c r="M1210" s="2">
        <v>163.44</v>
      </c>
      <c r="N1210" s="1" t="s">
        <v>12</v>
      </c>
      <c r="O1210" s="3">
        <v>43315</v>
      </c>
      <c r="P1210" s="2">
        <f>ROUNDDOWN(Table1[[#This Row],[Quantity in UnE]],0)</f>
        <v>163</v>
      </c>
      <c r="Q1210" t="s">
        <v>8866</v>
      </c>
      <c r="R1210">
        <v>36</v>
      </c>
      <c r="T1210">
        <f>IF(Table1[[#This Row],[OD (in)]]=28,0,IF(Table1[[#This Row],[Width (in)]]&lt;=25,1,0))</f>
        <v>0</v>
      </c>
      <c r="U1210">
        <f>IF(Table1[[#This Row],[OD (in)]]=28,0,IF(AND(Table1[[#This Row],[Width (in)]]&gt;25,Table1[[#This Row],[Width (in)]]&lt;=40),1,0))</f>
        <v>1</v>
      </c>
      <c r="V1210">
        <f>IF(Table1[[#This Row],[OD (in)]]=28,0,IF(Table1[[#This Row],[Width (in)]]&gt;40,1,0))</f>
        <v>0</v>
      </c>
      <c r="W1210">
        <f>IF(Table1[[#This Row],[OD (in)]]=28,1,0)</f>
        <v>0</v>
      </c>
    </row>
    <row r="1211" spans="1:23" x14ac:dyDescent="0.3">
      <c r="A1211" s="6" t="s">
        <v>0</v>
      </c>
      <c r="B1211" s="6" t="s">
        <v>2730</v>
      </c>
      <c r="C1211" s="6" t="s">
        <v>2731</v>
      </c>
      <c r="D1211" s="6" t="s">
        <v>2732</v>
      </c>
      <c r="E1211" s="6" t="s">
        <v>4</v>
      </c>
      <c r="F1211" s="6" t="s">
        <v>5</v>
      </c>
      <c r="G1211" s="6" t="s">
        <v>1970</v>
      </c>
      <c r="H1211" s="6" t="s">
        <v>7</v>
      </c>
      <c r="I1211" s="6" t="s">
        <v>1971</v>
      </c>
      <c r="J1211" s="6" t="s">
        <v>9</v>
      </c>
      <c r="K1211" s="6" t="s">
        <v>2733</v>
      </c>
      <c r="L1211" s="6" t="s">
        <v>11</v>
      </c>
      <c r="M1211" s="2">
        <v>416.86399999999998</v>
      </c>
      <c r="N1211" s="1" t="s">
        <v>12</v>
      </c>
      <c r="O1211" s="3">
        <v>43332</v>
      </c>
      <c r="P1211" s="2">
        <f>ROUNDDOWN(Table1[[#This Row],[Quantity in UnE]],0)</f>
        <v>416</v>
      </c>
      <c r="Q1211" t="s">
        <v>8848</v>
      </c>
      <c r="R1211">
        <v>60.5</v>
      </c>
      <c r="S1211">
        <v>39</v>
      </c>
      <c r="T1211">
        <f>IF(Table1[[#This Row],[OD (in)]]=28,0,IF(Table1[[#This Row],[Width (in)]]&lt;=25,1,0))</f>
        <v>0</v>
      </c>
      <c r="U1211">
        <f>IF(Table1[[#This Row],[OD (in)]]=28,0,IF(AND(Table1[[#This Row],[Width (in)]]&gt;25,Table1[[#This Row],[Width (in)]]&lt;=40),1,0))</f>
        <v>0</v>
      </c>
      <c r="V1211">
        <f>IF(Table1[[#This Row],[OD (in)]]=28,0,IF(Table1[[#This Row],[Width (in)]]&gt;40,1,0))</f>
        <v>1</v>
      </c>
      <c r="W1211">
        <f>IF(Table1[[#This Row],[OD (in)]]=28,1,0)</f>
        <v>0</v>
      </c>
    </row>
    <row r="1212" spans="1:23" x14ac:dyDescent="0.3">
      <c r="A1212" s="6" t="s">
        <v>0</v>
      </c>
      <c r="B1212" s="6" t="s">
        <v>369</v>
      </c>
      <c r="C1212" s="6" t="s">
        <v>370</v>
      </c>
      <c r="D1212" s="6" t="s">
        <v>2734</v>
      </c>
      <c r="E1212" s="6" t="s">
        <v>4</v>
      </c>
      <c r="F1212" s="6" t="s">
        <v>5</v>
      </c>
      <c r="G1212" s="6" t="s">
        <v>1845</v>
      </c>
      <c r="H1212" s="6" t="s">
        <v>7</v>
      </c>
      <c r="I1212" s="6" t="s">
        <v>1846</v>
      </c>
      <c r="J1212" s="6" t="s">
        <v>9</v>
      </c>
      <c r="K1212" s="6" t="s">
        <v>2735</v>
      </c>
      <c r="L1212" s="6" t="s">
        <v>11</v>
      </c>
      <c r="M1212" s="2">
        <v>66.932000000000002</v>
      </c>
      <c r="N1212" s="1" t="s">
        <v>12</v>
      </c>
      <c r="O1212" s="3">
        <v>43325</v>
      </c>
      <c r="P1212" s="2">
        <f>ROUNDDOWN(Table1[[#This Row],[Quantity in UnE]],0)</f>
        <v>66</v>
      </c>
      <c r="Q1212" t="s">
        <v>8848</v>
      </c>
      <c r="R1212">
        <v>18</v>
      </c>
      <c r="S1212">
        <v>28</v>
      </c>
      <c r="T1212">
        <f>IF(Table1[[#This Row],[OD (in)]]=28,0,IF(Table1[[#This Row],[Width (in)]]&lt;=25,1,0))</f>
        <v>0</v>
      </c>
      <c r="U1212">
        <f>IF(Table1[[#This Row],[OD (in)]]=28,0,IF(AND(Table1[[#This Row],[Width (in)]]&gt;25,Table1[[#This Row],[Width (in)]]&lt;=40),1,0))</f>
        <v>0</v>
      </c>
      <c r="V1212">
        <f>IF(Table1[[#This Row],[OD (in)]]=28,0,IF(Table1[[#This Row],[Width (in)]]&gt;40,1,0))</f>
        <v>0</v>
      </c>
      <c r="W1212">
        <f>IF(Table1[[#This Row],[OD (in)]]=28,1,0)</f>
        <v>1</v>
      </c>
    </row>
    <row r="1213" spans="1:23" x14ac:dyDescent="0.3">
      <c r="A1213" s="6" t="s">
        <v>0</v>
      </c>
      <c r="B1213" s="6" t="s">
        <v>369</v>
      </c>
      <c r="C1213" s="6" t="s">
        <v>370</v>
      </c>
      <c r="D1213" s="6" t="s">
        <v>2736</v>
      </c>
      <c r="E1213" s="6" t="s">
        <v>4</v>
      </c>
      <c r="F1213" s="6" t="s">
        <v>5</v>
      </c>
      <c r="G1213" s="6" t="s">
        <v>1845</v>
      </c>
      <c r="H1213" s="6" t="s">
        <v>7</v>
      </c>
      <c r="I1213" s="6" t="s">
        <v>1846</v>
      </c>
      <c r="J1213" s="6" t="s">
        <v>9</v>
      </c>
      <c r="K1213" s="6" t="s">
        <v>2737</v>
      </c>
      <c r="L1213" s="6" t="s">
        <v>11</v>
      </c>
      <c r="M1213" s="2">
        <v>66.932000000000002</v>
      </c>
      <c r="N1213" s="1" t="s">
        <v>12</v>
      </c>
      <c r="O1213" s="3">
        <v>43325</v>
      </c>
      <c r="P1213" s="2">
        <f>ROUNDDOWN(Table1[[#This Row],[Quantity in UnE]],0)</f>
        <v>66</v>
      </c>
      <c r="Q1213" t="s">
        <v>8848</v>
      </c>
      <c r="R1213">
        <v>18</v>
      </c>
      <c r="S1213">
        <v>28</v>
      </c>
      <c r="T1213">
        <f>IF(Table1[[#This Row],[OD (in)]]=28,0,IF(Table1[[#This Row],[Width (in)]]&lt;=25,1,0))</f>
        <v>0</v>
      </c>
      <c r="U1213">
        <f>IF(Table1[[#This Row],[OD (in)]]=28,0,IF(AND(Table1[[#This Row],[Width (in)]]&gt;25,Table1[[#This Row],[Width (in)]]&lt;=40),1,0))</f>
        <v>0</v>
      </c>
      <c r="V1213">
        <f>IF(Table1[[#This Row],[OD (in)]]=28,0,IF(Table1[[#This Row],[Width (in)]]&gt;40,1,0))</f>
        <v>0</v>
      </c>
      <c r="W1213">
        <f>IF(Table1[[#This Row],[OD (in)]]=28,1,0)</f>
        <v>1</v>
      </c>
    </row>
    <row r="1214" spans="1:23" x14ac:dyDescent="0.3">
      <c r="A1214" s="6" t="s">
        <v>0</v>
      </c>
      <c r="B1214" s="6" t="s">
        <v>2730</v>
      </c>
      <c r="C1214" s="6" t="s">
        <v>2731</v>
      </c>
      <c r="D1214" s="6" t="s">
        <v>2738</v>
      </c>
      <c r="E1214" s="6" t="s">
        <v>4</v>
      </c>
      <c r="F1214" s="6" t="s">
        <v>5</v>
      </c>
      <c r="G1214" s="6" t="s">
        <v>1970</v>
      </c>
      <c r="H1214" s="6" t="s">
        <v>7</v>
      </c>
      <c r="I1214" s="6" t="s">
        <v>1971</v>
      </c>
      <c r="J1214" s="6" t="s">
        <v>9</v>
      </c>
      <c r="K1214" s="6" t="s">
        <v>2737</v>
      </c>
      <c r="L1214" s="6" t="s">
        <v>11</v>
      </c>
      <c r="M1214" s="2">
        <v>417.49799999999999</v>
      </c>
      <c r="N1214" s="1" t="s">
        <v>12</v>
      </c>
      <c r="O1214" s="3">
        <v>43332</v>
      </c>
      <c r="P1214" s="2">
        <f>ROUNDDOWN(Table1[[#This Row],[Quantity in UnE]],0)</f>
        <v>417</v>
      </c>
      <c r="Q1214" t="s">
        <v>8848</v>
      </c>
      <c r="R1214">
        <v>60.5</v>
      </c>
      <c r="S1214">
        <v>39</v>
      </c>
      <c r="T1214">
        <f>IF(Table1[[#This Row],[OD (in)]]=28,0,IF(Table1[[#This Row],[Width (in)]]&lt;=25,1,0))</f>
        <v>0</v>
      </c>
      <c r="U1214">
        <f>IF(Table1[[#This Row],[OD (in)]]=28,0,IF(AND(Table1[[#This Row],[Width (in)]]&gt;25,Table1[[#This Row],[Width (in)]]&lt;=40),1,0))</f>
        <v>0</v>
      </c>
      <c r="V1214">
        <f>IF(Table1[[#This Row],[OD (in)]]=28,0,IF(Table1[[#This Row],[Width (in)]]&gt;40,1,0))</f>
        <v>1</v>
      </c>
      <c r="W1214">
        <f>IF(Table1[[#This Row],[OD (in)]]=28,1,0)</f>
        <v>0</v>
      </c>
    </row>
    <row r="1215" spans="1:23" x14ac:dyDescent="0.3">
      <c r="A1215" s="6" t="s">
        <v>0</v>
      </c>
      <c r="B1215" s="6" t="s">
        <v>87</v>
      </c>
      <c r="C1215" s="6" t="s">
        <v>88</v>
      </c>
      <c r="D1215" s="6" t="s">
        <v>2739</v>
      </c>
      <c r="E1215" s="6" t="s">
        <v>4</v>
      </c>
      <c r="F1215" s="6" t="s">
        <v>5</v>
      </c>
      <c r="G1215" s="6" t="s">
        <v>2685</v>
      </c>
      <c r="H1215" s="6" t="s">
        <v>7</v>
      </c>
      <c r="I1215" s="6" t="s">
        <v>2686</v>
      </c>
      <c r="J1215" s="6" t="s">
        <v>9</v>
      </c>
      <c r="K1215" s="6" t="s">
        <v>2740</v>
      </c>
      <c r="L1215" s="6" t="s">
        <v>11</v>
      </c>
      <c r="M1215" s="2">
        <v>110.128</v>
      </c>
      <c r="N1215" s="1" t="s">
        <v>12</v>
      </c>
      <c r="O1215" s="3">
        <v>43326</v>
      </c>
      <c r="P1215" s="2">
        <f>ROUNDDOWN(Table1[[#This Row],[Quantity in UnE]],0)</f>
        <v>110</v>
      </c>
      <c r="Q1215" t="s">
        <v>8850</v>
      </c>
      <c r="R1215">
        <v>29</v>
      </c>
      <c r="S1215">
        <v>28</v>
      </c>
      <c r="T1215">
        <f>IF(Table1[[#This Row],[OD (in)]]=28,0,IF(Table1[[#This Row],[Width (in)]]&lt;=25,1,0))</f>
        <v>0</v>
      </c>
      <c r="U1215">
        <f>IF(Table1[[#This Row],[OD (in)]]=28,0,IF(AND(Table1[[#This Row],[Width (in)]]&gt;25,Table1[[#This Row],[Width (in)]]&lt;=40),1,0))</f>
        <v>0</v>
      </c>
      <c r="V1215">
        <f>IF(Table1[[#This Row],[OD (in)]]=28,0,IF(Table1[[#This Row],[Width (in)]]&gt;40,1,0))</f>
        <v>0</v>
      </c>
      <c r="W1215">
        <f>IF(Table1[[#This Row],[OD (in)]]=28,1,0)</f>
        <v>1</v>
      </c>
    </row>
    <row r="1216" spans="1:23" x14ac:dyDescent="0.3">
      <c r="A1216" s="6" t="s">
        <v>0</v>
      </c>
      <c r="B1216" s="6" t="s">
        <v>125</v>
      </c>
      <c r="C1216" s="6" t="s">
        <v>126</v>
      </c>
      <c r="D1216" s="6" t="s">
        <v>2741</v>
      </c>
      <c r="E1216" s="6" t="s">
        <v>4</v>
      </c>
      <c r="F1216" s="6" t="s">
        <v>5</v>
      </c>
      <c r="G1216" s="6" t="s">
        <v>1924</v>
      </c>
      <c r="H1216" s="6" t="s">
        <v>7</v>
      </c>
      <c r="I1216" s="6" t="s">
        <v>1925</v>
      </c>
      <c r="J1216" s="6" t="s">
        <v>9</v>
      </c>
      <c r="K1216" s="6" t="s">
        <v>2742</v>
      </c>
      <c r="L1216" s="6" t="s">
        <v>11</v>
      </c>
      <c r="M1216" s="2">
        <v>440.04599999999999</v>
      </c>
      <c r="N1216" s="1" t="s">
        <v>12</v>
      </c>
      <c r="O1216" s="3">
        <v>43327</v>
      </c>
      <c r="P1216" s="2">
        <f>ROUNDDOWN(Table1[[#This Row],[Quantity in UnE]],0)</f>
        <v>440</v>
      </c>
      <c r="Q1216" t="s">
        <v>8852</v>
      </c>
      <c r="R1216">
        <v>60</v>
      </c>
      <c r="S1216">
        <v>39</v>
      </c>
      <c r="T1216">
        <f>IF(Table1[[#This Row],[OD (in)]]=28,0,IF(Table1[[#This Row],[Width (in)]]&lt;=25,1,0))</f>
        <v>0</v>
      </c>
      <c r="U1216">
        <f>IF(Table1[[#This Row],[OD (in)]]=28,0,IF(AND(Table1[[#This Row],[Width (in)]]&gt;25,Table1[[#This Row],[Width (in)]]&lt;=40),1,0))</f>
        <v>0</v>
      </c>
      <c r="V1216">
        <f>IF(Table1[[#This Row],[OD (in)]]=28,0,IF(Table1[[#This Row],[Width (in)]]&gt;40,1,0))</f>
        <v>1</v>
      </c>
      <c r="W1216">
        <f>IF(Table1[[#This Row],[OD (in)]]=28,1,0)</f>
        <v>0</v>
      </c>
    </row>
    <row r="1217" spans="1:23" x14ac:dyDescent="0.3">
      <c r="A1217" s="6" t="s">
        <v>0</v>
      </c>
      <c r="B1217" s="6" t="s">
        <v>2702</v>
      </c>
      <c r="C1217" s="6" t="s">
        <v>2703</v>
      </c>
      <c r="D1217" s="6" t="s">
        <v>2743</v>
      </c>
      <c r="E1217" s="6" t="s">
        <v>4</v>
      </c>
      <c r="F1217" s="6" t="s">
        <v>5</v>
      </c>
      <c r="G1217" s="6" t="s">
        <v>1662</v>
      </c>
      <c r="H1217" s="6" t="s">
        <v>7</v>
      </c>
      <c r="I1217" s="6" t="s">
        <v>1663</v>
      </c>
      <c r="J1217" s="6" t="s">
        <v>9</v>
      </c>
      <c r="K1217" s="6" t="s">
        <v>2744</v>
      </c>
      <c r="L1217" s="6" t="s">
        <v>11</v>
      </c>
      <c r="M1217" s="2">
        <v>163.44</v>
      </c>
      <c r="N1217" s="1" t="s">
        <v>12</v>
      </c>
      <c r="O1217" s="3">
        <v>43315</v>
      </c>
      <c r="P1217" s="2">
        <f>ROUNDDOWN(Table1[[#This Row],[Quantity in UnE]],0)</f>
        <v>163</v>
      </c>
      <c r="Q1217" t="s">
        <v>8866</v>
      </c>
      <c r="R1217">
        <v>36</v>
      </c>
      <c r="T1217">
        <f>IF(Table1[[#This Row],[OD (in)]]=28,0,IF(Table1[[#This Row],[Width (in)]]&lt;=25,1,0))</f>
        <v>0</v>
      </c>
      <c r="U1217">
        <f>IF(Table1[[#This Row],[OD (in)]]=28,0,IF(AND(Table1[[#This Row],[Width (in)]]&gt;25,Table1[[#This Row],[Width (in)]]&lt;=40),1,0))</f>
        <v>1</v>
      </c>
      <c r="V1217">
        <f>IF(Table1[[#This Row],[OD (in)]]=28,0,IF(Table1[[#This Row],[Width (in)]]&gt;40,1,0))</f>
        <v>0</v>
      </c>
      <c r="W1217">
        <f>IF(Table1[[#This Row],[OD (in)]]=28,1,0)</f>
        <v>0</v>
      </c>
    </row>
    <row r="1218" spans="1:23" x14ac:dyDescent="0.3">
      <c r="A1218" s="6" t="s">
        <v>0</v>
      </c>
      <c r="B1218" s="6" t="s">
        <v>150</v>
      </c>
      <c r="C1218" s="6" t="s">
        <v>151</v>
      </c>
      <c r="D1218" s="6" t="s">
        <v>2745</v>
      </c>
      <c r="E1218" s="6" t="s">
        <v>4</v>
      </c>
      <c r="F1218" s="6" t="s">
        <v>5</v>
      </c>
      <c r="G1218" s="6" t="s">
        <v>2432</v>
      </c>
      <c r="H1218" s="6" t="s">
        <v>7</v>
      </c>
      <c r="I1218" s="6" t="s">
        <v>2433</v>
      </c>
      <c r="J1218" s="6" t="s">
        <v>9</v>
      </c>
      <c r="K1218" s="6" t="s">
        <v>2746</v>
      </c>
      <c r="L1218" s="6" t="s">
        <v>11</v>
      </c>
      <c r="M1218" s="2">
        <v>84.858999999999995</v>
      </c>
      <c r="N1218" s="1" t="s">
        <v>12</v>
      </c>
      <c r="O1218" s="3">
        <v>43322</v>
      </c>
      <c r="P1218" s="2">
        <f>ROUNDDOWN(Table1[[#This Row],[Quantity in UnE]],0)</f>
        <v>84</v>
      </c>
      <c r="Q1218" t="s">
        <v>8850</v>
      </c>
      <c r="R1218">
        <v>22.5</v>
      </c>
      <c r="S1218">
        <v>28</v>
      </c>
      <c r="T1218">
        <f>IF(Table1[[#This Row],[OD (in)]]=28,0,IF(Table1[[#This Row],[Width (in)]]&lt;=25,1,0))</f>
        <v>0</v>
      </c>
      <c r="U1218">
        <f>IF(Table1[[#This Row],[OD (in)]]=28,0,IF(AND(Table1[[#This Row],[Width (in)]]&gt;25,Table1[[#This Row],[Width (in)]]&lt;=40),1,0))</f>
        <v>0</v>
      </c>
      <c r="V1218">
        <f>IF(Table1[[#This Row],[OD (in)]]=28,0,IF(Table1[[#This Row],[Width (in)]]&gt;40,1,0))</f>
        <v>0</v>
      </c>
      <c r="W1218">
        <f>IF(Table1[[#This Row],[OD (in)]]=28,1,0)</f>
        <v>1</v>
      </c>
    </row>
    <row r="1219" spans="1:23" x14ac:dyDescent="0.3">
      <c r="A1219" s="6" t="s">
        <v>0</v>
      </c>
      <c r="B1219" s="6" t="s">
        <v>2747</v>
      </c>
      <c r="C1219" s="6" t="s">
        <v>2748</v>
      </c>
      <c r="D1219" s="6" t="s">
        <v>2749</v>
      </c>
      <c r="E1219" s="6" t="s">
        <v>4</v>
      </c>
      <c r="F1219" s="6" t="s">
        <v>5</v>
      </c>
      <c r="G1219" s="6" t="s">
        <v>1970</v>
      </c>
      <c r="H1219" s="6" t="s">
        <v>7</v>
      </c>
      <c r="I1219" s="6" t="s">
        <v>1971</v>
      </c>
      <c r="J1219" s="6" t="s">
        <v>9</v>
      </c>
      <c r="K1219" s="6" t="s">
        <v>2750</v>
      </c>
      <c r="L1219" s="6" t="s">
        <v>11</v>
      </c>
      <c r="M1219" s="2">
        <v>424.202</v>
      </c>
      <c r="N1219" s="1" t="s">
        <v>12</v>
      </c>
      <c r="O1219" s="3">
        <v>43332</v>
      </c>
      <c r="P1219" s="2">
        <f>ROUNDDOWN(Table1[[#This Row],[Quantity in UnE]],0)</f>
        <v>424</v>
      </c>
      <c r="Q1219" t="s">
        <v>8848</v>
      </c>
      <c r="R1219">
        <v>60</v>
      </c>
      <c r="S1219">
        <v>39</v>
      </c>
      <c r="T1219">
        <f>IF(Table1[[#This Row],[OD (in)]]=28,0,IF(Table1[[#This Row],[Width (in)]]&lt;=25,1,0))</f>
        <v>0</v>
      </c>
      <c r="U1219">
        <f>IF(Table1[[#This Row],[OD (in)]]=28,0,IF(AND(Table1[[#This Row],[Width (in)]]&gt;25,Table1[[#This Row],[Width (in)]]&lt;=40),1,0))</f>
        <v>0</v>
      </c>
      <c r="V1219">
        <f>IF(Table1[[#This Row],[OD (in)]]=28,0,IF(Table1[[#This Row],[Width (in)]]&gt;40,1,0))</f>
        <v>1</v>
      </c>
      <c r="W1219">
        <f>IF(Table1[[#This Row],[OD (in)]]=28,1,0)</f>
        <v>0</v>
      </c>
    </row>
    <row r="1220" spans="1:23" x14ac:dyDescent="0.3">
      <c r="A1220" s="6" t="s">
        <v>0</v>
      </c>
      <c r="B1220" s="6" t="s">
        <v>150</v>
      </c>
      <c r="C1220" s="6" t="s">
        <v>151</v>
      </c>
      <c r="D1220" s="6" t="s">
        <v>2751</v>
      </c>
      <c r="E1220" s="6" t="s">
        <v>4</v>
      </c>
      <c r="F1220" s="6" t="s">
        <v>5</v>
      </c>
      <c r="G1220" s="6" t="s">
        <v>2432</v>
      </c>
      <c r="H1220" s="6" t="s">
        <v>7</v>
      </c>
      <c r="I1220" s="6" t="s">
        <v>2433</v>
      </c>
      <c r="J1220" s="6" t="s">
        <v>9</v>
      </c>
      <c r="K1220" s="6" t="s">
        <v>2750</v>
      </c>
      <c r="L1220" s="6" t="s">
        <v>11</v>
      </c>
      <c r="M1220" s="2">
        <v>84.858999999999995</v>
      </c>
      <c r="N1220" s="1" t="s">
        <v>12</v>
      </c>
      <c r="O1220" s="3">
        <v>43322</v>
      </c>
      <c r="P1220" s="2">
        <f>ROUNDDOWN(Table1[[#This Row],[Quantity in UnE]],0)</f>
        <v>84</v>
      </c>
      <c r="Q1220" t="s">
        <v>8850</v>
      </c>
      <c r="R1220">
        <v>22.5</v>
      </c>
      <c r="S1220">
        <v>28</v>
      </c>
      <c r="T1220">
        <f>IF(Table1[[#This Row],[OD (in)]]=28,0,IF(Table1[[#This Row],[Width (in)]]&lt;=25,1,0))</f>
        <v>0</v>
      </c>
      <c r="U1220">
        <f>IF(Table1[[#This Row],[OD (in)]]=28,0,IF(AND(Table1[[#This Row],[Width (in)]]&gt;25,Table1[[#This Row],[Width (in)]]&lt;=40),1,0))</f>
        <v>0</v>
      </c>
      <c r="V1220">
        <f>IF(Table1[[#This Row],[OD (in)]]=28,0,IF(Table1[[#This Row],[Width (in)]]&gt;40,1,0))</f>
        <v>0</v>
      </c>
      <c r="W1220">
        <f>IF(Table1[[#This Row],[OD (in)]]=28,1,0)</f>
        <v>1</v>
      </c>
    </row>
    <row r="1221" spans="1:23" x14ac:dyDescent="0.3">
      <c r="A1221" s="6" t="s">
        <v>0</v>
      </c>
      <c r="B1221" s="6" t="s">
        <v>2702</v>
      </c>
      <c r="C1221" s="6" t="s">
        <v>2703</v>
      </c>
      <c r="D1221" s="6" t="s">
        <v>2752</v>
      </c>
      <c r="E1221" s="6" t="s">
        <v>4</v>
      </c>
      <c r="F1221" s="6" t="s">
        <v>5</v>
      </c>
      <c r="G1221" s="6" t="s">
        <v>1662</v>
      </c>
      <c r="H1221" s="6" t="s">
        <v>7</v>
      </c>
      <c r="I1221" s="6" t="s">
        <v>1663</v>
      </c>
      <c r="J1221" s="6" t="s">
        <v>9</v>
      </c>
      <c r="K1221" s="6" t="s">
        <v>2753</v>
      </c>
      <c r="L1221" s="6" t="s">
        <v>11</v>
      </c>
      <c r="M1221" s="2">
        <v>163.44</v>
      </c>
      <c r="N1221" s="1" t="s">
        <v>12</v>
      </c>
      <c r="O1221" s="3">
        <v>43315</v>
      </c>
      <c r="P1221" s="2">
        <f>ROUNDDOWN(Table1[[#This Row],[Quantity in UnE]],0)</f>
        <v>163</v>
      </c>
      <c r="Q1221" t="s">
        <v>8866</v>
      </c>
      <c r="R1221">
        <v>36</v>
      </c>
      <c r="T1221">
        <f>IF(Table1[[#This Row],[OD (in)]]=28,0,IF(Table1[[#This Row],[Width (in)]]&lt;=25,1,0))</f>
        <v>0</v>
      </c>
      <c r="U1221">
        <f>IF(Table1[[#This Row],[OD (in)]]=28,0,IF(AND(Table1[[#This Row],[Width (in)]]&gt;25,Table1[[#This Row],[Width (in)]]&lt;=40),1,0))</f>
        <v>1</v>
      </c>
      <c r="V1221">
        <f>IF(Table1[[#This Row],[OD (in)]]=28,0,IF(Table1[[#This Row],[Width (in)]]&gt;40,1,0))</f>
        <v>0</v>
      </c>
      <c r="W1221">
        <f>IF(Table1[[#This Row],[OD (in)]]=28,1,0)</f>
        <v>0</v>
      </c>
    </row>
    <row r="1222" spans="1:23" x14ac:dyDescent="0.3">
      <c r="A1222" s="6" t="s">
        <v>0</v>
      </c>
      <c r="B1222" s="6" t="s">
        <v>125</v>
      </c>
      <c r="C1222" s="6" t="s">
        <v>126</v>
      </c>
      <c r="D1222" s="6" t="s">
        <v>2754</v>
      </c>
      <c r="E1222" s="6" t="s">
        <v>4</v>
      </c>
      <c r="F1222" s="6" t="s">
        <v>5</v>
      </c>
      <c r="G1222" s="6" t="s">
        <v>1924</v>
      </c>
      <c r="H1222" s="6" t="s">
        <v>7</v>
      </c>
      <c r="I1222" s="6" t="s">
        <v>1925</v>
      </c>
      <c r="J1222" s="6" t="s">
        <v>9</v>
      </c>
      <c r="K1222" s="6" t="s">
        <v>2755</v>
      </c>
      <c r="L1222" s="6" t="s">
        <v>11</v>
      </c>
      <c r="M1222" s="2">
        <v>440.04599999999999</v>
      </c>
      <c r="N1222" s="1" t="s">
        <v>12</v>
      </c>
      <c r="O1222" s="3">
        <v>43327</v>
      </c>
      <c r="P1222" s="2">
        <f>ROUNDDOWN(Table1[[#This Row],[Quantity in UnE]],0)</f>
        <v>440</v>
      </c>
      <c r="Q1222" t="s">
        <v>8852</v>
      </c>
      <c r="R1222">
        <v>60</v>
      </c>
      <c r="S1222">
        <v>39</v>
      </c>
      <c r="T1222">
        <f>IF(Table1[[#This Row],[OD (in)]]=28,0,IF(Table1[[#This Row],[Width (in)]]&lt;=25,1,0))</f>
        <v>0</v>
      </c>
      <c r="U1222">
        <f>IF(Table1[[#This Row],[OD (in)]]=28,0,IF(AND(Table1[[#This Row],[Width (in)]]&gt;25,Table1[[#This Row],[Width (in)]]&lt;=40),1,0))</f>
        <v>0</v>
      </c>
      <c r="V1222">
        <f>IF(Table1[[#This Row],[OD (in)]]=28,0,IF(Table1[[#This Row],[Width (in)]]&gt;40,1,0))</f>
        <v>1</v>
      </c>
      <c r="W1222">
        <f>IF(Table1[[#This Row],[OD (in)]]=28,1,0)</f>
        <v>0</v>
      </c>
    </row>
    <row r="1223" spans="1:23" x14ac:dyDescent="0.3">
      <c r="A1223" s="6" t="s">
        <v>0</v>
      </c>
      <c r="B1223" s="6" t="s">
        <v>150</v>
      </c>
      <c r="C1223" s="6" t="s">
        <v>151</v>
      </c>
      <c r="D1223" s="6" t="s">
        <v>2756</v>
      </c>
      <c r="E1223" s="6" t="s">
        <v>4</v>
      </c>
      <c r="F1223" s="6" t="s">
        <v>5</v>
      </c>
      <c r="G1223" s="6" t="s">
        <v>2432</v>
      </c>
      <c r="H1223" s="6" t="s">
        <v>7</v>
      </c>
      <c r="I1223" s="6" t="s">
        <v>2433</v>
      </c>
      <c r="J1223" s="6" t="s">
        <v>9</v>
      </c>
      <c r="K1223" s="6" t="s">
        <v>2757</v>
      </c>
      <c r="L1223" s="6" t="s">
        <v>11</v>
      </c>
      <c r="M1223" s="2">
        <v>84.858999999999995</v>
      </c>
      <c r="N1223" s="1" t="s">
        <v>12</v>
      </c>
      <c r="O1223" s="3">
        <v>43322</v>
      </c>
      <c r="P1223" s="2">
        <f>ROUNDDOWN(Table1[[#This Row],[Quantity in UnE]],0)</f>
        <v>84</v>
      </c>
      <c r="Q1223" t="s">
        <v>8850</v>
      </c>
      <c r="R1223">
        <v>22.5</v>
      </c>
      <c r="S1223">
        <v>28</v>
      </c>
      <c r="T1223">
        <f>IF(Table1[[#This Row],[OD (in)]]=28,0,IF(Table1[[#This Row],[Width (in)]]&lt;=25,1,0))</f>
        <v>0</v>
      </c>
      <c r="U1223">
        <f>IF(Table1[[#This Row],[OD (in)]]=28,0,IF(AND(Table1[[#This Row],[Width (in)]]&gt;25,Table1[[#This Row],[Width (in)]]&lt;=40),1,0))</f>
        <v>0</v>
      </c>
      <c r="V1223">
        <f>IF(Table1[[#This Row],[OD (in)]]=28,0,IF(Table1[[#This Row],[Width (in)]]&gt;40,1,0))</f>
        <v>0</v>
      </c>
      <c r="W1223">
        <f>IF(Table1[[#This Row],[OD (in)]]=28,1,0)</f>
        <v>1</v>
      </c>
    </row>
    <row r="1224" spans="1:23" x14ac:dyDescent="0.3">
      <c r="A1224" s="6" t="s">
        <v>0</v>
      </c>
      <c r="B1224" s="6" t="s">
        <v>31</v>
      </c>
      <c r="C1224" s="6" t="s">
        <v>32</v>
      </c>
      <c r="D1224" s="6" t="s">
        <v>2758</v>
      </c>
      <c r="E1224" s="6" t="s">
        <v>4</v>
      </c>
      <c r="F1224" s="6" t="s">
        <v>5</v>
      </c>
      <c r="G1224" s="6" t="s">
        <v>2519</v>
      </c>
      <c r="H1224" s="6" t="s">
        <v>7</v>
      </c>
      <c r="I1224" s="6" t="s">
        <v>2520</v>
      </c>
      <c r="J1224" s="6" t="s">
        <v>9</v>
      </c>
      <c r="K1224" s="6" t="s">
        <v>2759</v>
      </c>
      <c r="L1224" s="6" t="s">
        <v>11</v>
      </c>
      <c r="M1224" s="2">
        <v>111.93600000000001</v>
      </c>
      <c r="N1224" s="1" t="s">
        <v>12</v>
      </c>
      <c r="O1224" s="3">
        <v>43330</v>
      </c>
      <c r="P1224" s="2">
        <f>ROUNDDOWN(Table1[[#This Row],[Quantity in UnE]],0)</f>
        <v>111</v>
      </c>
      <c r="Q1224" t="s">
        <v>8848</v>
      </c>
      <c r="R1224">
        <v>15</v>
      </c>
      <c r="S1224">
        <v>39</v>
      </c>
      <c r="T1224">
        <f>IF(Table1[[#This Row],[OD (in)]]=28,0,IF(Table1[[#This Row],[Width (in)]]&lt;=25,1,0))</f>
        <v>1</v>
      </c>
      <c r="U1224">
        <f>IF(Table1[[#This Row],[OD (in)]]=28,0,IF(AND(Table1[[#This Row],[Width (in)]]&gt;25,Table1[[#This Row],[Width (in)]]&lt;=40),1,0))</f>
        <v>0</v>
      </c>
      <c r="V1224">
        <f>IF(Table1[[#This Row],[OD (in)]]=28,0,IF(Table1[[#This Row],[Width (in)]]&gt;40,1,0))</f>
        <v>0</v>
      </c>
      <c r="W1224">
        <f>IF(Table1[[#This Row],[OD (in)]]=28,1,0)</f>
        <v>0</v>
      </c>
    </row>
    <row r="1225" spans="1:23" x14ac:dyDescent="0.3">
      <c r="A1225" s="6" t="s">
        <v>0</v>
      </c>
      <c r="B1225" s="6" t="s">
        <v>162</v>
      </c>
      <c r="C1225" s="6" t="s">
        <v>163</v>
      </c>
      <c r="D1225" s="6" t="s">
        <v>2760</v>
      </c>
      <c r="E1225" s="6" t="s">
        <v>4</v>
      </c>
      <c r="F1225" s="6" t="s">
        <v>5</v>
      </c>
      <c r="G1225" s="6" t="s">
        <v>1845</v>
      </c>
      <c r="H1225" s="6" t="s">
        <v>7</v>
      </c>
      <c r="I1225" s="6" t="s">
        <v>1846</v>
      </c>
      <c r="J1225" s="6" t="s">
        <v>9</v>
      </c>
      <c r="K1225" s="6" t="s">
        <v>2761</v>
      </c>
      <c r="L1225" s="6" t="s">
        <v>11</v>
      </c>
      <c r="M1225" s="2">
        <v>133.035</v>
      </c>
      <c r="N1225" s="1" t="s">
        <v>12</v>
      </c>
      <c r="O1225" s="3">
        <v>43325</v>
      </c>
      <c r="P1225" s="2">
        <f>ROUNDDOWN(Table1[[#This Row],[Quantity in UnE]],0)</f>
        <v>133</v>
      </c>
      <c r="Q1225" t="s">
        <v>8850</v>
      </c>
      <c r="R1225">
        <v>35</v>
      </c>
      <c r="S1225">
        <v>28</v>
      </c>
      <c r="T1225">
        <f>IF(Table1[[#This Row],[OD (in)]]=28,0,IF(Table1[[#This Row],[Width (in)]]&lt;=25,1,0))</f>
        <v>0</v>
      </c>
      <c r="U1225">
        <f>IF(Table1[[#This Row],[OD (in)]]=28,0,IF(AND(Table1[[#This Row],[Width (in)]]&gt;25,Table1[[#This Row],[Width (in)]]&lt;=40),1,0))</f>
        <v>0</v>
      </c>
      <c r="V1225">
        <f>IF(Table1[[#This Row],[OD (in)]]=28,0,IF(Table1[[#This Row],[Width (in)]]&gt;40,1,0))</f>
        <v>0</v>
      </c>
      <c r="W1225">
        <f>IF(Table1[[#This Row],[OD (in)]]=28,1,0)</f>
        <v>1</v>
      </c>
    </row>
    <row r="1226" spans="1:23" x14ac:dyDescent="0.3">
      <c r="A1226" s="6" t="s">
        <v>0</v>
      </c>
      <c r="B1226" s="6" t="s">
        <v>31</v>
      </c>
      <c r="C1226" s="6" t="s">
        <v>32</v>
      </c>
      <c r="D1226" s="6" t="s">
        <v>2762</v>
      </c>
      <c r="E1226" s="6" t="s">
        <v>4</v>
      </c>
      <c r="F1226" s="6" t="s">
        <v>5</v>
      </c>
      <c r="G1226" s="6" t="s">
        <v>2519</v>
      </c>
      <c r="H1226" s="6" t="s">
        <v>7</v>
      </c>
      <c r="I1226" s="6" t="s">
        <v>2520</v>
      </c>
      <c r="J1226" s="6" t="s">
        <v>9</v>
      </c>
      <c r="K1226" s="6" t="s">
        <v>2763</v>
      </c>
      <c r="L1226" s="6" t="s">
        <v>11</v>
      </c>
      <c r="M1226" s="2">
        <v>111.93600000000001</v>
      </c>
      <c r="N1226" s="1" t="s">
        <v>12</v>
      </c>
      <c r="O1226" s="3">
        <v>43330</v>
      </c>
      <c r="P1226" s="2">
        <f>ROUNDDOWN(Table1[[#This Row],[Quantity in UnE]],0)</f>
        <v>111</v>
      </c>
      <c r="Q1226" t="s">
        <v>8848</v>
      </c>
      <c r="R1226">
        <v>15</v>
      </c>
      <c r="S1226">
        <v>39</v>
      </c>
      <c r="T1226">
        <f>IF(Table1[[#This Row],[OD (in)]]=28,0,IF(Table1[[#This Row],[Width (in)]]&lt;=25,1,0))</f>
        <v>1</v>
      </c>
      <c r="U1226">
        <f>IF(Table1[[#This Row],[OD (in)]]=28,0,IF(AND(Table1[[#This Row],[Width (in)]]&gt;25,Table1[[#This Row],[Width (in)]]&lt;=40),1,0))</f>
        <v>0</v>
      </c>
      <c r="V1226">
        <f>IF(Table1[[#This Row],[OD (in)]]=28,0,IF(Table1[[#This Row],[Width (in)]]&gt;40,1,0))</f>
        <v>0</v>
      </c>
      <c r="W1226">
        <f>IF(Table1[[#This Row],[OD (in)]]=28,1,0)</f>
        <v>0</v>
      </c>
    </row>
    <row r="1227" spans="1:23" x14ac:dyDescent="0.3">
      <c r="A1227" s="6" t="s">
        <v>0</v>
      </c>
      <c r="B1227" s="6" t="s">
        <v>162</v>
      </c>
      <c r="C1227" s="6" t="s">
        <v>163</v>
      </c>
      <c r="D1227" s="6" t="s">
        <v>2764</v>
      </c>
      <c r="E1227" s="6" t="s">
        <v>4</v>
      </c>
      <c r="F1227" s="6" t="s">
        <v>5</v>
      </c>
      <c r="G1227" s="6" t="s">
        <v>1845</v>
      </c>
      <c r="H1227" s="6" t="s">
        <v>7</v>
      </c>
      <c r="I1227" s="6" t="s">
        <v>1846</v>
      </c>
      <c r="J1227" s="6" t="s">
        <v>9</v>
      </c>
      <c r="K1227" s="6" t="s">
        <v>2765</v>
      </c>
      <c r="L1227" s="6" t="s">
        <v>11</v>
      </c>
      <c r="M1227" s="2">
        <v>133.035</v>
      </c>
      <c r="N1227" s="1" t="s">
        <v>12</v>
      </c>
      <c r="O1227" s="3">
        <v>43325</v>
      </c>
      <c r="P1227" s="2">
        <f>ROUNDDOWN(Table1[[#This Row],[Quantity in UnE]],0)</f>
        <v>133</v>
      </c>
      <c r="Q1227" t="s">
        <v>8850</v>
      </c>
      <c r="R1227">
        <v>35</v>
      </c>
      <c r="S1227">
        <v>28</v>
      </c>
      <c r="T1227">
        <f>IF(Table1[[#This Row],[OD (in)]]=28,0,IF(Table1[[#This Row],[Width (in)]]&lt;=25,1,0))</f>
        <v>0</v>
      </c>
      <c r="U1227">
        <f>IF(Table1[[#This Row],[OD (in)]]=28,0,IF(AND(Table1[[#This Row],[Width (in)]]&gt;25,Table1[[#This Row],[Width (in)]]&lt;=40),1,0))</f>
        <v>0</v>
      </c>
      <c r="V1227">
        <f>IF(Table1[[#This Row],[OD (in)]]=28,0,IF(Table1[[#This Row],[Width (in)]]&gt;40,1,0))</f>
        <v>0</v>
      </c>
      <c r="W1227">
        <f>IF(Table1[[#This Row],[OD (in)]]=28,1,0)</f>
        <v>1</v>
      </c>
    </row>
    <row r="1228" spans="1:23" x14ac:dyDescent="0.3">
      <c r="A1228" s="6" t="s">
        <v>0</v>
      </c>
      <c r="B1228" s="6" t="s">
        <v>768</v>
      </c>
      <c r="C1228" s="6" t="s">
        <v>769</v>
      </c>
      <c r="D1228" s="6" t="s">
        <v>2766</v>
      </c>
      <c r="E1228" s="6" t="s">
        <v>4</v>
      </c>
      <c r="F1228" s="6" t="s">
        <v>5</v>
      </c>
      <c r="G1228" s="6" t="s">
        <v>1620</v>
      </c>
      <c r="H1228" s="6" t="s">
        <v>7</v>
      </c>
      <c r="I1228" s="6" t="s">
        <v>1621</v>
      </c>
      <c r="J1228" s="6" t="s">
        <v>9</v>
      </c>
      <c r="K1228" s="6" t="s">
        <v>2767</v>
      </c>
      <c r="L1228" s="6" t="s">
        <v>11</v>
      </c>
      <c r="M1228" s="2">
        <v>449.46</v>
      </c>
      <c r="N1228" s="1" t="s">
        <v>12</v>
      </c>
      <c r="O1228" s="3">
        <v>43318</v>
      </c>
      <c r="P1228" s="2">
        <f>ROUNDDOWN(Table1[[#This Row],[Quantity in UnE]],0)</f>
        <v>449</v>
      </c>
      <c r="Q1228" t="s">
        <v>8850</v>
      </c>
      <c r="R1228">
        <v>60</v>
      </c>
      <c r="S1228">
        <v>39</v>
      </c>
      <c r="T1228">
        <f>IF(Table1[[#This Row],[OD (in)]]=28,0,IF(Table1[[#This Row],[Width (in)]]&lt;=25,1,0))</f>
        <v>0</v>
      </c>
      <c r="U1228">
        <f>IF(Table1[[#This Row],[OD (in)]]=28,0,IF(AND(Table1[[#This Row],[Width (in)]]&gt;25,Table1[[#This Row],[Width (in)]]&lt;=40),1,0))</f>
        <v>0</v>
      </c>
      <c r="V1228">
        <f>IF(Table1[[#This Row],[OD (in)]]=28,0,IF(Table1[[#This Row],[Width (in)]]&gt;40,1,0))</f>
        <v>1</v>
      </c>
      <c r="W1228">
        <f>IF(Table1[[#This Row],[OD (in)]]=28,1,0)</f>
        <v>0</v>
      </c>
    </row>
    <row r="1229" spans="1:23" x14ac:dyDescent="0.3">
      <c r="A1229" s="6" t="s">
        <v>0</v>
      </c>
      <c r="B1229" s="6" t="s">
        <v>31</v>
      </c>
      <c r="C1229" s="6" t="s">
        <v>32</v>
      </c>
      <c r="D1229" s="6" t="s">
        <v>2768</v>
      </c>
      <c r="E1229" s="6" t="s">
        <v>4</v>
      </c>
      <c r="F1229" s="6" t="s">
        <v>5</v>
      </c>
      <c r="G1229" s="6" t="s">
        <v>2519</v>
      </c>
      <c r="H1229" s="6" t="s">
        <v>7</v>
      </c>
      <c r="I1229" s="6" t="s">
        <v>2520</v>
      </c>
      <c r="J1229" s="6" t="s">
        <v>9</v>
      </c>
      <c r="K1229" s="6" t="s">
        <v>2767</v>
      </c>
      <c r="L1229" s="6" t="s">
        <v>11</v>
      </c>
      <c r="M1229" s="2">
        <v>110.655</v>
      </c>
      <c r="N1229" s="1" t="s">
        <v>12</v>
      </c>
      <c r="O1229" s="3">
        <v>43330</v>
      </c>
      <c r="P1229" s="2">
        <f>ROUNDDOWN(Table1[[#This Row],[Quantity in UnE]],0)</f>
        <v>110</v>
      </c>
      <c r="Q1229" t="s">
        <v>8848</v>
      </c>
      <c r="R1229">
        <v>15</v>
      </c>
      <c r="S1229">
        <v>39</v>
      </c>
      <c r="T1229">
        <f>IF(Table1[[#This Row],[OD (in)]]=28,0,IF(Table1[[#This Row],[Width (in)]]&lt;=25,1,0))</f>
        <v>1</v>
      </c>
      <c r="U1229">
        <f>IF(Table1[[#This Row],[OD (in)]]=28,0,IF(AND(Table1[[#This Row],[Width (in)]]&gt;25,Table1[[#This Row],[Width (in)]]&lt;=40),1,0))</f>
        <v>0</v>
      </c>
      <c r="V1229">
        <f>IF(Table1[[#This Row],[OD (in)]]=28,0,IF(Table1[[#This Row],[Width (in)]]&gt;40,1,0))</f>
        <v>0</v>
      </c>
      <c r="W1229">
        <f>IF(Table1[[#This Row],[OD (in)]]=28,1,0)</f>
        <v>0</v>
      </c>
    </row>
    <row r="1230" spans="1:23" x14ac:dyDescent="0.3">
      <c r="A1230" s="6" t="s">
        <v>0</v>
      </c>
      <c r="B1230" s="6" t="s">
        <v>162</v>
      </c>
      <c r="C1230" s="6" t="s">
        <v>163</v>
      </c>
      <c r="D1230" s="6" t="s">
        <v>2769</v>
      </c>
      <c r="E1230" s="6" t="s">
        <v>4</v>
      </c>
      <c r="F1230" s="6" t="s">
        <v>5</v>
      </c>
      <c r="G1230" s="6" t="s">
        <v>1845</v>
      </c>
      <c r="H1230" s="6" t="s">
        <v>7</v>
      </c>
      <c r="I1230" s="6" t="s">
        <v>1846</v>
      </c>
      <c r="J1230" s="6" t="s">
        <v>9</v>
      </c>
      <c r="K1230" s="6" t="s">
        <v>2770</v>
      </c>
      <c r="L1230" s="6" t="s">
        <v>11</v>
      </c>
      <c r="M1230" s="2">
        <v>128.60400000000001</v>
      </c>
      <c r="N1230" s="1" t="s">
        <v>12</v>
      </c>
      <c r="O1230" s="3">
        <v>43325</v>
      </c>
      <c r="P1230" s="2">
        <f>ROUNDDOWN(Table1[[#This Row],[Quantity in UnE]],0)</f>
        <v>128</v>
      </c>
      <c r="Q1230" t="s">
        <v>8850</v>
      </c>
      <c r="R1230">
        <v>35</v>
      </c>
      <c r="S1230">
        <v>28</v>
      </c>
      <c r="T1230">
        <f>IF(Table1[[#This Row],[OD (in)]]=28,0,IF(Table1[[#This Row],[Width (in)]]&lt;=25,1,0))</f>
        <v>0</v>
      </c>
      <c r="U1230">
        <f>IF(Table1[[#This Row],[OD (in)]]=28,0,IF(AND(Table1[[#This Row],[Width (in)]]&gt;25,Table1[[#This Row],[Width (in)]]&lt;=40),1,0))</f>
        <v>0</v>
      </c>
      <c r="V1230">
        <f>IF(Table1[[#This Row],[OD (in)]]=28,0,IF(Table1[[#This Row],[Width (in)]]&gt;40,1,0))</f>
        <v>0</v>
      </c>
      <c r="W1230">
        <f>IF(Table1[[#This Row],[OD (in)]]=28,1,0)</f>
        <v>1</v>
      </c>
    </row>
    <row r="1231" spans="1:23" x14ac:dyDescent="0.3">
      <c r="A1231" s="6" t="s">
        <v>0</v>
      </c>
      <c r="B1231" s="6" t="s">
        <v>2702</v>
      </c>
      <c r="C1231" s="6" t="s">
        <v>2703</v>
      </c>
      <c r="D1231" s="6" t="s">
        <v>2771</v>
      </c>
      <c r="E1231" s="6" t="s">
        <v>4</v>
      </c>
      <c r="F1231" s="6" t="s">
        <v>5</v>
      </c>
      <c r="G1231" s="6" t="s">
        <v>1662</v>
      </c>
      <c r="H1231" s="6" t="s">
        <v>7</v>
      </c>
      <c r="I1231" s="6" t="s">
        <v>1663</v>
      </c>
      <c r="J1231" s="6" t="s">
        <v>9</v>
      </c>
      <c r="K1231" s="6" t="s">
        <v>2772</v>
      </c>
      <c r="L1231" s="6" t="s">
        <v>11</v>
      </c>
      <c r="M1231" s="2">
        <v>163.44</v>
      </c>
      <c r="N1231" s="1" t="s">
        <v>12</v>
      </c>
      <c r="O1231" s="3">
        <v>43315</v>
      </c>
      <c r="P1231" s="2">
        <f>ROUNDDOWN(Table1[[#This Row],[Quantity in UnE]],0)</f>
        <v>163</v>
      </c>
      <c r="Q1231" t="s">
        <v>8866</v>
      </c>
      <c r="R1231">
        <v>36</v>
      </c>
      <c r="T1231">
        <f>IF(Table1[[#This Row],[OD (in)]]=28,0,IF(Table1[[#This Row],[Width (in)]]&lt;=25,1,0))</f>
        <v>0</v>
      </c>
      <c r="U1231">
        <f>IF(Table1[[#This Row],[OD (in)]]=28,0,IF(AND(Table1[[#This Row],[Width (in)]]&gt;25,Table1[[#This Row],[Width (in)]]&lt;=40),1,0))</f>
        <v>1</v>
      </c>
      <c r="V1231">
        <f>IF(Table1[[#This Row],[OD (in)]]=28,0,IF(Table1[[#This Row],[Width (in)]]&gt;40,1,0))</f>
        <v>0</v>
      </c>
      <c r="W1231">
        <f>IF(Table1[[#This Row],[OD (in)]]=28,1,0)</f>
        <v>0</v>
      </c>
    </row>
    <row r="1232" spans="1:23" x14ac:dyDescent="0.3">
      <c r="A1232" s="6" t="s">
        <v>0</v>
      </c>
      <c r="B1232" s="6" t="s">
        <v>31</v>
      </c>
      <c r="C1232" s="6" t="s">
        <v>32</v>
      </c>
      <c r="D1232" s="6" t="s">
        <v>2773</v>
      </c>
      <c r="E1232" s="6" t="s">
        <v>4</v>
      </c>
      <c r="F1232" s="6" t="s">
        <v>5</v>
      </c>
      <c r="G1232" s="6" t="s">
        <v>2519</v>
      </c>
      <c r="H1232" s="6" t="s">
        <v>7</v>
      </c>
      <c r="I1232" s="6" t="s">
        <v>2520</v>
      </c>
      <c r="J1232" s="6" t="s">
        <v>9</v>
      </c>
      <c r="K1232" s="6" t="s">
        <v>2774</v>
      </c>
      <c r="L1232" s="6" t="s">
        <v>11</v>
      </c>
      <c r="M1232" s="2">
        <v>110.655</v>
      </c>
      <c r="N1232" s="1" t="s">
        <v>12</v>
      </c>
      <c r="O1232" s="3">
        <v>43330</v>
      </c>
      <c r="P1232" s="2">
        <f>ROUNDDOWN(Table1[[#This Row],[Quantity in UnE]],0)</f>
        <v>110</v>
      </c>
      <c r="Q1232" t="s">
        <v>8848</v>
      </c>
      <c r="R1232">
        <v>15</v>
      </c>
      <c r="S1232">
        <v>39</v>
      </c>
      <c r="T1232">
        <f>IF(Table1[[#This Row],[OD (in)]]=28,0,IF(Table1[[#This Row],[Width (in)]]&lt;=25,1,0))</f>
        <v>1</v>
      </c>
      <c r="U1232">
        <f>IF(Table1[[#This Row],[OD (in)]]=28,0,IF(AND(Table1[[#This Row],[Width (in)]]&gt;25,Table1[[#This Row],[Width (in)]]&lt;=40),1,0))</f>
        <v>0</v>
      </c>
      <c r="V1232">
        <f>IF(Table1[[#This Row],[OD (in)]]=28,0,IF(Table1[[#This Row],[Width (in)]]&gt;40,1,0))</f>
        <v>0</v>
      </c>
      <c r="W1232">
        <f>IF(Table1[[#This Row],[OD (in)]]=28,1,0)</f>
        <v>0</v>
      </c>
    </row>
    <row r="1233" spans="1:23" x14ac:dyDescent="0.3">
      <c r="A1233" s="6" t="s">
        <v>0</v>
      </c>
      <c r="B1233" s="6" t="s">
        <v>162</v>
      </c>
      <c r="C1233" s="6" t="s">
        <v>163</v>
      </c>
      <c r="D1233" s="6" t="s">
        <v>2775</v>
      </c>
      <c r="E1233" s="6" t="s">
        <v>4</v>
      </c>
      <c r="F1233" s="6" t="s">
        <v>5</v>
      </c>
      <c r="G1233" s="6" t="s">
        <v>1845</v>
      </c>
      <c r="H1233" s="6" t="s">
        <v>7</v>
      </c>
      <c r="I1233" s="6" t="s">
        <v>1846</v>
      </c>
      <c r="J1233" s="6" t="s">
        <v>9</v>
      </c>
      <c r="K1233" s="6" t="s">
        <v>2776</v>
      </c>
      <c r="L1233" s="6" t="s">
        <v>11</v>
      </c>
      <c r="M1233" s="2">
        <v>128.60400000000001</v>
      </c>
      <c r="N1233" s="1" t="s">
        <v>12</v>
      </c>
      <c r="O1233" s="3">
        <v>43325</v>
      </c>
      <c r="P1233" s="2">
        <f>ROUNDDOWN(Table1[[#This Row],[Quantity in UnE]],0)</f>
        <v>128</v>
      </c>
      <c r="Q1233" t="s">
        <v>8850</v>
      </c>
      <c r="R1233">
        <v>35</v>
      </c>
      <c r="S1233">
        <v>28</v>
      </c>
      <c r="T1233">
        <f>IF(Table1[[#This Row],[OD (in)]]=28,0,IF(Table1[[#This Row],[Width (in)]]&lt;=25,1,0))</f>
        <v>0</v>
      </c>
      <c r="U1233">
        <f>IF(Table1[[#This Row],[OD (in)]]=28,0,IF(AND(Table1[[#This Row],[Width (in)]]&gt;25,Table1[[#This Row],[Width (in)]]&lt;=40),1,0))</f>
        <v>0</v>
      </c>
      <c r="V1233">
        <f>IF(Table1[[#This Row],[OD (in)]]=28,0,IF(Table1[[#This Row],[Width (in)]]&gt;40,1,0))</f>
        <v>0</v>
      </c>
      <c r="W1233">
        <f>IF(Table1[[#This Row],[OD (in)]]=28,1,0)</f>
        <v>1</v>
      </c>
    </row>
    <row r="1234" spans="1:23" x14ac:dyDescent="0.3">
      <c r="A1234" s="6" t="s">
        <v>0</v>
      </c>
      <c r="B1234" s="6" t="s">
        <v>2702</v>
      </c>
      <c r="C1234" s="6" t="s">
        <v>2703</v>
      </c>
      <c r="D1234" s="6" t="s">
        <v>2777</v>
      </c>
      <c r="E1234" s="6" t="s">
        <v>4</v>
      </c>
      <c r="F1234" s="6" t="s">
        <v>5</v>
      </c>
      <c r="G1234" s="6" t="s">
        <v>1662</v>
      </c>
      <c r="H1234" s="6" t="s">
        <v>7</v>
      </c>
      <c r="I1234" s="6" t="s">
        <v>1663</v>
      </c>
      <c r="J1234" s="6" t="s">
        <v>9</v>
      </c>
      <c r="K1234" s="6" t="s">
        <v>2778</v>
      </c>
      <c r="L1234" s="6" t="s">
        <v>11</v>
      </c>
      <c r="M1234" s="2">
        <v>163.44</v>
      </c>
      <c r="N1234" s="1" t="s">
        <v>12</v>
      </c>
      <c r="O1234" s="3">
        <v>43315</v>
      </c>
      <c r="P1234" s="2">
        <f>ROUNDDOWN(Table1[[#This Row],[Quantity in UnE]],0)</f>
        <v>163</v>
      </c>
      <c r="Q1234" t="s">
        <v>8866</v>
      </c>
      <c r="R1234">
        <v>36</v>
      </c>
      <c r="T1234">
        <f>IF(Table1[[#This Row],[OD (in)]]=28,0,IF(Table1[[#This Row],[Width (in)]]&lt;=25,1,0))</f>
        <v>0</v>
      </c>
      <c r="U1234">
        <f>IF(Table1[[#This Row],[OD (in)]]=28,0,IF(AND(Table1[[#This Row],[Width (in)]]&gt;25,Table1[[#This Row],[Width (in)]]&lt;=40),1,0))</f>
        <v>1</v>
      </c>
      <c r="V1234">
        <f>IF(Table1[[#This Row],[OD (in)]]=28,0,IF(Table1[[#This Row],[Width (in)]]&gt;40,1,0))</f>
        <v>0</v>
      </c>
      <c r="W1234">
        <f>IF(Table1[[#This Row],[OD (in)]]=28,1,0)</f>
        <v>0</v>
      </c>
    </row>
    <row r="1235" spans="1:23" x14ac:dyDescent="0.3">
      <c r="A1235" s="6" t="s">
        <v>0</v>
      </c>
      <c r="B1235" s="6" t="s">
        <v>2747</v>
      </c>
      <c r="C1235" s="6" t="s">
        <v>2748</v>
      </c>
      <c r="D1235" s="6" t="s">
        <v>2779</v>
      </c>
      <c r="E1235" s="6" t="s">
        <v>4</v>
      </c>
      <c r="F1235" s="6" t="s">
        <v>5</v>
      </c>
      <c r="G1235" s="6" t="s">
        <v>1970</v>
      </c>
      <c r="H1235" s="6" t="s">
        <v>7</v>
      </c>
      <c r="I1235" s="6" t="s">
        <v>1971</v>
      </c>
      <c r="J1235" s="6" t="s">
        <v>9</v>
      </c>
      <c r="K1235" s="6" t="s">
        <v>2780</v>
      </c>
      <c r="L1235" s="6" t="s">
        <v>11</v>
      </c>
      <c r="M1235" s="2">
        <v>413.95800000000003</v>
      </c>
      <c r="N1235" s="1" t="s">
        <v>12</v>
      </c>
      <c r="O1235" s="3">
        <v>43332</v>
      </c>
      <c r="P1235" s="2">
        <f>ROUNDDOWN(Table1[[#This Row],[Quantity in UnE]],0)</f>
        <v>413</v>
      </c>
      <c r="Q1235" t="s">
        <v>8848</v>
      </c>
      <c r="R1235">
        <v>60</v>
      </c>
      <c r="S1235">
        <v>39</v>
      </c>
      <c r="T1235">
        <f>IF(Table1[[#This Row],[OD (in)]]=28,0,IF(Table1[[#This Row],[Width (in)]]&lt;=25,1,0))</f>
        <v>0</v>
      </c>
      <c r="U1235">
        <f>IF(Table1[[#This Row],[OD (in)]]=28,0,IF(AND(Table1[[#This Row],[Width (in)]]&gt;25,Table1[[#This Row],[Width (in)]]&lt;=40),1,0))</f>
        <v>0</v>
      </c>
      <c r="V1235">
        <f>IF(Table1[[#This Row],[OD (in)]]=28,0,IF(Table1[[#This Row],[Width (in)]]&gt;40,1,0))</f>
        <v>1</v>
      </c>
      <c r="W1235">
        <f>IF(Table1[[#This Row],[OD (in)]]=28,1,0)</f>
        <v>0</v>
      </c>
    </row>
    <row r="1236" spans="1:23" x14ac:dyDescent="0.3">
      <c r="A1236" s="6" t="s">
        <v>0</v>
      </c>
      <c r="B1236" s="6" t="s">
        <v>133</v>
      </c>
      <c r="C1236" s="6" t="s">
        <v>134</v>
      </c>
      <c r="D1236" s="6" t="s">
        <v>2781</v>
      </c>
      <c r="E1236" s="6" t="s">
        <v>4</v>
      </c>
      <c r="F1236" s="6" t="s">
        <v>136</v>
      </c>
      <c r="G1236" s="6" t="s">
        <v>137</v>
      </c>
      <c r="H1236" s="6" t="s">
        <v>2782</v>
      </c>
      <c r="I1236" s="6" t="s">
        <v>138</v>
      </c>
      <c r="J1236" s="6" t="s">
        <v>9</v>
      </c>
      <c r="K1236" s="6" t="s">
        <v>2783</v>
      </c>
      <c r="L1236" s="6" t="s">
        <v>11</v>
      </c>
      <c r="M1236" s="2">
        <v>347.01499999999999</v>
      </c>
      <c r="N1236" s="1" t="s">
        <v>12</v>
      </c>
      <c r="O1236" s="3">
        <v>43326</v>
      </c>
      <c r="P1236" s="2">
        <f>ROUNDDOWN(Table1[[#This Row],[Quantity in UnE]],0)</f>
        <v>347</v>
      </c>
      <c r="Q1236" t="s">
        <v>8853</v>
      </c>
      <c r="R1236">
        <v>43.5</v>
      </c>
      <c r="S1236">
        <v>39</v>
      </c>
      <c r="T1236">
        <f>IF(Table1[[#This Row],[OD (in)]]=28,0,IF(Table1[[#This Row],[Width (in)]]&lt;=25,1,0))</f>
        <v>0</v>
      </c>
      <c r="U1236">
        <f>IF(Table1[[#This Row],[OD (in)]]=28,0,IF(AND(Table1[[#This Row],[Width (in)]]&gt;25,Table1[[#This Row],[Width (in)]]&lt;=40),1,0))</f>
        <v>0</v>
      </c>
      <c r="V1236">
        <f>IF(Table1[[#This Row],[OD (in)]]=28,0,IF(Table1[[#This Row],[Width (in)]]&gt;40,1,0))</f>
        <v>1</v>
      </c>
      <c r="W1236">
        <f>IF(Table1[[#This Row],[OD (in)]]=28,1,0)</f>
        <v>0</v>
      </c>
    </row>
    <row r="1237" spans="1:23" x14ac:dyDescent="0.3">
      <c r="A1237" s="6" t="s">
        <v>0</v>
      </c>
      <c r="B1237" s="6" t="s">
        <v>125</v>
      </c>
      <c r="C1237" s="6" t="s">
        <v>126</v>
      </c>
      <c r="D1237" s="6" t="s">
        <v>2784</v>
      </c>
      <c r="E1237" s="6" t="s">
        <v>4</v>
      </c>
      <c r="F1237" s="6" t="s">
        <v>5</v>
      </c>
      <c r="G1237" s="6" t="s">
        <v>1924</v>
      </c>
      <c r="H1237" s="6" t="s">
        <v>7</v>
      </c>
      <c r="I1237" s="6" t="s">
        <v>1925</v>
      </c>
      <c r="J1237" s="6" t="s">
        <v>9</v>
      </c>
      <c r="K1237" s="6" t="s">
        <v>2785</v>
      </c>
      <c r="L1237" s="6" t="s">
        <v>11</v>
      </c>
      <c r="M1237" s="2">
        <v>439.238</v>
      </c>
      <c r="N1237" s="1" t="s">
        <v>12</v>
      </c>
      <c r="O1237" s="3">
        <v>43327</v>
      </c>
      <c r="P1237" s="2">
        <f>ROUNDDOWN(Table1[[#This Row],[Quantity in UnE]],0)</f>
        <v>439</v>
      </c>
      <c r="Q1237" t="s">
        <v>8852</v>
      </c>
      <c r="R1237">
        <v>60</v>
      </c>
      <c r="S1237">
        <v>39</v>
      </c>
      <c r="T1237">
        <f>IF(Table1[[#This Row],[OD (in)]]=28,0,IF(Table1[[#This Row],[Width (in)]]&lt;=25,1,0))</f>
        <v>0</v>
      </c>
      <c r="U1237">
        <f>IF(Table1[[#This Row],[OD (in)]]=28,0,IF(AND(Table1[[#This Row],[Width (in)]]&gt;25,Table1[[#This Row],[Width (in)]]&lt;=40),1,0))</f>
        <v>0</v>
      </c>
      <c r="V1237">
        <f>IF(Table1[[#This Row],[OD (in)]]=28,0,IF(Table1[[#This Row],[Width (in)]]&gt;40,1,0))</f>
        <v>1</v>
      </c>
      <c r="W1237">
        <f>IF(Table1[[#This Row],[OD (in)]]=28,1,0)</f>
        <v>0</v>
      </c>
    </row>
    <row r="1238" spans="1:23" x14ac:dyDescent="0.3">
      <c r="A1238" s="6" t="s">
        <v>0</v>
      </c>
      <c r="B1238" s="6" t="s">
        <v>79</v>
      </c>
      <c r="C1238" s="6" t="s">
        <v>80</v>
      </c>
      <c r="D1238" s="6" t="s">
        <v>2786</v>
      </c>
      <c r="E1238" s="6" t="s">
        <v>4</v>
      </c>
      <c r="F1238" s="6" t="s">
        <v>5</v>
      </c>
      <c r="G1238" s="6" t="s">
        <v>2432</v>
      </c>
      <c r="H1238" s="6" t="s">
        <v>7</v>
      </c>
      <c r="I1238" s="6" t="s">
        <v>2433</v>
      </c>
      <c r="J1238" s="6" t="s">
        <v>9</v>
      </c>
      <c r="K1238" s="6" t="s">
        <v>2787</v>
      </c>
      <c r="L1238" s="6" t="s">
        <v>11</v>
      </c>
      <c r="M1238" s="2">
        <v>75.858000000000004</v>
      </c>
      <c r="N1238" s="1" t="s">
        <v>12</v>
      </c>
      <c r="O1238" s="3">
        <v>43322</v>
      </c>
      <c r="P1238" s="2">
        <f>ROUNDDOWN(Table1[[#This Row],[Quantity in UnE]],0)</f>
        <v>75</v>
      </c>
      <c r="Q1238" t="s">
        <v>8850</v>
      </c>
      <c r="R1238">
        <v>20.5</v>
      </c>
      <c r="S1238">
        <v>28</v>
      </c>
      <c r="T1238">
        <f>IF(Table1[[#This Row],[OD (in)]]=28,0,IF(Table1[[#This Row],[Width (in)]]&lt;=25,1,0))</f>
        <v>0</v>
      </c>
      <c r="U1238">
        <f>IF(Table1[[#This Row],[OD (in)]]=28,0,IF(AND(Table1[[#This Row],[Width (in)]]&gt;25,Table1[[#This Row],[Width (in)]]&lt;=40),1,0))</f>
        <v>0</v>
      </c>
      <c r="V1238">
        <f>IF(Table1[[#This Row],[OD (in)]]=28,0,IF(Table1[[#This Row],[Width (in)]]&gt;40,1,0))</f>
        <v>0</v>
      </c>
      <c r="W1238">
        <f>IF(Table1[[#This Row],[OD (in)]]=28,1,0)</f>
        <v>1</v>
      </c>
    </row>
    <row r="1239" spans="1:23" x14ac:dyDescent="0.3">
      <c r="A1239" s="6" t="s">
        <v>0</v>
      </c>
      <c r="B1239" s="6" t="s">
        <v>2702</v>
      </c>
      <c r="C1239" s="6" t="s">
        <v>2703</v>
      </c>
      <c r="D1239" s="6" t="s">
        <v>2788</v>
      </c>
      <c r="E1239" s="6" t="s">
        <v>4</v>
      </c>
      <c r="F1239" s="6" t="s">
        <v>5</v>
      </c>
      <c r="G1239" s="6" t="s">
        <v>1662</v>
      </c>
      <c r="H1239" s="6" t="s">
        <v>7</v>
      </c>
      <c r="I1239" s="6" t="s">
        <v>1663</v>
      </c>
      <c r="J1239" s="6" t="s">
        <v>9</v>
      </c>
      <c r="K1239" s="6" t="s">
        <v>2789</v>
      </c>
      <c r="L1239" s="6" t="s">
        <v>11</v>
      </c>
      <c r="M1239" s="2">
        <v>163.44</v>
      </c>
      <c r="N1239" s="1" t="s">
        <v>12</v>
      </c>
      <c r="O1239" s="3">
        <v>43315</v>
      </c>
      <c r="P1239" s="2">
        <f>ROUNDDOWN(Table1[[#This Row],[Quantity in UnE]],0)</f>
        <v>163</v>
      </c>
      <c r="Q1239" t="s">
        <v>8866</v>
      </c>
      <c r="R1239">
        <v>36</v>
      </c>
      <c r="T1239">
        <f>IF(Table1[[#This Row],[OD (in)]]=28,0,IF(Table1[[#This Row],[Width (in)]]&lt;=25,1,0))</f>
        <v>0</v>
      </c>
      <c r="U1239">
        <f>IF(Table1[[#This Row],[OD (in)]]=28,0,IF(AND(Table1[[#This Row],[Width (in)]]&gt;25,Table1[[#This Row],[Width (in)]]&lt;=40),1,0))</f>
        <v>1</v>
      </c>
      <c r="V1239">
        <f>IF(Table1[[#This Row],[OD (in)]]=28,0,IF(Table1[[#This Row],[Width (in)]]&gt;40,1,0))</f>
        <v>0</v>
      </c>
      <c r="W1239">
        <f>IF(Table1[[#This Row],[OD (in)]]=28,1,0)</f>
        <v>0</v>
      </c>
    </row>
    <row r="1240" spans="1:23" x14ac:dyDescent="0.3">
      <c r="A1240" s="6" t="s">
        <v>0</v>
      </c>
      <c r="B1240" s="6" t="s">
        <v>79</v>
      </c>
      <c r="C1240" s="6" t="s">
        <v>80</v>
      </c>
      <c r="D1240" s="6" t="s">
        <v>2790</v>
      </c>
      <c r="E1240" s="6" t="s">
        <v>4</v>
      </c>
      <c r="F1240" s="6" t="s">
        <v>5</v>
      </c>
      <c r="G1240" s="6" t="s">
        <v>2432</v>
      </c>
      <c r="H1240" s="6" t="s">
        <v>7</v>
      </c>
      <c r="I1240" s="6" t="s">
        <v>2433</v>
      </c>
      <c r="J1240" s="6" t="s">
        <v>9</v>
      </c>
      <c r="K1240" s="6" t="s">
        <v>2791</v>
      </c>
      <c r="L1240" s="6" t="s">
        <v>11</v>
      </c>
      <c r="M1240" s="2">
        <v>78.027000000000001</v>
      </c>
      <c r="N1240" s="1" t="s">
        <v>12</v>
      </c>
      <c r="O1240" s="3">
        <v>43322</v>
      </c>
      <c r="P1240" s="2">
        <f>ROUNDDOWN(Table1[[#This Row],[Quantity in UnE]],0)</f>
        <v>78</v>
      </c>
      <c r="Q1240" t="s">
        <v>8850</v>
      </c>
      <c r="R1240">
        <v>20.5</v>
      </c>
      <c r="S1240">
        <v>28</v>
      </c>
      <c r="T1240">
        <f>IF(Table1[[#This Row],[OD (in)]]=28,0,IF(Table1[[#This Row],[Width (in)]]&lt;=25,1,0))</f>
        <v>0</v>
      </c>
      <c r="U1240">
        <f>IF(Table1[[#This Row],[OD (in)]]=28,0,IF(AND(Table1[[#This Row],[Width (in)]]&gt;25,Table1[[#This Row],[Width (in)]]&lt;=40),1,0))</f>
        <v>0</v>
      </c>
      <c r="V1240">
        <f>IF(Table1[[#This Row],[OD (in)]]=28,0,IF(Table1[[#This Row],[Width (in)]]&gt;40,1,0))</f>
        <v>0</v>
      </c>
      <c r="W1240">
        <f>IF(Table1[[#This Row],[OD (in)]]=28,1,0)</f>
        <v>1</v>
      </c>
    </row>
    <row r="1241" spans="1:23" x14ac:dyDescent="0.3">
      <c r="A1241" s="6" t="s">
        <v>0</v>
      </c>
      <c r="B1241" s="6" t="s">
        <v>125</v>
      </c>
      <c r="C1241" s="6" t="s">
        <v>126</v>
      </c>
      <c r="D1241" s="6" t="s">
        <v>2792</v>
      </c>
      <c r="E1241" s="6" t="s">
        <v>4</v>
      </c>
      <c r="F1241" s="6" t="s">
        <v>5</v>
      </c>
      <c r="G1241" s="6" t="s">
        <v>1924</v>
      </c>
      <c r="H1241" s="6" t="s">
        <v>7</v>
      </c>
      <c r="I1241" s="6" t="s">
        <v>1925</v>
      </c>
      <c r="J1241" s="6" t="s">
        <v>9</v>
      </c>
      <c r="K1241" s="6" t="s">
        <v>2791</v>
      </c>
      <c r="L1241" s="6" t="s">
        <v>11</v>
      </c>
      <c r="M1241" s="2">
        <v>439.238</v>
      </c>
      <c r="N1241" s="1" t="s">
        <v>12</v>
      </c>
      <c r="O1241" s="3">
        <v>43327</v>
      </c>
      <c r="P1241" s="2">
        <f>ROUNDDOWN(Table1[[#This Row],[Quantity in UnE]],0)</f>
        <v>439</v>
      </c>
      <c r="Q1241" t="s">
        <v>8852</v>
      </c>
      <c r="R1241">
        <v>60</v>
      </c>
      <c r="S1241">
        <v>39</v>
      </c>
      <c r="T1241">
        <f>IF(Table1[[#This Row],[OD (in)]]=28,0,IF(Table1[[#This Row],[Width (in)]]&lt;=25,1,0))</f>
        <v>0</v>
      </c>
      <c r="U1241">
        <f>IF(Table1[[#This Row],[OD (in)]]=28,0,IF(AND(Table1[[#This Row],[Width (in)]]&gt;25,Table1[[#This Row],[Width (in)]]&lt;=40),1,0))</f>
        <v>0</v>
      </c>
      <c r="V1241">
        <f>IF(Table1[[#This Row],[OD (in)]]=28,0,IF(Table1[[#This Row],[Width (in)]]&gt;40,1,0))</f>
        <v>1</v>
      </c>
      <c r="W1241">
        <f>IF(Table1[[#This Row],[OD (in)]]=28,1,0)</f>
        <v>0</v>
      </c>
    </row>
    <row r="1242" spans="1:23" x14ac:dyDescent="0.3">
      <c r="A1242" s="6" t="s">
        <v>0</v>
      </c>
      <c r="B1242" s="6" t="s">
        <v>1227</v>
      </c>
      <c r="C1242" s="6" t="s">
        <v>1228</v>
      </c>
      <c r="D1242" s="6" t="s">
        <v>2793</v>
      </c>
      <c r="E1242" s="6" t="s">
        <v>4</v>
      </c>
      <c r="F1242" s="6" t="s">
        <v>5</v>
      </c>
      <c r="G1242" s="6" t="s">
        <v>1845</v>
      </c>
      <c r="H1242" s="6" t="s">
        <v>7</v>
      </c>
      <c r="I1242" s="6" t="s">
        <v>1846</v>
      </c>
      <c r="J1242" s="6" t="s">
        <v>9</v>
      </c>
      <c r="K1242" s="6" t="s">
        <v>2794</v>
      </c>
      <c r="L1242" s="6" t="s">
        <v>11</v>
      </c>
      <c r="M1242" s="2">
        <v>95.974999999999994</v>
      </c>
      <c r="N1242" s="1" t="s">
        <v>12</v>
      </c>
      <c r="O1242" s="3">
        <v>43325</v>
      </c>
      <c r="P1242" s="2">
        <f>ROUNDDOWN(Table1[[#This Row],[Quantity in UnE]],0)</f>
        <v>95</v>
      </c>
      <c r="Q1242" t="s">
        <v>8850</v>
      </c>
      <c r="R1242">
        <v>25.25</v>
      </c>
      <c r="S1242">
        <v>28</v>
      </c>
      <c r="T1242">
        <f>IF(Table1[[#This Row],[OD (in)]]=28,0,IF(Table1[[#This Row],[Width (in)]]&lt;=25,1,0))</f>
        <v>0</v>
      </c>
      <c r="U1242">
        <f>IF(Table1[[#This Row],[OD (in)]]=28,0,IF(AND(Table1[[#This Row],[Width (in)]]&gt;25,Table1[[#This Row],[Width (in)]]&lt;=40),1,0))</f>
        <v>0</v>
      </c>
      <c r="V1242">
        <f>IF(Table1[[#This Row],[OD (in)]]=28,0,IF(Table1[[#This Row],[Width (in)]]&gt;40,1,0))</f>
        <v>0</v>
      </c>
      <c r="W1242">
        <f>IF(Table1[[#This Row],[OD (in)]]=28,1,0)</f>
        <v>1</v>
      </c>
    </row>
    <row r="1243" spans="1:23" x14ac:dyDescent="0.3">
      <c r="A1243" s="6" t="s">
        <v>0</v>
      </c>
      <c r="B1243" s="6" t="s">
        <v>1603</v>
      </c>
      <c r="C1243" s="6" t="s">
        <v>1604</v>
      </c>
      <c r="D1243" s="6" t="s">
        <v>2795</v>
      </c>
      <c r="E1243" s="6" t="s">
        <v>4</v>
      </c>
      <c r="F1243" s="6" t="s">
        <v>5</v>
      </c>
      <c r="G1243" s="6" t="s">
        <v>2519</v>
      </c>
      <c r="H1243" s="6" t="s">
        <v>7</v>
      </c>
      <c r="I1243" s="6" t="s">
        <v>2520</v>
      </c>
      <c r="J1243" s="6" t="s">
        <v>9</v>
      </c>
      <c r="K1243" s="6" t="s">
        <v>2796</v>
      </c>
      <c r="L1243" s="6" t="s">
        <v>11</v>
      </c>
      <c r="M1243" s="2">
        <v>420.24700000000001</v>
      </c>
      <c r="N1243" s="1" t="s">
        <v>12</v>
      </c>
      <c r="O1243" s="3">
        <v>43330</v>
      </c>
      <c r="P1243" s="2">
        <f>ROUNDDOWN(Table1[[#This Row],[Quantity in UnE]],0)</f>
        <v>420</v>
      </c>
      <c r="Q1243" t="s">
        <v>8850</v>
      </c>
      <c r="R1243">
        <v>61</v>
      </c>
      <c r="S1243">
        <v>39</v>
      </c>
      <c r="T1243">
        <f>IF(Table1[[#This Row],[OD (in)]]=28,0,IF(Table1[[#This Row],[Width (in)]]&lt;=25,1,0))</f>
        <v>0</v>
      </c>
      <c r="U1243">
        <f>IF(Table1[[#This Row],[OD (in)]]=28,0,IF(AND(Table1[[#This Row],[Width (in)]]&gt;25,Table1[[#This Row],[Width (in)]]&lt;=40),1,0))</f>
        <v>0</v>
      </c>
      <c r="V1243">
        <f>IF(Table1[[#This Row],[OD (in)]]=28,0,IF(Table1[[#This Row],[Width (in)]]&gt;40,1,0))</f>
        <v>1</v>
      </c>
      <c r="W1243">
        <f>IF(Table1[[#This Row],[OD (in)]]=28,1,0)</f>
        <v>0</v>
      </c>
    </row>
    <row r="1244" spans="1:23" x14ac:dyDescent="0.3">
      <c r="A1244" s="6" t="s">
        <v>0</v>
      </c>
      <c r="B1244" s="6" t="s">
        <v>1227</v>
      </c>
      <c r="C1244" s="6" t="s">
        <v>1228</v>
      </c>
      <c r="D1244" s="6" t="s">
        <v>2797</v>
      </c>
      <c r="E1244" s="6" t="s">
        <v>4</v>
      </c>
      <c r="F1244" s="6" t="s">
        <v>5</v>
      </c>
      <c r="G1244" s="6" t="s">
        <v>1845</v>
      </c>
      <c r="H1244" s="6" t="s">
        <v>7</v>
      </c>
      <c r="I1244" s="6" t="s">
        <v>1846</v>
      </c>
      <c r="J1244" s="6" t="s">
        <v>9</v>
      </c>
      <c r="K1244" s="6" t="s">
        <v>2798</v>
      </c>
      <c r="L1244" s="6" t="s">
        <v>11</v>
      </c>
      <c r="M1244" s="2">
        <v>92.778999999999996</v>
      </c>
      <c r="N1244" s="1" t="s">
        <v>12</v>
      </c>
      <c r="O1244" s="3">
        <v>43325</v>
      </c>
      <c r="P1244" s="2">
        <f>ROUNDDOWN(Table1[[#This Row],[Quantity in UnE]],0)</f>
        <v>92</v>
      </c>
      <c r="Q1244" t="s">
        <v>8850</v>
      </c>
      <c r="R1244">
        <v>25.25</v>
      </c>
      <c r="S1244">
        <v>28</v>
      </c>
      <c r="T1244">
        <f>IF(Table1[[#This Row],[OD (in)]]=28,0,IF(Table1[[#This Row],[Width (in)]]&lt;=25,1,0))</f>
        <v>0</v>
      </c>
      <c r="U1244">
        <f>IF(Table1[[#This Row],[OD (in)]]=28,0,IF(AND(Table1[[#This Row],[Width (in)]]&gt;25,Table1[[#This Row],[Width (in)]]&lt;=40),1,0))</f>
        <v>0</v>
      </c>
      <c r="V1244">
        <f>IF(Table1[[#This Row],[OD (in)]]=28,0,IF(Table1[[#This Row],[Width (in)]]&gt;40,1,0))</f>
        <v>0</v>
      </c>
      <c r="W1244">
        <f>IF(Table1[[#This Row],[OD (in)]]=28,1,0)</f>
        <v>1</v>
      </c>
    </row>
    <row r="1245" spans="1:23" x14ac:dyDescent="0.3">
      <c r="A1245" s="6" t="s">
        <v>0</v>
      </c>
      <c r="B1245" s="6" t="s">
        <v>369</v>
      </c>
      <c r="C1245" s="6" t="s">
        <v>370</v>
      </c>
      <c r="D1245" s="6" t="s">
        <v>2799</v>
      </c>
      <c r="E1245" s="6" t="s">
        <v>4</v>
      </c>
      <c r="F1245" s="6" t="s">
        <v>5</v>
      </c>
      <c r="G1245" s="6" t="s">
        <v>1845</v>
      </c>
      <c r="H1245" s="6" t="s">
        <v>7</v>
      </c>
      <c r="I1245" s="6" t="s">
        <v>1846</v>
      </c>
      <c r="J1245" s="6" t="s">
        <v>9</v>
      </c>
      <c r="K1245" s="6" t="s">
        <v>2800</v>
      </c>
      <c r="L1245" s="6" t="s">
        <v>11</v>
      </c>
      <c r="M1245" s="2">
        <v>66.932000000000002</v>
      </c>
      <c r="N1245" s="1" t="s">
        <v>12</v>
      </c>
      <c r="O1245" s="3">
        <v>43325</v>
      </c>
      <c r="P1245" s="2">
        <f>ROUNDDOWN(Table1[[#This Row],[Quantity in UnE]],0)</f>
        <v>66</v>
      </c>
      <c r="Q1245" t="s">
        <v>8848</v>
      </c>
      <c r="R1245">
        <v>18</v>
      </c>
      <c r="S1245">
        <v>28</v>
      </c>
      <c r="T1245">
        <f>IF(Table1[[#This Row],[OD (in)]]=28,0,IF(Table1[[#This Row],[Width (in)]]&lt;=25,1,0))</f>
        <v>0</v>
      </c>
      <c r="U1245">
        <f>IF(Table1[[#This Row],[OD (in)]]=28,0,IF(AND(Table1[[#This Row],[Width (in)]]&gt;25,Table1[[#This Row],[Width (in)]]&lt;=40),1,0))</f>
        <v>0</v>
      </c>
      <c r="V1245">
        <f>IF(Table1[[#This Row],[OD (in)]]=28,0,IF(Table1[[#This Row],[Width (in)]]&gt;40,1,0))</f>
        <v>0</v>
      </c>
      <c r="W1245">
        <f>IF(Table1[[#This Row],[OD (in)]]=28,1,0)</f>
        <v>1</v>
      </c>
    </row>
    <row r="1246" spans="1:23" x14ac:dyDescent="0.3">
      <c r="A1246" s="6" t="s">
        <v>0</v>
      </c>
      <c r="B1246" s="6" t="s">
        <v>369</v>
      </c>
      <c r="C1246" s="6" t="s">
        <v>370</v>
      </c>
      <c r="D1246" s="6" t="s">
        <v>2801</v>
      </c>
      <c r="E1246" s="6" t="s">
        <v>4</v>
      </c>
      <c r="F1246" s="6" t="s">
        <v>5</v>
      </c>
      <c r="G1246" s="6" t="s">
        <v>1845</v>
      </c>
      <c r="H1246" s="6" t="s">
        <v>7</v>
      </c>
      <c r="I1246" s="6" t="s">
        <v>1846</v>
      </c>
      <c r="J1246" s="6" t="s">
        <v>9</v>
      </c>
      <c r="K1246" s="6" t="s">
        <v>2802</v>
      </c>
      <c r="L1246" s="6" t="s">
        <v>11</v>
      </c>
      <c r="M1246" s="2">
        <v>65.477000000000004</v>
      </c>
      <c r="N1246" s="1" t="s">
        <v>12</v>
      </c>
      <c r="O1246" s="3">
        <v>43325</v>
      </c>
      <c r="P1246" s="2">
        <f>ROUNDDOWN(Table1[[#This Row],[Quantity in UnE]],0)</f>
        <v>65</v>
      </c>
      <c r="Q1246" t="s">
        <v>8848</v>
      </c>
      <c r="R1246">
        <v>18</v>
      </c>
      <c r="S1246">
        <v>28</v>
      </c>
      <c r="T1246">
        <f>IF(Table1[[#This Row],[OD (in)]]=28,0,IF(Table1[[#This Row],[Width (in)]]&lt;=25,1,0))</f>
        <v>0</v>
      </c>
      <c r="U1246">
        <f>IF(Table1[[#This Row],[OD (in)]]=28,0,IF(AND(Table1[[#This Row],[Width (in)]]&gt;25,Table1[[#This Row],[Width (in)]]&lt;=40),1,0))</f>
        <v>0</v>
      </c>
      <c r="V1246">
        <f>IF(Table1[[#This Row],[OD (in)]]=28,0,IF(Table1[[#This Row],[Width (in)]]&gt;40,1,0))</f>
        <v>0</v>
      </c>
      <c r="W1246">
        <f>IF(Table1[[#This Row],[OD (in)]]=28,1,0)</f>
        <v>1</v>
      </c>
    </row>
    <row r="1247" spans="1:23" x14ac:dyDescent="0.3">
      <c r="A1247" s="6" t="s">
        <v>0</v>
      </c>
      <c r="B1247" s="6" t="s">
        <v>125</v>
      </c>
      <c r="C1247" s="6" t="s">
        <v>126</v>
      </c>
      <c r="D1247" s="6" t="s">
        <v>2803</v>
      </c>
      <c r="E1247" s="6" t="s">
        <v>4</v>
      </c>
      <c r="F1247" s="6" t="s">
        <v>5</v>
      </c>
      <c r="G1247" s="6" t="s">
        <v>1924</v>
      </c>
      <c r="H1247" s="6" t="s">
        <v>7</v>
      </c>
      <c r="I1247" s="6" t="s">
        <v>1925</v>
      </c>
      <c r="J1247" s="6" t="s">
        <v>9</v>
      </c>
      <c r="K1247" s="6" t="s">
        <v>2802</v>
      </c>
      <c r="L1247" s="6" t="s">
        <v>11</v>
      </c>
      <c r="M1247" s="2">
        <v>435.54599999999999</v>
      </c>
      <c r="N1247" s="1" t="s">
        <v>12</v>
      </c>
      <c r="O1247" s="3">
        <v>43327</v>
      </c>
      <c r="P1247" s="2">
        <f>ROUNDDOWN(Table1[[#This Row],[Quantity in UnE]],0)</f>
        <v>435</v>
      </c>
      <c r="Q1247" t="s">
        <v>8852</v>
      </c>
      <c r="R1247">
        <v>60</v>
      </c>
      <c r="S1247">
        <v>39</v>
      </c>
      <c r="T1247">
        <f>IF(Table1[[#This Row],[OD (in)]]=28,0,IF(Table1[[#This Row],[Width (in)]]&lt;=25,1,0))</f>
        <v>0</v>
      </c>
      <c r="U1247">
        <f>IF(Table1[[#This Row],[OD (in)]]=28,0,IF(AND(Table1[[#This Row],[Width (in)]]&gt;25,Table1[[#This Row],[Width (in)]]&lt;=40),1,0))</f>
        <v>0</v>
      </c>
      <c r="V1247">
        <f>IF(Table1[[#This Row],[OD (in)]]=28,0,IF(Table1[[#This Row],[Width (in)]]&gt;40,1,0))</f>
        <v>1</v>
      </c>
      <c r="W1247">
        <f>IF(Table1[[#This Row],[OD (in)]]=28,1,0)</f>
        <v>0</v>
      </c>
    </row>
    <row r="1248" spans="1:23" x14ac:dyDescent="0.3">
      <c r="A1248" s="6" t="s">
        <v>0</v>
      </c>
      <c r="B1248" s="6" t="s">
        <v>378</v>
      </c>
      <c r="C1248" s="6" t="s">
        <v>379</v>
      </c>
      <c r="D1248" s="6" t="s">
        <v>2804</v>
      </c>
      <c r="E1248" s="6" t="s">
        <v>4</v>
      </c>
      <c r="F1248" s="6" t="s">
        <v>5</v>
      </c>
      <c r="G1248" s="6" t="s">
        <v>1908</v>
      </c>
      <c r="H1248" s="6" t="s">
        <v>7</v>
      </c>
      <c r="I1248" s="6" t="s">
        <v>1909</v>
      </c>
      <c r="J1248" s="6" t="s">
        <v>9</v>
      </c>
      <c r="K1248" s="6" t="s">
        <v>2805</v>
      </c>
      <c r="L1248" s="6" t="s">
        <v>11</v>
      </c>
      <c r="M1248" s="2">
        <v>470.90600000000001</v>
      </c>
      <c r="N1248" s="1" t="s">
        <v>12</v>
      </c>
      <c r="O1248" s="3">
        <v>43316</v>
      </c>
      <c r="P1248" s="2">
        <f>ROUNDDOWN(Table1[[#This Row],[Quantity in UnE]],0)</f>
        <v>470</v>
      </c>
      <c r="Q1248" t="s">
        <v>8855</v>
      </c>
      <c r="R1248">
        <v>60</v>
      </c>
      <c r="S1248">
        <v>39</v>
      </c>
      <c r="T1248">
        <f>IF(Table1[[#This Row],[OD (in)]]=28,0,IF(Table1[[#This Row],[Width (in)]]&lt;=25,1,0))</f>
        <v>0</v>
      </c>
      <c r="U1248">
        <f>IF(Table1[[#This Row],[OD (in)]]=28,0,IF(AND(Table1[[#This Row],[Width (in)]]&gt;25,Table1[[#This Row],[Width (in)]]&lt;=40),1,0))</f>
        <v>0</v>
      </c>
      <c r="V1248">
        <f>IF(Table1[[#This Row],[OD (in)]]=28,0,IF(Table1[[#This Row],[Width (in)]]&gt;40,1,0))</f>
        <v>1</v>
      </c>
      <c r="W1248">
        <f>IF(Table1[[#This Row],[OD (in)]]=28,1,0)</f>
        <v>0</v>
      </c>
    </row>
    <row r="1249" spans="1:23" x14ac:dyDescent="0.3">
      <c r="A1249" s="6" t="s">
        <v>0</v>
      </c>
      <c r="B1249" s="6" t="s">
        <v>125</v>
      </c>
      <c r="C1249" s="6" t="s">
        <v>126</v>
      </c>
      <c r="D1249" s="6" t="s">
        <v>2806</v>
      </c>
      <c r="E1249" s="6" t="s">
        <v>4</v>
      </c>
      <c r="F1249" s="6" t="s">
        <v>5</v>
      </c>
      <c r="G1249" s="6" t="s">
        <v>1924</v>
      </c>
      <c r="H1249" s="6" t="s">
        <v>7</v>
      </c>
      <c r="I1249" s="6" t="s">
        <v>1925</v>
      </c>
      <c r="J1249" s="6" t="s">
        <v>9</v>
      </c>
      <c r="K1249" s="6" t="s">
        <v>2807</v>
      </c>
      <c r="L1249" s="6" t="s">
        <v>11</v>
      </c>
      <c r="M1249" s="2">
        <v>435.54599999999999</v>
      </c>
      <c r="N1249" s="1" t="s">
        <v>12</v>
      </c>
      <c r="O1249" s="3">
        <v>43327</v>
      </c>
      <c r="P1249" s="2">
        <f>ROUNDDOWN(Table1[[#This Row],[Quantity in UnE]],0)</f>
        <v>435</v>
      </c>
      <c r="Q1249" t="s">
        <v>8852</v>
      </c>
      <c r="R1249">
        <v>60</v>
      </c>
      <c r="S1249">
        <v>39</v>
      </c>
      <c r="T1249">
        <f>IF(Table1[[#This Row],[OD (in)]]=28,0,IF(Table1[[#This Row],[Width (in)]]&lt;=25,1,0))</f>
        <v>0</v>
      </c>
      <c r="U1249">
        <f>IF(Table1[[#This Row],[OD (in)]]=28,0,IF(AND(Table1[[#This Row],[Width (in)]]&gt;25,Table1[[#This Row],[Width (in)]]&lt;=40),1,0))</f>
        <v>0</v>
      </c>
      <c r="V1249">
        <f>IF(Table1[[#This Row],[OD (in)]]=28,0,IF(Table1[[#This Row],[Width (in)]]&gt;40,1,0))</f>
        <v>1</v>
      </c>
      <c r="W1249">
        <f>IF(Table1[[#This Row],[OD (in)]]=28,1,0)</f>
        <v>0</v>
      </c>
    </row>
    <row r="1250" spans="1:23" x14ac:dyDescent="0.3">
      <c r="A1250" s="6" t="s">
        <v>0</v>
      </c>
      <c r="B1250" s="6" t="s">
        <v>369</v>
      </c>
      <c r="C1250" s="6" t="s">
        <v>370</v>
      </c>
      <c r="D1250" s="6" t="s">
        <v>2808</v>
      </c>
      <c r="E1250" s="6" t="s">
        <v>4</v>
      </c>
      <c r="F1250" s="6" t="s">
        <v>5</v>
      </c>
      <c r="G1250" s="6" t="s">
        <v>1845</v>
      </c>
      <c r="H1250" s="6" t="s">
        <v>7</v>
      </c>
      <c r="I1250" s="6" t="s">
        <v>1846</v>
      </c>
      <c r="J1250" s="6" t="s">
        <v>9</v>
      </c>
      <c r="K1250" s="6" t="s">
        <v>2809</v>
      </c>
      <c r="L1250" s="6" t="s">
        <v>11</v>
      </c>
      <c r="M1250" s="2">
        <v>65.477000000000004</v>
      </c>
      <c r="N1250" s="1" t="s">
        <v>12</v>
      </c>
      <c r="O1250" s="3">
        <v>43325</v>
      </c>
      <c r="P1250" s="2">
        <f>ROUNDDOWN(Table1[[#This Row],[Quantity in UnE]],0)</f>
        <v>65</v>
      </c>
      <c r="Q1250" t="s">
        <v>8848</v>
      </c>
      <c r="R1250">
        <v>18</v>
      </c>
      <c r="S1250">
        <v>28</v>
      </c>
      <c r="T1250">
        <f>IF(Table1[[#This Row],[OD (in)]]=28,0,IF(Table1[[#This Row],[Width (in)]]&lt;=25,1,0))</f>
        <v>0</v>
      </c>
      <c r="U1250">
        <f>IF(Table1[[#This Row],[OD (in)]]=28,0,IF(AND(Table1[[#This Row],[Width (in)]]&gt;25,Table1[[#This Row],[Width (in)]]&lt;=40),1,0))</f>
        <v>0</v>
      </c>
      <c r="V1250">
        <f>IF(Table1[[#This Row],[OD (in)]]=28,0,IF(Table1[[#This Row],[Width (in)]]&gt;40,1,0))</f>
        <v>0</v>
      </c>
      <c r="W1250">
        <f>IF(Table1[[#This Row],[OD (in)]]=28,1,0)</f>
        <v>1</v>
      </c>
    </row>
    <row r="1251" spans="1:23" x14ac:dyDescent="0.3">
      <c r="A1251" s="6" t="s">
        <v>0</v>
      </c>
      <c r="B1251" s="6" t="s">
        <v>378</v>
      </c>
      <c r="C1251" s="6" t="s">
        <v>379</v>
      </c>
      <c r="D1251" s="6" t="s">
        <v>2810</v>
      </c>
      <c r="E1251" s="6" t="s">
        <v>4</v>
      </c>
      <c r="F1251" s="6" t="s">
        <v>5</v>
      </c>
      <c r="G1251" s="6" t="s">
        <v>1908</v>
      </c>
      <c r="H1251" s="6" t="s">
        <v>7</v>
      </c>
      <c r="I1251" s="6" t="s">
        <v>1909</v>
      </c>
      <c r="J1251" s="6" t="s">
        <v>9</v>
      </c>
      <c r="K1251" s="6" t="s">
        <v>2811</v>
      </c>
      <c r="L1251" s="6" t="s">
        <v>11</v>
      </c>
      <c r="M1251" s="2">
        <v>470.90600000000001</v>
      </c>
      <c r="N1251" s="1" t="s">
        <v>12</v>
      </c>
      <c r="O1251" s="3">
        <v>43316</v>
      </c>
      <c r="P1251" s="2">
        <f>ROUNDDOWN(Table1[[#This Row],[Quantity in UnE]],0)</f>
        <v>470</v>
      </c>
      <c r="Q1251" t="s">
        <v>8855</v>
      </c>
      <c r="R1251">
        <v>60</v>
      </c>
      <c r="S1251">
        <v>39</v>
      </c>
      <c r="T1251">
        <f>IF(Table1[[#This Row],[OD (in)]]=28,0,IF(Table1[[#This Row],[Width (in)]]&lt;=25,1,0))</f>
        <v>0</v>
      </c>
      <c r="U1251">
        <f>IF(Table1[[#This Row],[OD (in)]]=28,0,IF(AND(Table1[[#This Row],[Width (in)]]&gt;25,Table1[[#This Row],[Width (in)]]&lt;=40),1,0))</f>
        <v>0</v>
      </c>
      <c r="V1251">
        <f>IF(Table1[[#This Row],[OD (in)]]=28,0,IF(Table1[[#This Row],[Width (in)]]&gt;40,1,0))</f>
        <v>1</v>
      </c>
      <c r="W1251">
        <f>IF(Table1[[#This Row],[OD (in)]]=28,1,0)</f>
        <v>0</v>
      </c>
    </row>
    <row r="1252" spans="1:23" x14ac:dyDescent="0.3">
      <c r="A1252" s="6" t="s">
        <v>0</v>
      </c>
      <c r="B1252" s="6" t="s">
        <v>369</v>
      </c>
      <c r="C1252" s="6" t="s">
        <v>370</v>
      </c>
      <c r="D1252" s="6" t="s">
        <v>2812</v>
      </c>
      <c r="E1252" s="6" t="s">
        <v>4</v>
      </c>
      <c r="F1252" s="6" t="s">
        <v>5</v>
      </c>
      <c r="G1252" s="6" t="s">
        <v>1845</v>
      </c>
      <c r="H1252" s="6" t="s">
        <v>7</v>
      </c>
      <c r="I1252" s="6" t="s">
        <v>1846</v>
      </c>
      <c r="J1252" s="6" t="s">
        <v>9</v>
      </c>
      <c r="K1252" s="6" t="s">
        <v>2813</v>
      </c>
      <c r="L1252" s="6" t="s">
        <v>11</v>
      </c>
      <c r="M1252" s="2">
        <v>65.477000000000004</v>
      </c>
      <c r="N1252" s="1" t="s">
        <v>12</v>
      </c>
      <c r="O1252" s="3">
        <v>43325</v>
      </c>
      <c r="P1252" s="2">
        <f>ROUNDDOWN(Table1[[#This Row],[Quantity in UnE]],0)</f>
        <v>65</v>
      </c>
      <c r="Q1252" t="s">
        <v>8848</v>
      </c>
      <c r="R1252">
        <v>18</v>
      </c>
      <c r="S1252">
        <v>28</v>
      </c>
      <c r="T1252">
        <f>IF(Table1[[#This Row],[OD (in)]]=28,0,IF(Table1[[#This Row],[Width (in)]]&lt;=25,1,0))</f>
        <v>0</v>
      </c>
      <c r="U1252">
        <f>IF(Table1[[#This Row],[OD (in)]]=28,0,IF(AND(Table1[[#This Row],[Width (in)]]&gt;25,Table1[[#This Row],[Width (in)]]&lt;=40),1,0))</f>
        <v>0</v>
      </c>
      <c r="V1252">
        <f>IF(Table1[[#This Row],[OD (in)]]=28,0,IF(Table1[[#This Row],[Width (in)]]&gt;40,1,0))</f>
        <v>0</v>
      </c>
      <c r="W1252">
        <f>IF(Table1[[#This Row],[OD (in)]]=28,1,0)</f>
        <v>1</v>
      </c>
    </row>
    <row r="1253" spans="1:23" x14ac:dyDescent="0.3">
      <c r="A1253" s="6" t="s">
        <v>0</v>
      </c>
      <c r="B1253" s="6" t="s">
        <v>150</v>
      </c>
      <c r="C1253" s="6" t="s">
        <v>151</v>
      </c>
      <c r="D1253" s="6" t="s">
        <v>2814</v>
      </c>
      <c r="E1253" s="6" t="s">
        <v>4</v>
      </c>
      <c r="F1253" s="6" t="s">
        <v>5</v>
      </c>
      <c r="G1253" s="6" t="s">
        <v>2432</v>
      </c>
      <c r="H1253" s="6" t="s">
        <v>7</v>
      </c>
      <c r="I1253" s="6" t="s">
        <v>2433</v>
      </c>
      <c r="J1253" s="6" t="s">
        <v>9</v>
      </c>
      <c r="K1253" s="6" t="s">
        <v>2815</v>
      </c>
      <c r="L1253" s="6" t="s">
        <v>11</v>
      </c>
      <c r="M1253" s="2">
        <v>83.415000000000006</v>
      </c>
      <c r="N1253" s="1" t="s">
        <v>12</v>
      </c>
      <c r="O1253" s="3">
        <v>43322</v>
      </c>
      <c r="P1253" s="2">
        <f>ROUNDDOWN(Table1[[#This Row],[Quantity in UnE]],0)</f>
        <v>83</v>
      </c>
      <c r="Q1253" t="s">
        <v>8850</v>
      </c>
      <c r="R1253">
        <v>22.5</v>
      </c>
      <c r="S1253">
        <v>28</v>
      </c>
      <c r="T1253">
        <f>IF(Table1[[#This Row],[OD (in)]]=28,0,IF(Table1[[#This Row],[Width (in)]]&lt;=25,1,0))</f>
        <v>0</v>
      </c>
      <c r="U1253">
        <f>IF(Table1[[#This Row],[OD (in)]]=28,0,IF(AND(Table1[[#This Row],[Width (in)]]&gt;25,Table1[[#This Row],[Width (in)]]&lt;=40),1,0))</f>
        <v>0</v>
      </c>
      <c r="V1253">
        <f>IF(Table1[[#This Row],[OD (in)]]=28,0,IF(Table1[[#This Row],[Width (in)]]&gt;40,1,0))</f>
        <v>0</v>
      </c>
      <c r="W1253">
        <f>IF(Table1[[#This Row],[OD (in)]]=28,1,0)</f>
        <v>1</v>
      </c>
    </row>
    <row r="1254" spans="1:23" x14ac:dyDescent="0.3">
      <c r="A1254" s="6" t="s">
        <v>0</v>
      </c>
      <c r="B1254" s="6" t="s">
        <v>369</v>
      </c>
      <c r="C1254" s="6" t="s">
        <v>370</v>
      </c>
      <c r="D1254" s="6" t="s">
        <v>2816</v>
      </c>
      <c r="E1254" s="6" t="s">
        <v>4</v>
      </c>
      <c r="F1254" s="6" t="s">
        <v>5</v>
      </c>
      <c r="G1254" s="6" t="s">
        <v>1845</v>
      </c>
      <c r="H1254" s="6" t="s">
        <v>7</v>
      </c>
      <c r="I1254" s="6" t="s">
        <v>1846</v>
      </c>
      <c r="J1254" s="6" t="s">
        <v>9</v>
      </c>
      <c r="K1254" s="6" t="s">
        <v>2817</v>
      </c>
      <c r="L1254" s="6" t="s">
        <v>11</v>
      </c>
      <c r="M1254" s="2">
        <v>66.825000000000003</v>
      </c>
      <c r="N1254" s="1" t="s">
        <v>12</v>
      </c>
      <c r="O1254" s="3">
        <v>43325</v>
      </c>
      <c r="P1254" s="2">
        <f>ROUNDDOWN(Table1[[#This Row],[Quantity in UnE]],0)</f>
        <v>66</v>
      </c>
      <c r="Q1254" t="s">
        <v>8848</v>
      </c>
      <c r="R1254">
        <v>18</v>
      </c>
      <c r="S1254">
        <v>28</v>
      </c>
      <c r="T1254">
        <f>IF(Table1[[#This Row],[OD (in)]]=28,0,IF(Table1[[#This Row],[Width (in)]]&lt;=25,1,0))</f>
        <v>0</v>
      </c>
      <c r="U1254">
        <f>IF(Table1[[#This Row],[OD (in)]]=28,0,IF(AND(Table1[[#This Row],[Width (in)]]&gt;25,Table1[[#This Row],[Width (in)]]&lt;=40),1,0))</f>
        <v>0</v>
      </c>
      <c r="V1254">
        <f>IF(Table1[[#This Row],[OD (in)]]=28,0,IF(Table1[[#This Row],[Width (in)]]&gt;40,1,0))</f>
        <v>0</v>
      </c>
      <c r="W1254">
        <f>IF(Table1[[#This Row],[OD (in)]]=28,1,0)</f>
        <v>1</v>
      </c>
    </row>
    <row r="1255" spans="1:23" x14ac:dyDescent="0.3">
      <c r="A1255" s="6" t="s">
        <v>0</v>
      </c>
      <c r="B1255" s="6" t="s">
        <v>369</v>
      </c>
      <c r="C1255" s="6" t="s">
        <v>370</v>
      </c>
      <c r="D1255" s="6" t="s">
        <v>2818</v>
      </c>
      <c r="E1255" s="6" t="s">
        <v>4</v>
      </c>
      <c r="F1255" s="6" t="s">
        <v>5</v>
      </c>
      <c r="G1255" s="6" t="s">
        <v>1845</v>
      </c>
      <c r="H1255" s="6" t="s">
        <v>7</v>
      </c>
      <c r="I1255" s="6" t="s">
        <v>1846</v>
      </c>
      <c r="J1255" s="6" t="s">
        <v>9</v>
      </c>
      <c r="K1255" s="6" t="s">
        <v>2819</v>
      </c>
      <c r="L1255" s="6" t="s">
        <v>11</v>
      </c>
      <c r="M1255" s="2">
        <v>65.477000000000004</v>
      </c>
      <c r="N1255" s="1" t="s">
        <v>12</v>
      </c>
      <c r="O1255" s="3">
        <v>43325</v>
      </c>
      <c r="P1255" s="2">
        <f>ROUNDDOWN(Table1[[#This Row],[Quantity in UnE]],0)</f>
        <v>65</v>
      </c>
      <c r="Q1255" t="s">
        <v>8848</v>
      </c>
      <c r="R1255">
        <v>18</v>
      </c>
      <c r="S1255">
        <v>28</v>
      </c>
      <c r="T1255">
        <f>IF(Table1[[#This Row],[OD (in)]]=28,0,IF(Table1[[#This Row],[Width (in)]]&lt;=25,1,0))</f>
        <v>0</v>
      </c>
      <c r="U1255">
        <f>IF(Table1[[#This Row],[OD (in)]]=28,0,IF(AND(Table1[[#This Row],[Width (in)]]&gt;25,Table1[[#This Row],[Width (in)]]&lt;=40),1,0))</f>
        <v>0</v>
      </c>
      <c r="V1255">
        <f>IF(Table1[[#This Row],[OD (in)]]=28,0,IF(Table1[[#This Row],[Width (in)]]&gt;40,1,0))</f>
        <v>0</v>
      </c>
      <c r="W1255">
        <f>IF(Table1[[#This Row],[OD (in)]]=28,1,0)</f>
        <v>1</v>
      </c>
    </row>
    <row r="1256" spans="1:23" x14ac:dyDescent="0.3">
      <c r="A1256" s="6" t="s">
        <v>0</v>
      </c>
      <c r="B1256" s="6" t="s">
        <v>150</v>
      </c>
      <c r="C1256" s="6" t="s">
        <v>151</v>
      </c>
      <c r="D1256" s="6" t="s">
        <v>2820</v>
      </c>
      <c r="E1256" s="6" t="s">
        <v>4</v>
      </c>
      <c r="F1256" s="6" t="s">
        <v>5</v>
      </c>
      <c r="G1256" s="6" t="s">
        <v>2432</v>
      </c>
      <c r="H1256" s="6" t="s">
        <v>7</v>
      </c>
      <c r="I1256" s="6" t="s">
        <v>2433</v>
      </c>
      <c r="J1256" s="6" t="s">
        <v>9</v>
      </c>
      <c r="K1256" s="6" t="s">
        <v>2821</v>
      </c>
      <c r="L1256" s="6" t="s">
        <v>11</v>
      </c>
      <c r="M1256" s="2">
        <v>83.415000000000006</v>
      </c>
      <c r="N1256" s="1" t="s">
        <v>12</v>
      </c>
      <c r="O1256" s="3">
        <v>43322</v>
      </c>
      <c r="P1256" s="2">
        <f>ROUNDDOWN(Table1[[#This Row],[Quantity in UnE]],0)</f>
        <v>83</v>
      </c>
      <c r="Q1256" t="s">
        <v>8850</v>
      </c>
      <c r="R1256">
        <v>22.5</v>
      </c>
      <c r="S1256">
        <v>28</v>
      </c>
      <c r="T1256">
        <f>IF(Table1[[#This Row],[OD (in)]]=28,0,IF(Table1[[#This Row],[Width (in)]]&lt;=25,1,0))</f>
        <v>0</v>
      </c>
      <c r="U1256">
        <f>IF(Table1[[#This Row],[OD (in)]]=28,0,IF(AND(Table1[[#This Row],[Width (in)]]&gt;25,Table1[[#This Row],[Width (in)]]&lt;=40),1,0))</f>
        <v>0</v>
      </c>
      <c r="V1256">
        <f>IF(Table1[[#This Row],[OD (in)]]=28,0,IF(Table1[[#This Row],[Width (in)]]&gt;40,1,0))</f>
        <v>0</v>
      </c>
      <c r="W1256">
        <f>IF(Table1[[#This Row],[OD (in)]]=28,1,0)</f>
        <v>1</v>
      </c>
    </row>
    <row r="1257" spans="1:23" x14ac:dyDescent="0.3">
      <c r="A1257" s="6" t="s">
        <v>0</v>
      </c>
      <c r="B1257" s="6" t="s">
        <v>150</v>
      </c>
      <c r="C1257" s="6" t="s">
        <v>151</v>
      </c>
      <c r="D1257" s="6" t="s">
        <v>2822</v>
      </c>
      <c r="E1257" s="6" t="s">
        <v>4</v>
      </c>
      <c r="F1257" s="6" t="s">
        <v>5</v>
      </c>
      <c r="G1257" s="6" t="s">
        <v>2432</v>
      </c>
      <c r="H1257" s="6" t="s">
        <v>7</v>
      </c>
      <c r="I1257" s="6" t="s">
        <v>2433</v>
      </c>
      <c r="J1257" s="6" t="s">
        <v>9</v>
      </c>
      <c r="K1257" s="6" t="s">
        <v>2823</v>
      </c>
      <c r="L1257" s="6" t="s">
        <v>11</v>
      </c>
      <c r="M1257" s="2">
        <v>83.415000000000006</v>
      </c>
      <c r="N1257" s="1" t="s">
        <v>12</v>
      </c>
      <c r="O1257" s="3">
        <v>43322</v>
      </c>
      <c r="P1257" s="2">
        <f>ROUNDDOWN(Table1[[#This Row],[Quantity in UnE]],0)</f>
        <v>83</v>
      </c>
      <c r="Q1257" t="s">
        <v>8850</v>
      </c>
      <c r="R1257">
        <v>22.5</v>
      </c>
      <c r="S1257">
        <v>28</v>
      </c>
      <c r="T1257">
        <f>IF(Table1[[#This Row],[OD (in)]]=28,0,IF(Table1[[#This Row],[Width (in)]]&lt;=25,1,0))</f>
        <v>0</v>
      </c>
      <c r="U1257">
        <f>IF(Table1[[#This Row],[OD (in)]]=28,0,IF(AND(Table1[[#This Row],[Width (in)]]&gt;25,Table1[[#This Row],[Width (in)]]&lt;=40),1,0))</f>
        <v>0</v>
      </c>
      <c r="V1257">
        <f>IF(Table1[[#This Row],[OD (in)]]=28,0,IF(Table1[[#This Row],[Width (in)]]&gt;40,1,0))</f>
        <v>0</v>
      </c>
      <c r="W1257">
        <f>IF(Table1[[#This Row],[OD (in)]]=28,1,0)</f>
        <v>1</v>
      </c>
    </row>
    <row r="1258" spans="1:23" x14ac:dyDescent="0.3">
      <c r="A1258" s="6" t="s">
        <v>0</v>
      </c>
      <c r="B1258" s="6" t="s">
        <v>369</v>
      </c>
      <c r="C1258" s="6" t="s">
        <v>370</v>
      </c>
      <c r="D1258" s="6" t="s">
        <v>2824</v>
      </c>
      <c r="E1258" s="6" t="s">
        <v>4</v>
      </c>
      <c r="F1258" s="6" t="s">
        <v>5</v>
      </c>
      <c r="G1258" s="6" t="s">
        <v>1845</v>
      </c>
      <c r="H1258" s="6" t="s">
        <v>7</v>
      </c>
      <c r="I1258" s="6" t="s">
        <v>1846</v>
      </c>
      <c r="J1258" s="6" t="s">
        <v>9</v>
      </c>
      <c r="K1258" s="6" t="s">
        <v>2825</v>
      </c>
      <c r="L1258" s="6" t="s">
        <v>11</v>
      </c>
      <c r="M1258" s="2">
        <v>64.721999999999994</v>
      </c>
      <c r="N1258" s="1" t="s">
        <v>12</v>
      </c>
      <c r="O1258" s="3">
        <v>43325</v>
      </c>
      <c r="P1258" s="2">
        <f>ROUNDDOWN(Table1[[#This Row],[Quantity in UnE]],0)</f>
        <v>64</v>
      </c>
      <c r="Q1258" t="s">
        <v>8848</v>
      </c>
      <c r="R1258">
        <v>18</v>
      </c>
      <c r="S1258">
        <v>28</v>
      </c>
      <c r="T1258">
        <f>IF(Table1[[#This Row],[OD (in)]]=28,0,IF(Table1[[#This Row],[Width (in)]]&lt;=25,1,0))</f>
        <v>0</v>
      </c>
      <c r="U1258">
        <f>IF(Table1[[#This Row],[OD (in)]]=28,0,IF(AND(Table1[[#This Row],[Width (in)]]&gt;25,Table1[[#This Row],[Width (in)]]&lt;=40),1,0))</f>
        <v>0</v>
      </c>
      <c r="V1258">
        <f>IF(Table1[[#This Row],[OD (in)]]=28,0,IF(Table1[[#This Row],[Width (in)]]&gt;40,1,0))</f>
        <v>0</v>
      </c>
      <c r="W1258">
        <f>IF(Table1[[#This Row],[OD (in)]]=28,1,0)</f>
        <v>1</v>
      </c>
    </row>
    <row r="1259" spans="1:23" x14ac:dyDescent="0.3">
      <c r="A1259" s="6" t="s">
        <v>0</v>
      </c>
      <c r="B1259" s="6" t="s">
        <v>150</v>
      </c>
      <c r="C1259" s="6" t="s">
        <v>151</v>
      </c>
      <c r="D1259" s="6" t="s">
        <v>2826</v>
      </c>
      <c r="E1259" s="6" t="s">
        <v>4</v>
      </c>
      <c r="F1259" s="6" t="s">
        <v>5</v>
      </c>
      <c r="G1259" s="6" t="s">
        <v>2432</v>
      </c>
      <c r="H1259" s="6" t="s">
        <v>7</v>
      </c>
      <c r="I1259" s="6" t="s">
        <v>2433</v>
      </c>
      <c r="J1259" s="6" t="s">
        <v>9</v>
      </c>
      <c r="K1259" s="6" t="s">
        <v>2827</v>
      </c>
      <c r="L1259" s="6" t="s">
        <v>11</v>
      </c>
      <c r="M1259" s="2">
        <v>83.415000000000006</v>
      </c>
      <c r="N1259" s="1" t="s">
        <v>12</v>
      </c>
      <c r="O1259" s="3">
        <v>43322</v>
      </c>
      <c r="P1259" s="2">
        <f>ROUNDDOWN(Table1[[#This Row],[Quantity in UnE]],0)</f>
        <v>83</v>
      </c>
      <c r="Q1259" t="s">
        <v>8850</v>
      </c>
      <c r="R1259">
        <v>22.5</v>
      </c>
      <c r="S1259">
        <v>28</v>
      </c>
      <c r="T1259">
        <f>IF(Table1[[#This Row],[OD (in)]]=28,0,IF(Table1[[#This Row],[Width (in)]]&lt;=25,1,0))</f>
        <v>0</v>
      </c>
      <c r="U1259">
        <f>IF(Table1[[#This Row],[OD (in)]]=28,0,IF(AND(Table1[[#This Row],[Width (in)]]&gt;25,Table1[[#This Row],[Width (in)]]&lt;=40),1,0))</f>
        <v>0</v>
      </c>
      <c r="V1259">
        <f>IF(Table1[[#This Row],[OD (in)]]=28,0,IF(Table1[[#This Row],[Width (in)]]&gt;40,1,0))</f>
        <v>0</v>
      </c>
      <c r="W1259">
        <f>IF(Table1[[#This Row],[OD (in)]]=28,1,0)</f>
        <v>1</v>
      </c>
    </row>
    <row r="1260" spans="1:23" x14ac:dyDescent="0.3">
      <c r="A1260" s="6" t="s">
        <v>0</v>
      </c>
      <c r="B1260" s="6" t="s">
        <v>369</v>
      </c>
      <c r="C1260" s="6" t="s">
        <v>370</v>
      </c>
      <c r="D1260" s="6" t="s">
        <v>2828</v>
      </c>
      <c r="E1260" s="6" t="s">
        <v>4</v>
      </c>
      <c r="F1260" s="6" t="s">
        <v>5</v>
      </c>
      <c r="G1260" s="6" t="s">
        <v>1845</v>
      </c>
      <c r="H1260" s="6" t="s">
        <v>7</v>
      </c>
      <c r="I1260" s="6" t="s">
        <v>1846</v>
      </c>
      <c r="J1260" s="6" t="s">
        <v>9</v>
      </c>
      <c r="K1260" s="6" t="s">
        <v>2829</v>
      </c>
      <c r="L1260" s="6" t="s">
        <v>11</v>
      </c>
      <c r="M1260" s="2">
        <v>65.233999999999995</v>
      </c>
      <c r="N1260" s="1" t="s">
        <v>12</v>
      </c>
      <c r="O1260" s="3">
        <v>43325</v>
      </c>
      <c r="P1260" s="2">
        <f>ROUNDDOWN(Table1[[#This Row],[Quantity in UnE]],0)</f>
        <v>65</v>
      </c>
      <c r="Q1260" t="s">
        <v>8848</v>
      </c>
      <c r="R1260">
        <v>18</v>
      </c>
      <c r="S1260">
        <v>28</v>
      </c>
      <c r="T1260">
        <f>IF(Table1[[#This Row],[OD (in)]]=28,0,IF(Table1[[#This Row],[Width (in)]]&lt;=25,1,0))</f>
        <v>0</v>
      </c>
      <c r="U1260">
        <f>IF(Table1[[#This Row],[OD (in)]]=28,0,IF(AND(Table1[[#This Row],[Width (in)]]&gt;25,Table1[[#This Row],[Width (in)]]&lt;=40),1,0))</f>
        <v>0</v>
      </c>
      <c r="V1260">
        <f>IF(Table1[[#This Row],[OD (in)]]=28,0,IF(Table1[[#This Row],[Width (in)]]&gt;40,1,0))</f>
        <v>0</v>
      </c>
      <c r="W1260">
        <f>IF(Table1[[#This Row],[OD (in)]]=28,1,0)</f>
        <v>1</v>
      </c>
    </row>
    <row r="1261" spans="1:23" x14ac:dyDescent="0.3">
      <c r="A1261" s="6" t="s">
        <v>0</v>
      </c>
      <c r="B1261" s="6" t="s">
        <v>125</v>
      </c>
      <c r="C1261" s="6" t="s">
        <v>126</v>
      </c>
      <c r="D1261" s="6" t="s">
        <v>2830</v>
      </c>
      <c r="E1261" s="6" t="s">
        <v>4</v>
      </c>
      <c r="F1261" s="6" t="s">
        <v>5</v>
      </c>
      <c r="G1261" s="6" t="s">
        <v>1924</v>
      </c>
      <c r="H1261" s="6" t="s">
        <v>7</v>
      </c>
      <c r="I1261" s="6" t="s">
        <v>1925</v>
      </c>
      <c r="J1261" s="6" t="s">
        <v>9</v>
      </c>
      <c r="K1261" s="6" t="s">
        <v>2831</v>
      </c>
      <c r="L1261" s="6" t="s">
        <v>11</v>
      </c>
      <c r="M1261" s="2">
        <v>437.85300000000001</v>
      </c>
      <c r="N1261" s="1" t="s">
        <v>12</v>
      </c>
      <c r="O1261" s="3">
        <v>43327</v>
      </c>
      <c r="P1261" s="2">
        <f>ROUNDDOWN(Table1[[#This Row],[Quantity in UnE]],0)</f>
        <v>437</v>
      </c>
      <c r="Q1261" t="s">
        <v>8852</v>
      </c>
      <c r="R1261">
        <v>60</v>
      </c>
      <c r="S1261">
        <v>39</v>
      </c>
      <c r="T1261">
        <f>IF(Table1[[#This Row],[OD (in)]]=28,0,IF(Table1[[#This Row],[Width (in)]]&lt;=25,1,0))</f>
        <v>0</v>
      </c>
      <c r="U1261">
        <f>IF(Table1[[#This Row],[OD (in)]]=28,0,IF(AND(Table1[[#This Row],[Width (in)]]&gt;25,Table1[[#This Row],[Width (in)]]&lt;=40),1,0))</f>
        <v>0</v>
      </c>
      <c r="V1261">
        <f>IF(Table1[[#This Row],[OD (in)]]=28,0,IF(Table1[[#This Row],[Width (in)]]&gt;40,1,0))</f>
        <v>1</v>
      </c>
      <c r="W1261">
        <f>IF(Table1[[#This Row],[OD (in)]]=28,1,0)</f>
        <v>0</v>
      </c>
    </row>
    <row r="1262" spans="1:23" x14ac:dyDescent="0.3">
      <c r="A1262" s="6" t="s">
        <v>0</v>
      </c>
      <c r="B1262" s="6" t="s">
        <v>150</v>
      </c>
      <c r="C1262" s="6" t="s">
        <v>151</v>
      </c>
      <c r="D1262" s="6" t="s">
        <v>2832</v>
      </c>
      <c r="E1262" s="6" t="s">
        <v>4</v>
      </c>
      <c r="F1262" s="6" t="s">
        <v>5</v>
      </c>
      <c r="G1262" s="6" t="s">
        <v>2432</v>
      </c>
      <c r="H1262" s="6" t="s">
        <v>7</v>
      </c>
      <c r="I1262" s="6" t="s">
        <v>2433</v>
      </c>
      <c r="J1262" s="6" t="s">
        <v>9</v>
      </c>
      <c r="K1262" s="6" t="s">
        <v>2833</v>
      </c>
      <c r="L1262" s="6" t="s">
        <v>11</v>
      </c>
      <c r="M1262" s="2">
        <v>83.415000000000006</v>
      </c>
      <c r="N1262" s="1" t="s">
        <v>12</v>
      </c>
      <c r="O1262" s="3">
        <v>43322</v>
      </c>
      <c r="P1262" s="2">
        <f>ROUNDDOWN(Table1[[#This Row],[Quantity in UnE]],0)</f>
        <v>83</v>
      </c>
      <c r="Q1262" t="s">
        <v>8850</v>
      </c>
      <c r="R1262">
        <v>22.5</v>
      </c>
      <c r="S1262">
        <v>28</v>
      </c>
      <c r="T1262">
        <f>IF(Table1[[#This Row],[OD (in)]]=28,0,IF(Table1[[#This Row],[Width (in)]]&lt;=25,1,0))</f>
        <v>0</v>
      </c>
      <c r="U1262">
        <f>IF(Table1[[#This Row],[OD (in)]]=28,0,IF(AND(Table1[[#This Row],[Width (in)]]&gt;25,Table1[[#This Row],[Width (in)]]&lt;=40),1,0))</f>
        <v>0</v>
      </c>
      <c r="V1262">
        <f>IF(Table1[[#This Row],[OD (in)]]=28,0,IF(Table1[[#This Row],[Width (in)]]&gt;40,1,0))</f>
        <v>0</v>
      </c>
      <c r="W1262">
        <f>IF(Table1[[#This Row],[OD (in)]]=28,1,0)</f>
        <v>1</v>
      </c>
    </row>
    <row r="1263" spans="1:23" x14ac:dyDescent="0.3">
      <c r="A1263" s="6" t="s">
        <v>0</v>
      </c>
      <c r="B1263" s="6" t="s">
        <v>125</v>
      </c>
      <c r="C1263" s="6" t="s">
        <v>126</v>
      </c>
      <c r="D1263" s="6" t="s">
        <v>2834</v>
      </c>
      <c r="E1263" s="6" t="s">
        <v>4</v>
      </c>
      <c r="F1263" s="6" t="s">
        <v>5</v>
      </c>
      <c r="G1263" s="6" t="s">
        <v>1924</v>
      </c>
      <c r="H1263" s="6" t="s">
        <v>7</v>
      </c>
      <c r="I1263" s="6" t="s">
        <v>1925</v>
      </c>
      <c r="J1263" s="6" t="s">
        <v>9</v>
      </c>
      <c r="K1263" s="6" t="s">
        <v>2835</v>
      </c>
      <c r="L1263" s="6" t="s">
        <v>11</v>
      </c>
      <c r="M1263" s="2">
        <v>437.85300000000001</v>
      </c>
      <c r="N1263" s="1" t="s">
        <v>12</v>
      </c>
      <c r="O1263" s="3">
        <v>43327</v>
      </c>
      <c r="P1263" s="2">
        <f>ROUNDDOWN(Table1[[#This Row],[Quantity in UnE]],0)</f>
        <v>437</v>
      </c>
      <c r="Q1263" t="s">
        <v>8852</v>
      </c>
      <c r="R1263">
        <v>60</v>
      </c>
      <c r="S1263">
        <v>39</v>
      </c>
      <c r="T1263">
        <f>IF(Table1[[#This Row],[OD (in)]]=28,0,IF(Table1[[#This Row],[Width (in)]]&lt;=25,1,0))</f>
        <v>0</v>
      </c>
      <c r="U1263">
        <f>IF(Table1[[#This Row],[OD (in)]]=28,0,IF(AND(Table1[[#This Row],[Width (in)]]&gt;25,Table1[[#This Row],[Width (in)]]&lt;=40),1,0))</f>
        <v>0</v>
      </c>
      <c r="V1263">
        <f>IF(Table1[[#This Row],[OD (in)]]=28,0,IF(Table1[[#This Row],[Width (in)]]&gt;40,1,0))</f>
        <v>1</v>
      </c>
      <c r="W1263">
        <f>IF(Table1[[#This Row],[OD (in)]]=28,1,0)</f>
        <v>0</v>
      </c>
    </row>
    <row r="1264" spans="1:23" x14ac:dyDescent="0.3">
      <c r="A1264" s="6" t="s">
        <v>0</v>
      </c>
      <c r="B1264" s="6" t="s">
        <v>2836</v>
      </c>
      <c r="C1264" s="6" t="s">
        <v>2837</v>
      </c>
      <c r="D1264" s="6" t="s">
        <v>2838</v>
      </c>
      <c r="E1264" s="6" t="s">
        <v>4</v>
      </c>
      <c r="F1264" s="6" t="s">
        <v>5</v>
      </c>
      <c r="G1264" s="6" t="s">
        <v>2519</v>
      </c>
      <c r="H1264" s="6" t="s">
        <v>7</v>
      </c>
      <c r="I1264" s="6" t="s">
        <v>2520</v>
      </c>
      <c r="J1264" s="6" t="s">
        <v>9</v>
      </c>
      <c r="K1264" s="6" t="s">
        <v>2839</v>
      </c>
      <c r="L1264" s="6" t="s">
        <v>11</v>
      </c>
      <c r="M1264" s="2">
        <v>339.34300000000002</v>
      </c>
      <c r="N1264" s="1" t="s">
        <v>12</v>
      </c>
      <c r="O1264" s="3">
        <v>43330</v>
      </c>
      <c r="P1264" s="2">
        <f>ROUNDDOWN(Table1[[#This Row],[Quantity in UnE]],0)</f>
        <v>339</v>
      </c>
      <c r="Q1264" t="s">
        <v>8848</v>
      </c>
      <c r="R1264">
        <v>46</v>
      </c>
      <c r="S1264">
        <v>39</v>
      </c>
      <c r="T1264">
        <f>IF(Table1[[#This Row],[OD (in)]]=28,0,IF(Table1[[#This Row],[Width (in)]]&lt;=25,1,0))</f>
        <v>0</v>
      </c>
      <c r="U1264">
        <f>IF(Table1[[#This Row],[OD (in)]]=28,0,IF(AND(Table1[[#This Row],[Width (in)]]&gt;25,Table1[[#This Row],[Width (in)]]&lt;=40),1,0))</f>
        <v>0</v>
      </c>
      <c r="V1264">
        <f>IF(Table1[[#This Row],[OD (in)]]=28,0,IF(Table1[[#This Row],[Width (in)]]&gt;40,1,0))</f>
        <v>1</v>
      </c>
      <c r="W1264">
        <f>IF(Table1[[#This Row],[OD (in)]]=28,1,0)</f>
        <v>0</v>
      </c>
    </row>
    <row r="1265" spans="1:23" x14ac:dyDescent="0.3">
      <c r="A1265" s="6" t="s">
        <v>0</v>
      </c>
      <c r="B1265" s="6" t="s">
        <v>2836</v>
      </c>
      <c r="C1265" s="6" t="s">
        <v>2837</v>
      </c>
      <c r="D1265" s="6" t="s">
        <v>2840</v>
      </c>
      <c r="E1265" s="6" t="s">
        <v>4</v>
      </c>
      <c r="F1265" s="6" t="s">
        <v>5</v>
      </c>
      <c r="G1265" s="6" t="s">
        <v>2519</v>
      </c>
      <c r="H1265" s="6" t="s">
        <v>7</v>
      </c>
      <c r="I1265" s="6" t="s">
        <v>2520</v>
      </c>
      <c r="J1265" s="6" t="s">
        <v>9</v>
      </c>
      <c r="K1265" s="6" t="s">
        <v>2841</v>
      </c>
      <c r="L1265" s="6" t="s">
        <v>11</v>
      </c>
      <c r="M1265" s="2">
        <v>343.27</v>
      </c>
      <c r="N1265" s="1" t="s">
        <v>12</v>
      </c>
      <c r="O1265" s="3">
        <v>43330</v>
      </c>
      <c r="P1265" s="2">
        <f>ROUNDDOWN(Table1[[#This Row],[Quantity in UnE]],0)</f>
        <v>343</v>
      </c>
      <c r="Q1265" t="s">
        <v>8848</v>
      </c>
      <c r="R1265">
        <v>46</v>
      </c>
      <c r="S1265">
        <v>39</v>
      </c>
      <c r="T1265">
        <f>IF(Table1[[#This Row],[OD (in)]]=28,0,IF(Table1[[#This Row],[Width (in)]]&lt;=25,1,0))</f>
        <v>0</v>
      </c>
      <c r="U1265">
        <f>IF(Table1[[#This Row],[OD (in)]]=28,0,IF(AND(Table1[[#This Row],[Width (in)]]&gt;25,Table1[[#This Row],[Width (in)]]&lt;=40),1,0))</f>
        <v>0</v>
      </c>
      <c r="V1265">
        <f>IF(Table1[[#This Row],[OD (in)]]=28,0,IF(Table1[[#This Row],[Width (in)]]&gt;40,1,0))</f>
        <v>1</v>
      </c>
      <c r="W1265">
        <f>IF(Table1[[#This Row],[OD (in)]]=28,1,0)</f>
        <v>0</v>
      </c>
    </row>
    <row r="1266" spans="1:23" x14ac:dyDescent="0.3">
      <c r="A1266" s="6" t="s">
        <v>0</v>
      </c>
      <c r="B1266" s="6" t="s">
        <v>162</v>
      </c>
      <c r="C1266" s="6" t="s">
        <v>163</v>
      </c>
      <c r="D1266" s="6" t="s">
        <v>2842</v>
      </c>
      <c r="E1266" s="6" t="s">
        <v>4</v>
      </c>
      <c r="F1266" s="6" t="s">
        <v>5</v>
      </c>
      <c r="G1266" s="6" t="s">
        <v>1924</v>
      </c>
      <c r="H1266" s="6" t="s">
        <v>7</v>
      </c>
      <c r="I1266" s="6" t="s">
        <v>1925</v>
      </c>
      <c r="J1266" s="6" t="s">
        <v>9</v>
      </c>
      <c r="K1266" s="6" t="s">
        <v>2843</v>
      </c>
      <c r="L1266" s="6" t="s">
        <v>11</v>
      </c>
      <c r="M1266" s="2">
        <v>128.30099999999999</v>
      </c>
      <c r="N1266" s="1" t="s">
        <v>12</v>
      </c>
      <c r="O1266" s="3">
        <v>43327</v>
      </c>
      <c r="P1266" s="2">
        <f>ROUNDDOWN(Table1[[#This Row],[Quantity in UnE]],0)</f>
        <v>128</v>
      </c>
      <c r="Q1266" t="s">
        <v>8850</v>
      </c>
      <c r="R1266">
        <v>35</v>
      </c>
      <c r="S1266">
        <v>28</v>
      </c>
      <c r="T1266">
        <f>IF(Table1[[#This Row],[OD (in)]]=28,0,IF(Table1[[#This Row],[Width (in)]]&lt;=25,1,0))</f>
        <v>0</v>
      </c>
      <c r="U1266">
        <f>IF(Table1[[#This Row],[OD (in)]]=28,0,IF(AND(Table1[[#This Row],[Width (in)]]&gt;25,Table1[[#This Row],[Width (in)]]&lt;=40),1,0))</f>
        <v>0</v>
      </c>
      <c r="V1266">
        <f>IF(Table1[[#This Row],[OD (in)]]=28,0,IF(Table1[[#This Row],[Width (in)]]&gt;40,1,0))</f>
        <v>0</v>
      </c>
      <c r="W1266">
        <f>IF(Table1[[#This Row],[OD (in)]]=28,1,0)</f>
        <v>1</v>
      </c>
    </row>
    <row r="1267" spans="1:23" x14ac:dyDescent="0.3">
      <c r="A1267" s="6" t="s">
        <v>0</v>
      </c>
      <c r="B1267" s="6" t="s">
        <v>2844</v>
      </c>
      <c r="C1267" s="6" t="s">
        <v>2845</v>
      </c>
      <c r="D1267" s="6" t="s">
        <v>2846</v>
      </c>
      <c r="E1267" s="6" t="s">
        <v>4</v>
      </c>
      <c r="F1267" s="6" t="s">
        <v>5</v>
      </c>
      <c r="G1267" s="6" t="s">
        <v>1970</v>
      </c>
      <c r="H1267" s="6" t="s">
        <v>7</v>
      </c>
      <c r="I1267" s="6" t="s">
        <v>1971</v>
      </c>
      <c r="J1267" s="6" t="s">
        <v>9</v>
      </c>
      <c r="K1267" s="6" t="s">
        <v>2847</v>
      </c>
      <c r="L1267" s="6" t="s">
        <v>11</v>
      </c>
      <c r="M1267" s="2">
        <v>122.54600000000001</v>
      </c>
      <c r="N1267" s="1" t="s">
        <v>12</v>
      </c>
      <c r="O1267" s="3">
        <v>43332</v>
      </c>
      <c r="P1267" s="2">
        <f>ROUNDDOWN(Table1[[#This Row],[Quantity in UnE]],0)</f>
        <v>122</v>
      </c>
      <c r="Q1267" t="s">
        <v>8848</v>
      </c>
      <c r="R1267">
        <v>35</v>
      </c>
      <c r="S1267">
        <v>28</v>
      </c>
      <c r="T1267">
        <f>IF(Table1[[#This Row],[OD (in)]]=28,0,IF(Table1[[#This Row],[Width (in)]]&lt;=25,1,0))</f>
        <v>0</v>
      </c>
      <c r="U1267">
        <f>IF(Table1[[#This Row],[OD (in)]]=28,0,IF(AND(Table1[[#This Row],[Width (in)]]&gt;25,Table1[[#This Row],[Width (in)]]&lt;=40),1,0))</f>
        <v>0</v>
      </c>
      <c r="V1267">
        <f>IF(Table1[[#This Row],[OD (in)]]=28,0,IF(Table1[[#This Row],[Width (in)]]&gt;40,1,0))</f>
        <v>0</v>
      </c>
      <c r="W1267">
        <f>IF(Table1[[#This Row],[OD (in)]]=28,1,0)</f>
        <v>1</v>
      </c>
    </row>
    <row r="1268" spans="1:23" x14ac:dyDescent="0.3">
      <c r="A1268" s="6" t="s">
        <v>0</v>
      </c>
      <c r="B1268" s="6" t="s">
        <v>390</v>
      </c>
      <c r="C1268" s="6" t="s">
        <v>391</v>
      </c>
      <c r="D1268" s="6" t="s">
        <v>2848</v>
      </c>
      <c r="E1268" s="6" t="s">
        <v>4</v>
      </c>
      <c r="F1268" s="6" t="s">
        <v>5</v>
      </c>
      <c r="G1268" s="6" t="s">
        <v>1924</v>
      </c>
      <c r="H1268" s="6" t="s">
        <v>7</v>
      </c>
      <c r="I1268" s="6" t="s">
        <v>1925</v>
      </c>
      <c r="J1268" s="6" t="s">
        <v>9</v>
      </c>
      <c r="K1268" s="6" t="s">
        <v>2849</v>
      </c>
      <c r="L1268" s="6" t="s">
        <v>11</v>
      </c>
      <c r="M1268" s="2">
        <v>87.977000000000004</v>
      </c>
      <c r="N1268" s="1" t="s">
        <v>12</v>
      </c>
      <c r="O1268" s="3">
        <v>43327</v>
      </c>
      <c r="P1268" s="2">
        <f>ROUNDDOWN(Table1[[#This Row],[Quantity in UnE]],0)</f>
        <v>87</v>
      </c>
      <c r="Q1268" t="s">
        <v>8850</v>
      </c>
      <c r="R1268">
        <v>24</v>
      </c>
      <c r="S1268">
        <v>28</v>
      </c>
      <c r="T1268">
        <f>IF(Table1[[#This Row],[OD (in)]]=28,0,IF(Table1[[#This Row],[Width (in)]]&lt;=25,1,0))</f>
        <v>0</v>
      </c>
      <c r="U1268">
        <f>IF(Table1[[#This Row],[OD (in)]]=28,0,IF(AND(Table1[[#This Row],[Width (in)]]&gt;25,Table1[[#This Row],[Width (in)]]&lt;=40),1,0))</f>
        <v>0</v>
      </c>
      <c r="V1268">
        <f>IF(Table1[[#This Row],[OD (in)]]=28,0,IF(Table1[[#This Row],[Width (in)]]&gt;40,1,0))</f>
        <v>0</v>
      </c>
      <c r="W1268">
        <f>IF(Table1[[#This Row],[OD (in)]]=28,1,0)</f>
        <v>1</v>
      </c>
    </row>
    <row r="1269" spans="1:23" x14ac:dyDescent="0.3">
      <c r="A1269" s="6" t="s">
        <v>0</v>
      </c>
      <c r="B1269" s="6" t="s">
        <v>79</v>
      </c>
      <c r="C1269" s="6" t="s">
        <v>80</v>
      </c>
      <c r="D1269" s="6" t="s">
        <v>2850</v>
      </c>
      <c r="E1269" s="6" t="s">
        <v>4</v>
      </c>
      <c r="F1269" s="6" t="s">
        <v>5</v>
      </c>
      <c r="G1269" s="6" t="s">
        <v>1924</v>
      </c>
      <c r="H1269" s="6" t="s">
        <v>7</v>
      </c>
      <c r="I1269" s="6" t="s">
        <v>1925</v>
      </c>
      <c r="J1269" s="6" t="s">
        <v>9</v>
      </c>
      <c r="K1269" s="6" t="s">
        <v>2851</v>
      </c>
      <c r="L1269" s="6" t="s">
        <v>11</v>
      </c>
      <c r="M1269" s="2">
        <v>75.147000000000006</v>
      </c>
      <c r="N1269" s="1" t="s">
        <v>12</v>
      </c>
      <c r="O1269" s="3">
        <v>43327</v>
      </c>
      <c r="P1269" s="2">
        <f>ROUNDDOWN(Table1[[#This Row],[Quantity in UnE]],0)</f>
        <v>75</v>
      </c>
      <c r="Q1269" t="s">
        <v>8850</v>
      </c>
      <c r="R1269">
        <v>20.5</v>
      </c>
      <c r="S1269">
        <v>28</v>
      </c>
      <c r="T1269">
        <f>IF(Table1[[#This Row],[OD (in)]]=28,0,IF(Table1[[#This Row],[Width (in)]]&lt;=25,1,0))</f>
        <v>0</v>
      </c>
      <c r="U1269">
        <f>IF(Table1[[#This Row],[OD (in)]]=28,0,IF(AND(Table1[[#This Row],[Width (in)]]&gt;25,Table1[[#This Row],[Width (in)]]&lt;=40),1,0))</f>
        <v>0</v>
      </c>
      <c r="V1269">
        <f>IF(Table1[[#This Row],[OD (in)]]=28,0,IF(Table1[[#This Row],[Width (in)]]&gt;40,1,0))</f>
        <v>0</v>
      </c>
      <c r="W1269">
        <f>IF(Table1[[#This Row],[OD (in)]]=28,1,0)</f>
        <v>1</v>
      </c>
    </row>
    <row r="1270" spans="1:23" x14ac:dyDescent="0.3">
      <c r="A1270" s="6" t="s">
        <v>0</v>
      </c>
      <c r="B1270" s="6" t="s">
        <v>2844</v>
      </c>
      <c r="C1270" s="6" t="s">
        <v>2845</v>
      </c>
      <c r="D1270" s="6" t="s">
        <v>2852</v>
      </c>
      <c r="E1270" s="6" t="s">
        <v>4</v>
      </c>
      <c r="F1270" s="6" t="s">
        <v>5</v>
      </c>
      <c r="G1270" s="6" t="s">
        <v>1970</v>
      </c>
      <c r="H1270" s="6" t="s">
        <v>7</v>
      </c>
      <c r="I1270" s="6" t="s">
        <v>1971</v>
      </c>
      <c r="J1270" s="6" t="s">
        <v>9</v>
      </c>
      <c r="K1270" s="6" t="s">
        <v>2853</v>
      </c>
      <c r="L1270" s="6" t="s">
        <v>11</v>
      </c>
      <c r="M1270" s="2">
        <v>121.60299999999999</v>
      </c>
      <c r="N1270" s="1" t="s">
        <v>12</v>
      </c>
      <c r="O1270" s="3">
        <v>43332</v>
      </c>
      <c r="P1270" s="2">
        <f>ROUNDDOWN(Table1[[#This Row],[Quantity in UnE]],0)</f>
        <v>121</v>
      </c>
      <c r="Q1270" t="s">
        <v>8848</v>
      </c>
      <c r="R1270">
        <v>35</v>
      </c>
      <c r="S1270">
        <v>28</v>
      </c>
      <c r="T1270">
        <f>IF(Table1[[#This Row],[OD (in)]]=28,0,IF(Table1[[#This Row],[Width (in)]]&lt;=25,1,0))</f>
        <v>0</v>
      </c>
      <c r="U1270">
        <f>IF(Table1[[#This Row],[OD (in)]]=28,0,IF(AND(Table1[[#This Row],[Width (in)]]&gt;25,Table1[[#This Row],[Width (in)]]&lt;=40),1,0))</f>
        <v>0</v>
      </c>
      <c r="V1270">
        <f>IF(Table1[[#This Row],[OD (in)]]=28,0,IF(Table1[[#This Row],[Width (in)]]&gt;40,1,0))</f>
        <v>0</v>
      </c>
      <c r="W1270">
        <f>IF(Table1[[#This Row],[OD (in)]]=28,1,0)</f>
        <v>1</v>
      </c>
    </row>
    <row r="1271" spans="1:23" x14ac:dyDescent="0.3">
      <c r="A1271" s="6" t="s">
        <v>0</v>
      </c>
      <c r="B1271" s="6" t="s">
        <v>214</v>
      </c>
      <c r="C1271" s="6" t="s">
        <v>215</v>
      </c>
      <c r="D1271" s="6" t="s">
        <v>2854</v>
      </c>
      <c r="E1271" s="6" t="s">
        <v>4</v>
      </c>
      <c r="F1271" s="6" t="s">
        <v>5</v>
      </c>
      <c r="G1271" s="6" t="s">
        <v>1845</v>
      </c>
      <c r="H1271" s="6" t="s">
        <v>7</v>
      </c>
      <c r="I1271" s="6" t="s">
        <v>1846</v>
      </c>
      <c r="J1271" s="6" t="s">
        <v>9</v>
      </c>
      <c r="K1271" s="6" t="s">
        <v>2855</v>
      </c>
      <c r="L1271" s="6" t="s">
        <v>11</v>
      </c>
      <c r="M1271" s="2">
        <v>155.28299999999999</v>
      </c>
      <c r="N1271" s="1" t="s">
        <v>12</v>
      </c>
      <c r="O1271" s="3">
        <v>43325</v>
      </c>
      <c r="P1271" s="2">
        <f>ROUNDDOWN(Table1[[#This Row],[Quantity in UnE]],0)</f>
        <v>155</v>
      </c>
      <c r="Q1271" t="s">
        <v>8854</v>
      </c>
      <c r="R1271">
        <v>44.5</v>
      </c>
      <c r="S1271">
        <v>28</v>
      </c>
      <c r="T1271">
        <f>IF(Table1[[#This Row],[OD (in)]]=28,0,IF(Table1[[#This Row],[Width (in)]]&lt;=25,1,0))</f>
        <v>0</v>
      </c>
      <c r="U1271">
        <f>IF(Table1[[#This Row],[OD (in)]]=28,0,IF(AND(Table1[[#This Row],[Width (in)]]&gt;25,Table1[[#This Row],[Width (in)]]&lt;=40),1,0))</f>
        <v>0</v>
      </c>
      <c r="V1271">
        <f>IF(Table1[[#This Row],[OD (in)]]=28,0,IF(Table1[[#This Row],[Width (in)]]&gt;40,1,0))</f>
        <v>0</v>
      </c>
      <c r="W1271">
        <f>IF(Table1[[#This Row],[OD (in)]]=28,1,0)</f>
        <v>1</v>
      </c>
    </row>
    <row r="1272" spans="1:23" x14ac:dyDescent="0.3">
      <c r="A1272" s="6" t="s">
        <v>0</v>
      </c>
      <c r="B1272" s="6" t="s">
        <v>2844</v>
      </c>
      <c r="C1272" s="6" t="s">
        <v>2845</v>
      </c>
      <c r="D1272" s="6" t="s">
        <v>2856</v>
      </c>
      <c r="E1272" s="6" t="s">
        <v>4</v>
      </c>
      <c r="F1272" s="6" t="s">
        <v>5</v>
      </c>
      <c r="G1272" s="6" t="s">
        <v>1970</v>
      </c>
      <c r="H1272" s="6" t="s">
        <v>7</v>
      </c>
      <c r="I1272" s="6" t="s">
        <v>1971</v>
      </c>
      <c r="J1272" s="6" t="s">
        <v>9</v>
      </c>
      <c r="K1272" s="6" t="s">
        <v>2857</v>
      </c>
      <c r="L1272" s="6" t="s">
        <v>11</v>
      </c>
      <c r="M1272" s="2">
        <v>118.72</v>
      </c>
      <c r="N1272" s="1" t="s">
        <v>12</v>
      </c>
      <c r="O1272" s="3">
        <v>43332</v>
      </c>
      <c r="P1272" s="2">
        <f>ROUNDDOWN(Table1[[#This Row],[Quantity in UnE]],0)</f>
        <v>118</v>
      </c>
      <c r="Q1272" t="s">
        <v>8848</v>
      </c>
      <c r="R1272">
        <v>35</v>
      </c>
      <c r="S1272">
        <v>28</v>
      </c>
      <c r="T1272">
        <f>IF(Table1[[#This Row],[OD (in)]]=28,0,IF(Table1[[#This Row],[Width (in)]]&lt;=25,1,0))</f>
        <v>0</v>
      </c>
      <c r="U1272">
        <f>IF(Table1[[#This Row],[OD (in)]]=28,0,IF(AND(Table1[[#This Row],[Width (in)]]&gt;25,Table1[[#This Row],[Width (in)]]&lt;=40),1,0))</f>
        <v>0</v>
      </c>
      <c r="V1272">
        <f>IF(Table1[[#This Row],[OD (in)]]=28,0,IF(Table1[[#This Row],[Width (in)]]&gt;40,1,0))</f>
        <v>0</v>
      </c>
      <c r="W1272">
        <f>IF(Table1[[#This Row],[OD (in)]]=28,1,0)</f>
        <v>1</v>
      </c>
    </row>
    <row r="1273" spans="1:23" x14ac:dyDescent="0.3">
      <c r="A1273" s="6" t="s">
        <v>0</v>
      </c>
      <c r="B1273" s="6" t="s">
        <v>260</v>
      </c>
      <c r="C1273" s="6" t="s">
        <v>261</v>
      </c>
      <c r="D1273" s="6" t="s">
        <v>2858</v>
      </c>
      <c r="E1273" s="6" t="s">
        <v>4</v>
      </c>
      <c r="F1273" s="6" t="s">
        <v>5</v>
      </c>
      <c r="G1273" s="6" t="s">
        <v>1924</v>
      </c>
      <c r="H1273" s="6" t="s">
        <v>7</v>
      </c>
      <c r="I1273" s="6" t="s">
        <v>1925</v>
      </c>
      <c r="J1273" s="6" t="s">
        <v>9</v>
      </c>
      <c r="K1273" s="6" t="s">
        <v>2859</v>
      </c>
      <c r="L1273" s="6" t="s">
        <v>11</v>
      </c>
      <c r="M1273" s="2">
        <v>260.66800000000001</v>
      </c>
      <c r="N1273" s="1" t="s">
        <v>12</v>
      </c>
      <c r="O1273" s="3">
        <v>43327</v>
      </c>
      <c r="P1273" s="2">
        <f>ROUNDDOWN(Table1[[#This Row],[Quantity in UnE]],0)</f>
        <v>260</v>
      </c>
      <c r="Q1273" t="s">
        <v>8850</v>
      </c>
      <c r="R1273">
        <v>35</v>
      </c>
      <c r="S1273">
        <v>39</v>
      </c>
      <c r="T1273">
        <f>IF(Table1[[#This Row],[OD (in)]]=28,0,IF(Table1[[#This Row],[Width (in)]]&lt;=25,1,0))</f>
        <v>0</v>
      </c>
      <c r="U1273">
        <f>IF(Table1[[#This Row],[OD (in)]]=28,0,IF(AND(Table1[[#This Row],[Width (in)]]&gt;25,Table1[[#This Row],[Width (in)]]&lt;=40),1,0))</f>
        <v>1</v>
      </c>
      <c r="V1273">
        <f>IF(Table1[[#This Row],[OD (in)]]=28,0,IF(Table1[[#This Row],[Width (in)]]&gt;40,1,0))</f>
        <v>0</v>
      </c>
      <c r="W1273">
        <f>IF(Table1[[#This Row],[OD (in)]]=28,1,0)</f>
        <v>0</v>
      </c>
    </row>
    <row r="1274" spans="1:23" x14ac:dyDescent="0.3">
      <c r="A1274" s="6" t="s">
        <v>0</v>
      </c>
      <c r="B1274" s="6" t="s">
        <v>2481</v>
      </c>
      <c r="C1274" s="6" t="s">
        <v>2482</v>
      </c>
      <c r="D1274" s="6" t="s">
        <v>2860</v>
      </c>
      <c r="E1274" s="6" t="s">
        <v>4</v>
      </c>
      <c r="F1274" s="6" t="s">
        <v>5</v>
      </c>
      <c r="G1274" s="6" t="s">
        <v>1924</v>
      </c>
      <c r="H1274" s="6" t="s">
        <v>7</v>
      </c>
      <c r="I1274" s="6" t="s">
        <v>1925</v>
      </c>
      <c r="J1274" s="6" t="s">
        <v>9</v>
      </c>
      <c r="K1274" s="6" t="s">
        <v>2861</v>
      </c>
      <c r="L1274" s="6" t="s">
        <v>11</v>
      </c>
      <c r="M1274" s="2">
        <v>173.88800000000001</v>
      </c>
      <c r="N1274" s="1" t="s">
        <v>12</v>
      </c>
      <c r="O1274" s="3">
        <v>43327</v>
      </c>
      <c r="P1274" s="2">
        <f>ROUNDDOWN(Table1[[#This Row],[Quantity in UnE]],0)</f>
        <v>173</v>
      </c>
      <c r="Q1274" t="s">
        <v>8850</v>
      </c>
      <c r="R1274">
        <v>23</v>
      </c>
      <c r="S1274">
        <v>39</v>
      </c>
      <c r="T1274">
        <f>IF(Table1[[#This Row],[OD (in)]]=28,0,IF(Table1[[#This Row],[Width (in)]]&lt;=25,1,0))</f>
        <v>1</v>
      </c>
      <c r="U1274">
        <f>IF(Table1[[#This Row],[OD (in)]]=28,0,IF(AND(Table1[[#This Row],[Width (in)]]&gt;25,Table1[[#This Row],[Width (in)]]&lt;=40),1,0))</f>
        <v>0</v>
      </c>
      <c r="V1274">
        <f>IF(Table1[[#This Row],[OD (in)]]=28,0,IF(Table1[[#This Row],[Width (in)]]&gt;40,1,0))</f>
        <v>0</v>
      </c>
      <c r="W1274">
        <f>IF(Table1[[#This Row],[OD (in)]]=28,1,0)</f>
        <v>0</v>
      </c>
    </row>
    <row r="1275" spans="1:23" x14ac:dyDescent="0.3">
      <c r="A1275" s="6" t="s">
        <v>0</v>
      </c>
      <c r="B1275" s="6" t="s">
        <v>2844</v>
      </c>
      <c r="C1275" s="6" t="s">
        <v>2845</v>
      </c>
      <c r="D1275" s="6" t="s">
        <v>2862</v>
      </c>
      <c r="E1275" s="6" t="s">
        <v>4</v>
      </c>
      <c r="F1275" s="6" t="s">
        <v>5</v>
      </c>
      <c r="G1275" s="6" t="s">
        <v>1970</v>
      </c>
      <c r="H1275" s="6" t="s">
        <v>7</v>
      </c>
      <c r="I1275" s="6" t="s">
        <v>1971</v>
      </c>
      <c r="J1275" s="6" t="s">
        <v>9</v>
      </c>
      <c r="K1275" s="6" t="s">
        <v>2863</v>
      </c>
      <c r="L1275" s="6" t="s">
        <v>11</v>
      </c>
      <c r="M1275" s="2">
        <v>118.72</v>
      </c>
      <c r="N1275" s="1" t="s">
        <v>12</v>
      </c>
      <c r="O1275" s="3">
        <v>43332</v>
      </c>
      <c r="P1275" s="2">
        <f>ROUNDDOWN(Table1[[#This Row],[Quantity in UnE]],0)</f>
        <v>118</v>
      </c>
      <c r="Q1275" t="s">
        <v>8848</v>
      </c>
      <c r="R1275">
        <v>35</v>
      </c>
      <c r="S1275">
        <v>28</v>
      </c>
      <c r="T1275">
        <f>IF(Table1[[#This Row],[OD (in)]]=28,0,IF(Table1[[#This Row],[Width (in)]]&lt;=25,1,0))</f>
        <v>0</v>
      </c>
      <c r="U1275">
        <f>IF(Table1[[#This Row],[OD (in)]]=28,0,IF(AND(Table1[[#This Row],[Width (in)]]&gt;25,Table1[[#This Row],[Width (in)]]&lt;=40),1,0))</f>
        <v>0</v>
      </c>
      <c r="V1275">
        <f>IF(Table1[[#This Row],[OD (in)]]=28,0,IF(Table1[[#This Row],[Width (in)]]&gt;40,1,0))</f>
        <v>0</v>
      </c>
      <c r="W1275">
        <f>IF(Table1[[#This Row],[OD (in)]]=28,1,0)</f>
        <v>1</v>
      </c>
    </row>
    <row r="1276" spans="1:23" x14ac:dyDescent="0.3">
      <c r="A1276" s="6" t="s">
        <v>0</v>
      </c>
      <c r="B1276" s="6" t="s">
        <v>214</v>
      </c>
      <c r="C1276" s="6" t="s">
        <v>215</v>
      </c>
      <c r="D1276" s="6" t="s">
        <v>2864</v>
      </c>
      <c r="E1276" s="6" t="s">
        <v>4</v>
      </c>
      <c r="F1276" s="6" t="s">
        <v>5</v>
      </c>
      <c r="G1276" s="6" t="s">
        <v>1845</v>
      </c>
      <c r="H1276" s="6" t="s">
        <v>7</v>
      </c>
      <c r="I1276" s="6" t="s">
        <v>1846</v>
      </c>
      <c r="J1276" s="6" t="s">
        <v>9</v>
      </c>
      <c r="K1276" s="6" t="s">
        <v>2865</v>
      </c>
      <c r="L1276" s="6" t="s">
        <v>11</v>
      </c>
      <c r="M1276" s="2">
        <v>155.28299999999999</v>
      </c>
      <c r="N1276" s="1" t="s">
        <v>12</v>
      </c>
      <c r="O1276" s="3">
        <v>43325</v>
      </c>
      <c r="P1276" s="2">
        <f>ROUNDDOWN(Table1[[#This Row],[Quantity in UnE]],0)</f>
        <v>155</v>
      </c>
      <c r="Q1276" t="s">
        <v>8854</v>
      </c>
      <c r="R1276">
        <v>44.5</v>
      </c>
      <c r="S1276">
        <v>28</v>
      </c>
      <c r="T1276">
        <f>IF(Table1[[#This Row],[OD (in)]]=28,0,IF(Table1[[#This Row],[Width (in)]]&lt;=25,1,0))</f>
        <v>0</v>
      </c>
      <c r="U1276">
        <f>IF(Table1[[#This Row],[OD (in)]]=28,0,IF(AND(Table1[[#This Row],[Width (in)]]&gt;25,Table1[[#This Row],[Width (in)]]&lt;=40),1,0))</f>
        <v>0</v>
      </c>
      <c r="V1276">
        <f>IF(Table1[[#This Row],[OD (in)]]=28,0,IF(Table1[[#This Row],[Width (in)]]&gt;40,1,0))</f>
        <v>0</v>
      </c>
      <c r="W1276">
        <f>IF(Table1[[#This Row],[OD (in)]]=28,1,0)</f>
        <v>1</v>
      </c>
    </row>
    <row r="1277" spans="1:23" x14ac:dyDescent="0.3">
      <c r="A1277" s="6" t="s">
        <v>0</v>
      </c>
      <c r="B1277" s="6" t="s">
        <v>2844</v>
      </c>
      <c r="C1277" s="6" t="s">
        <v>2845</v>
      </c>
      <c r="D1277" s="6" t="s">
        <v>2866</v>
      </c>
      <c r="E1277" s="6" t="s">
        <v>4</v>
      </c>
      <c r="F1277" s="6" t="s">
        <v>5</v>
      </c>
      <c r="G1277" s="6" t="s">
        <v>1970</v>
      </c>
      <c r="H1277" s="6" t="s">
        <v>7</v>
      </c>
      <c r="I1277" s="6" t="s">
        <v>1971</v>
      </c>
      <c r="J1277" s="6" t="s">
        <v>9</v>
      </c>
      <c r="K1277" s="6" t="s">
        <v>2865</v>
      </c>
      <c r="L1277" s="6" t="s">
        <v>11</v>
      </c>
      <c r="M1277" s="2">
        <v>117.14700000000001</v>
      </c>
      <c r="N1277" s="1" t="s">
        <v>12</v>
      </c>
      <c r="O1277" s="3">
        <v>43332</v>
      </c>
      <c r="P1277" s="2">
        <f>ROUNDDOWN(Table1[[#This Row],[Quantity in UnE]],0)</f>
        <v>117</v>
      </c>
      <c r="Q1277" t="s">
        <v>8848</v>
      </c>
      <c r="R1277">
        <v>35</v>
      </c>
      <c r="S1277">
        <v>28</v>
      </c>
      <c r="T1277">
        <f>IF(Table1[[#This Row],[OD (in)]]=28,0,IF(Table1[[#This Row],[Width (in)]]&lt;=25,1,0))</f>
        <v>0</v>
      </c>
      <c r="U1277">
        <f>IF(Table1[[#This Row],[OD (in)]]=28,0,IF(AND(Table1[[#This Row],[Width (in)]]&gt;25,Table1[[#This Row],[Width (in)]]&lt;=40),1,0))</f>
        <v>0</v>
      </c>
      <c r="V1277">
        <f>IF(Table1[[#This Row],[OD (in)]]=28,0,IF(Table1[[#This Row],[Width (in)]]&gt;40,1,0))</f>
        <v>0</v>
      </c>
      <c r="W1277">
        <f>IF(Table1[[#This Row],[OD (in)]]=28,1,0)</f>
        <v>1</v>
      </c>
    </row>
    <row r="1278" spans="1:23" x14ac:dyDescent="0.3">
      <c r="A1278" s="6" t="s">
        <v>0</v>
      </c>
      <c r="B1278" s="6" t="s">
        <v>214</v>
      </c>
      <c r="C1278" s="6" t="s">
        <v>215</v>
      </c>
      <c r="D1278" s="6" t="s">
        <v>2867</v>
      </c>
      <c r="E1278" s="6" t="s">
        <v>4</v>
      </c>
      <c r="F1278" s="6" t="s">
        <v>5</v>
      </c>
      <c r="G1278" s="6" t="s">
        <v>1845</v>
      </c>
      <c r="H1278" s="6" t="s">
        <v>7</v>
      </c>
      <c r="I1278" s="6" t="s">
        <v>1846</v>
      </c>
      <c r="J1278" s="6" t="s">
        <v>9</v>
      </c>
      <c r="K1278" s="6" t="s">
        <v>2868</v>
      </c>
      <c r="L1278" s="6" t="s">
        <v>11</v>
      </c>
      <c r="M1278" s="2">
        <v>150.68100000000001</v>
      </c>
      <c r="N1278" s="1" t="s">
        <v>12</v>
      </c>
      <c r="O1278" s="3">
        <v>43325</v>
      </c>
      <c r="P1278" s="2">
        <f>ROUNDDOWN(Table1[[#This Row],[Quantity in UnE]],0)</f>
        <v>150</v>
      </c>
      <c r="Q1278" t="s">
        <v>8854</v>
      </c>
      <c r="R1278">
        <v>44.5</v>
      </c>
      <c r="S1278">
        <v>28</v>
      </c>
      <c r="T1278">
        <f>IF(Table1[[#This Row],[OD (in)]]=28,0,IF(Table1[[#This Row],[Width (in)]]&lt;=25,1,0))</f>
        <v>0</v>
      </c>
      <c r="U1278">
        <f>IF(Table1[[#This Row],[OD (in)]]=28,0,IF(AND(Table1[[#This Row],[Width (in)]]&gt;25,Table1[[#This Row],[Width (in)]]&lt;=40),1,0))</f>
        <v>0</v>
      </c>
      <c r="V1278">
        <f>IF(Table1[[#This Row],[OD (in)]]=28,0,IF(Table1[[#This Row],[Width (in)]]&gt;40,1,0))</f>
        <v>0</v>
      </c>
      <c r="W1278">
        <f>IF(Table1[[#This Row],[OD (in)]]=28,1,0)</f>
        <v>1</v>
      </c>
    </row>
    <row r="1279" spans="1:23" x14ac:dyDescent="0.3">
      <c r="A1279" s="6" t="s">
        <v>0</v>
      </c>
      <c r="B1279" s="6" t="s">
        <v>369</v>
      </c>
      <c r="C1279" s="6" t="s">
        <v>370</v>
      </c>
      <c r="D1279" s="6" t="s">
        <v>2869</v>
      </c>
      <c r="E1279" s="6" t="s">
        <v>4</v>
      </c>
      <c r="F1279" s="6" t="s">
        <v>5</v>
      </c>
      <c r="G1279" s="6" t="s">
        <v>1908</v>
      </c>
      <c r="H1279" s="6" t="s">
        <v>7</v>
      </c>
      <c r="I1279" s="6" t="s">
        <v>1909</v>
      </c>
      <c r="J1279" s="6" t="s">
        <v>9</v>
      </c>
      <c r="K1279" s="6" t="s">
        <v>2870</v>
      </c>
      <c r="L1279" s="6" t="s">
        <v>11</v>
      </c>
      <c r="M1279" s="2">
        <v>60.893999999999998</v>
      </c>
      <c r="N1279" s="1" t="s">
        <v>12</v>
      </c>
      <c r="O1279" s="3">
        <v>43316</v>
      </c>
      <c r="P1279" s="2">
        <f>ROUNDDOWN(Table1[[#This Row],[Quantity in UnE]],0)</f>
        <v>60</v>
      </c>
      <c r="Q1279" t="s">
        <v>8848</v>
      </c>
      <c r="R1279">
        <v>18</v>
      </c>
      <c r="S1279">
        <v>28</v>
      </c>
      <c r="T1279">
        <f>IF(Table1[[#This Row],[OD (in)]]=28,0,IF(Table1[[#This Row],[Width (in)]]&lt;=25,1,0))</f>
        <v>0</v>
      </c>
      <c r="U1279">
        <f>IF(Table1[[#This Row],[OD (in)]]=28,0,IF(AND(Table1[[#This Row],[Width (in)]]&gt;25,Table1[[#This Row],[Width (in)]]&lt;=40),1,0))</f>
        <v>0</v>
      </c>
      <c r="V1279">
        <f>IF(Table1[[#This Row],[OD (in)]]=28,0,IF(Table1[[#This Row],[Width (in)]]&gt;40,1,0))</f>
        <v>0</v>
      </c>
      <c r="W1279">
        <f>IF(Table1[[#This Row],[OD (in)]]=28,1,0)</f>
        <v>1</v>
      </c>
    </row>
    <row r="1280" spans="1:23" x14ac:dyDescent="0.3">
      <c r="A1280" s="6" t="s">
        <v>0</v>
      </c>
      <c r="B1280" s="6" t="s">
        <v>2844</v>
      </c>
      <c r="C1280" s="6" t="s">
        <v>2845</v>
      </c>
      <c r="D1280" s="6" t="s">
        <v>2871</v>
      </c>
      <c r="E1280" s="6" t="s">
        <v>4</v>
      </c>
      <c r="F1280" s="6" t="s">
        <v>5</v>
      </c>
      <c r="G1280" s="6" t="s">
        <v>1970</v>
      </c>
      <c r="H1280" s="6" t="s">
        <v>7</v>
      </c>
      <c r="I1280" s="6" t="s">
        <v>1971</v>
      </c>
      <c r="J1280" s="6" t="s">
        <v>9</v>
      </c>
      <c r="K1280" s="6" t="s">
        <v>2872</v>
      </c>
      <c r="L1280" s="6" t="s">
        <v>11</v>
      </c>
      <c r="M1280" s="2">
        <v>118.61499999999999</v>
      </c>
      <c r="N1280" s="1" t="s">
        <v>12</v>
      </c>
      <c r="O1280" s="3">
        <v>43332</v>
      </c>
      <c r="P1280" s="2">
        <f>ROUNDDOWN(Table1[[#This Row],[Quantity in UnE]],0)</f>
        <v>118</v>
      </c>
      <c r="Q1280" t="s">
        <v>8848</v>
      </c>
      <c r="R1280">
        <v>35</v>
      </c>
      <c r="S1280">
        <v>28</v>
      </c>
      <c r="T1280">
        <f>IF(Table1[[#This Row],[OD (in)]]=28,0,IF(Table1[[#This Row],[Width (in)]]&lt;=25,1,0))</f>
        <v>0</v>
      </c>
      <c r="U1280">
        <f>IF(Table1[[#This Row],[OD (in)]]=28,0,IF(AND(Table1[[#This Row],[Width (in)]]&gt;25,Table1[[#This Row],[Width (in)]]&lt;=40),1,0))</f>
        <v>0</v>
      </c>
      <c r="V1280">
        <f>IF(Table1[[#This Row],[OD (in)]]=28,0,IF(Table1[[#This Row],[Width (in)]]&gt;40,1,0))</f>
        <v>0</v>
      </c>
      <c r="W1280">
        <f>IF(Table1[[#This Row],[OD (in)]]=28,1,0)</f>
        <v>1</v>
      </c>
    </row>
    <row r="1281" spans="1:23" x14ac:dyDescent="0.3">
      <c r="A1281" s="6" t="s">
        <v>0</v>
      </c>
      <c r="B1281" s="6" t="s">
        <v>369</v>
      </c>
      <c r="C1281" s="6" t="s">
        <v>370</v>
      </c>
      <c r="D1281" s="6" t="s">
        <v>2873</v>
      </c>
      <c r="E1281" s="6" t="s">
        <v>4</v>
      </c>
      <c r="F1281" s="6" t="s">
        <v>5</v>
      </c>
      <c r="G1281" s="6" t="s">
        <v>1908</v>
      </c>
      <c r="H1281" s="6" t="s">
        <v>7</v>
      </c>
      <c r="I1281" s="6" t="s">
        <v>1909</v>
      </c>
      <c r="J1281" s="6" t="s">
        <v>9</v>
      </c>
      <c r="K1281" s="6" t="s">
        <v>2874</v>
      </c>
      <c r="L1281" s="6" t="s">
        <v>11</v>
      </c>
      <c r="M1281" s="2">
        <v>60.893999999999998</v>
      </c>
      <c r="N1281" s="1" t="s">
        <v>12</v>
      </c>
      <c r="O1281" s="3">
        <v>43316</v>
      </c>
      <c r="P1281" s="2">
        <f>ROUNDDOWN(Table1[[#This Row],[Quantity in UnE]],0)</f>
        <v>60</v>
      </c>
      <c r="Q1281" t="s">
        <v>8848</v>
      </c>
      <c r="R1281">
        <v>18</v>
      </c>
      <c r="S1281">
        <v>28</v>
      </c>
      <c r="T1281">
        <f>IF(Table1[[#This Row],[OD (in)]]=28,0,IF(Table1[[#This Row],[Width (in)]]&lt;=25,1,0))</f>
        <v>0</v>
      </c>
      <c r="U1281">
        <f>IF(Table1[[#This Row],[OD (in)]]=28,0,IF(AND(Table1[[#This Row],[Width (in)]]&gt;25,Table1[[#This Row],[Width (in)]]&lt;=40),1,0))</f>
        <v>0</v>
      </c>
      <c r="V1281">
        <f>IF(Table1[[#This Row],[OD (in)]]=28,0,IF(Table1[[#This Row],[Width (in)]]&gt;40,1,0))</f>
        <v>0</v>
      </c>
      <c r="W1281">
        <f>IF(Table1[[#This Row],[OD (in)]]=28,1,0)</f>
        <v>1</v>
      </c>
    </row>
    <row r="1282" spans="1:23" x14ac:dyDescent="0.3">
      <c r="A1282" s="6" t="s">
        <v>0</v>
      </c>
      <c r="B1282" s="6" t="s">
        <v>2844</v>
      </c>
      <c r="C1282" s="6" t="s">
        <v>2845</v>
      </c>
      <c r="D1282" s="6" t="s">
        <v>2875</v>
      </c>
      <c r="E1282" s="6" t="s">
        <v>4</v>
      </c>
      <c r="F1282" s="6" t="s">
        <v>5</v>
      </c>
      <c r="G1282" s="6" t="s">
        <v>1970</v>
      </c>
      <c r="H1282" s="6" t="s">
        <v>7</v>
      </c>
      <c r="I1282" s="6" t="s">
        <v>1971</v>
      </c>
      <c r="J1282" s="6" t="s">
        <v>9</v>
      </c>
      <c r="K1282" s="6" t="s">
        <v>2876</v>
      </c>
      <c r="L1282" s="6" t="s">
        <v>11</v>
      </c>
      <c r="M1282" s="2">
        <v>118.61499999999999</v>
      </c>
      <c r="N1282" s="1" t="s">
        <v>12</v>
      </c>
      <c r="O1282" s="3">
        <v>43332</v>
      </c>
      <c r="P1282" s="2">
        <f>ROUNDDOWN(Table1[[#This Row],[Quantity in UnE]],0)</f>
        <v>118</v>
      </c>
      <c r="Q1282" t="s">
        <v>8848</v>
      </c>
      <c r="R1282">
        <v>35</v>
      </c>
      <c r="S1282">
        <v>28</v>
      </c>
      <c r="T1282">
        <f>IF(Table1[[#This Row],[OD (in)]]=28,0,IF(Table1[[#This Row],[Width (in)]]&lt;=25,1,0))</f>
        <v>0</v>
      </c>
      <c r="U1282">
        <f>IF(Table1[[#This Row],[OD (in)]]=28,0,IF(AND(Table1[[#This Row],[Width (in)]]&gt;25,Table1[[#This Row],[Width (in)]]&lt;=40),1,0))</f>
        <v>0</v>
      </c>
      <c r="V1282">
        <f>IF(Table1[[#This Row],[OD (in)]]=28,0,IF(Table1[[#This Row],[Width (in)]]&gt;40,1,0))</f>
        <v>0</v>
      </c>
      <c r="W1282">
        <f>IF(Table1[[#This Row],[OD (in)]]=28,1,0)</f>
        <v>1</v>
      </c>
    </row>
    <row r="1283" spans="1:23" x14ac:dyDescent="0.3">
      <c r="A1283" s="6" t="s">
        <v>0</v>
      </c>
      <c r="B1283" s="6" t="s">
        <v>369</v>
      </c>
      <c r="C1283" s="6" t="s">
        <v>370</v>
      </c>
      <c r="D1283" s="6" t="s">
        <v>2877</v>
      </c>
      <c r="E1283" s="6" t="s">
        <v>4</v>
      </c>
      <c r="F1283" s="6" t="s">
        <v>5</v>
      </c>
      <c r="G1283" s="6" t="s">
        <v>1908</v>
      </c>
      <c r="H1283" s="6" t="s">
        <v>7</v>
      </c>
      <c r="I1283" s="6" t="s">
        <v>1909</v>
      </c>
      <c r="J1283" s="6" t="s">
        <v>9</v>
      </c>
      <c r="K1283" s="6" t="s">
        <v>2878</v>
      </c>
      <c r="L1283" s="6" t="s">
        <v>11</v>
      </c>
      <c r="M1283" s="2">
        <v>60.975000000000001</v>
      </c>
      <c r="N1283" s="1" t="s">
        <v>12</v>
      </c>
      <c r="O1283" s="3">
        <v>43316</v>
      </c>
      <c r="P1283" s="2">
        <f>ROUNDDOWN(Table1[[#This Row],[Quantity in UnE]],0)</f>
        <v>60</v>
      </c>
      <c r="Q1283" t="s">
        <v>8848</v>
      </c>
      <c r="R1283">
        <v>18</v>
      </c>
      <c r="S1283">
        <v>28</v>
      </c>
      <c r="T1283">
        <f>IF(Table1[[#This Row],[OD (in)]]=28,0,IF(Table1[[#This Row],[Width (in)]]&lt;=25,1,0))</f>
        <v>0</v>
      </c>
      <c r="U1283">
        <f>IF(Table1[[#This Row],[OD (in)]]=28,0,IF(AND(Table1[[#This Row],[Width (in)]]&gt;25,Table1[[#This Row],[Width (in)]]&lt;=40),1,0))</f>
        <v>0</v>
      </c>
      <c r="V1283">
        <f>IF(Table1[[#This Row],[OD (in)]]=28,0,IF(Table1[[#This Row],[Width (in)]]&gt;40,1,0))</f>
        <v>0</v>
      </c>
      <c r="W1283">
        <f>IF(Table1[[#This Row],[OD (in)]]=28,1,0)</f>
        <v>1</v>
      </c>
    </row>
    <row r="1284" spans="1:23" x14ac:dyDescent="0.3">
      <c r="A1284" s="6" t="s">
        <v>0</v>
      </c>
      <c r="B1284" s="6" t="s">
        <v>214</v>
      </c>
      <c r="C1284" s="6" t="s">
        <v>215</v>
      </c>
      <c r="D1284" s="6" t="s">
        <v>2879</v>
      </c>
      <c r="E1284" s="6" t="s">
        <v>4</v>
      </c>
      <c r="F1284" s="6" t="s">
        <v>5</v>
      </c>
      <c r="G1284" s="6" t="s">
        <v>1845</v>
      </c>
      <c r="H1284" s="6" t="s">
        <v>7</v>
      </c>
      <c r="I1284" s="6" t="s">
        <v>1846</v>
      </c>
      <c r="J1284" s="6" t="s">
        <v>9</v>
      </c>
      <c r="K1284" s="6" t="s">
        <v>2880</v>
      </c>
      <c r="L1284" s="6" t="s">
        <v>11</v>
      </c>
      <c r="M1284" s="2">
        <v>150.68100000000001</v>
      </c>
      <c r="N1284" s="1" t="s">
        <v>12</v>
      </c>
      <c r="O1284" s="3">
        <v>43325</v>
      </c>
      <c r="P1284" s="2">
        <f>ROUNDDOWN(Table1[[#This Row],[Quantity in UnE]],0)</f>
        <v>150</v>
      </c>
      <c r="Q1284" t="s">
        <v>8854</v>
      </c>
      <c r="R1284">
        <v>44.5</v>
      </c>
      <c r="S1284">
        <v>28</v>
      </c>
      <c r="T1284">
        <f>IF(Table1[[#This Row],[OD (in)]]=28,0,IF(Table1[[#This Row],[Width (in)]]&lt;=25,1,0))</f>
        <v>0</v>
      </c>
      <c r="U1284">
        <f>IF(Table1[[#This Row],[OD (in)]]=28,0,IF(AND(Table1[[#This Row],[Width (in)]]&gt;25,Table1[[#This Row],[Width (in)]]&lt;=40),1,0))</f>
        <v>0</v>
      </c>
      <c r="V1284">
        <f>IF(Table1[[#This Row],[OD (in)]]=28,0,IF(Table1[[#This Row],[Width (in)]]&gt;40,1,0))</f>
        <v>0</v>
      </c>
      <c r="W1284">
        <f>IF(Table1[[#This Row],[OD (in)]]=28,1,0)</f>
        <v>1</v>
      </c>
    </row>
    <row r="1285" spans="1:23" x14ac:dyDescent="0.3">
      <c r="A1285" s="6" t="s">
        <v>0</v>
      </c>
      <c r="B1285" s="6" t="s">
        <v>369</v>
      </c>
      <c r="C1285" s="6" t="s">
        <v>370</v>
      </c>
      <c r="D1285" s="6" t="s">
        <v>2881</v>
      </c>
      <c r="E1285" s="6" t="s">
        <v>4</v>
      </c>
      <c r="F1285" s="6" t="s">
        <v>5</v>
      </c>
      <c r="G1285" s="6" t="s">
        <v>1908</v>
      </c>
      <c r="H1285" s="6" t="s">
        <v>7</v>
      </c>
      <c r="I1285" s="6" t="s">
        <v>1909</v>
      </c>
      <c r="J1285" s="6" t="s">
        <v>9</v>
      </c>
      <c r="K1285" s="6" t="s">
        <v>2882</v>
      </c>
      <c r="L1285" s="6" t="s">
        <v>11</v>
      </c>
      <c r="M1285" s="2">
        <v>60.975000000000001</v>
      </c>
      <c r="N1285" s="1" t="s">
        <v>12</v>
      </c>
      <c r="O1285" s="3">
        <v>43316</v>
      </c>
      <c r="P1285" s="2">
        <f>ROUNDDOWN(Table1[[#This Row],[Quantity in UnE]],0)</f>
        <v>60</v>
      </c>
      <c r="Q1285" t="s">
        <v>8848</v>
      </c>
      <c r="R1285">
        <v>18</v>
      </c>
      <c r="S1285">
        <v>28</v>
      </c>
      <c r="T1285">
        <f>IF(Table1[[#This Row],[OD (in)]]=28,0,IF(Table1[[#This Row],[Width (in)]]&lt;=25,1,0))</f>
        <v>0</v>
      </c>
      <c r="U1285">
        <f>IF(Table1[[#This Row],[OD (in)]]=28,0,IF(AND(Table1[[#This Row],[Width (in)]]&gt;25,Table1[[#This Row],[Width (in)]]&lt;=40),1,0))</f>
        <v>0</v>
      </c>
      <c r="V1285">
        <f>IF(Table1[[#This Row],[OD (in)]]=28,0,IF(Table1[[#This Row],[Width (in)]]&gt;40,1,0))</f>
        <v>0</v>
      </c>
      <c r="W1285">
        <f>IF(Table1[[#This Row],[OD (in)]]=28,1,0)</f>
        <v>1</v>
      </c>
    </row>
    <row r="1286" spans="1:23" x14ac:dyDescent="0.3">
      <c r="A1286" s="6" t="s">
        <v>0</v>
      </c>
      <c r="B1286" s="6" t="s">
        <v>369</v>
      </c>
      <c r="C1286" s="6" t="s">
        <v>370</v>
      </c>
      <c r="D1286" s="6" t="s">
        <v>2883</v>
      </c>
      <c r="E1286" s="6" t="s">
        <v>4</v>
      </c>
      <c r="F1286" s="6" t="s">
        <v>5</v>
      </c>
      <c r="G1286" s="6" t="s">
        <v>1908</v>
      </c>
      <c r="H1286" s="6" t="s">
        <v>7</v>
      </c>
      <c r="I1286" s="6" t="s">
        <v>1909</v>
      </c>
      <c r="J1286" s="6" t="s">
        <v>9</v>
      </c>
      <c r="K1286" s="6" t="s">
        <v>2884</v>
      </c>
      <c r="L1286" s="6" t="s">
        <v>11</v>
      </c>
      <c r="M1286" s="2">
        <v>60.893999999999998</v>
      </c>
      <c r="N1286" s="1" t="s">
        <v>12</v>
      </c>
      <c r="O1286" s="3">
        <v>43316</v>
      </c>
      <c r="P1286" s="2">
        <f>ROUNDDOWN(Table1[[#This Row],[Quantity in UnE]],0)</f>
        <v>60</v>
      </c>
      <c r="Q1286" t="s">
        <v>8848</v>
      </c>
      <c r="R1286">
        <v>18</v>
      </c>
      <c r="S1286">
        <v>28</v>
      </c>
      <c r="T1286">
        <f>IF(Table1[[#This Row],[OD (in)]]=28,0,IF(Table1[[#This Row],[Width (in)]]&lt;=25,1,0))</f>
        <v>0</v>
      </c>
      <c r="U1286">
        <f>IF(Table1[[#This Row],[OD (in)]]=28,0,IF(AND(Table1[[#This Row],[Width (in)]]&gt;25,Table1[[#This Row],[Width (in)]]&lt;=40),1,0))</f>
        <v>0</v>
      </c>
      <c r="V1286">
        <f>IF(Table1[[#This Row],[OD (in)]]=28,0,IF(Table1[[#This Row],[Width (in)]]&gt;40,1,0))</f>
        <v>0</v>
      </c>
      <c r="W1286">
        <f>IF(Table1[[#This Row],[OD (in)]]=28,1,0)</f>
        <v>1</v>
      </c>
    </row>
    <row r="1287" spans="1:23" x14ac:dyDescent="0.3">
      <c r="A1287" s="6" t="s">
        <v>0</v>
      </c>
      <c r="B1287" s="6" t="s">
        <v>369</v>
      </c>
      <c r="C1287" s="6" t="s">
        <v>370</v>
      </c>
      <c r="D1287" s="6" t="s">
        <v>2885</v>
      </c>
      <c r="E1287" s="6" t="s">
        <v>4</v>
      </c>
      <c r="F1287" s="6" t="s">
        <v>5</v>
      </c>
      <c r="G1287" s="6" t="s">
        <v>1908</v>
      </c>
      <c r="H1287" s="6" t="s">
        <v>7</v>
      </c>
      <c r="I1287" s="6" t="s">
        <v>1909</v>
      </c>
      <c r="J1287" s="6" t="s">
        <v>9</v>
      </c>
      <c r="K1287" s="6" t="s">
        <v>2886</v>
      </c>
      <c r="L1287" s="6" t="s">
        <v>11</v>
      </c>
      <c r="M1287" s="2">
        <v>61.433</v>
      </c>
      <c r="N1287" s="1" t="s">
        <v>12</v>
      </c>
      <c r="O1287" s="3">
        <v>43316</v>
      </c>
      <c r="P1287" s="2">
        <f>ROUNDDOWN(Table1[[#This Row],[Quantity in UnE]],0)</f>
        <v>61</v>
      </c>
      <c r="Q1287" t="s">
        <v>8848</v>
      </c>
      <c r="R1287">
        <v>18</v>
      </c>
      <c r="S1287">
        <v>28</v>
      </c>
      <c r="T1287">
        <f>IF(Table1[[#This Row],[OD (in)]]=28,0,IF(Table1[[#This Row],[Width (in)]]&lt;=25,1,0))</f>
        <v>0</v>
      </c>
      <c r="U1287">
        <f>IF(Table1[[#This Row],[OD (in)]]=28,0,IF(AND(Table1[[#This Row],[Width (in)]]&gt;25,Table1[[#This Row],[Width (in)]]&lt;=40),1,0))</f>
        <v>0</v>
      </c>
      <c r="V1287">
        <f>IF(Table1[[#This Row],[OD (in)]]=28,0,IF(Table1[[#This Row],[Width (in)]]&gt;40,1,0))</f>
        <v>0</v>
      </c>
      <c r="W1287">
        <f>IF(Table1[[#This Row],[OD (in)]]=28,1,0)</f>
        <v>1</v>
      </c>
    </row>
    <row r="1288" spans="1:23" x14ac:dyDescent="0.3">
      <c r="A1288" s="6" t="s">
        <v>0</v>
      </c>
      <c r="B1288" s="6" t="s">
        <v>369</v>
      </c>
      <c r="C1288" s="6" t="s">
        <v>370</v>
      </c>
      <c r="D1288" s="6" t="s">
        <v>2887</v>
      </c>
      <c r="E1288" s="6" t="s">
        <v>4</v>
      </c>
      <c r="F1288" s="6" t="s">
        <v>5</v>
      </c>
      <c r="G1288" s="6" t="s">
        <v>1908</v>
      </c>
      <c r="H1288" s="6" t="s">
        <v>7</v>
      </c>
      <c r="I1288" s="6" t="s">
        <v>1909</v>
      </c>
      <c r="J1288" s="6" t="s">
        <v>9</v>
      </c>
      <c r="K1288" s="6" t="s">
        <v>2888</v>
      </c>
      <c r="L1288" s="6" t="s">
        <v>11</v>
      </c>
      <c r="M1288" s="2">
        <v>63.051000000000002</v>
      </c>
      <c r="N1288" s="1" t="s">
        <v>12</v>
      </c>
      <c r="O1288" s="3">
        <v>43316</v>
      </c>
      <c r="P1288" s="2">
        <f>ROUNDDOWN(Table1[[#This Row],[Quantity in UnE]],0)</f>
        <v>63</v>
      </c>
      <c r="Q1288" t="s">
        <v>8848</v>
      </c>
      <c r="R1288">
        <v>18</v>
      </c>
      <c r="S1288">
        <v>28</v>
      </c>
      <c r="T1288">
        <f>IF(Table1[[#This Row],[OD (in)]]=28,0,IF(Table1[[#This Row],[Width (in)]]&lt;=25,1,0))</f>
        <v>0</v>
      </c>
      <c r="U1288">
        <f>IF(Table1[[#This Row],[OD (in)]]=28,0,IF(AND(Table1[[#This Row],[Width (in)]]&gt;25,Table1[[#This Row],[Width (in)]]&lt;=40),1,0))</f>
        <v>0</v>
      </c>
      <c r="V1288">
        <f>IF(Table1[[#This Row],[OD (in)]]=28,0,IF(Table1[[#This Row],[Width (in)]]&gt;40,1,0))</f>
        <v>0</v>
      </c>
      <c r="W1288">
        <f>IF(Table1[[#This Row],[OD (in)]]=28,1,0)</f>
        <v>1</v>
      </c>
    </row>
    <row r="1289" spans="1:23" x14ac:dyDescent="0.3">
      <c r="A1289" s="6" t="s">
        <v>0</v>
      </c>
      <c r="B1289" s="6" t="s">
        <v>1</v>
      </c>
      <c r="C1289" s="6" t="s">
        <v>2</v>
      </c>
      <c r="D1289" s="6" t="s">
        <v>2889</v>
      </c>
      <c r="E1289" s="6" t="s">
        <v>4</v>
      </c>
      <c r="F1289" s="6" t="s">
        <v>5</v>
      </c>
      <c r="G1289" s="6" t="s">
        <v>2519</v>
      </c>
      <c r="H1289" s="6" t="s">
        <v>7</v>
      </c>
      <c r="I1289" s="6" t="s">
        <v>2520</v>
      </c>
      <c r="J1289" s="6" t="s">
        <v>9</v>
      </c>
      <c r="K1289" s="6" t="s">
        <v>2890</v>
      </c>
      <c r="L1289" s="6" t="s">
        <v>11</v>
      </c>
      <c r="M1289" s="2">
        <v>89.59</v>
      </c>
      <c r="N1289" s="1" t="s">
        <v>12</v>
      </c>
      <c r="O1289" s="3">
        <v>43330</v>
      </c>
      <c r="P1289" s="2">
        <f>ROUNDDOWN(Table1[[#This Row],[Quantity in UnE]],0)</f>
        <v>89</v>
      </c>
      <c r="Q1289" t="s">
        <v>8848</v>
      </c>
      <c r="R1289">
        <v>13.125</v>
      </c>
      <c r="S1289">
        <v>39</v>
      </c>
      <c r="T1289">
        <f>IF(Table1[[#This Row],[OD (in)]]=28,0,IF(Table1[[#This Row],[Width (in)]]&lt;=25,1,0))</f>
        <v>1</v>
      </c>
      <c r="U1289">
        <f>IF(Table1[[#This Row],[OD (in)]]=28,0,IF(AND(Table1[[#This Row],[Width (in)]]&gt;25,Table1[[#This Row],[Width (in)]]&lt;=40),1,0))</f>
        <v>0</v>
      </c>
      <c r="V1289">
        <f>IF(Table1[[#This Row],[OD (in)]]=28,0,IF(Table1[[#This Row],[Width (in)]]&gt;40,1,0))</f>
        <v>0</v>
      </c>
      <c r="W1289">
        <f>IF(Table1[[#This Row],[OD (in)]]=28,1,0)</f>
        <v>0</v>
      </c>
    </row>
    <row r="1290" spans="1:23" x14ac:dyDescent="0.3">
      <c r="A1290" s="6" t="s">
        <v>0</v>
      </c>
      <c r="B1290" s="6" t="s">
        <v>369</v>
      </c>
      <c r="C1290" s="6" t="s">
        <v>370</v>
      </c>
      <c r="D1290" s="6" t="s">
        <v>2891</v>
      </c>
      <c r="E1290" s="6" t="s">
        <v>4</v>
      </c>
      <c r="F1290" s="6" t="s">
        <v>5</v>
      </c>
      <c r="G1290" s="6" t="s">
        <v>1908</v>
      </c>
      <c r="H1290" s="6" t="s">
        <v>7</v>
      </c>
      <c r="I1290" s="6" t="s">
        <v>1909</v>
      </c>
      <c r="J1290" s="6" t="s">
        <v>9</v>
      </c>
      <c r="K1290" s="6" t="s">
        <v>2892</v>
      </c>
      <c r="L1290" s="6" t="s">
        <v>11</v>
      </c>
      <c r="M1290" s="2">
        <v>63.131</v>
      </c>
      <c r="N1290" s="1" t="s">
        <v>12</v>
      </c>
      <c r="O1290" s="3">
        <v>43316</v>
      </c>
      <c r="P1290" s="2">
        <f>ROUNDDOWN(Table1[[#This Row],[Quantity in UnE]],0)</f>
        <v>63</v>
      </c>
      <c r="Q1290" t="s">
        <v>8848</v>
      </c>
      <c r="R1290">
        <v>18</v>
      </c>
      <c r="S1290">
        <v>28</v>
      </c>
      <c r="T1290">
        <f>IF(Table1[[#This Row],[OD (in)]]=28,0,IF(Table1[[#This Row],[Width (in)]]&lt;=25,1,0))</f>
        <v>0</v>
      </c>
      <c r="U1290">
        <f>IF(Table1[[#This Row],[OD (in)]]=28,0,IF(AND(Table1[[#This Row],[Width (in)]]&gt;25,Table1[[#This Row],[Width (in)]]&lt;=40),1,0))</f>
        <v>0</v>
      </c>
      <c r="V1290">
        <f>IF(Table1[[#This Row],[OD (in)]]=28,0,IF(Table1[[#This Row],[Width (in)]]&gt;40,1,0))</f>
        <v>0</v>
      </c>
      <c r="W1290">
        <f>IF(Table1[[#This Row],[OD (in)]]=28,1,0)</f>
        <v>1</v>
      </c>
    </row>
    <row r="1291" spans="1:23" x14ac:dyDescent="0.3">
      <c r="A1291" s="6" t="s">
        <v>0</v>
      </c>
      <c r="B1291" s="6" t="s">
        <v>369</v>
      </c>
      <c r="C1291" s="6" t="s">
        <v>370</v>
      </c>
      <c r="D1291" s="6" t="s">
        <v>2893</v>
      </c>
      <c r="E1291" s="6" t="s">
        <v>4</v>
      </c>
      <c r="F1291" s="6" t="s">
        <v>5</v>
      </c>
      <c r="G1291" s="6" t="s">
        <v>1908</v>
      </c>
      <c r="H1291" s="6" t="s">
        <v>7</v>
      </c>
      <c r="I1291" s="6" t="s">
        <v>1909</v>
      </c>
      <c r="J1291" s="6" t="s">
        <v>9</v>
      </c>
      <c r="K1291" s="6" t="s">
        <v>2894</v>
      </c>
      <c r="L1291" s="6" t="s">
        <v>11</v>
      </c>
      <c r="M1291" s="2">
        <v>63.131</v>
      </c>
      <c r="N1291" s="1" t="s">
        <v>12</v>
      </c>
      <c r="O1291" s="3">
        <v>43316</v>
      </c>
      <c r="P1291" s="2">
        <f>ROUNDDOWN(Table1[[#This Row],[Quantity in UnE]],0)</f>
        <v>63</v>
      </c>
      <c r="Q1291" t="s">
        <v>8848</v>
      </c>
      <c r="R1291">
        <v>18</v>
      </c>
      <c r="S1291">
        <v>28</v>
      </c>
      <c r="T1291">
        <f>IF(Table1[[#This Row],[OD (in)]]=28,0,IF(Table1[[#This Row],[Width (in)]]&lt;=25,1,0))</f>
        <v>0</v>
      </c>
      <c r="U1291">
        <f>IF(Table1[[#This Row],[OD (in)]]=28,0,IF(AND(Table1[[#This Row],[Width (in)]]&gt;25,Table1[[#This Row],[Width (in)]]&lt;=40),1,0))</f>
        <v>0</v>
      </c>
      <c r="V1291">
        <f>IF(Table1[[#This Row],[OD (in)]]=28,0,IF(Table1[[#This Row],[Width (in)]]&gt;40,1,0))</f>
        <v>0</v>
      </c>
      <c r="W1291">
        <f>IF(Table1[[#This Row],[OD (in)]]=28,1,0)</f>
        <v>1</v>
      </c>
    </row>
    <row r="1292" spans="1:23" x14ac:dyDescent="0.3">
      <c r="A1292" s="6" t="s">
        <v>0</v>
      </c>
      <c r="B1292" s="6" t="s">
        <v>31</v>
      </c>
      <c r="C1292" s="6" t="s">
        <v>32</v>
      </c>
      <c r="D1292" s="6" t="s">
        <v>2895</v>
      </c>
      <c r="E1292" s="6" t="s">
        <v>4</v>
      </c>
      <c r="F1292" s="6" t="s">
        <v>5</v>
      </c>
      <c r="G1292" s="6" t="s">
        <v>1924</v>
      </c>
      <c r="H1292" s="6" t="s">
        <v>7</v>
      </c>
      <c r="I1292" s="6" t="s">
        <v>1925</v>
      </c>
      <c r="J1292" s="6" t="s">
        <v>9</v>
      </c>
      <c r="K1292" s="6" t="s">
        <v>2896</v>
      </c>
      <c r="L1292" s="6" t="s">
        <v>11</v>
      </c>
      <c r="M1292" s="2">
        <v>112.61</v>
      </c>
      <c r="N1292" s="1" t="s">
        <v>12</v>
      </c>
      <c r="O1292" s="3">
        <v>43327</v>
      </c>
      <c r="P1292" s="2">
        <f>ROUNDDOWN(Table1[[#This Row],[Quantity in UnE]],0)</f>
        <v>112</v>
      </c>
      <c r="Q1292" t="s">
        <v>8848</v>
      </c>
      <c r="R1292">
        <v>15</v>
      </c>
      <c r="S1292">
        <v>39</v>
      </c>
      <c r="T1292">
        <f>IF(Table1[[#This Row],[OD (in)]]=28,0,IF(Table1[[#This Row],[Width (in)]]&lt;=25,1,0))</f>
        <v>1</v>
      </c>
      <c r="U1292">
        <f>IF(Table1[[#This Row],[OD (in)]]=28,0,IF(AND(Table1[[#This Row],[Width (in)]]&gt;25,Table1[[#This Row],[Width (in)]]&lt;=40),1,0))</f>
        <v>0</v>
      </c>
      <c r="V1292">
        <f>IF(Table1[[#This Row],[OD (in)]]=28,0,IF(Table1[[#This Row],[Width (in)]]&gt;40,1,0))</f>
        <v>0</v>
      </c>
      <c r="W1292">
        <f>IF(Table1[[#This Row],[OD (in)]]=28,1,0)</f>
        <v>0</v>
      </c>
    </row>
    <row r="1293" spans="1:23" x14ac:dyDescent="0.3">
      <c r="A1293" s="6" t="s">
        <v>0</v>
      </c>
      <c r="B1293" s="6" t="s">
        <v>369</v>
      </c>
      <c r="C1293" s="6" t="s">
        <v>370</v>
      </c>
      <c r="D1293" s="6" t="s">
        <v>2897</v>
      </c>
      <c r="E1293" s="6" t="s">
        <v>4</v>
      </c>
      <c r="F1293" s="6" t="s">
        <v>5</v>
      </c>
      <c r="G1293" s="6" t="s">
        <v>1908</v>
      </c>
      <c r="H1293" s="6" t="s">
        <v>7</v>
      </c>
      <c r="I1293" s="6" t="s">
        <v>1909</v>
      </c>
      <c r="J1293" s="6" t="s">
        <v>9</v>
      </c>
      <c r="K1293" s="6" t="s">
        <v>2898</v>
      </c>
      <c r="L1293" s="6" t="s">
        <v>11</v>
      </c>
      <c r="M1293" s="2">
        <v>61.433</v>
      </c>
      <c r="N1293" s="1" t="s">
        <v>12</v>
      </c>
      <c r="O1293" s="3">
        <v>43316</v>
      </c>
      <c r="P1293" s="2">
        <f>ROUNDDOWN(Table1[[#This Row],[Quantity in UnE]],0)</f>
        <v>61</v>
      </c>
      <c r="Q1293" t="s">
        <v>8848</v>
      </c>
      <c r="R1293">
        <v>18</v>
      </c>
      <c r="S1293">
        <v>28</v>
      </c>
      <c r="T1293">
        <f>IF(Table1[[#This Row],[OD (in)]]=28,0,IF(Table1[[#This Row],[Width (in)]]&lt;=25,1,0))</f>
        <v>0</v>
      </c>
      <c r="U1293">
        <f>IF(Table1[[#This Row],[OD (in)]]=28,0,IF(AND(Table1[[#This Row],[Width (in)]]&gt;25,Table1[[#This Row],[Width (in)]]&lt;=40),1,0))</f>
        <v>0</v>
      </c>
      <c r="V1293">
        <f>IF(Table1[[#This Row],[OD (in)]]=28,0,IF(Table1[[#This Row],[Width (in)]]&gt;40,1,0))</f>
        <v>0</v>
      </c>
      <c r="W1293">
        <f>IF(Table1[[#This Row],[OD (in)]]=28,1,0)</f>
        <v>1</v>
      </c>
    </row>
    <row r="1294" spans="1:23" x14ac:dyDescent="0.3">
      <c r="A1294" s="6" t="s">
        <v>0</v>
      </c>
      <c r="B1294" s="6" t="s">
        <v>726</v>
      </c>
      <c r="C1294" s="6" t="s">
        <v>727</v>
      </c>
      <c r="D1294" s="6" t="s">
        <v>2899</v>
      </c>
      <c r="E1294" s="6" t="s">
        <v>4</v>
      </c>
      <c r="F1294" s="6" t="s">
        <v>5</v>
      </c>
      <c r="G1294" s="6" t="s">
        <v>2432</v>
      </c>
      <c r="H1294" s="6" t="s">
        <v>7</v>
      </c>
      <c r="I1294" s="6" t="s">
        <v>2433</v>
      </c>
      <c r="J1294" s="6" t="s">
        <v>9</v>
      </c>
      <c r="K1294" s="6" t="s">
        <v>2900</v>
      </c>
      <c r="L1294" s="6" t="s">
        <v>11</v>
      </c>
      <c r="M1294" s="2">
        <v>155.798</v>
      </c>
      <c r="N1294" s="1" t="s">
        <v>12</v>
      </c>
      <c r="O1294" s="3">
        <v>43322</v>
      </c>
      <c r="P1294" s="2">
        <f>ROUNDDOWN(Table1[[#This Row],[Quantity in UnE]],0)</f>
        <v>155</v>
      </c>
      <c r="Q1294" t="s">
        <v>8848</v>
      </c>
      <c r="R1294">
        <v>42</v>
      </c>
      <c r="S1294">
        <v>28</v>
      </c>
      <c r="T1294">
        <f>IF(Table1[[#This Row],[OD (in)]]=28,0,IF(Table1[[#This Row],[Width (in)]]&lt;=25,1,0))</f>
        <v>0</v>
      </c>
      <c r="U1294">
        <f>IF(Table1[[#This Row],[OD (in)]]=28,0,IF(AND(Table1[[#This Row],[Width (in)]]&gt;25,Table1[[#This Row],[Width (in)]]&lt;=40),1,0))</f>
        <v>0</v>
      </c>
      <c r="V1294">
        <f>IF(Table1[[#This Row],[OD (in)]]=28,0,IF(Table1[[#This Row],[Width (in)]]&gt;40,1,0))</f>
        <v>0</v>
      </c>
      <c r="W1294">
        <f>IF(Table1[[#This Row],[OD (in)]]=28,1,0)</f>
        <v>1</v>
      </c>
    </row>
    <row r="1295" spans="1:23" x14ac:dyDescent="0.3">
      <c r="A1295" s="6" t="s">
        <v>0</v>
      </c>
      <c r="B1295" s="6" t="s">
        <v>369</v>
      </c>
      <c r="C1295" s="6" t="s">
        <v>370</v>
      </c>
      <c r="D1295" s="6" t="s">
        <v>2901</v>
      </c>
      <c r="E1295" s="6" t="s">
        <v>4</v>
      </c>
      <c r="F1295" s="6" t="s">
        <v>5</v>
      </c>
      <c r="G1295" s="6" t="s">
        <v>1908</v>
      </c>
      <c r="H1295" s="6" t="s">
        <v>7</v>
      </c>
      <c r="I1295" s="6" t="s">
        <v>1909</v>
      </c>
      <c r="J1295" s="6" t="s">
        <v>9</v>
      </c>
      <c r="K1295" s="6" t="s">
        <v>2902</v>
      </c>
      <c r="L1295" s="6" t="s">
        <v>11</v>
      </c>
      <c r="M1295" s="2">
        <v>63.131</v>
      </c>
      <c r="N1295" s="1" t="s">
        <v>12</v>
      </c>
      <c r="O1295" s="3">
        <v>43316</v>
      </c>
      <c r="P1295" s="2">
        <f>ROUNDDOWN(Table1[[#This Row],[Quantity in UnE]],0)</f>
        <v>63</v>
      </c>
      <c r="Q1295" t="s">
        <v>8848</v>
      </c>
      <c r="R1295">
        <v>18</v>
      </c>
      <c r="S1295">
        <v>28</v>
      </c>
      <c r="T1295">
        <f>IF(Table1[[#This Row],[OD (in)]]=28,0,IF(Table1[[#This Row],[Width (in)]]&lt;=25,1,0))</f>
        <v>0</v>
      </c>
      <c r="U1295">
        <f>IF(Table1[[#This Row],[OD (in)]]=28,0,IF(AND(Table1[[#This Row],[Width (in)]]&gt;25,Table1[[#This Row],[Width (in)]]&lt;=40),1,0))</f>
        <v>0</v>
      </c>
      <c r="V1295">
        <f>IF(Table1[[#This Row],[OD (in)]]=28,0,IF(Table1[[#This Row],[Width (in)]]&gt;40,1,0))</f>
        <v>0</v>
      </c>
      <c r="W1295">
        <f>IF(Table1[[#This Row],[OD (in)]]=28,1,0)</f>
        <v>1</v>
      </c>
    </row>
    <row r="1296" spans="1:23" x14ac:dyDescent="0.3">
      <c r="A1296" s="6" t="s">
        <v>0</v>
      </c>
      <c r="B1296" s="6" t="s">
        <v>369</v>
      </c>
      <c r="C1296" s="6" t="s">
        <v>370</v>
      </c>
      <c r="D1296" s="6" t="s">
        <v>2903</v>
      </c>
      <c r="E1296" s="6" t="s">
        <v>4</v>
      </c>
      <c r="F1296" s="6" t="s">
        <v>5</v>
      </c>
      <c r="G1296" s="6" t="s">
        <v>1908</v>
      </c>
      <c r="H1296" s="6" t="s">
        <v>7</v>
      </c>
      <c r="I1296" s="6" t="s">
        <v>1909</v>
      </c>
      <c r="J1296" s="6" t="s">
        <v>9</v>
      </c>
      <c r="K1296" s="6" t="s">
        <v>2904</v>
      </c>
      <c r="L1296" s="6" t="s">
        <v>11</v>
      </c>
      <c r="M1296" s="2">
        <v>63.104999999999997</v>
      </c>
      <c r="N1296" s="1" t="s">
        <v>12</v>
      </c>
      <c r="O1296" s="3">
        <v>43316</v>
      </c>
      <c r="P1296" s="2">
        <f>ROUNDDOWN(Table1[[#This Row],[Quantity in UnE]],0)</f>
        <v>63</v>
      </c>
      <c r="Q1296" t="s">
        <v>8848</v>
      </c>
      <c r="R1296">
        <v>18</v>
      </c>
      <c r="S1296">
        <v>28</v>
      </c>
      <c r="T1296">
        <f>IF(Table1[[#This Row],[OD (in)]]=28,0,IF(Table1[[#This Row],[Width (in)]]&lt;=25,1,0))</f>
        <v>0</v>
      </c>
      <c r="U1296">
        <f>IF(Table1[[#This Row],[OD (in)]]=28,0,IF(AND(Table1[[#This Row],[Width (in)]]&gt;25,Table1[[#This Row],[Width (in)]]&lt;=40),1,0))</f>
        <v>0</v>
      </c>
      <c r="V1296">
        <f>IF(Table1[[#This Row],[OD (in)]]=28,0,IF(Table1[[#This Row],[Width (in)]]&gt;40,1,0))</f>
        <v>0</v>
      </c>
      <c r="W1296">
        <f>IF(Table1[[#This Row],[OD (in)]]=28,1,0)</f>
        <v>1</v>
      </c>
    </row>
    <row r="1297" spans="1:23" x14ac:dyDescent="0.3">
      <c r="A1297" s="6" t="s">
        <v>0</v>
      </c>
      <c r="B1297" s="6" t="s">
        <v>369</v>
      </c>
      <c r="C1297" s="6" t="s">
        <v>370</v>
      </c>
      <c r="D1297" s="6" t="s">
        <v>2905</v>
      </c>
      <c r="E1297" s="6" t="s">
        <v>4</v>
      </c>
      <c r="F1297" s="6" t="s">
        <v>5</v>
      </c>
      <c r="G1297" s="6" t="s">
        <v>1908</v>
      </c>
      <c r="H1297" s="6" t="s">
        <v>7</v>
      </c>
      <c r="I1297" s="6" t="s">
        <v>1909</v>
      </c>
      <c r="J1297" s="6" t="s">
        <v>9</v>
      </c>
      <c r="K1297" s="6" t="s">
        <v>2906</v>
      </c>
      <c r="L1297" s="6" t="s">
        <v>11</v>
      </c>
      <c r="M1297" s="2">
        <v>61.191000000000003</v>
      </c>
      <c r="N1297" s="1" t="s">
        <v>12</v>
      </c>
      <c r="O1297" s="3">
        <v>43316</v>
      </c>
      <c r="P1297" s="2">
        <f>ROUNDDOWN(Table1[[#This Row],[Quantity in UnE]],0)</f>
        <v>61</v>
      </c>
      <c r="Q1297" t="s">
        <v>8848</v>
      </c>
      <c r="R1297">
        <v>18</v>
      </c>
      <c r="S1297">
        <v>28</v>
      </c>
      <c r="T1297">
        <f>IF(Table1[[#This Row],[OD (in)]]=28,0,IF(Table1[[#This Row],[Width (in)]]&lt;=25,1,0))</f>
        <v>0</v>
      </c>
      <c r="U1297">
        <f>IF(Table1[[#This Row],[OD (in)]]=28,0,IF(AND(Table1[[#This Row],[Width (in)]]&gt;25,Table1[[#This Row],[Width (in)]]&lt;=40),1,0))</f>
        <v>0</v>
      </c>
      <c r="V1297">
        <f>IF(Table1[[#This Row],[OD (in)]]=28,0,IF(Table1[[#This Row],[Width (in)]]&gt;40,1,0))</f>
        <v>0</v>
      </c>
      <c r="W1297">
        <f>IF(Table1[[#This Row],[OD (in)]]=28,1,0)</f>
        <v>1</v>
      </c>
    </row>
    <row r="1298" spans="1:23" x14ac:dyDescent="0.3">
      <c r="A1298" s="6" t="s">
        <v>0</v>
      </c>
      <c r="B1298" s="6" t="s">
        <v>2907</v>
      </c>
      <c r="C1298" s="6" t="s">
        <v>2908</v>
      </c>
      <c r="D1298" s="6" t="s">
        <v>2909</v>
      </c>
      <c r="E1298" s="6" t="s">
        <v>4</v>
      </c>
      <c r="F1298" s="6" t="s">
        <v>5</v>
      </c>
      <c r="G1298" s="6" t="s">
        <v>1970</v>
      </c>
      <c r="H1298" s="6" t="s">
        <v>7</v>
      </c>
      <c r="I1298" s="6" t="s">
        <v>1971</v>
      </c>
      <c r="J1298" s="6" t="s">
        <v>9</v>
      </c>
      <c r="K1298" s="6" t="s">
        <v>2910</v>
      </c>
      <c r="L1298" s="6" t="s">
        <v>11</v>
      </c>
      <c r="M1298" s="2">
        <v>152.16800000000001</v>
      </c>
      <c r="N1298" s="1" t="s">
        <v>12</v>
      </c>
      <c r="O1298" s="3">
        <v>43332</v>
      </c>
      <c r="P1298" s="2">
        <f>ROUNDDOWN(Table1[[#This Row],[Quantity in UnE]],0)</f>
        <v>152</v>
      </c>
      <c r="Q1298" t="s">
        <v>8848</v>
      </c>
      <c r="R1298">
        <v>45</v>
      </c>
      <c r="S1298">
        <v>28</v>
      </c>
      <c r="T1298">
        <f>IF(Table1[[#This Row],[OD (in)]]=28,0,IF(Table1[[#This Row],[Width (in)]]&lt;=25,1,0))</f>
        <v>0</v>
      </c>
      <c r="U1298">
        <f>IF(Table1[[#This Row],[OD (in)]]=28,0,IF(AND(Table1[[#This Row],[Width (in)]]&gt;25,Table1[[#This Row],[Width (in)]]&lt;=40),1,0))</f>
        <v>0</v>
      </c>
      <c r="V1298">
        <f>IF(Table1[[#This Row],[OD (in)]]=28,0,IF(Table1[[#This Row],[Width (in)]]&gt;40,1,0))</f>
        <v>0</v>
      </c>
      <c r="W1298">
        <f>IF(Table1[[#This Row],[OD (in)]]=28,1,0)</f>
        <v>1</v>
      </c>
    </row>
    <row r="1299" spans="1:23" x14ac:dyDescent="0.3">
      <c r="A1299" s="6" t="s">
        <v>0</v>
      </c>
      <c r="B1299" s="6" t="s">
        <v>1</v>
      </c>
      <c r="C1299" s="6" t="s">
        <v>2</v>
      </c>
      <c r="D1299" s="6" t="s">
        <v>2911</v>
      </c>
      <c r="E1299" s="6" t="s">
        <v>4</v>
      </c>
      <c r="F1299" s="6" t="s">
        <v>5</v>
      </c>
      <c r="G1299" s="6" t="s">
        <v>2519</v>
      </c>
      <c r="H1299" s="6" t="s">
        <v>7</v>
      </c>
      <c r="I1299" s="6" t="s">
        <v>2520</v>
      </c>
      <c r="J1299" s="6" t="s">
        <v>9</v>
      </c>
      <c r="K1299" s="6" t="s">
        <v>2912</v>
      </c>
      <c r="L1299" s="6" t="s">
        <v>11</v>
      </c>
      <c r="M1299" s="2">
        <v>89.59</v>
      </c>
      <c r="N1299" s="1" t="s">
        <v>12</v>
      </c>
      <c r="O1299" s="3">
        <v>43330</v>
      </c>
      <c r="P1299" s="2">
        <f>ROUNDDOWN(Table1[[#This Row],[Quantity in UnE]],0)</f>
        <v>89</v>
      </c>
      <c r="Q1299" t="s">
        <v>8848</v>
      </c>
      <c r="R1299">
        <v>13.125</v>
      </c>
      <c r="S1299">
        <v>39</v>
      </c>
      <c r="T1299">
        <f>IF(Table1[[#This Row],[OD (in)]]=28,0,IF(Table1[[#This Row],[Width (in)]]&lt;=25,1,0))</f>
        <v>1</v>
      </c>
      <c r="U1299">
        <f>IF(Table1[[#This Row],[OD (in)]]=28,0,IF(AND(Table1[[#This Row],[Width (in)]]&gt;25,Table1[[#This Row],[Width (in)]]&lt;=40),1,0))</f>
        <v>0</v>
      </c>
      <c r="V1299">
        <f>IF(Table1[[#This Row],[OD (in)]]=28,0,IF(Table1[[#This Row],[Width (in)]]&gt;40,1,0))</f>
        <v>0</v>
      </c>
      <c r="W1299">
        <f>IF(Table1[[#This Row],[OD (in)]]=28,1,0)</f>
        <v>0</v>
      </c>
    </row>
    <row r="1300" spans="1:23" x14ac:dyDescent="0.3">
      <c r="A1300" s="6" t="s">
        <v>0</v>
      </c>
      <c r="B1300" s="6" t="s">
        <v>1</v>
      </c>
      <c r="C1300" s="6" t="s">
        <v>2</v>
      </c>
      <c r="D1300" s="6" t="s">
        <v>2913</v>
      </c>
      <c r="E1300" s="6" t="s">
        <v>4</v>
      </c>
      <c r="F1300" s="6" t="s">
        <v>5</v>
      </c>
      <c r="G1300" s="6" t="s">
        <v>2519</v>
      </c>
      <c r="H1300" s="6" t="s">
        <v>7</v>
      </c>
      <c r="I1300" s="6" t="s">
        <v>2520</v>
      </c>
      <c r="J1300" s="6" t="s">
        <v>9</v>
      </c>
      <c r="K1300" s="6" t="s">
        <v>2914</v>
      </c>
      <c r="L1300" s="6" t="s">
        <v>11</v>
      </c>
      <c r="M1300" s="2">
        <v>97.766999999999996</v>
      </c>
      <c r="N1300" s="1" t="s">
        <v>12</v>
      </c>
      <c r="O1300" s="3">
        <v>43330</v>
      </c>
      <c r="P1300" s="2">
        <f>ROUNDDOWN(Table1[[#This Row],[Quantity in UnE]],0)</f>
        <v>97</v>
      </c>
      <c r="Q1300" t="s">
        <v>8848</v>
      </c>
      <c r="R1300">
        <v>13.125</v>
      </c>
      <c r="S1300">
        <v>39</v>
      </c>
      <c r="T1300">
        <f>IF(Table1[[#This Row],[OD (in)]]=28,0,IF(Table1[[#This Row],[Width (in)]]&lt;=25,1,0))</f>
        <v>1</v>
      </c>
      <c r="U1300">
        <f>IF(Table1[[#This Row],[OD (in)]]=28,0,IF(AND(Table1[[#This Row],[Width (in)]]&gt;25,Table1[[#This Row],[Width (in)]]&lt;=40),1,0))</f>
        <v>0</v>
      </c>
      <c r="V1300">
        <f>IF(Table1[[#This Row],[OD (in)]]=28,0,IF(Table1[[#This Row],[Width (in)]]&gt;40,1,0))</f>
        <v>0</v>
      </c>
      <c r="W1300">
        <f>IF(Table1[[#This Row],[OD (in)]]=28,1,0)</f>
        <v>0</v>
      </c>
    </row>
    <row r="1301" spans="1:23" x14ac:dyDescent="0.3">
      <c r="A1301" s="6" t="s">
        <v>0</v>
      </c>
      <c r="B1301" s="6" t="s">
        <v>1405</v>
      </c>
      <c r="C1301" s="6" t="s">
        <v>1406</v>
      </c>
      <c r="D1301" s="6" t="s">
        <v>2915</v>
      </c>
      <c r="E1301" s="6" t="s">
        <v>4</v>
      </c>
      <c r="F1301" s="6" t="s">
        <v>5</v>
      </c>
      <c r="G1301" s="6" t="s">
        <v>2916</v>
      </c>
      <c r="H1301" s="6" t="s">
        <v>7</v>
      </c>
      <c r="I1301" s="6" t="s">
        <v>2917</v>
      </c>
      <c r="J1301" s="6" t="s">
        <v>9</v>
      </c>
      <c r="K1301" s="6" t="s">
        <v>2918</v>
      </c>
      <c r="L1301" s="6" t="s">
        <v>11</v>
      </c>
      <c r="M1301" s="2">
        <v>411.77800000000002</v>
      </c>
      <c r="N1301" s="1" t="s">
        <v>12</v>
      </c>
      <c r="O1301" s="3">
        <v>43314</v>
      </c>
      <c r="P1301" s="2">
        <f>ROUNDDOWN(Table1[[#This Row],[Quantity in UnE]],0)</f>
        <v>411</v>
      </c>
      <c r="Q1301" t="s">
        <v>8858</v>
      </c>
      <c r="R1301">
        <v>60</v>
      </c>
      <c r="S1301">
        <v>39</v>
      </c>
      <c r="T1301">
        <f>IF(Table1[[#This Row],[OD (in)]]=28,0,IF(Table1[[#This Row],[Width (in)]]&lt;=25,1,0))</f>
        <v>0</v>
      </c>
      <c r="U1301">
        <f>IF(Table1[[#This Row],[OD (in)]]=28,0,IF(AND(Table1[[#This Row],[Width (in)]]&gt;25,Table1[[#This Row],[Width (in)]]&lt;=40),1,0))</f>
        <v>0</v>
      </c>
      <c r="V1301">
        <f>IF(Table1[[#This Row],[OD (in)]]=28,0,IF(Table1[[#This Row],[Width (in)]]&gt;40,1,0))</f>
        <v>1</v>
      </c>
      <c r="W1301">
        <f>IF(Table1[[#This Row],[OD (in)]]=28,1,0)</f>
        <v>0</v>
      </c>
    </row>
    <row r="1302" spans="1:23" x14ac:dyDescent="0.3">
      <c r="A1302" s="6" t="s">
        <v>0</v>
      </c>
      <c r="B1302" s="6" t="s">
        <v>214</v>
      </c>
      <c r="C1302" s="6" t="s">
        <v>215</v>
      </c>
      <c r="D1302" s="6" t="s">
        <v>2919</v>
      </c>
      <c r="E1302" s="6" t="s">
        <v>4</v>
      </c>
      <c r="F1302" s="6" t="s">
        <v>5</v>
      </c>
      <c r="G1302" s="6" t="s">
        <v>1845</v>
      </c>
      <c r="H1302" s="6" t="s">
        <v>7</v>
      </c>
      <c r="I1302" s="6" t="s">
        <v>1846</v>
      </c>
      <c r="J1302" s="6" t="s">
        <v>9</v>
      </c>
      <c r="K1302" s="6" t="s">
        <v>2920</v>
      </c>
      <c r="L1302" s="6" t="s">
        <v>11</v>
      </c>
      <c r="M1302" s="2">
        <v>169.256</v>
      </c>
      <c r="N1302" s="1" t="s">
        <v>12</v>
      </c>
      <c r="O1302" s="3">
        <v>43325</v>
      </c>
      <c r="P1302" s="2">
        <f>ROUNDDOWN(Table1[[#This Row],[Quantity in UnE]],0)</f>
        <v>169</v>
      </c>
      <c r="Q1302" t="s">
        <v>8854</v>
      </c>
      <c r="R1302">
        <v>44.5</v>
      </c>
      <c r="S1302">
        <v>28</v>
      </c>
      <c r="T1302">
        <f>IF(Table1[[#This Row],[OD (in)]]=28,0,IF(Table1[[#This Row],[Width (in)]]&lt;=25,1,0))</f>
        <v>0</v>
      </c>
      <c r="U1302">
        <f>IF(Table1[[#This Row],[OD (in)]]=28,0,IF(AND(Table1[[#This Row],[Width (in)]]&gt;25,Table1[[#This Row],[Width (in)]]&lt;=40),1,0))</f>
        <v>0</v>
      </c>
      <c r="V1302">
        <f>IF(Table1[[#This Row],[OD (in)]]=28,0,IF(Table1[[#This Row],[Width (in)]]&gt;40,1,0))</f>
        <v>0</v>
      </c>
      <c r="W1302">
        <f>IF(Table1[[#This Row],[OD (in)]]=28,1,0)</f>
        <v>1</v>
      </c>
    </row>
    <row r="1303" spans="1:23" x14ac:dyDescent="0.3">
      <c r="A1303" s="6" t="s">
        <v>0</v>
      </c>
      <c r="B1303" s="6" t="s">
        <v>2907</v>
      </c>
      <c r="C1303" s="6" t="s">
        <v>2908</v>
      </c>
      <c r="D1303" s="6" t="s">
        <v>2921</v>
      </c>
      <c r="E1303" s="6" t="s">
        <v>4</v>
      </c>
      <c r="F1303" s="6" t="s">
        <v>5</v>
      </c>
      <c r="G1303" s="6" t="s">
        <v>1970</v>
      </c>
      <c r="H1303" s="6" t="s">
        <v>7</v>
      </c>
      <c r="I1303" s="6" t="s">
        <v>1971</v>
      </c>
      <c r="J1303" s="6" t="s">
        <v>9</v>
      </c>
      <c r="K1303" s="6" t="s">
        <v>2922</v>
      </c>
      <c r="L1303" s="6" t="s">
        <v>11</v>
      </c>
      <c r="M1303" s="2">
        <v>157.357</v>
      </c>
      <c r="N1303" s="1" t="s">
        <v>12</v>
      </c>
      <c r="O1303" s="3">
        <v>43332</v>
      </c>
      <c r="P1303" s="2">
        <f>ROUNDDOWN(Table1[[#This Row],[Quantity in UnE]],0)</f>
        <v>157</v>
      </c>
      <c r="Q1303" t="s">
        <v>8848</v>
      </c>
      <c r="R1303">
        <v>45</v>
      </c>
      <c r="S1303">
        <v>28</v>
      </c>
      <c r="T1303">
        <f>IF(Table1[[#This Row],[OD (in)]]=28,0,IF(Table1[[#This Row],[Width (in)]]&lt;=25,1,0))</f>
        <v>0</v>
      </c>
      <c r="U1303">
        <f>IF(Table1[[#This Row],[OD (in)]]=28,0,IF(AND(Table1[[#This Row],[Width (in)]]&gt;25,Table1[[#This Row],[Width (in)]]&lt;=40),1,0))</f>
        <v>0</v>
      </c>
      <c r="V1303">
        <f>IF(Table1[[#This Row],[OD (in)]]=28,0,IF(Table1[[#This Row],[Width (in)]]&gt;40,1,0))</f>
        <v>0</v>
      </c>
      <c r="W1303">
        <f>IF(Table1[[#This Row],[OD (in)]]=28,1,0)</f>
        <v>1</v>
      </c>
    </row>
    <row r="1304" spans="1:23" x14ac:dyDescent="0.3">
      <c r="A1304" s="6" t="s">
        <v>0</v>
      </c>
      <c r="B1304" s="6" t="s">
        <v>214</v>
      </c>
      <c r="C1304" s="6" t="s">
        <v>215</v>
      </c>
      <c r="D1304" s="6" t="s">
        <v>2923</v>
      </c>
      <c r="E1304" s="6" t="s">
        <v>4</v>
      </c>
      <c r="F1304" s="6" t="s">
        <v>5</v>
      </c>
      <c r="G1304" s="6" t="s">
        <v>1845</v>
      </c>
      <c r="H1304" s="6" t="s">
        <v>7</v>
      </c>
      <c r="I1304" s="6" t="s">
        <v>1846</v>
      </c>
      <c r="J1304" s="6" t="s">
        <v>9</v>
      </c>
      <c r="K1304" s="6" t="s">
        <v>2924</v>
      </c>
      <c r="L1304" s="6" t="s">
        <v>11</v>
      </c>
      <c r="M1304" s="2">
        <v>169.256</v>
      </c>
      <c r="N1304" s="1" t="s">
        <v>12</v>
      </c>
      <c r="O1304" s="3">
        <v>43325</v>
      </c>
      <c r="P1304" s="2">
        <f>ROUNDDOWN(Table1[[#This Row],[Quantity in UnE]],0)</f>
        <v>169</v>
      </c>
      <c r="Q1304" t="s">
        <v>8854</v>
      </c>
      <c r="R1304">
        <v>44.5</v>
      </c>
      <c r="S1304">
        <v>28</v>
      </c>
      <c r="T1304">
        <f>IF(Table1[[#This Row],[OD (in)]]=28,0,IF(Table1[[#This Row],[Width (in)]]&lt;=25,1,0))</f>
        <v>0</v>
      </c>
      <c r="U1304">
        <f>IF(Table1[[#This Row],[OD (in)]]=28,0,IF(AND(Table1[[#This Row],[Width (in)]]&gt;25,Table1[[#This Row],[Width (in)]]&lt;=40),1,0))</f>
        <v>0</v>
      </c>
      <c r="V1304">
        <f>IF(Table1[[#This Row],[OD (in)]]=28,0,IF(Table1[[#This Row],[Width (in)]]&gt;40,1,0))</f>
        <v>0</v>
      </c>
      <c r="W1304">
        <f>IF(Table1[[#This Row],[OD (in)]]=28,1,0)</f>
        <v>1</v>
      </c>
    </row>
    <row r="1305" spans="1:23" x14ac:dyDescent="0.3">
      <c r="A1305" s="6" t="s">
        <v>0</v>
      </c>
      <c r="B1305" s="6" t="s">
        <v>1425</v>
      </c>
      <c r="C1305" s="6" t="s">
        <v>1426</v>
      </c>
      <c r="D1305" s="6" t="s">
        <v>2925</v>
      </c>
      <c r="E1305" s="6" t="s">
        <v>4</v>
      </c>
      <c r="F1305" s="6" t="s">
        <v>5</v>
      </c>
      <c r="G1305" s="6" t="s">
        <v>1662</v>
      </c>
      <c r="H1305" s="6" t="s">
        <v>7</v>
      </c>
      <c r="I1305" s="6" t="s">
        <v>1663</v>
      </c>
      <c r="J1305" s="6" t="s">
        <v>9</v>
      </c>
      <c r="K1305" s="6" t="s">
        <v>2926</v>
      </c>
      <c r="L1305" s="6" t="s">
        <v>11</v>
      </c>
      <c r="M1305" s="2">
        <v>363.65899999999999</v>
      </c>
      <c r="N1305" s="1" t="s">
        <v>12</v>
      </c>
      <c r="O1305" s="3">
        <v>43315</v>
      </c>
      <c r="P1305" s="2">
        <f>ROUNDDOWN(Table1[[#This Row],[Quantity in UnE]],0)</f>
        <v>363</v>
      </c>
      <c r="Q1305" t="s">
        <v>8852</v>
      </c>
      <c r="R1305">
        <v>50</v>
      </c>
      <c r="S1305">
        <v>39</v>
      </c>
      <c r="T1305">
        <f>IF(Table1[[#This Row],[OD (in)]]=28,0,IF(Table1[[#This Row],[Width (in)]]&lt;=25,1,0))</f>
        <v>0</v>
      </c>
      <c r="U1305">
        <f>IF(Table1[[#This Row],[OD (in)]]=28,0,IF(AND(Table1[[#This Row],[Width (in)]]&gt;25,Table1[[#This Row],[Width (in)]]&lt;=40),1,0))</f>
        <v>0</v>
      </c>
      <c r="V1305">
        <f>IF(Table1[[#This Row],[OD (in)]]=28,0,IF(Table1[[#This Row],[Width (in)]]&gt;40,1,0))</f>
        <v>1</v>
      </c>
      <c r="W1305">
        <f>IF(Table1[[#This Row],[OD (in)]]=28,1,0)</f>
        <v>0</v>
      </c>
    </row>
    <row r="1306" spans="1:23" x14ac:dyDescent="0.3">
      <c r="A1306" s="6" t="s">
        <v>0</v>
      </c>
      <c r="B1306" s="6" t="s">
        <v>1</v>
      </c>
      <c r="C1306" s="6" t="s">
        <v>2</v>
      </c>
      <c r="D1306" s="6" t="s">
        <v>2927</v>
      </c>
      <c r="E1306" s="6" t="s">
        <v>4</v>
      </c>
      <c r="F1306" s="6" t="s">
        <v>5</v>
      </c>
      <c r="G1306" s="6" t="s">
        <v>2519</v>
      </c>
      <c r="H1306" s="6" t="s">
        <v>7</v>
      </c>
      <c r="I1306" s="6" t="s">
        <v>2520</v>
      </c>
      <c r="J1306" s="6" t="s">
        <v>9</v>
      </c>
      <c r="K1306" s="6" t="s">
        <v>2928</v>
      </c>
      <c r="L1306" s="6" t="s">
        <v>11</v>
      </c>
      <c r="M1306" s="2">
        <v>97.766999999999996</v>
      </c>
      <c r="N1306" s="1" t="s">
        <v>12</v>
      </c>
      <c r="O1306" s="3">
        <v>43330</v>
      </c>
      <c r="P1306" s="2">
        <f>ROUNDDOWN(Table1[[#This Row],[Quantity in UnE]],0)</f>
        <v>97</v>
      </c>
      <c r="Q1306" t="s">
        <v>8848</v>
      </c>
      <c r="R1306">
        <v>13.125</v>
      </c>
      <c r="S1306">
        <v>39</v>
      </c>
      <c r="T1306">
        <f>IF(Table1[[#This Row],[OD (in)]]=28,0,IF(Table1[[#This Row],[Width (in)]]&lt;=25,1,0))</f>
        <v>1</v>
      </c>
      <c r="U1306">
        <f>IF(Table1[[#This Row],[OD (in)]]=28,0,IF(AND(Table1[[#This Row],[Width (in)]]&gt;25,Table1[[#This Row],[Width (in)]]&lt;=40),1,0))</f>
        <v>0</v>
      </c>
      <c r="V1306">
        <f>IF(Table1[[#This Row],[OD (in)]]=28,0,IF(Table1[[#This Row],[Width (in)]]&gt;40,1,0))</f>
        <v>0</v>
      </c>
      <c r="W1306">
        <f>IF(Table1[[#This Row],[OD (in)]]=28,1,0)</f>
        <v>0</v>
      </c>
    </row>
    <row r="1307" spans="1:23" x14ac:dyDescent="0.3">
      <c r="A1307" s="6" t="s">
        <v>0</v>
      </c>
      <c r="B1307" s="6" t="s">
        <v>2907</v>
      </c>
      <c r="C1307" s="6" t="s">
        <v>2908</v>
      </c>
      <c r="D1307" s="6" t="s">
        <v>2929</v>
      </c>
      <c r="E1307" s="6" t="s">
        <v>4</v>
      </c>
      <c r="F1307" s="6" t="s">
        <v>5</v>
      </c>
      <c r="G1307" s="6" t="s">
        <v>1970</v>
      </c>
      <c r="H1307" s="6" t="s">
        <v>7</v>
      </c>
      <c r="I1307" s="6" t="s">
        <v>1971</v>
      </c>
      <c r="J1307" s="6" t="s">
        <v>9</v>
      </c>
      <c r="K1307" s="6" t="s">
        <v>2930</v>
      </c>
      <c r="L1307" s="6" t="s">
        <v>11</v>
      </c>
      <c r="M1307" s="2">
        <v>150.61799999999999</v>
      </c>
      <c r="N1307" s="1" t="s">
        <v>12</v>
      </c>
      <c r="O1307" s="3">
        <v>43332</v>
      </c>
      <c r="P1307" s="2">
        <f>ROUNDDOWN(Table1[[#This Row],[Quantity in UnE]],0)</f>
        <v>150</v>
      </c>
      <c r="Q1307" t="s">
        <v>8848</v>
      </c>
      <c r="R1307">
        <v>45</v>
      </c>
      <c r="S1307">
        <v>28</v>
      </c>
      <c r="T1307">
        <f>IF(Table1[[#This Row],[OD (in)]]=28,0,IF(Table1[[#This Row],[Width (in)]]&lt;=25,1,0))</f>
        <v>0</v>
      </c>
      <c r="U1307">
        <f>IF(Table1[[#This Row],[OD (in)]]=28,0,IF(AND(Table1[[#This Row],[Width (in)]]&gt;25,Table1[[#This Row],[Width (in)]]&lt;=40),1,0))</f>
        <v>0</v>
      </c>
      <c r="V1307">
        <f>IF(Table1[[#This Row],[OD (in)]]=28,0,IF(Table1[[#This Row],[Width (in)]]&gt;40,1,0))</f>
        <v>0</v>
      </c>
      <c r="W1307">
        <f>IF(Table1[[#This Row],[OD (in)]]=28,1,0)</f>
        <v>1</v>
      </c>
    </row>
    <row r="1308" spans="1:23" x14ac:dyDescent="0.3">
      <c r="A1308" s="6" t="s">
        <v>0</v>
      </c>
      <c r="B1308" s="6" t="s">
        <v>214</v>
      </c>
      <c r="C1308" s="6" t="s">
        <v>215</v>
      </c>
      <c r="D1308" s="6" t="s">
        <v>2931</v>
      </c>
      <c r="E1308" s="6" t="s">
        <v>4</v>
      </c>
      <c r="F1308" s="6" t="s">
        <v>5</v>
      </c>
      <c r="G1308" s="6" t="s">
        <v>1845</v>
      </c>
      <c r="H1308" s="6" t="s">
        <v>7</v>
      </c>
      <c r="I1308" s="6" t="s">
        <v>1846</v>
      </c>
      <c r="J1308" s="6" t="s">
        <v>9</v>
      </c>
      <c r="K1308" s="6" t="s">
        <v>2932</v>
      </c>
      <c r="L1308" s="6" t="s">
        <v>11</v>
      </c>
      <c r="M1308" s="2">
        <v>165.608</v>
      </c>
      <c r="N1308" s="1" t="s">
        <v>12</v>
      </c>
      <c r="O1308" s="3">
        <v>43325</v>
      </c>
      <c r="P1308" s="2">
        <f>ROUNDDOWN(Table1[[#This Row],[Quantity in UnE]],0)</f>
        <v>165</v>
      </c>
      <c r="Q1308" t="s">
        <v>8854</v>
      </c>
      <c r="R1308">
        <v>44.5</v>
      </c>
      <c r="S1308">
        <v>28</v>
      </c>
      <c r="T1308">
        <f>IF(Table1[[#This Row],[OD (in)]]=28,0,IF(Table1[[#This Row],[Width (in)]]&lt;=25,1,0))</f>
        <v>0</v>
      </c>
      <c r="U1308">
        <f>IF(Table1[[#This Row],[OD (in)]]=28,0,IF(AND(Table1[[#This Row],[Width (in)]]&gt;25,Table1[[#This Row],[Width (in)]]&lt;=40),1,0))</f>
        <v>0</v>
      </c>
      <c r="V1308">
        <f>IF(Table1[[#This Row],[OD (in)]]=28,0,IF(Table1[[#This Row],[Width (in)]]&gt;40,1,0))</f>
        <v>0</v>
      </c>
      <c r="W1308">
        <f>IF(Table1[[#This Row],[OD (in)]]=28,1,0)</f>
        <v>1</v>
      </c>
    </row>
    <row r="1309" spans="1:23" x14ac:dyDescent="0.3">
      <c r="A1309" s="6" t="s">
        <v>0</v>
      </c>
      <c r="B1309" s="6" t="s">
        <v>214</v>
      </c>
      <c r="C1309" s="6" t="s">
        <v>215</v>
      </c>
      <c r="D1309" s="6" t="s">
        <v>2933</v>
      </c>
      <c r="E1309" s="6" t="s">
        <v>4</v>
      </c>
      <c r="F1309" s="6" t="s">
        <v>5</v>
      </c>
      <c r="G1309" s="6" t="s">
        <v>1845</v>
      </c>
      <c r="H1309" s="6" t="s">
        <v>7</v>
      </c>
      <c r="I1309" s="6" t="s">
        <v>1846</v>
      </c>
      <c r="J1309" s="6" t="s">
        <v>9</v>
      </c>
      <c r="K1309" s="6" t="s">
        <v>2934</v>
      </c>
      <c r="L1309" s="6" t="s">
        <v>11</v>
      </c>
      <c r="M1309" s="2">
        <v>165.608</v>
      </c>
      <c r="N1309" s="1" t="s">
        <v>12</v>
      </c>
      <c r="O1309" s="3">
        <v>43325</v>
      </c>
      <c r="P1309" s="2">
        <f>ROUNDDOWN(Table1[[#This Row],[Quantity in UnE]],0)</f>
        <v>165</v>
      </c>
      <c r="Q1309" t="s">
        <v>8854</v>
      </c>
      <c r="R1309">
        <v>44.5</v>
      </c>
      <c r="S1309">
        <v>28</v>
      </c>
      <c r="T1309">
        <f>IF(Table1[[#This Row],[OD (in)]]=28,0,IF(Table1[[#This Row],[Width (in)]]&lt;=25,1,0))</f>
        <v>0</v>
      </c>
      <c r="U1309">
        <f>IF(Table1[[#This Row],[OD (in)]]=28,0,IF(AND(Table1[[#This Row],[Width (in)]]&gt;25,Table1[[#This Row],[Width (in)]]&lt;=40),1,0))</f>
        <v>0</v>
      </c>
      <c r="V1309">
        <f>IF(Table1[[#This Row],[OD (in)]]=28,0,IF(Table1[[#This Row],[Width (in)]]&gt;40,1,0))</f>
        <v>0</v>
      </c>
      <c r="W1309">
        <f>IF(Table1[[#This Row],[OD (in)]]=28,1,0)</f>
        <v>1</v>
      </c>
    </row>
    <row r="1310" spans="1:23" x14ac:dyDescent="0.3">
      <c r="A1310" s="6" t="s">
        <v>0</v>
      </c>
      <c r="B1310" s="6" t="s">
        <v>2907</v>
      </c>
      <c r="C1310" s="6" t="s">
        <v>2908</v>
      </c>
      <c r="D1310" s="6" t="s">
        <v>2935</v>
      </c>
      <c r="E1310" s="6" t="s">
        <v>4</v>
      </c>
      <c r="F1310" s="6" t="s">
        <v>5</v>
      </c>
      <c r="G1310" s="6" t="s">
        <v>1970</v>
      </c>
      <c r="H1310" s="6" t="s">
        <v>7</v>
      </c>
      <c r="I1310" s="6" t="s">
        <v>1971</v>
      </c>
      <c r="J1310" s="6" t="s">
        <v>9</v>
      </c>
      <c r="K1310" s="6" t="s">
        <v>2936</v>
      </c>
      <c r="L1310" s="6" t="s">
        <v>11</v>
      </c>
      <c r="M1310" s="2">
        <v>152.03299999999999</v>
      </c>
      <c r="N1310" s="1" t="s">
        <v>12</v>
      </c>
      <c r="O1310" s="3">
        <v>43332</v>
      </c>
      <c r="P1310" s="2">
        <f>ROUNDDOWN(Table1[[#This Row],[Quantity in UnE]],0)</f>
        <v>152</v>
      </c>
      <c r="Q1310" t="s">
        <v>8848</v>
      </c>
      <c r="R1310">
        <v>45</v>
      </c>
      <c r="S1310">
        <v>28</v>
      </c>
      <c r="T1310">
        <f>IF(Table1[[#This Row],[OD (in)]]=28,0,IF(Table1[[#This Row],[Width (in)]]&lt;=25,1,0))</f>
        <v>0</v>
      </c>
      <c r="U1310">
        <f>IF(Table1[[#This Row],[OD (in)]]=28,0,IF(AND(Table1[[#This Row],[Width (in)]]&gt;25,Table1[[#This Row],[Width (in)]]&lt;=40),1,0))</f>
        <v>0</v>
      </c>
      <c r="V1310">
        <f>IF(Table1[[#This Row],[OD (in)]]=28,0,IF(Table1[[#This Row],[Width (in)]]&gt;40,1,0))</f>
        <v>0</v>
      </c>
      <c r="W1310">
        <f>IF(Table1[[#This Row],[OD (in)]]=28,1,0)</f>
        <v>1</v>
      </c>
    </row>
    <row r="1311" spans="1:23" x14ac:dyDescent="0.3">
      <c r="A1311" s="6" t="s">
        <v>0</v>
      </c>
      <c r="B1311" s="6" t="s">
        <v>1</v>
      </c>
      <c r="C1311" s="6" t="s">
        <v>2</v>
      </c>
      <c r="D1311" s="6" t="s">
        <v>2937</v>
      </c>
      <c r="E1311" s="6" t="s">
        <v>4</v>
      </c>
      <c r="F1311" s="6" t="s">
        <v>5</v>
      </c>
      <c r="G1311" s="6" t="s">
        <v>2519</v>
      </c>
      <c r="H1311" s="6" t="s">
        <v>7</v>
      </c>
      <c r="I1311" s="6" t="s">
        <v>2520</v>
      </c>
      <c r="J1311" s="6" t="s">
        <v>9</v>
      </c>
      <c r="K1311" s="6" t="s">
        <v>2938</v>
      </c>
      <c r="L1311" s="6" t="s">
        <v>11</v>
      </c>
      <c r="M1311" s="2">
        <v>97.825999999999993</v>
      </c>
      <c r="N1311" s="1" t="s">
        <v>12</v>
      </c>
      <c r="O1311" s="3">
        <v>43330</v>
      </c>
      <c r="P1311" s="2">
        <f>ROUNDDOWN(Table1[[#This Row],[Quantity in UnE]],0)</f>
        <v>97</v>
      </c>
      <c r="Q1311" t="s">
        <v>8848</v>
      </c>
      <c r="R1311">
        <v>13.125</v>
      </c>
      <c r="S1311">
        <v>39</v>
      </c>
      <c r="T1311">
        <f>IF(Table1[[#This Row],[OD (in)]]=28,0,IF(Table1[[#This Row],[Width (in)]]&lt;=25,1,0))</f>
        <v>1</v>
      </c>
      <c r="U1311">
        <f>IF(Table1[[#This Row],[OD (in)]]=28,0,IF(AND(Table1[[#This Row],[Width (in)]]&gt;25,Table1[[#This Row],[Width (in)]]&lt;=40),1,0))</f>
        <v>0</v>
      </c>
      <c r="V1311">
        <f>IF(Table1[[#This Row],[OD (in)]]=28,0,IF(Table1[[#This Row],[Width (in)]]&gt;40,1,0))</f>
        <v>0</v>
      </c>
      <c r="W1311">
        <f>IF(Table1[[#This Row],[OD (in)]]=28,1,0)</f>
        <v>0</v>
      </c>
    </row>
    <row r="1312" spans="1:23" x14ac:dyDescent="0.3">
      <c r="A1312" s="6" t="s">
        <v>0</v>
      </c>
      <c r="B1312" s="6" t="s">
        <v>2907</v>
      </c>
      <c r="C1312" s="6" t="s">
        <v>2908</v>
      </c>
      <c r="D1312" s="6" t="s">
        <v>2939</v>
      </c>
      <c r="E1312" s="6" t="s">
        <v>4</v>
      </c>
      <c r="F1312" s="6" t="s">
        <v>5</v>
      </c>
      <c r="G1312" s="6" t="s">
        <v>1970</v>
      </c>
      <c r="H1312" s="6" t="s">
        <v>7</v>
      </c>
      <c r="I1312" s="6" t="s">
        <v>1971</v>
      </c>
      <c r="J1312" s="6" t="s">
        <v>9</v>
      </c>
      <c r="K1312" s="6" t="s">
        <v>2940</v>
      </c>
      <c r="L1312" s="6" t="s">
        <v>11</v>
      </c>
      <c r="M1312" s="2">
        <v>156.953</v>
      </c>
      <c r="N1312" s="1" t="s">
        <v>12</v>
      </c>
      <c r="O1312" s="3">
        <v>43332</v>
      </c>
      <c r="P1312" s="2">
        <f>ROUNDDOWN(Table1[[#This Row],[Quantity in UnE]],0)</f>
        <v>156</v>
      </c>
      <c r="Q1312" t="s">
        <v>8848</v>
      </c>
      <c r="R1312">
        <v>45</v>
      </c>
      <c r="S1312">
        <v>28</v>
      </c>
      <c r="T1312">
        <f>IF(Table1[[#This Row],[OD (in)]]=28,0,IF(Table1[[#This Row],[Width (in)]]&lt;=25,1,0))</f>
        <v>0</v>
      </c>
      <c r="U1312">
        <f>IF(Table1[[#This Row],[OD (in)]]=28,0,IF(AND(Table1[[#This Row],[Width (in)]]&gt;25,Table1[[#This Row],[Width (in)]]&lt;=40),1,0))</f>
        <v>0</v>
      </c>
      <c r="V1312">
        <f>IF(Table1[[#This Row],[OD (in)]]=28,0,IF(Table1[[#This Row],[Width (in)]]&gt;40,1,0))</f>
        <v>0</v>
      </c>
      <c r="W1312">
        <f>IF(Table1[[#This Row],[OD (in)]]=28,1,0)</f>
        <v>1</v>
      </c>
    </row>
    <row r="1313" spans="1:23" x14ac:dyDescent="0.3">
      <c r="A1313" s="6" t="s">
        <v>0</v>
      </c>
      <c r="B1313" s="6" t="s">
        <v>2907</v>
      </c>
      <c r="C1313" s="6" t="s">
        <v>2908</v>
      </c>
      <c r="D1313" s="6" t="s">
        <v>2941</v>
      </c>
      <c r="E1313" s="6" t="s">
        <v>4</v>
      </c>
      <c r="F1313" s="6" t="s">
        <v>5</v>
      </c>
      <c r="G1313" s="6" t="s">
        <v>1970</v>
      </c>
      <c r="H1313" s="6" t="s">
        <v>7</v>
      </c>
      <c r="I1313" s="6" t="s">
        <v>1971</v>
      </c>
      <c r="J1313" s="6" t="s">
        <v>9</v>
      </c>
      <c r="K1313" s="6" t="s">
        <v>2942</v>
      </c>
      <c r="L1313" s="6" t="s">
        <v>11</v>
      </c>
      <c r="M1313" s="2">
        <v>152.77500000000001</v>
      </c>
      <c r="N1313" s="1" t="s">
        <v>12</v>
      </c>
      <c r="O1313" s="3">
        <v>43332</v>
      </c>
      <c r="P1313" s="2">
        <f>ROUNDDOWN(Table1[[#This Row],[Quantity in UnE]],0)</f>
        <v>152</v>
      </c>
      <c r="Q1313" t="s">
        <v>8848</v>
      </c>
      <c r="R1313">
        <v>45</v>
      </c>
      <c r="S1313">
        <v>28</v>
      </c>
      <c r="T1313">
        <f>IF(Table1[[#This Row],[OD (in)]]=28,0,IF(Table1[[#This Row],[Width (in)]]&lt;=25,1,0))</f>
        <v>0</v>
      </c>
      <c r="U1313">
        <f>IF(Table1[[#This Row],[OD (in)]]=28,0,IF(AND(Table1[[#This Row],[Width (in)]]&gt;25,Table1[[#This Row],[Width (in)]]&lt;=40),1,0))</f>
        <v>0</v>
      </c>
      <c r="V1313">
        <f>IF(Table1[[#This Row],[OD (in)]]=28,0,IF(Table1[[#This Row],[Width (in)]]&gt;40,1,0))</f>
        <v>0</v>
      </c>
      <c r="W1313">
        <f>IF(Table1[[#This Row],[OD (in)]]=28,1,0)</f>
        <v>1</v>
      </c>
    </row>
    <row r="1314" spans="1:23" x14ac:dyDescent="0.3">
      <c r="A1314" s="6" t="s">
        <v>0</v>
      </c>
      <c r="B1314" s="6" t="s">
        <v>1</v>
      </c>
      <c r="C1314" s="6" t="s">
        <v>2</v>
      </c>
      <c r="D1314" s="6" t="s">
        <v>2943</v>
      </c>
      <c r="E1314" s="6" t="s">
        <v>4</v>
      </c>
      <c r="F1314" s="6" t="s">
        <v>5</v>
      </c>
      <c r="G1314" s="6" t="s">
        <v>2519</v>
      </c>
      <c r="H1314" s="6" t="s">
        <v>7</v>
      </c>
      <c r="I1314" s="6" t="s">
        <v>2520</v>
      </c>
      <c r="J1314" s="6" t="s">
        <v>9</v>
      </c>
      <c r="K1314" s="6" t="s">
        <v>2944</v>
      </c>
      <c r="L1314" s="6" t="s">
        <v>11</v>
      </c>
      <c r="M1314" s="2">
        <v>97.825999999999993</v>
      </c>
      <c r="N1314" s="1" t="s">
        <v>12</v>
      </c>
      <c r="O1314" s="3">
        <v>43330</v>
      </c>
      <c r="P1314" s="2">
        <f>ROUNDDOWN(Table1[[#This Row],[Quantity in UnE]],0)</f>
        <v>97</v>
      </c>
      <c r="Q1314" t="s">
        <v>8848</v>
      </c>
      <c r="R1314">
        <v>13.125</v>
      </c>
      <c r="S1314">
        <v>39</v>
      </c>
      <c r="T1314">
        <f>IF(Table1[[#This Row],[OD (in)]]=28,0,IF(Table1[[#This Row],[Width (in)]]&lt;=25,1,0))</f>
        <v>1</v>
      </c>
      <c r="U1314">
        <f>IF(Table1[[#This Row],[OD (in)]]=28,0,IF(AND(Table1[[#This Row],[Width (in)]]&gt;25,Table1[[#This Row],[Width (in)]]&lt;=40),1,0))</f>
        <v>0</v>
      </c>
      <c r="V1314">
        <f>IF(Table1[[#This Row],[OD (in)]]=28,0,IF(Table1[[#This Row],[Width (in)]]&gt;40,1,0))</f>
        <v>0</v>
      </c>
      <c r="W1314">
        <f>IF(Table1[[#This Row],[OD (in)]]=28,1,0)</f>
        <v>0</v>
      </c>
    </row>
    <row r="1315" spans="1:23" x14ac:dyDescent="0.3">
      <c r="A1315" s="6" t="s">
        <v>0</v>
      </c>
      <c r="B1315" s="6" t="s">
        <v>2907</v>
      </c>
      <c r="C1315" s="6" t="s">
        <v>2908</v>
      </c>
      <c r="D1315" s="6" t="s">
        <v>2945</v>
      </c>
      <c r="E1315" s="6" t="s">
        <v>4</v>
      </c>
      <c r="F1315" s="6" t="s">
        <v>5</v>
      </c>
      <c r="G1315" s="6" t="s">
        <v>1970</v>
      </c>
      <c r="H1315" s="6" t="s">
        <v>7</v>
      </c>
      <c r="I1315" s="6" t="s">
        <v>1971</v>
      </c>
      <c r="J1315" s="6" t="s">
        <v>9</v>
      </c>
      <c r="K1315" s="6" t="s">
        <v>2946</v>
      </c>
      <c r="L1315" s="6" t="s">
        <v>11</v>
      </c>
      <c r="M1315" s="2">
        <v>156.346</v>
      </c>
      <c r="N1315" s="1" t="s">
        <v>12</v>
      </c>
      <c r="O1315" s="3">
        <v>43332</v>
      </c>
      <c r="P1315" s="2">
        <f>ROUNDDOWN(Table1[[#This Row],[Quantity in UnE]],0)</f>
        <v>156</v>
      </c>
      <c r="Q1315" t="s">
        <v>8848</v>
      </c>
      <c r="R1315">
        <v>45</v>
      </c>
      <c r="S1315">
        <v>28</v>
      </c>
      <c r="T1315">
        <f>IF(Table1[[#This Row],[OD (in)]]=28,0,IF(Table1[[#This Row],[Width (in)]]&lt;=25,1,0))</f>
        <v>0</v>
      </c>
      <c r="U1315">
        <f>IF(Table1[[#This Row],[OD (in)]]=28,0,IF(AND(Table1[[#This Row],[Width (in)]]&gt;25,Table1[[#This Row],[Width (in)]]&lt;=40),1,0))</f>
        <v>0</v>
      </c>
      <c r="V1315">
        <f>IF(Table1[[#This Row],[OD (in)]]=28,0,IF(Table1[[#This Row],[Width (in)]]&gt;40,1,0))</f>
        <v>0</v>
      </c>
      <c r="W1315">
        <f>IF(Table1[[#This Row],[OD (in)]]=28,1,0)</f>
        <v>1</v>
      </c>
    </row>
    <row r="1316" spans="1:23" x14ac:dyDescent="0.3">
      <c r="A1316" s="6" t="s">
        <v>0</v>
      </c>
      <c r="B1316" s="6" t="s">
        <v>1405</v>
      </c>
      <c r="C1316" s="6" t="s">
        <v>1406</v>
      </c>
      <c r="D1316" s="6" t="s">
        <v>2947</v>
      </c>
      <c r="E1316" s="6" t="s">
        <v>4</v>
      </c>
      <c r="F1316" s="6" t="s">
        <v>5</v>
      </c>
      <c r="G1316" s="6" t="s">
        <v>2916</v>
      </c>
      <c r="H1316" s="6" t="s">
        <v>7</v>
      </c>
      <c r="I1316" s="6" t="s">
        <v>2917</v>
      </c>
      <c r="J1316" s="6" t="s">
        <v>9</v>
      </c>
      <c r="K1316" s="6" t="s">
        <v>2948</v>
      </c>
      <c r="L1316" s="6" t="s">
        <v>11</v>
      </c>
      <c r="M1316" s="2">
        <v>411.09699999999998</v>
      </c>
      <c r="N1316" s="1" t="s">
        <v>12</v>
      </c>
      <c r="O1316" s="3">
        <v>43314</v>
      </c>
      <c r="P1316" s="2">
        <f>ROUNDDOWN(Table1[[#This Row],[Quantity in UnE]],0)</f>
        <v>411</v>
      </c>
      <c r="Q1316" t="s">
        <v>8858</v>
      </c>
      <c r="R1316">
        <v>60</v>
      </c>
      <c r="S1316">
        <v>39</v>
      </c>
      <c r="T1316">
        <f>IF(Table1[[#This Row],[OD (in)]]=28,0,IF(Table1[[#This Row],[Width (in)]]&lt;=25,1,0))</f>
        <v>0</v>
      </c>
      <c r="U1316">
        <f>IF(Table1[[#This Row],[OD (in)]]=28,0,IF(AND(Table1[[#This Row],[Width (in)]]&gt;25,Table1[[#This Row],[Width (in)]]&lt;=40),1,0))</f>
        <v>0</v>
      </c>
      <c r="V1316">
        <f>IF(Table1[[#This Row],[OD (in)]]=28,0,IF(Table1[[#This Row],[Width (in)]]&gt;40,1,0))</f>
        <v>1</v>
      </c>
      <c r="W1316">
        <f>IF(Table1[[#This Row],[OD (in)]]=28,1,0)</f>
        <v>0</v>
      </c>
    </row>
    <row r="1317" spans="1:23" x14ac:dyDescent="0.3">
      <c r="A1317" s="6" t="s">
        <v>0</v>
      </c>
      <c r="B1317" s="6" t="s">
        <v>1405</v>
      </c>
      <c r="C1317" s="6" t="s">
        <v>1406</v>
      </c>
      <c r="D1317" s="6" t="s">
        <v>2949</v>
      </c>
      <c r="E1317" s="6" t="s">
        <v>4</v>
      </c>
      <c r="F1317" s="6" t="s">
        <v>5</v>
      </c>
      <c r="G1317" s="6" t="s">
        <v>2916</v>
      </c>
      <c r="H1317" s="6" t="s">
        <v>7</v>
      </c>
      <c r="I1317" s="6" t="s">
        <v>2917</v>
      </c>
      <c r="J1317" s="6" t="s">
        <v>9</v>
      </c>
      <c r="K1317" s="6" t="s">
        <v>2950</v>
      </c>
      <c r="L1317" s="6" t="s">
        <v>11</v>
      </c>
      <c r="M1317" s="2">
        <v>411.09699999999998</v>
      </c>
      <c r="N1317" s="1" t="s">
        <v>12</v>
      </c>
      <c r="O1317" s="3">
        <v>43314</v>
      </c>
      <c r="P1317" s="2">
        <f>ROUNDDOWN(Table1[[#This Row],[Quantity in UnE]],0)</f>
        <v>411</v>
      </c>
      <c r="Q1317" t="s">
        <v>8858</v>
      </c>
      <c r="R1317">
        <v>60</v>
      </c>
      <c r="S1317">
        <v>39</v>
      </c>
      <c r="T1317">
        <f>IF(Table1[[#This Row],[OD (in)]]=28,0,IF(Table1[[#This Row],[Width (in)]]&lt;=25,1,0))</f>
        <v>0</v>
      </c>
      <c r="U1317">
        <f>IF(Table1[[#This Row],[OD (in)]]=28,0,IF(AND(Table1[[#This Row],[Width (in)]]&gt;25,Table1[[#This Row],[Width (in)]]&lt;=40),1,0))</f>
        <v>0</v>
      </c>
      <c r="V1317">
        <f>IF(Table1[[#This Row],[OD (in)]]=28,0,IF(Table1[[#This Row],[Width (in)]]&gt;40,1,0))</f>
        <v>1</v>
      </c>
      <c r="W1317">
        <f>IF(Table1[[#This Row],[OD (in)]]=28,1,0)</f>
        <v>0</v>
      </c>
    </row>
    <row r="1318" spans="1:23" x14ac:dyDescent="0.3">
      <c r="A1318" s="6" t="s">
        <v>0</v>
      </c>
      <c r="B1318" s="6" t="s">
        <v>1405</v>
      </c>
      <c r="C1318" s="6" t="s">
        <v>1406</v>
      </c>
      <c r="D1318" s="6" t="s">
        <v>2951</v>
      </c>
      <c r="E1318" s="6" t="s">
        <v>4</v>
      </c>
      <c r="F1318" s="6" t="s">
        <v>5</v>
      </c>
      <c r="G1318" s="6" t="s">
        <v>2916</v>
      </c>
      <c r="H1318" s="6" t="s">
        <v>7</v>
      </c>
      <c r="I1318" s="6" t="s">
        <v>2917</v>
      </c>
      <c r="J1318" s="6" t="s">
        <v>9</v>
      </c>
      <c r="K1318" s="6" t="s">
        <v>2952</v>
      </c>
      <c r="L1318" s="6" t="s">
        <v>11</v>
      </c>
      <c r="M1318" s="2">
        <v>411.154</v>
      </c>
      <c r="N1318" s="1" t="s">
        <v>12</v>
      </c>
      <c r="O1318" s="3">
        <v>43314</v>
      </c>
      <c r="P1318" s="2">
        <f>ROUNDDOWN(Table1[[#This Row],[Quantity in UnE]],0)</f>
        <v>411</v>
      </c>
      <c r="Q1318" t="s">
        <v>8858</v>
      </c>
      <c r="R1318">
        <v>60</v>
      </c>
      <c r="S1318">
        <v>39</v>
      </c>
      <c r="T1318">
        <f>IF(Table1[[#This Row],[OD (in)]]=28,0,IF(Table1[[#This Row],[Width (in)]]&lt;=25,1,0))</f>
        <v>0</v>
      </c>
      <c r="U1318">
        <f>IF(Table1[[#This Row],[OD (in)]]=28,0,IF(AND(Table1[[#This Row],[Width (in)]]&gt;25,Table1[[#This Row],[Width (in)]]&lt;=40),1,0))</f>
        <v>0</v>
      </c>
      <c r="V1318">
        <f>IF(Table1[[#This Row],[OD (in)]]=28,0,IF(Table1[[#This Row],[Width (in)]]&gt;40,1,0))</f>
        <v>1</v>
      </c>
      <c r="W1318">
        <f>IF(Table1[[#This Row],[OD (in)]]=28,1,0)</f>
        <v>0</v>
      </c>
    </row>
    <row r="1319" spans="1:23" x14ac:dyDescent="0.3">
      <c r="A1319" s="6" t="s">
        <v>0</v>
      </c>
      <c r="B1319" s="6" t="s">
        <v>1405</v>
      </c>
      <c r="C1319" s="6" t="s">
        <v>1406</v>
      </c>
      <c r="D1319" s="6" t="s">
        <v>2953</v>
      </c>
      <c r="E1319" s="6" t="s">
        <v>4</v>
      </c>
      <c r="F1319" s="6" t="s">
        <v>5</v>
      </c>
      <c r="G1319" s="6" t="s">
        <v>2916</v>
      </c>
      <c r="H1319" s="6" t="s">
        <v>7</v>
      </c>
      <c r="I1319" s="6" t="s">
        <v>2917</v>
      </c>
      <c r="J1319" s="6" t="s">
        <v>9</v>
      </c>
      <c r="K1319" s="6" t="s">
        <v>2954</v>
      </c>
      <c r="L1319" s="6" t="s">
        <v>11</v>
      </c>
      <c r="M1319" s="2">
        <v>411.154</v>
      </c>
      <c r="N1319" s="1" t="s">
        <v>12</v>
      </c>
      <c r="O1319" s="3">
        <v>43314</v>
      </c>
      <c r="P1319" s="2">
        <f>ROUNDDOWN(Table1[[#This Row],[Quantity in UnE]],0)</f>
        <v>411</v>
      </c>
      <c r="Q1319" t="s">
        <v>8858</v>
      </c>
      <c r="R1319">
        <v>60</v>
      </c>
      <c r="S1319">
        <v>39</v>
      </c>
      <c r="T1319">
        <f>IF(Table1[[#This Row],[OD (in)]]=28,0,IF(Table1[[#This Row],[Width (in)]]&lt;=25,1,0))</f>
        <v>0</v>
      </c>
      <c r="U1319">
        <f>IF(Table1[[#This Row],[OD (in)]]=28,0,IF(AND(Table1[[#This Row],[Width (in)]]&gt;25,Table1[[#This Row],[Width (in)]]&lt;=40),1,0))</f>
        <v>0</v>
      </c>
      <c r="V1319">
        <f>IF(Table1[[#This Row],[OD (in)]]=28,0,IF(Table1[[#This Row],[Width (in)]]&gt;40,1,0))</f>
        <v>1</v>
      </c>
      <c r="W1319">
        <f>IF(Table1[[#This Row],[OD (in)]]=28,1,0)</f>
        <v>0</v>
      </c>
    </row>
    <row r="1320" spans="1:23" x14ac:dyDescent="0.3">
      <c r="A1320" s="6" t="s">
        <v>0</v>
      </c>
      <c r="B1320" s="6" t="s">
        <v>2955</v>
      </c>
      <c r="C1320" s="6" t="s">
        <v>2956</v>
      </c>
      <c r="D1320" s="6" t="s">
        <v>2957</v>
      </c>
      <c r="E1320" s="6" t="s">
        <v>4</v>
      </c>
      <c r="F1320" s="6" t="s">
        <v>5</v>
      </c>
      <c r="G1320" s="6" t="s">
        <v>2958</v>
      </c>
      <c r="H1320" s="6" t="s">
        <v>7</v>
      </c>
      <c r="I1320" s="6" t="s">
        <v>2959</v>
      </c>
      <c r="J1320" s="6" t="s">
        <v>9</v>
      </c>
      <c r="K1320" s="6" t="s">
        <v>2960</v>
      </c>
      <c r="L1320" s="6" t="s">
        <v>11</v>
      </c>
      <c r="M1320" s="2">
        <v>404.88200000000001</v>
      </c>
      <c r="N1320" s="1" t="s">
        <v>12</v>
      </c>
      <c r="O1320" s="3">
        <v>43317</v>
      </c>
      <c r="P1320" s="2">
        <f>ROUNDDOWN(Table1[[#This Row],[Quantity in UnE]],0)</f>
        <v>404</v>
      </c>
      <c r="Q1320" t="s">
        <v>8850</v>
      </c>
      <c r="R1320">
        <v>54.25</v>
      </c>
      <c r="S1320">
        <v>39</v>
      </c>
      <c r="T1320">
        <f>IF(Table1[[#This Row],[OD (in)]]=28,0,IF(Table1[[#This Row],[Width (in)]]&lt;=25,1,0))</f>
        <v>0</v>
      </c>
      <c r="U1320">
        <f>IF(Table1[[#This Row],[OD (in)]]=28,0,IF(AND(Table1[[#This Row],[Width (in)]]&gt;25,Table1[[#This Row],[Width (in)]]&lt;=40),1,0))</f>
        <v>0</v>
      </c>
      <c r="V1320">
        <f>IF(Table1[[#This Row],[OD (in)]]=28,0,IF(Table1[[#This Row],[Width (in)]]&gt;40,1,0))</f>
        <v>1</v>
      </c>
      <c r="W1320">
        <f>IF(Table1[[#This Row],[OD (in)]]=28,1,0)</f>
        <v>0</v>
      </c>
    </row>
    <row r="1321" spans="1:23" x14ac:dyDescent="0.3">
      <c r="A1321" s="6" t="s">
        <v>0</v>
      </c>
      <c r="B1321" s="6" t="s">
        <v>2955</v>
      </c>
      <c r="C1321" s="6" t="s">
        <v>2956</v>
      </c>
      <c r="D1321" s="6" t="s">
        <v>2961</v>
      </c>
      <c r="E1321" s="6" t="s">
        <v>4</v>
      </c>
      <c r="F1321" s="6" t="s">
        <v>5</v>
      </c>
      <c r="G1321" s="6" t="s">
        <v>2958</v>
      </c>
      <c r="H1321" s="6" t="s">
        <v>7</v>
      </c>
      <c r="I1321" s="6" t="s">
        <v>2959</v>
      </c>
      <c r="J1321" s="6" t="s">
        <v>9</v>
      </c>
      <c r="K1321" s="6" t="s">
        <v>2962</v>
      </c>
      <c r="L1321" s="6" t="s">
        <v>11</v>
      </c>
      <c r="M1321" s="2">
        <v>404.88200000000001</v>
      </c>
      <c r="N1321" s="1" t="s">
        <v>12</v>
      </c>
      <c r="O1321" s="3">
        <v>43317</v>
      </c>
      <c r="P1321" s="2">
        <f>ROUNDDOWN(Table1[[#This Row],[Quantity in UnE]],0)</f>
        <v>404</v>
      </c>
      <c r="Q1321" t="s">
        <v>8850</v>
      </c>
      <c r="R1321">
        <v>54.25</v>
      </c>
      <c r="S1321">
        <v>39</v>
      </c>
      <c r="T1321">
        <f>IF(Table1[[#This Row],[OD (in)]]=28,0,IF(Table1[[#This Row],[Width (in)]]&lt;=25,1,0))</f>
        <v>0</v>
      </c>
      <c r="U1321">
        <f>IF(Table1[[#This Row],[OD (in)]]=28,0,IF(AND(Table1[[#This Row],[Width (in)]]&gt;25,Table1[[#This Row],[Width (in)]]&lt;=40),1,0))</f>
        <v>0</v>
      </c>
      <c r="V1321">
        <f>IF(Table1[[#This Row],[OD (in)]]=28,0,IF(Table1[[#This Row],[Width (in)]]&gt;40,1,0))</f>
        <v>1</v>
      </c>
      <c r="W1321">
        <f>IF(Table1[[#This Row],[OD (in)]]=28,1,0)</f>
        <v>0</v>
      </c>
    </row>
    <row r="1322" spans="1:23" x14ac:dyDescent="0.3">
      <c r="A1322" s="6" t="s">
        <v>0</v>
      </c>
      <c r="B1322" s="6" t="s">
        <v>2963</v>
      </c>
      <c r="C1322" s="6" t="s">
        <v>2964</v>
      </c>
      <c r="D1322" s="6" t="s">
        <v>2965</v>
      </c>
      <c r="E1322" s="6" t="s">
        <v>4</v>
      </c>
      <c r="F1322" s="6" t="s">
        <v>5</v>
      </c>
      <c r="G1322" s="6" t="s">
        <v>1845</v>
      </c>
      <c r="H1322" s="6" t="s">
        <v>7</v>
      </c>
      <c r="I1322" s="6" t="s">
        <v>1846</v>
      </c>
      <c r="J1322" s="6" t="s">
        <v>9</v>
      </c>
      <c r="K1322" s="6" t="s">
        <v>2966</v>
      </c>
      <c r="L1322" s="6" t="s">
        <v>11</v>
      </c>
      <c r="M1322" s="2">
        <v>123.45099999999999</v>
      </c>
      <c r="N1322" s="1" t="s">
        <v>12</v>
      </c>
      <c r="O1322" s="3">
        <v>43325</v>
      </c>
      <c r="P1322" s="2">
        <f>ROUNDDOWN(Table1[[#This Row],[Quantity in UnE]],0)</f>
        <v>123</v>
      </c>
      <c r="Q1322" t="s">
        <v>8848</v>
      </c>
      <c r="R1322">
        <v>16.5</v>
      </c>
      <c r="S1322">
        <v>39</v>
      </c>
      <c r="T1322">
        <f>IF(Table1[[#This Row],[OD (in)]]=28,0,IF(Table1[[#This Row],[Width (in)]]&lt;=25,1,0))</f>
        <v>1</v>
      </c>
      <c r="U1322">
        <f>IF(Table1[[#This Row],[OD (in)]]=28,0,IF(AND(Table1[[#This Row],[Width (in)]]&gt;25,Table1[[#This Row],[Width (in)]]&lt;=40),1,0))</f>
        <v>0</v>
      </c>
      <c r="V1322">
        <f>IF(Table1[[#This Row],[OD (in)]]=28,0,IF(Table1[[#This Row],[Width (in)]]&gt;40,1,0))</f>
        <v>0</v>
      </c>
      <c r="W1322">
        <f>IF(Table1[[#This Row],[OD (in)]]=28,1,0)</f>
        <v>0</v>
      </c>
    </row>
    <row r="1323" spans="1:23" x14ac:dyDescent="0.3">
      <c r="A1323" s="6" t="s">
        <v>0</v>
      </c>
      <c r="B1323" s="6" t="s">
        <v>1405</v>
      </c>
      <c r="C1323" s="6" t="s">
        <v>1406</v>
      </c>
      <c r="D1323" s="6" t="s">
        <v>2967</v>
      </c>
      <c r="E1323" s="6" t="s">
        <v>4</v>
      </c>
      <c r="F1323" s="6" t="s">
        <v>5</v>
      </c>
      <c r="G1323" s="6" t="s">
        <v>2916</v>
      </c>
      <c r="H1323" s="6" t="s">
        <v>7</v>
      </c>
      <c r="I1323" s="6" t="s">
        <v>2917</v>
      </c>
      <c r="J1323" s="6" t="s">
        <v>9</v>
      </c>
      <c r="K1323" s="6" t="s">
        <v>2968</v>
      </c>
      <c r="L1323" s="6" t="s">
        <v>11</v>
      </c>
      <c r="M1323" s="2">
        <v>410.81299999999999</v>
      </c>
      <c r="N1323" s="1" t="s">
        <v>12</v>
      </c>
      <c r="O1323" s="3">
        <v>43314</v>
      </c>
      <c r="P1323" s="2">
        <f>ROUNDDOWN(Table1[[#This Row],[Quantity in UnE]],0)</f>
        <v>410</v>
      </c>
      <c r="Q1323" t="s">
        <v>8858</v>
      </c>
      <c r="R1323">
        <v>60</v>
      </c>
      <c r="S1323">
        <v>39</v>
      </c>
      <c r="T1323">
        <f>IF(Table1[[#This Row],[OD (in)]]=28,0,IF(Table1[[#This Row],[Width (in)]]&lt;=25,1,0))</f>
        <v>0</v>
      </c>
      <c r="U1323">
        <f>IF(Table1[[#This Row],[OD (in)]]=28,0,IF(AND(Table1[[#This Row],[Width (in)]]&gt;25,Table1[[#This Row],[Width (in)]]&lt;=40),1,0))</f>
        <v>0</v>
      </c>
      <c r="V1323">
        <f>IF(Table1[[#This Row],[OD (in)]]=28,0,IF(Table1[[#This Row],[Width (in)]]&gt;40,1,0))</f>
        <v>1</v>
      </c>
      <c r="W1323">
        <f>IF(Table1[[#This Row],[OD (in)]]=28,1,0)</f>
        <v>0</v>
      </c>
    </row>
    <row r="1324" spans="1:23" x14ac:dyDescent="0.3">
      <c r="A1324" s="6" t="s">
        <v>0</v>
      </c>
      <c r="B1324" s="6" t="s">
        <v>2963</v>
      </c>
      <c r="C1324" s="6" t="s">
        <v>2964</v>
      </c>
      <c r="D1324" s="6" t="s">
        <v>2969</v>
      </c>
      <c r="E1324" s="6" t="s">
        <v>4</v>
      </c>
      <c r="F1324" s="6" t="s">
        <v>5</v>
      </c>
      <c r="G1324" s="6" t="s">
        <v>1845</v>
      </c>
      <c r="H1324" s="6" t="s">
        <v>7</v>
      </c>
      <c r="I1324" s="6" t="s">
        <v>1846</v>
      </c>
      <c r="J1324" s="6" t="s">
        <v>9</v>
      </c>
      <c r="K1324" s="6" t="s">
        <v>2970</v>
      </c>
      <c r="L1324" s="6" t="s">
        <v>11</v>
      </c>
      <c r="M1324" s="2">
        <v>123.45099999999999</v>
      </c>
      <c r="N1324" s="1" t="s">
        <v>12</v>
      </c>
      <c r="O1324" s="3">
        <v>43325</v>
      </c>
      <c r="P1324" s="2">
        <f>ROUNDDOWN(Table1[[#This Row],[Quantity in UnE]],0)</f>
        <v>123</v>
      </c>
      <c r="Q1324" t="s">
        <v>8848</v>
      </c>
      <c r="R1324">
        <v>16.5</v>
      </c>
      <c r="S1324">
        <v>39</v>
      </c>
      <c r="T1324">
        <f>IF(Table1[[#This Row],[OD (in)]]=28,0,IF(Table1[[#This Row],[Width (in)]]&lt;=25,1,0))</f>
        <v>1</v>
      </c>
      <c r="U1324">
        <f>IF(Table1[[#This Row],[OD (in)]]=28,0,IF(AND(Table1[[#This Row],[Width (in)]]&gt;25,Table1[[#This Row],[Width (in)]]&lt;=40),1,0))</f>
        <v>0</v>
      </c>
      <c r="V1324">
        <f>IF(Table1[[#This Row],[OD (in)]]=28,0,IF(Table1[[#This Row],[Width (in)]]&gt;40,1,0))</f>
        <v>0</v>
      </c>
      <c r="W1324">
        <f>IF(Table1[[#This Row],[OD (in)]]=28,1,0)</f>
        <v>0</v>
      </c>
    </row>
    <row r="1325" spans="1:23" x14ac:dyDescent="0.3">
      <c r="A1325" s="6" t="s">
        <v>0</v>
      </c>
      <c r="B1325" s="6" t="s">
        <v>2963</v>
      </c>
      <c r="C1325" s="6" t="s">
        <v>2964</v>
      </c>
      <c r="D1325" s="6" t="s">
        <v>2971</v>
      </c>
      <c r="E1325" s="6" t="s">
        <v>4</v>
      </c>
      <c r="F1325" s="6" t="s">
        <v>5</v>
      </c>
      <c r="G1325" s="6" t="s">
        <v>1845</v>
      </c>
      <c r="H1325" s="6" t="s">
        <v>7</v>
      </c>
      <c r="I1325" s="6" t="s">
        <v>1846</v>
      </c>
      <c r="J1325" s="6" t="s">
        <v>9</v>
      </c>
      <c r="K1325" s="6" t="s">
        <v>2972</v>
      </c>
      <c r="L1325" s="6" t="s">
        <v>11</v>
      </c>
      <c r="M1325" s="2">
        <v>124.068</v>
      </c>
      <c r="N1325" s="1" t="s">
        <v>12</v>
      </c>
      <c r="O1325" s="3">
        <v>43325</v>
      </c>
      <c r="P1325" s="2">
        <f>ROUNDDOWN(Table1[[#This Row],[Quantity in UnE]],0)</f>
        <v>124</v>
      </c>
      <c r="Q1325" t="s">
        <v>8848</v>
      </c>
      <c r="R1325">
        <v>16.5</v>
      </c>
      <c r="S1325">
        <v>39</v>
      </c>
      <c r="T1325">
        <f>IF(Table1[[#This Row],[OD (in)]]=28,0,IF(Table1[[#This Row],[Width (in)]]&lt;=25,1,0))</f>
        <v>1</v>
      </c>
      <c r="U1325">
        <f>IF(Table1[[#This Row],[OD (in)]]=28,0,IF(AND(Table1[[#This Row],[Width (in)]]&gt;25,Table1[[#This Row],[Width (in)]]&lt;=40),1,0))</f>
        <v>0</v>
      </c>
      <c r="V1325">
        <f>IF(Table1[[#This Row],[OD (in)]]=28,0,IF(Table1[[#This Row],[Width (in)]]&gt;40,1,0))</f>
        <v>0</v>
      </c>
      <c r="W1325">
        <f>IF(Table1[[#This Row],[OD (in)]]=28,1,0)</f>
        <v>0</v>
      </c>
    </row>
    <row r="1326" spans="1:23" x14ac:dyDescent="0.3">
      <c r="A1326" s="6" t="s">
        <v>0</v>
      </c>
      <c r="B1326" s="6" t="s">
        <v>2963</v>
      </c>
      <c r="C1326" s="6" t="s">
        <v>2964</v>
      </c>
      <c r="D1326" s="6" t="s">
        <v>2973</v>
      </c>
      <c r="E1326" s="6" t="s">
        <v>4</v>
      </c>
      <c r="F1326" s="6" t="s">
        <v>5</v>
      </c>
      <c r="G1326" s="6" t="s">
        <v>1845</v>
      </c>
      <c r="H1326" s="6" t="s">
        <v>7</v>
      </c>
      <c r="I1326" s="6" t="s">
        <v>1846</v>
      </c>
      <c r="J1326" s="6" t="s">
        <v>9</v>
      </c>
      <c r="K1326" s="6" t="s">
        <v>2974</v>
      </c>
      <c r="L1326" s="6" t="s">
        <v>11</v>
      </c>
      <c r="M1326" s="2">
        <v>124.068</v>
      </c>
      <c r="N1326" s="1" t="s">
        <v>12</v>
      </c>
      <c r="O1326" s="3">
        <v>43325</v>
      </c>
      <c r="P1326" s="2">
        <f>ROUNDDOWN(Table1[[#This Row],[Quantity in UnE]],0)</f>
        <v>124</v>
      </c>
      <c r="Q1326" t="s">
        <v>8848</v>
      </c>
      <c r="R1326">
        <v>16.5</v>
      </c>
      <c r="S1326">
        <v>39</v>
      </c>
      <c r="T1326">
        <f>IF(Table1[[#This Row],[OD (in)]]=28,0,IF(Table1[[#This Row],[Width (in)]]&lt;=25,1,0))</f>
        <v>1</v>
      </c>
      <c r="U1326">
        <f>IF(Table1[[#This Row],[OD (in)]]=28,0,IF(AND(Table1[[#This Row],[Width (in)]]&gt;25,Table1[[#This Row],[Width (in)]]&lt;=40),1,0))</f>
        <v>0</v>
      </c>
      <c r="V1326">
        <f>IF(Table1[[#This Row],[OD (in)]]=28,0,IF(Table1[[#This Row],[Width (in)]]&gt;40,1,0))</f>
        <v>0</v>
      </c>
      <c r="W1326">
        <f>IF(Table1[[#This Row],[OD (in)]]=28,1,0)</f>
        <v>0</v>
      </c>
    </row>
    <row r="1327" spans="1:23" x14ac:dyDescent="0.3">
      <c r="A1327" s="6" t="s">
        <v>0</v>
      </c>
      <c r="B1327" s="6" t="s">
        <v>1405</v>
      </c>
      <c r="C1327" s="6" t="s">
        <v>1406</v>
      </c>
      <c r="D1327" s="6" t="s">
        <v>2975</v>
      </c>
      <c r="E1327" s="6" t="s">
        <v>4</v>
      </c>
      <c r="F1327" s="6" t="s">
        <v>5</v>
      </c>
      <c r="G1327" s="6" t="s">
        <v>2916</v>
      </c>
      <c r="H1327" s="6" t="s">
        <v>7</v>
      </c>
      <c r="I1327" s="6" t="s">
        <v>2917</v>
      </c>
      <c r="J1327" s="6" t="s">
        <v>9</v>
      </c>
      <c r="K1327" s="6" t="s">
        <v>2976</v>
      </c>
      <c r="L1327" s="6" t="s">
        <v>11</v>
      </c>
      <c r="M1327" s="2">
        <v>410.81299999999999</v>
      </c>
      <c r="N1327" s="1" t="s">
        <v>12</v>
      </c>
      <c r="O1327" s="3">
        <v>43314</v>
      </c>
      <c r="P1327" s="2">
        <f>ROUNDDOWN(Table1[[#This Row],[Quantity in UnE]],0)</f>
        <v>410</v>
      </c>
      <c r="Q1327" t="s">
        <v>8858</v>
      </c>
      <c r="R1327">
        <v>60</v>
      </c>
      <c r="S1327">
        <v>39</v>
      </c>
      <c r="T1327">
        <f>IF(Table1[[#This Row],[OD (in)]]=28,0,IF(Table1[[#This Row],[Width (in)]]&lt;=25,1,0))</f>
        <v>0</v>
      </c>
      <c r="U1327">
        <f>IF(Table1[[#This Row],[OD (in)]]=28,0,IF(AND(Table1[[#This Row],[Width (in)]]&gt;25,Table1[[#This Row],[Width (in)]]&lt;=40),1,0))</f>
        <v>0</v>
      </c>
      <c r="V1327">
        <f>IF(Table1[[#This Row],[OD (in)]]=28,0,IF(Table1[[#This Row],[Width (in)]]&gt;40,1,0))</f>
        <v>1</v>
      </c>
      <c r="W1327">
        <f>IF(Table1[[#This Row],[OD (in)]]=28,1,0)</f>
        <v>0</v>
      </c>
    </row>
    <row r="1328" spans="1:23" x14ac:dyDescent="0.3">
      <c r="A1328" s="6" t="s">
        <v>0</v>
      </c>
      <c r="B1328" s="6" t="s">
        <v>1405</v>
      </c>
      <c r="C1328" s="6" t="s">
        <v>1406</v>
      </c>
      <c r="D1328" s="6" t="s">
        <v>2977</v>
      </c>
      <c r="E1328" s="6" t="s">
        <v>4</v>
      </c>
      <c r="F1328" s="6" t="s">
        <v>5</v>
      </c>
      <c r="G1328" s="6" t="s">
        <v>2916</v>
      </c>
      <c r="H1328" s="6" t="s">
        <v>7</v>
      </c>
      <c r="I1328" s="6" t="s">
        <v>2917</v>
      </c>
      <c r="J1328" s="6" t="s">
        <v>9</v>
      </c>
      <c r="K1328" s="6" t="s">
        <v>2978</v>
      </c>
      <c r="L1328" s="6" t="s">
        <v>11</v>
      </c>
      <c r="M1328" s="2">
        <v>411.267</v>
      </c>
      <c r="N1328" s="1" t="s">
        <v>12</v>
      </c>
      <c r="O1328" s="3">
        <v>43314</v>
      </c>
      <c r="P1328" s="2">
        <f>ROUNDDOWN(Table1[[#This Row],[Quantity in UnE]],0)</f>
        <v>411</v>
      </c>
      <c r="Q1328" t="s">
        <v>8858</v>
      </c>
      <c r="R1328">
        <v>60</v>
      </c>
      <c r="S1328">
        <v>39</v>
      </c>
      <c r="T1328">
        <f>IF(Table1[[#This Row],[OD (in)]]=28,0,IF(Table1[[#This Row],[Width (in)]]&lt;=25,1,0))</f>
        <v>0</v>
      </c>
      <c r="U1328">
        <f>IF(Table1[[#This Row],[OD (in)]]=28,0,IF(AND(Table1[[#This Row],[Width (in)]]&gt;25,Table1[[#This Row],[Width (in)]]&lt;=40),1,0))</f>
        <v>0</v>
      </c>
      <c r="V1328">
        <f>IF(Table1[[#This Row],[OD (in)]]=28,0,IF(Table1[[#This Row],[Width (in)]]&gt;40,1,0))</f>
        <v>1</v>
      </c>
      <c r="W1328">
        <f>IF(Table1[[#This Row],[OD (in)]]=28,1,0)</f>
        <v>0</v>
      </c>
    </row>
    <row r="1329" spans="1:23" x14ac:dyDescent="0.3">
      <c r="A1329" s="6" t="s">
        <v>0</v>
      </c>
      <c r="B1329" s="6" t="s">
        <v>2955</v>
      </c>
      <c r="C1329" s="6" t="s">
        <v>2956</v>
      </c>
      <c r="D1329" s="6" t="s">
        <v>2979</v>
      </c>
      <c r="E1329" s="6" t="s">
        <v>4</v>
      </c>
      <c r="F1329" s="6" t="s">
        <v>5</v>
      </c>
      <c r="G1329" s="6" t="s">
        <v>2958</v>
      </c>
      <c r="H1329" s="6" t="s">
        <v>7</v>
      </c>
      <c r="I1329" s="6" t="s">
        <v>2959</v>
      </c>
      <c r="J1329" s="6" t="s">
        <v>9</v>
      </c>
      <c r="K1329" s="6" t="s">
        <v>2980</v>
      </c>
      <c r="L1329" s="6" t="s">
        <v>11</v>
      </c>
      <c r="M1329" s="2">
        <v>404.411</v>
      </c>
      <c r="N1329" s="1" t="s">
        <v>12</v>
      </c>
      <c r="O1329" s="3">
        <v>43317</v>
      </c>
      <c r="P1329" s="2">
        <f>ROUNDDOWN(Table1[[#This Row],[Quantity in UnE]],0)</f>
        <v>404</v>
      </c>
      <c r="Q1329" t="s">
        <v>8850</v>
      </c>
      <c r="R1329">
        <v>54.25</v>
      </c>
      <c r="S1329">
        <v>39</v>
      </c>
      <c r="T1329">
        <f>IF(Table1[[#This Row],[OD (in)]]=28,0,IF(Table1[[#This Row],[Width (in)]]&lt;=25,1,0))</f>
        <v>0</v>
      </c>
      <c r="U1329">
        <f>IF(Table1[[#This Row],[OD (in)]]=28,0,IF(AND(Table1[[#This Row],[Width (in)]]&gt;25,Table1[[#This Row],[Width (in)]]&lt;=40),1,0))</f>
        <v>0</v>
      </c>
      <c r="V1329">
        <f>IF(Table1[[#This Row],[OD (in)]]=28,0,IF(Table1[[#This Row],[Width (in)]]&gt;40,1,0))</f>
        <v>1</v>
      </c>
      <c r="W1329">
        <f>IF(Table1[[#This Row],[OD (in)]]=28,1,0)</f>
        <v>0</v>
      </c>
    </row>
    <row r="1330" spans="1:23" x14ac:dyDescent="0.3">
      <c r="A1330" s="6" t="s">
        <v>0</v>
      </c>
      <c r="B1330" s="6" t="s">
        <v>2955</v>
      </c>
      <c r="C1330" s="6" t="s">
        <v>2956</v>
      </c>
      <c r="D1330" s="6" t="s">
        <v>2981</v>
      </c>
      <c r="E1330" s="6" t="s">
        <v>4</v>
      </c>
      <c r="F1330" s="6" t="s">
        <v>5</v>
      </c>
      <c r="G1330" s="6" t="s">
        <v>2958</v>
      </c>
      <c r="H1330" s="6" t="s">
        <v>7</v>
      </c>
      <c r="I1330" s="6" t="s">
        <v>2959</v>
      </c>
      <c r="J1330" s="6" t="s">
        <v>9</v>
      </c>
      <c r="K1330" s="6" t="s">
        <v>2982</v>
      </c>
      <c r="L1330" s="6" t="s">
        <v>11</v>
      </c>
      <c r="M1330" s="2">
        <v>404.411</v>
      </c>
      <c r="N1330" s="1" t="s">
        <v>12</v>
      </c>
      <c r="O1330" s="3">
        <v>43317</v>
      </c>
      <c r="P1330" s="2">
        <f>ROUNDDOWN(Table1[[#This Row],[Quantity in UnE]],0)</f>
        <v>404</v>
      </c>
      <c r="Q1330" t="s">
        <v>8850</v>
      </c>
      <c r="R1330">
        <v>54.25</v>
      </c>
      <c r="S1330">
        <v>39</v>
      </c>
      <c r="T1330">
        <f>IF(Table1[[#This Row],[OD (in)]]=28,0,IF(Table1[[#This Row],[Width (in)]]&lt;=25,1,0))</f>
        <v>0</v>
      </c>
      <c r="U1330">
        <f>IF(Table1[[#This Row],[OD (in)]]=28,0,IF(AND(Table1[[#This Row],[Width (in)]]&gt;25,Table1[[#This Row],[Width (in)]]&lt;=40),1,0))</f>
        <v>0</v>
      </c>
      <c r="V1330">
        <f>IF(Table1[[#This Row],[OD (in)]]=28,0,IF(Table1[[#This Row],[Width (in)]]&gt;40,1,0))</f>
        <v>1</v>
      </c>
      <c r="W1330">
        <f>IF(Table1[[#This Row],[OD (in)]]=28,1,0)</f>
        <v>0</v>
      </c>
    </row>
    <row r="1331" spans="1:23" x14ac:dyDescent="0.3">
      <c r="A1331" s="6" t="s">
        <v>0</v>
      </c>
      <c r="B1331" s="6" t="s">
        <v>1</v>
      </c>
      <c r="C1331" s="6" t="s">
        <v>2</v>
      </c>
      <c r="D1331" s="6" t="s">
        <v>2983</v>
      </c>
      <c r="E1331" s="6" t="s">
        <v>4</v>
      </c>
      <c r="F1331" s="6" t="s">
        <v>5</v>
      </c>
      <c r="G1331" s="6" t="s">
        <v>2519</v>
      </c>
      <c r="H1331" s="6" t="s">
        <v>7</v>
      </c>
      <c r="I1331" s="6" t="s">
        <v>2520</v>
      </c>
      <c r="J1331" s="6" t="s">
        <v>9</v>
      </c>
      <c r="K1331" s="6" t="s">
        <v>2984</v>
      </c>
      <c r="L1331" s="6" t="s">
        <v>11</v>
      </c>
      <c r="M1331" s="2">
        <v>89.63</v>
      </c>
      <c r="N1331" s="1" t="s">
        <v>12</v>
      </c>
      <c r="O1331" s="3">
        <v>43330</v>
      </c>
      <c r="P1331" s="2">
        <f>ROUNDDOWN(Table1[[#This Row],[Quantity in UnE]],0)</f>
        <v>89</v>
      </c>
      <c r="Q1331" t="s">
        <v>8848</v>
      </c>
      <c r="R1331">
        <v>13.125</v>
      </c>
      <c r="S1331">
        <v>39</v>
      </c>
      <c r="T1331">
        <f>IF(Table1[[#This Row],[OD (in)]]=28,0,IF(Table1[[#This Row],[Width (in)]]&lt;=25,1,0))</f>
        <v>1</v>
      </c>
      <c r="U1331">
        <f>IF(Table1[[#This Row],[OD (in)]]=28,0,IF(AND(Table1[[#This Row],[Width (in)]]&gt;25,Table1[[#This Row],[Width (in)]]&lt;=40),1,0))</f>
        <v>0</v>
      </c>
      <c r="V1331">
        <f>IF(Table1[[#This Row],[OD (in)]]=28,0,IF(Table1[[#This Row],[Width (in)]]&gt;40,1,0))</f>
        <v>0</v>
      </c>
      <c r="W1331">
        <f>IF(Table1[[#This Row],[OD (in)]]=28,1,0)</f>
        <v>0</v>
      </c>
    </row>
    <row r="1332" spans="1:23" x14ac:dyDescent="0.3">
      <c r="A1332" s="6" t="s">
        <v>0</v>
      </c>
      <c r="B1332" s="6" t="s">
        <v>2844</v>
      </c>
      <c r="C1332" s="6" t="s">
        <v>2845</v>
      </c>
      <c r="D1332" s="6" t="s">
        <v>2985</v>
      </c>
      <c r="E1332" s="6" t="s">
        <v>4</v>
      </c>
      <c r="F1332" s="6" t="s">
        <v>5</v>
      </c>
      <c r="G1332" s="6" t="s">
        <v>1970</v>
      </c>
      <c r="H1332" s="6" t="s">
        <v>7</v>
      </c>
      <c r="I1332" s="6" t="s">
        <v>1971</v>
      </c>
      <c r="J1332" s="6" t="s">
        <v>9</v>
      </c>
      <c r="K1332" s="6" t="s">
        <v>2986</v>
      </c>
      <c r="L1332" s="6" t="s">
        <v>11</v>
      </c>
      <c r="M1332" s="2">
        <v>122.127</v>
      </c>
      <c r="N1332" s="1" t="s">
        <v>12</v>
      </c>
      <c r="O1332" s="3">
        <v>43332</v>
      </c>
      <c r="P1332" s="2">
        <f>ROUNDDOWN(Table1[[#This Row],[Quantity in UnE]],0)</f>
        <v>122</v>
      </c>
      <c r="Q1332" t="s">
        <v>8848</v>
      </c>
      <c r="R1332">
        <v>35</v>
      </c>
      <c r="S1332">
        <v>28</v>
      </c>
      <c r="T1332">
        <f>IF(Table1[[#This Row],[OD (in)]]=28,0,IF(Table1[[#This Row],[Width (in)]]&lt;=25,1,0))</f>
        <v>0</v>
      </c>
      <c r="U1332">
        <f>IF(Table1[[#This Row],[OD (in)]]=28,0,IF(AND(Table1[[#This Row],[Width (in)]]&gt;25,Table1[[#This Row],[Width (in)]]&lt;=40),1,0))</f>
        <v>0</v>
      </c>
      <c r="V1332">
        <f>IF(Table1[[#This Row],[OD (in)]]=28,0,IF(Table1[[#This Row],[Width (in)]]&gt;40,1,0))</f>
        <v>0</v>
      </c>
      <c r="W1332">
        <f>IF(Table1[[#This Row],[OD (in)]]=28,1,0)</f>
        <v>1</v>
      </c>
    </row>
    <row r="1333" spans="1:23" x14ac:dyDescent="0.3">
      <c r="A1333" s="6" t="s">
        <v>0</v>
      </c>
      <c r="B1333" s="6" t="s">
        <v>1405</v>
      </c>
      <c r="C1333" s="6" t="s">
        <v>1406</v>
      </c>
      <c r="D1333" s="6" t="s">
        <v>2987</v>
      </c>
      <c r="E1333" s="6" t="s">
        <v>4</v>
      </c>
      <c r="F1333" s="6" t="s">
        <v>5</v>
      </c>
      <c r="G1333" s="6" t="s">
        <v>2916</v>
      </c>
      <c r="H1333" s="6" t="s">
        <v>7</v>
      </c>
      <c r="I1333" s="6" t="s">
        <v>2917</v>
      </c>
      <c r="J1333" s="6" t="s">
        <v>9</v>
      </c>
      <c r="K1333" s="6" t="s">
        <v>2988</v>
      </c>
      <c r="L1333" s="6" t="s">
        <v>11</v>
      </c>
      <c r="M1333" s="2">
        <v>411.267</v>
      </c>
      <c r="N1333" s="1" t="s">
        <v>12</v>
      </c>
      <c r="O1333" s="3">
        <v>43314</v>
      </c>
      <c r="P1333" s="2">
        <f>ROUNDDOWN(Table1[[#This Row],[Quantity in UnE]],0)</f>
        <v>411</v>
      </c>
      <c r="Q1333" t="s">
        <v>8858</v>
      </c>
      <c r="R1333">
        <v>60</v>
      </c>
      <c r="S1333">
        <v>39</v>
      </c>
      <c r="T1333">
        <f>IF(Table1[[#This Row],[OD (in)]]=28,0,IF(Table1[[#This Row],[Width (in)]]&lt;=25,1,0))</f>
        <v>0</v>
      </c>
      <c r="U1333">
        <f>IF(Table1[[#This Row],[OD (in)]]=28,0,IF(AND(Table1[[#This Row],[Width (in)]]&gt;25,Table1[[#This Row],[Width (in)]]&lt;=40),1,0))</f>
        <v>0</v>
      </c>
      <c r="V1333">
        <f>IF(Table1[[#This Row],[OD (in)]]=28,0,IF(Table1[[#This Row],[Width (in)]]&gt;40,1,0))</f>
        <v>1</v>
      </c>
      <c r="W1333">
        <f>IF(Table1[[#This Row],[OD (in)]]=28,1,0)</f>
        <v>0</v>
      </c>
    </row>
    <row r="1334" spans="1:23" x14ac:dyDescent="0.3">
      <c r="A1334" s="6" t="s">
        <v>0</v>
      </c>
      <c r="B1334" s="6" t="s">
        <v>1</v>
      </c>
      <c r="C1334" s="6" t="s">
        <v>2</v>
      </c>
      <c r="D1334" s="6" t="s">
        <v>2989</v>
      </c>
      <c r="E1334" s="6" t="s">
        <v>4</v>
      </c>
      <c r="F1334" s="6" t="s">
        <v>5</v>
      </c>
      <c r="G1334" s="6" t="s">
        <v>2519</v>
      </c>
      <c r="H1334" s="6" t="s">
        <v>7</v>
      </c>
      <c r="I1334" s="6" t="s">
        <v>2520</v>
      </c>
      <c r="J1334" s="6" t="s">
        <v>9</v>
      </c>
      <c r="K1334" s="6" t="s">
        <v>2990</v>
      </c>
      <c r="L1334" s="6" t="s">
        <v>11</v>
      </c>
      <c r="M1334" s="2">
        <v>97.197000000000003</v>
      </c>
      <c r="N1334" s="1" t="s">
        <v>12</v>
      </c>
      <c r="O1334" s="3">
        <v>43330</v>
      </c>
      <c r="P1334" s="2">
        <f>ROUNDDOWN(Table1[[#This Row],[Quantity in UnE]],0)</f>
        <v>97</v>
      </c>
      <c r="Q1334" t="s">
        <v>8848</v>
      </c>
      <c r="R1334">
        <v>13.125</v>
      </c>
      <c r="S1334">
        <v>39</v>
      </c>
      <c r="T1334">
        <f>IF(Table1[[#This Row],[OD (in)]]=28,0,IF(Table1[[#This Row],[Width (in)]]&lt;=25,1,0))</f>
        <v>1</v>
      </c>
      <c r="U1334">
        <f>IF(Table1[[#This Row],[OD (in)]]=28,0,IF(AND(Table1[[#This Row],[Width (in)]]&gt;25,Table1[[#This Row],[Width (in)]]&lt;=40),1,0))</f>
        <v>0</v>
      </c>
      <c r="V1334">
        <f>IF(Table1[[#This Row],[OD (in)]]=28,0,IF(Table1[[#This Row],[Width (in)]]&gt;40,1,0))</f>
        <v>0</v>
      </c>
      <c r="W1334">
        <f>IF(Table1[[#This Row],[OD (in)]]=28,1,0)</f>
        <v>0</v>
      </c>
    </row>
    <row r="1335" spans="1:23" x14ac:dyDescent="0.3">
      <c r="A1335" s="6" t="s">
        <v>0</v>
      </c>
      <c r="B1335" s="6" t="s">
        <v>2844</v>
      </c>
      <c r="C1335" s="6" t="s">
        <v>2845</v>
      </c>
      <c r="D1335" s="6" t="s">
        <v>2991</v>
      </c>
      <c r="E1335" s="6" t="s">
        <v>4</v>
      </c>
      <c r="F1335" s="6" t="s">
        <v>5</v>
      </c>
      <c r="G1335" s="6" t="s">
        <v>1970</v>
      </c>
      <c r="H1335" s="6" t="s">
        <v>7</v>
      </c>
      <c r="I1335" s="6" t="s">
        <v>1971</v>
      </c>
      <c r="J1335" s="6" t="s">
        <v>9</v>
      </c>
      <c r="K1335" s="6" t="s">
        <v>2992</v>
      </c>
      <c r="L1335" s="6" t="s">
        <v>11</v>
      </c>
      <c r="M1335" s="2">
        <v>122.127</v>
      </c>
      <c r="N1335" s="1" t="s">
        <v>12</v>
      </c>
      <c r="O1335" s="3">
        <v>43332</v>
      </c>
      <c r="P1335" s="2">
        <f>ROUNDDOWN(Table1[[#This Row],[Quantity in UnE]],0)</f>
        <v>122</v>
      </c>
      <c r="Q1335" t="s">
        <v>8848</v>
      </c>
      <c r="R1335">
        <v>35</v>
      </c>
      <c r="S1335">
        <v>28</v>
      </c>
      <c r="T1335">
        <f>IF(Table1[[#This Row],[OD (in)]]=28,0,IF(Table1[[#This Row],[Width (in)]]&lt;=25,1,0))</f>
        <v>0</v>
      </c>
      <c r="U1335">
        <f>IF(Table1[[#This Row],[OD (in)]]=28,0,IF(AND(Table1[[#This Row],[Width (in)]]&gt;25,Table1[[#This Row],[Width (in)]]&lt;=40),1,0))</f>
        <v>0</v>
      </c>
      <c r="V1335">
        <f>IF(Table1[[#This Row],[OD (in)]]=28,0,IF(Table1[[#This Row],[Width (in)]]&gt;40,1,0))</f>
        <v>0</v>
      </c>
      <c r="W1335">
        <f>IF(Table1[[#This Row],[OD (in)]]=28,1,0)</f>
        <v>1</v>
      </c>
    </row>
    <row r="1336" spans="1:23" x14ac:dyDescent="0.3">
      <c r="A1336" s="6" t="s">
        <v>0</v>
      </c>
      <c r="B1336" s="6" t="s">
        <v>502</v>
      </c>
      <c r="C1336" s="6" t="s">
        <v>503</v>
      </c>
      <c r="D1336" s="6" t="s">
        <v>2993</v>
      </c>
      <c r="E1336" s="6" t="s">
        <v>4</v>
      </c>
      <c r="F1336" s="6" t="s">
        <v>5</v>
      </c>
      <c r="G1336" s="6" t="s">
        <v>1845</v>
      </c>
      <c r="H1336" s="6" t="s">
        <v>7</v>
      </c>
      <c r="I1336" s="6" t="s">
        <v>1846</v>
      </c>
      <c r="J1336" s="6" t="s">
        <v>9</v>
      </c>
      <c r="K1336" s="6" t="s">
        <v>2994</v>
      </c>
      <c r="L1336" s="6" t="s">
        <v>11</v>
      </c>
      <c r="M1336" s="2">
        <v>163.75399999999999</v>
      </c>
      <c r="N1336" s="1" t="s">
        <v>12</v>
      </c>
      <c r="O1336" s="3">
        <v>43325</v>
      </c>
      <c r="P1336" s="2">
        <f>ROUNDDOWN(Table1[[#This Row],[Quantity in UnE]],0)</f>
        <v>163</v>
      </c>
      <c r="Q1336" t="s">
        <v>8849</v>
      </c>
      <c r="R1336">
        <v>23.875</v>
      </c>
      <c r="S1336">
        <v>44</v>
      </c>
      <c r="T1336">
        <f>IF(Table1[[#This Row],[OD (in)]]=28,0,IF(Table1[[#This Row],[Width (in)]]&lt;=25,1,0))</f>
        <v>1</v>
      </c>
      <c r="U1336">
        <f>IF(Table1[[#This Row],[OD (in)]]=28,0,IF(AND(Table1[[#This Row],[Width (in)]]&gt;25,Table1[[#This Row],[Width (in)]]&lt;=40),1,0))</f>
        <v>0</v>
      </c>
      <c r="V1336">
        <f>IF(Table1[[#This Row],[OD (in)]]=28,0,IF(Table1[[#This Row],[Width (in)]]&gt;40,1,0))</f>
        <v>0</v>
      </c>
      <c r="W1336">
        <f>IF(Table1[[#This Row],[OD (in)]]=28,1,0)</f>
        <v>0</v>
      </c>
    </row>
    <row r="1337" spans="1:23" x14ac:dyDescent="0.3">
      <c r="A1337" s="6" t="s">
        <v>0</v>
      </c>
      <c r="B1337" s="6" t="s">
        <v>2955</v>
      </c>
      <c r="C1337" s="6" t="s">
        <v>2956</v>
      </c>
      <c r="D1337" s="6" t="s">
        <v>2995</v>
      </c>
      <c r="E1337" s="6" t="s">
        <v>4</v>
      </c>
      <c r="F1337" s="6" t="s">
        <v>5</v>
      </c>
      <c r="G1337" s="6" t="s">
        <v>2958</v>
      </c>
      <c r="H1337" s="6" t="s">
        <v>7</v>
      </c>
      <c r="I1337" s="6" t="s">
        <v>2959</v>
      </c>
      <c r="J1337" s="6" t="s">
        <v>9</v>
      </c>
      <c r="K1337" s="6" t="s">
        <v>2996</v>
      </c>
      <c r="L1337" s="6" t="s">
        <v>11</v>
      </c>
      <c r="M1337" s="2">
        <v>407.42099999999999</v>
      </c>
      <c r="N1337" s="1" t="s">
        <v>12</v>
      </c>
      <c r="O1337" s="3">
        <v>43317</v>
      </c>
      <c r="P1337" s="2">
        <f>ROUNDDOWN(Table1[[#This Row],[Quantity in UnE]],0)</f>
        <v>407</v>
      </c>
      <c r="Q1337" t="s">
        <v>8850</v>
      </c>
      <c r="R1337">
        <v>54.25</v>
      </c>
      <c r="S1337">
        <v>39</v>
      </c>
      <c r="T1337">
        <f>IF(Table1[[#This Row],[OD (in)]]=28,0,IF(Table1[[#This Row],[Width (in)]]&lt;=25,1,0))</f>
        <v>0</v>
      </c>
      <c r="U1337">
        <f>IF(Table1[[#This Row],[OD (in)]]=28,0,IF(AND(Table1[[#This Row],[Width (in)]]&gt;25,Table1[[#This Row],[Width (in)]]&lt;=40),1,0))</f>
        <v>0</v>
      </c>
      <c r="V1337">
        <f>IF(Table1[[#This Row],[OD (in)]]=28,0,IF(Table1[[#This Row],[Width (in)]]&gt;40,1,0))</f>
        <v>1</v>
      </c>
      <c r="W1337">
        <f>IF(Table1[[#This Row],[OD (in)]]=28,1,0)</f>
        <v>0</v>
      </c>
    </row>
    <row r="1338" spans="1:23" x14ac:dyDescent="0.3">
      <c r="A1338" s="6" t="s">
        <v>0</v>
      </c>
      <c r="B1338" s="6" t="s">
        <v>1</v>
      </c>
      <c r="C1338" s="6" t="s">
        <v>2</v>
      </c>
      <c r="D1338" s="6" t="s">
        <v>2997</v>
      </c>
      <c r="E1338" s="6" t="s">
        <v>4</v>
      </c>
      <c r="F1338" s="6" t="s">
        <v>5</v>
      </c>
      <c r="G1338" s="6" t="s">
        <v>2519</v>
      </c>
      <c r="H1338" s="6" t="s">
        <v>7</v>
      </c>
      <c r="I1338" s="6" t="s">
        <v>2520</v>
      </c>
      <c r="J1338" s="6" t="s">
        <v>9</v>
      </c>
      <c r="K1338" s="6" t="s">
        <v>2998</v>
      </c>
      <c r="L1338" s="6" t="s">
        <v>11</v>
      </c>
      <c r="M1338" s="2">
        <v>97.197000000000003</v>
      </c>
      <c r="N1338" s="1" t="s">
        <v>12</v>
      </c>
      <c r="O1338" s="3">
        <v>43330</v>
      </c>
      <c r="P1338" s="2">
        <f>ROUNDDOWN(Table1[[#This Row],[Quantity in UnE]],0)</f>
        <v>97</v>
      </c>
      <c r="Q1338" t="s">
        <v>8848</v>
      </c>
      <c r="R1338">
        <v>13.125</v>
      </c>
      <c r="S1338">
        <v>39</v>
      </c>
      <c r="T1338">
        <f>IF(Table1[[#This Row],[OD (in)]]=28,0,IF(Table1[[#This Row],[Width (in)]]&lt;=25,1,0))</f>
        <v>1</v>
      </c>
      <c r="U1338">
        <f>IF(Table1[[#This Row],[OD (in)]]=28,0,IF(AND(Table1[[#This Row],[Width (in)]]&gt;25,Table1[[#This Row],[Width (in)]]&lt;=40),1,0))</f>
        <v>0</v>
      </c>
      <c r="V1338">
        <f>IF(Table1[[#This Row],[OD (in)]]=28,0,IF(Table1[[#This Row],[Width (in)]]&gt;40,1,0))</f>
        <v>0</v>
      </c>
      <c r="W1338">
        <f>IF(Table1[[#This Row],[OD (in)]]=28,1,0)</f>
        <v>0</v>
      </c>
    </row>
    <row r="1339" spans="1:23" x14ac:dyDescent="0.3">
      <c r="A1339" s="6" t="s">
        <v>0</v>
      </c>
      <c r="B1339" s="6" t="s">
        <v>2955</v>
      </c>
      <c r="C1339" s="6" t="s">
        <v>2956</v>
      </c>
      <c r="D1339" s="6" t="s">
        <v>2999</v>
      </c>
      <c r="E1339" s="6" t="s">
        <v>4</v>
      </c>
      <c r="F1339" s="6" t="s">
        <v>5</v>
      </c>
      <c r="G1339" s="6" t="s">
        <v>2958</v>
      </c>
      <c r="H1339" s="6" t="s">
        <v>7</v>
      </c>
      <c r="I1339" s="6" t="s">
        <v>2959</v>
      </c>
      <c r="J1339" s="6" t="s">
        <v>9</v>
      </c>
      <c r="K1339" s="6" t="s">
        <v>3000</v>
      </c>
      <c r="L1339" s="6" t="s">
        <v>11</v>
      </c>
      <c r="M1339" s="2">
        <v>407.42099999999999</v>
      </c>
      <c r="N1339" s="1" t="s">
        <v>12</v>
      </c>
      <c r="O1339" s="3">
        <v>43317</v>
      </c>
      <c r="P1339" s="2">
        <f>ROUNDDOWN(Table1[[#This Row],[Quantity in UnE]],0)</f>
        <v>407</v>
      </c>
      <c r="Q1339" t="s">
        <v>8850</v>
      </c>
      <c r="R1339">
        <v>54.25</v>
      </c>
      <c r="S1339">
        <v>39</v>
      </c>
      <c r="T1339">
        <f>IF(Table1[[#This Row],[OD (in)]]=28,0,IF(Table1[[#This Row],[Width (in)]]&lt;=25,1,0))</f>
        <v>0</v>
      </c>
      <c r="U1339">
        <f>IF(Table1[[#This Row],[OD (in)]]=28,0,IF(AND(Table1[[#This Row],[Width (in)]]&gt;25,Table1[[#This Row],[Width (in)]]&lt;=40),1,0))</f>
        <v>0</v>
      </c>
      <c r="V1339">
        <f>IF(Table1[[#This Row],[OD (in)]]=28,0,IF(Table1[[#This Row],[Width (in)]]&gt;40,1,0))</f>
        <v>1</v>
      </c>
      <c r="W1339">
        <f>IF(Table1[[#This Row],[OD (in)]]=28,1,0)</f>
        <v>0</v>
      </c>
    </row>
    <row r="1340" spans="1:23" x14ac:dyDescent="0.3">
      <c r="A1340" s="6" t="s">
        <v>0</v>
      </c>
      <c r="B1340" s="6" t="s">
        <v>502</v>
      </c>
      <c r="C1340" s="6" t="s">
        <v>503</v>
      </c>
      <c r="D1340" s="6" t="s">
        <v>3001</v>
      </c>
      <c r="E1340" s="6" t="s">
        <v>4</v>
      </c>
      <c r="F1340" s="6" t="s">
        <v>5</v>
      </c>
      <c r="G1340" s="6" t="s">
        <v>1845</v>
      </c>
      <c r="H1340" s="6" t="s">
        <v>7</v>
      </c>
      <c r="I1340" s="6" t="s">
        <v>1846</v>
      </c>
      <c r="J1340" s="6" t="s">
        <v>9</v>
      </c>
      <c r="K1340" s="6" t="s">
        <v>3002</v>
      </c>
      <c r="L1340" s="6" t="s">
        <v>11</v>
      </c>
      <c r="M1340" s="2">
        <v>163.75399999999999</v>
      </c>
      <c r="N1340" s="1" t="s">
        <v>12</v>
      </c>
      <c r="O1340" s="3">
        <v>43325</v>
      </c>
      <c r="P1340" s="2">
        <f>ROUNDDOWN(Table1[[#This Row],[Quantity in UnE]],0)</f>
        <v>163</v>
      </c>
      <c r="Q1340" t="s">
        <v>8849</v>
      </c>
      <c r="R1340">
        <v>23.875</v>
      </c>
      <c r="S1340">
        <v>44</v>
      </c>
      <c r="T1340">
        <f>IF(Table1[[#This Row],[OD (in)]]=28,0,IF(Table1[[#This Row],[Width (in)]]&lt;=25,1,0))</f>
        <v>1</v>
      </c>
      <c r="U1340">
        <f>IF(Table1[[#This Row],[OD (in)]]=28,0,IF(AND(Table1[[#This Row],[Width (in)]]&gt;25,Table1[[#This Row],[Width (in)]]&lt;=40),1,0))</f>
        <v>0</v>
      </c>
      <c r="V1340">
        <f>IF(Table1[[#This Row],[OD (in)]]=28,0,IF(Table1[[#This Row],[Width (in)]]&gt;40,1,0))</f>
        <v>0</v>
      </c>
      <c r="W1340">
        <f>IF(Table1[[#This Row],[OD (in)]]=28,1,0)</f>
        <v>0</v>
      </c>
    </row>
    <row r="1341" spans="1:23" x14ac:dyDescent="0.3">
      <c r="A1341" s="6" t="s">
        <v>0</v>
      </c>
      <c r="B1341" s="6" t="s">
        <v>2844</v>
      </c>
      <c r="C1341" s="6" t="s">
        <v>2845</v>
      </c>
      <c r="D1341" s="6" t="s">
        <v>3003</v>
      </c>
      <c r="E1341" s="6" t="s">
        <v>4</v>
      </c>
      <c r="F1341" s="6" t="s">
        <v>5</v>
      </c>
      <c r="G1341" s="6" t="s">
        <v>1970</v>
      </c>
      <c r="H1341" s="6" t="s">
        <v>7</v>
      </c>
      <c r="I1341" s="6" t="s">
        <v>1971</v>
      </c>
      <c r="J1341" s="6" t="s">
        <v>9</v>
      </c>
      <c r="K1341" s="6" t="s">
        <v>3004</v>
      </c>
      <c r="L1341" s="6" t="s">
        <v>11</v>
      </c>
      <c r="M1341" s="2">
        <v>122.074</v>
      </c>
      <c r="N1341" s="1" t="s">
        <v>12</v>
      </c>
      <c r="O1341" s="3">
        <v>43332</v>
      </c>
      <c r="P1341" s="2">
        <f>ROUNDDOWN(Table1[[#This Row],[Quantity in UnE]],0)</f>
        <v>122</v>
      </c>
      <c r="Q1341" t="s">
        <v>8848</v>
      </c>
      <c r="R1341">
        <v>35</v>
      </c>
      <c r="S1341">
        <v>28</v>
      </c>
      <c r="T1341">
        <f>IF(Table1[[#This Row],[OD (in)]]=28,0,IF(Table1[[#This Row],[Width (in)]]&lt;=25,1,0))</f>
        <v>0</v>
      </c>
      <c r="U1341">
        <f>IF(Table1[[#This Row],[OD (in)]]=28,0,IF(AND(Table1[[#This Row],[Width (in)]]&gt;25,Table1[[#This Row],[Width (in)]]&lt;=40),1,0))</f>
        <v>0</v>
      </c>
      <c r="V1341">
        <f>IF(Table1[[#This Row],[OD (in)]]=28,0,IF(Table1[[#This Row],[Width (in)]]&gt;40,1,0))</f>
        <v>0</v>
      </c>
      <c r="W1341">
        <f>IF(Table1[[#This Row],[OD (in)]]=28,1,0)</f>
        <v>1</v>
      </c>
    </row>
    <row r="1342" spans="1:23" x14ac:dyDescent="0.3">
      <c r="A1342" s="6" t="s">
        <v>0</v>
      </c>
      <c r="B1342" s="6" t="s">
        <v>1</v>
      </c>
      <c r="C1342" s="6" t="s">
        <v>2</v>
      </c>
      <c r="D1342" s="6" t="s">
        <v>3005</v>
      </c>
      <c r="E1342" s="6" t="s">
        <v>4</v>
      </c>
      <c r="F1342" s="6" t="s">
        <v>5</v>
      </c>
      <c r="G1342" s="6" t="s">
        <v>2519</v>
      </c>
      <c r="H1342" s="6" t="s">
        <v>7</v>
      </c>
      <c r="I1342" s="6" t="s">
        <v>2520</v>
      </c>
      <c r="J1342" s="6" t="s">
        <v>9</v>
      </c>
      <c r="K1342" s="6" t="s">
        <v>3006</v>
      </c>
      <c r="L1342" s="6" t="s">
        <v>11</v>
      </c>
      <c r="M1342" s="2">
        <v>89.63</v>
      </c>
      <c r="N1342" s="1" t="s">
        <v>12</v>
      </c>
      <c r="O1342" s="3">
        <v>43330</v>
      </c>
      <c r="P1342" s="2">
        <f>ROUNDDOWN(Table1[[#This Row],[Quantity in UnE]],0)</f>
        <v>89</v>
      </c>
      <c r="Q1342" t="s">
        <v>8848</v>
      </c>
      <c r="R1342">
        <v>13.125</v>
      </c>
      <c r="S1342">
        <v>39</v>
      </c>
      <c r="T1342">
        <f>IF(Table1[[#This Row],[OD (in)]]=28,0,IF(Table1[[#This Row],[Width (in)]]&lt;=25,1,0))</f>
        <v>1</v>
      </c>
      <c r="U1342">
        <f>IF(Table1[[#This Row],[OD (in)]]=28,0,IF(AND(Table1[[#This Row],[Width (in)]]&gt;25,Table1[[#This Row],[Width (in)]]&lt;=40),1,0))</f>
        <v>0</v>
      </c>
      <c r="V1342">
        <f>IF(Table1[[#This Row],[OD (in)]]=28,0,IF(Table1[[#This Row],[Width (in)]]&gt;40,1,0))</f>
        <v>0</v>
      </c>
      <c r="W1342">
        <f>IF(Table1[[#This Row],[OD (in)]]=28,1,0)</f>
        <v>0</v>
      </c>
    </row>
    <row r="1343" spans="1:23" x14ac:dyDescent="0.3">
      <c r="A1343" s="6" t="s">
        <v>0</v>
      </c>
      <c r="B1343" s="6" t="s">
        <v>502</v>
      </c>
      <c r="C1343" s="6" t="s">
        <v>503</v>
      </c>
      <c r="D1343" s="6" t="s">
        <v>3007</v>
      </c>
      <c r="E1343" s="6" t="s">
        <v>4</v>
      </c>
      <c r="F1343" s="6" t="s">
        <v>5</v>
      </c>
      <c r="G1343" s="6" t="s">
        <v>1845</v>
      </c>
      <c r="H1343" s="6" t="s">
        <v>7</v>
      </c>
      <c r="I1343" s="6" t="s">
        <v>1846</v>
      </c>
      <c r="J1343" s="6" t="s">
        <v>9</v>
      </c>
      <c r="K1343" s="6" t="s">
        <v>3008</v>
      </c>
      <c r="L1343" s="6" t="s">
        <v>11</v>
      </c>
      <c r="M1343" s="2">
        <v>163.75399999999999</v>
      </c>
      <c r="N1343" s="1" t="s">
        <v>12</v>
      </c>
      <c r="O1343" s="3">
        <v>43325</v>
      </c>
      <c r="P1343" s="2">
        <f>ROUNDDOWN(Table1[[#This Row],[Quantity in UnE]],0)</f>
        <v>163</v>
      </c>
      <c r="Q1343" t="s">
        <v>8849</v>
      </c>
      <c r="R1343">
        <v>23.875</v>
      </c>
      <c r="S1343">
        <v>44</v>
      </c>
      <c r="T1343">
        <f>IF(Table1[[#This Row],[OD (in)]]=28,0,IF(Table1[[#This Row],[Width (in)]]&lt;=25,1,0))</f>
        <v>1</v>
      </c>
      <c r="U1343">
        <f>IF(Table1[[#This Row],[OD (in)]]=28,0,IF(AND(Table1[[#This Row],[Width (in)]]&gt;25,Table1[[#This Row],[Width (in)]]&lt;=40),1,0))</f>
        <v>0</v>
      </c>
      <c r="V1343">
        <f>IF(Table1[[#This Row],[OD (in)]]=28,0,IF(Table1[[#This Row],[Width (in)]]&gt;40,1,0))</f>
        <v>0</v>
      </c>
      <c r="W1343">
        <f>IF(Table1[[#This Row],[OD (in)]]=28,1,0)</f>
        <v>0</v>
      </c>
    </row>
    <row r="1344" spans="1:23" x14ac:dyDescent="0.3">
      <c r="A1344" s="6" t="s">
        <v>0</v>
      </c>
      <c r="B1344" s="6" t="s">
        <v>1405</v>
      </c>
      <c r="C1344" s="6" t="s">
        <v>1406</v>
      </c>
      <c r="D1344" s="6" t="s">
        <v>3009</v>
      </c>
      <c r="E1344" s="6" t="s">
        <v>4</v>
      </c>
      <c r="F1344" s="6" t="s">
        <v>5</v>
      </c>
      <c r="G1344" s="6" t="s">
        <v>2916</v>
      </c>
      <c r="H1344" s="6" t="s">
        <v>7</v>
      </c>
      <c r="I1344" s="6" t="s">
        <v>2917</v>
      </c>
      <c r="J1344" s="6" t="s">
        <v>9</v>
      </c>
      <c r="K1344" s="6" t="s">
        <v>3010</v>
      </c>
      <c r="L1344" s="6" t="s">
        <v>11</v>
      </c>
      <c r="M1344" s="2">
        <v>409.33800000000002</v>
      </c>
      <c r="N1344" s="1" t="s">
        <v>12</v>
      </c>
      <c r="O1344" s="3">
        <v>43314</v>
      </c>
      <c r="P1344" s="2">
        <f>ROUNDDOWN(Table1[[#This Row],[Quantity in UnE]],0)</f>
        <v>409</v>
      </c>
      <c r="Q1344" t="s">
        <v>8858</v>
      </c>
      <c r="R1344">
        <v>60</v>
      </c>
      <c r="S1344">
        <v>39</v>
      </c>
      <c r="T1344">
        <f>IF(Table1[[#This Row],[OD (in)]]=28,0,IF(Table1[[#This Row],[Width (in)]]&lt;=25,1,0))</f>
        <v>0</v>
      </c>
      <c r="U1344">
        <f>IF(Table1[[#This Row],[OD (in)]]=28,0,IF(AND(Table1[[#This Row],[Width (in)]]&gt;25,Table1[[#This Row],[Width (in)]]&lt;=40),1,0))</f>
        <v>0</v>
      </c>
      <c r="V1344">
        <f>IF(Table1[[#This Row],[OD (in)]]=28,0,IF(Table1[[#This Row],[Width (in)]]&gt;40,1,0))</f>
        <v>1</v>
      </c>
      <c r="W1344">
        <f>IF(Table1[[#This Row],[OD (in)]]=28,1,0)</f>
        <v>0</v>
      </c>
    </row>
    <row r="1345" spans="1:23" x14ac:dyDescent="0.3">
      <c r="A1345" s="6" t="s">
        <v>0</v>
      </c>
      <c r="B1345" s="6" t="s">
        <v>1</v>
      </c>
      <c r="C1345" s="6" t="s">
        <v>2</v>
      </c>
      <c r="D1345" s="6" t="s">
        <v>3011</v>
      </c>
      <c r="E1345" s="6" t="s">
        <v>4</v>
      </c>
      <c r="F1345" s="6" t="s">
        <v>5</v>
      </c>
      <c r="G1345" s="6" t="s">
        <v>2519</v>
      </c>
      <c r="H1345" s="6" t="s">
        <v>7</v>
      </c>
      <c r="I1345" s="6" t="s">
        <v>2520</v>
      </c>
      <c r="J1345" s="6" t="s">
        <v>9</v>
      </c>
      <c r="K1345" s="6" t="s">
        <v>3012</v>
      </c>
      <c r="L1345" s="6" t="s">
        <v>11</v>
      </c>
      <c r="M1345" s="2">
        <v>89.59</v>
      </c>
      <c r="N1345" s="1" t="s">
        <v>12</v>
      </c>
      <c r="O1345" s="3">
        <v>43330</v>
      </c>
      <c r="P1345" s="2">
        <f>ROUNDDOWN(Table1[[#This Row],[Quantity in UnE]],0)</f>
        <v>89</v>
      </c>
      <c r="Q1345" t="s">
        <v>8848</v>
      </c>
      <c r="R1345">
        <v>13.125</v>
      </c>
      <c r="S1345">
        <v>39</v>
      </c>
      <c r="T1345">
        <f>IF(Table1[[#This Row],[OD (in)]]=28,0,IF(Table1[[#This Row],[Width (in)]]&lt;=25,1,0))</f>
        <v>1</v>
      </c>
      <c r="U1345">
        <f>IF(Table1[[#This Row],[OD (in)]]=28,0,IF(AND(Table1[[#This Row],[Width (in)]]&gt;25,Table1[[#This Row],[Width (in)]]&lt;=40),1,0))</f>
        <v>0</v>
      </c>
      <c r="V1345">
        <f>IF(Table1[[#This Row],[OD (in)]]=28,0,IF(Table1[[#This Row],[Width (in)]]&gt;40,1,0))</f>
        <v>0</v>
      </c>
      <c r="W1345">
        <f>IF(Table1[[#This Row],[OD (in)]]=28,1,0)</f>
        <v>0</v>
      </c>
    </row>
    <row r="1346" spans="1:23" x14ac:dyDescent="0.3">
      <c r="A1346" s="6" t="s">
        <v>0</v>
      </c>
      <c r="B1346" s="6" t="s">
        <v>2844</v>
      </c>
      <c r="C1346" s="6" t="s">
        <v>2845</v>
      </c>
      <c r="D1346" s="6" t="s">
        <v>3013</v>
      </c>
      <c r="E1346" s="6" t="s">
        <v>4</v>
      </c>
      <c r="F1346" s="6" t="s">
        <v>5</v>
      </c>
      <c r="G1346" s="6" t="s">
        <v>1970</v>
      </c>
      <c r="H1346" s="6" t="s">
        <v>7</v>
      </c>
      <c r="I1346" s="6" t="s">
        <v>1971</v>
      </c>
      <c r="J1346" s="6" t="s">
        <v>9</v>
      </c>
      <c r="K1346" s="6" t="s">
        <v>3014</v>
      </c>
      <c r="L1346" s="6" t="s">
        <v>11</v>
      </c>
      <c r="M1346" s="2">
        <v>118.248</v>
      </c>
      <c r="N1346" s="1" t="s">
        <v>12</v>
      </c>
      <c r="O1346" s="3">
        <v>43332</v>
      </c>
      <c r="P1346" s="2">
        <f>ROUNDDOWN(Table1[[#This Row],[Quantity in UnE]],0)</f>
        <v>118</v>
      </c>
      <c r="Q1346" t="s">
        <v>8848</v>
      </c>
      <c r="R1346">
        <v>35</v>
      </c>
      <c r="S1346">
        <v>28</v>
      </c>
      <c r="T1346">
        <f>IF(Table1[[#This Row],[OD (in)]]=28,0,IF(Table1[[#This Row],[Width (in)]]&lt;=25,1,0))</f>
        <v>0</v>
      </c>
      <c r="U1346">
        <f>IF(Table1[[#This Row],[OD (in)]]=28,0,IF(AND(Table1[[#This Row],[Width (in)]]&gt;25,Table1[[#This Row],[Width (in)]]&lt;=40),1,0))</f>
        <v>0</v>
      </c>
      <c r="V1346">
        <f>IF(Table1[[#This Row],[OD (in)]]=28,0,IF(Table1[[#This Row],[Width (in)]]&gt;40,1,0))</f>
        <v>0</v>
      </c>
      <c r="W1346">
        <f>IF(Table1[[#This Row],[OD (in)]]=28,1,0)</f>
        <v>1</v>
      </c>
    </row>
    <row r="1347" spans="1:23" x14ac:dyDescent="0.3">
      <c r="A1347" s="6" t="s">
        <v>0</v>
      </c>
      <c r="B1347" s="6" t="s">
        <v>1405</v>
      </c>
      <c r="C1347" s="6" t="s">
        <v>1406</v>
      </c>
      <c r="D1347" s="6" t="s">
        <v>3015</v>
      </c>
      <c r="E1347" s="6" t="s">
        <v>4</v>
      </c>
      <c r="F1347" s="6" t="s">
        <v>5</v>
      </c>
      <c r="G1347" s="6" t="s">
        <v>2916</v>
      </c>
      <c r="H1347" s="6" t="s">
        <v>7</v>
      </c>
      <c r="I1347" s="6" t="s">
        <v>2917</v>
      </c>
      <c r="J1347" s="6" t="s">
        <v>9</v>
      </c>
      <c r="K1347" s="6" t="s">
        <v>3016</v>
      </c>
      <c r="L1347" s="6" t="s">
        <v>11</v>
      </c>
      <c r="M1347" s="2">
        <v>409.33800000000002</v>
      </c>
      <c r="N1347" s="1" t="s">
        <v>12</v>
      </c>
      <c r="O1347" s="3">
        <v>43314</v>
      </c>
      <c r="P1347" s="2">
        <f>ROUNDDOWN(Table1[[#This Row],[Quantity in UnE]],0)</f>
        <v>409</v>
      </c>
      <c r="Q1347" t="s">
        <v>8858</v>
      </c>
      <c r="R1347">
        <v>60</v>
      </c>
      <c r="S1347">
        <v>39</v>
      </c>
      <c r="T1347">
        <f>IF(Table1[[#This Row],[OD (in)]]=28,0,IF(Table1[[#This Row],[Width (in)]]&lt;=25,1,0))</f>
        <v>0</v>
      </c>
      <c r="U1347">
        <f>IF(Table1[[#This Row],[OD (in)]]=28,0,IF(AND(Table1[[#This Row],[Width (in)]]&gt;25,Table1[[#This Row],[Width (in)]]&lt;=40),1,0))</f>
        <v>0</v>
      </c>
      <c r="V1347">
        <f>IF(Table1[[#This Row],[OD (in)]]=28,0,IF(Table1[[#This Row],[Width (in)]]&gt;40,1,0))</f>
        <v>1</v>
      </c>
      <c r="W1347">
        <f>IF(Table1[[#This Row],[OD (in)]]=28,1,0)</f>
        <v>0</v>
      </c>
    </row>
    <row r="1348" spans="1:23" x14ac:dyDescent="0.3">
      <c r="A1348" s="6" t="s">
        <v>0</v>
      </c>
      <c r="B1348" s="6" t="s">
        <v>1</v>
      </c>
      <c r="C1348" s="6" t="s">
        <v>2</v>
      </c>
      <c r="D1348" s="6" t="s">
        <v>3017</v>
      </c>
      <c r="E1348" s="6" t="s">
        <v>4</v>
      </c>
      <c r="F1348" s="6" t="s">
        <v>5</v>
      </c>
      <c r="G1348" s="6" t="s">
        <v>2519</v>
      </c>
      <c r="H1348" s="6" t="s">
        <v>7</v>
      </c>
      <c r="I1348" s="6" t="s">
        <v>2520</v>
      </c>
      <c r="J1348" s="6" t="s">
        <v>9</v>
      </c>
      <c r="K1348" s="6" t="s">
        <v>3018</v>
      </c>
      <c r="L1348" s="6" t="s">
        <v>11</v>
      </c>
      <c r="M1348" s="2">
        <v>89.766999999999996</v>
      </c>
      <c r="N1348" s="1" t="s">
        <v>12</v>
      </c>
      <c r="O1348" s="3">
        <v>43330</v>
      </c>
      <c r="P1348" s="2">
        <f>ROUNDDOWN(Table1[[#This Row],[Quantity in UnE]],0)</f>
        <v>89</v>
      </c>
      <c r="Q1348" t="s">
        <v>8848</v>
      </c>
      <c r="R1348">
        <v>13.125</v>
      </c>
      <c r="S1348">
        <v>39</v>
      </c>
      <c r="T1348">
        <f>IF(Table1[[#This Row],[OD (in)]]=28,0,IF(Table1[[#This Row],[Width (in)]]&lt;=25,1,0))</f>
        <v>1</v>
      </c>
      <c r="U1348">
        <f>IF(Table1[[#This Row],[OD (in)]]=28,0,IF(AND(Table1[[#This Row],[Width (in)]]&gt;25,Table1[[#This Row],[Width (in)]]&lt;=40),1,0))</f>
        <v>0</v>
      </c>
      <c r="V1348">
        <f>IF(Table1[[#This Row],[OD (in)]]=28,0,IF(Table1[[#This Row],[Width (in)]]&gt;40,1,0))</f>
        <v>0</v>
      </c>
      <c r="W1348">
        <f>IF(Table1[[#This Row],[OD (in)]]=28,1,0)</f>
        <v>0</v>
      </c>
    </row>
    <row r="1349" spans="1:23" x14ac:dyDescent="0.3">
      <c r="A1349" s="6" t="s">
        <v>0</v>
      </c>
      <c r="B1349" s="6" t="s">
        <v>1</v>
      </c>
      <c r="C1349" s="6" t="s">
        <v>2</v>
      </c>
      <c r="D1349" s="6" t="s">
        <v>3019</v>
      </c>
      <c r="E1349" s="6" t="s">
        <v>4</v>
      </c>
      <c r="F1349" s="6" t="s">
        <v>5</v>
      </c>
      <c r="G1349" s="6" t="s">
        <v>2519</v>
      </c>
      <c r="H1349" s="6" t="s">
        <v>7</v>
      </c>
      <c r="I1349" s="6" t="s">
        <v>2520</v>
      </c>
      <c r="J1349" s="6" t="s">
        <v>9</v>
      </c>
      <c r="K1349" s="6" t="s">
        <v>3020</v>
      </c>
      <c r="L1349" s="6" t="s">
        <v>11</v>
      </c>
      <c r="M1349" s="2">
        <v>89.766999999999996</v>
      </c>
      <c r="N1349" s="1" t="s">
        <v>12</v>
      </c>
      <c r="O1349" s="3">
        <v>43330</v>
      </c>
      <c r="P1349" s="2">
        <f>ROUNDDOWN(Table1[[#This Row],[Quantity in UnE]],0)</f>
        <v>89</v>
      </c>
      <c r="Q1349" t="s">
        <v>8848</v>
      </c>
      <c r="R1349">
        <v>13.125</v>
      </c>
      <c r="S1349">
        <v>39</v>
      </c>
      <c r="T1349">
        <f>IF(Table1[[#This Row],[OD (in)]]=28,0,IF(Table1[[#This Row],[Width (in)]]&lt;=25,1,0))</f>
        <v>1</v>
      </c>
      <c r="U1349">
        <f>IF(Table1[[#This Row],[OD (in)]]=28,0,IF(AND(Table1[[#This Row],[Width (in)]]&gt;25,Table1[[#This Row],[Width (in)]]&lt;=40),1,0))</f>
        <v>0</v>
      </c>
      <c r="V1349">
        <f>IF(Table1[[#This Row],[OD (in)]]=28,0,IF(Table1[[#This Row],[Width (in)]]&gt;40,1,0))</f>
        <v>0</v>
      </c>
      <c r="W1349">
        <f>IF(Table1[[#This Row],[OD (in)]]=28,1,0)</f>
        <v>0</v>
      </c>
    </row>
    <row r="1350" spans="1:23" x14ac:dyDescent="0.3">
      <c r="A1350" s="6" t="s">
        <v>0</v>
      </c>
      <c r="B1350" s="6" t="s">
        <v>144</v>
      </c>
      <c r="C1350" s="6" t="s">
        <v>145</v>
      </c>
      <c r="D1350" s="6" t="s">
        <v>3021</v>
      </c>
      <c r="E1350" s="6" t="s">
        <v>4</v>
      </c>
      <c r="F1350" s="6" t="s">
        <v>5</v>
      </c>
      <c r="G1350" s="6" t="s">
        <v>2958</v>
      </c>
      <c r="H1350" s="6" t="s">
        <v>7</v>
      </c>
      <c r="I1350" s="6" t="s">
        <v>2959</v>
      </c>
      <c r="J1350" s="6" t="s">
        <v>9</v>
      </c>
      <c r="K1350" s="6" t="s">
        <v>3022</v>
      </c>
      <c r="L1350" s="6" t="s">
        <v>11</v>
      </c>
      <c r="M1350" s="2">
        <v>417.36900000000003</v>
      </c>
      <c r="N1350" s="1" t="s">
        <v>12</v>
      </c>
      <c r="O1350" s="3">
        <v>43317</v>
      </c>
      <c r="P1350" s="2">
        <f>ROUNDDOWN(Table1[[#This Row],[Quantity in UnE]],0)</f>
        <v>417</v>
      </c>
      <c r="Q1350" t="s">
        <v>8850</v>
      </c>
      <c r="R1350">
        <v>56.25</v>
      </c>
      <c r="S1350">
        <v>39</v>
      </c>
      <c r="T1350">
        <f>IF(Table1[[#This Row],[OD (in)]]=28,0,IF(Table1[[#This Row],[Width (in)]]&lt;=25,1,0))</f>
        <v>0</v>
      </c>
      <c r="U1350">
        <f>IF(Table1[[#This Row],[OD (in)]]=28,0,IF(AND(Table1[[#This Row],[Width (in)]]&gt;25,Table1[[#This Row],[Width (in)]]&lt;=40),1,0))</f>
        <v>0</v>
      </c>
      <c r="V1350">
        <f>IF(Table1[[#This Row],[OD (in)]]=28,0,IF(Table1[[#This Row],[Width (in)]]&gt;40,1,0))</f>
        <v>1</v>
      </c>
      <c r="W1350">
        <f>IF(Table1[[#This Row],[OD (in)]]=28,1,0)</f>
        <v>0</v>
      </c>
    </row>
    <row r="1351" spans="1:23" x14ac:dyDescent="0.3">
      <c r="A1351" s="6" t="s">
        <v>0</v>
      </c>
      <c r="B1351" s="6" t="s">
        <v>3023</v>
      </c>
      <c r="C1351" s="6" t="s">
        <v>3024</v>
      </c>
      <c r="D1351" s="6" t="s">
        <v>3025</v>
      </c>
      <c r="E1351" s="6" t="s">
        <v>4</v>
      </c>
      <c r="F1351" s="6" t="s">
        <v>5</v>
      </c>
      <c r="G1351" s="6" t="s">
        <v>1970</v>
      </c>
      <c r="H1351" s="6" t="s">
        <v>7</v>
      </c>
      <c r="I1351" s="6" t="s">
        <v>1971</v>
      </c>
      <c r="J1351" s="6" t="s">
        <v>9</v>
      </c>
      <c r="K1351" s="6" t="s">
        <v>3026</v>
      </c>
      <c r="L1351" s="6" t="s">
        <v>11</v>
      </c>
      <c r="M1351" s="2">
        <v>125.515</v>
      </c>
      <c r="N1351" s="1" t="s">
        <v>12</v>
      </c>
      <c r="O1351" s="3">
        <v>43332</v>
      </c>
      <c r="P1351" s="2">
        <f>ROUNDDOWN(Table1[[#This Row],[Quantity in UnE]],0)</f>
        <v>125</v>
      </c>
      <c r="Q1351" t="s">
        <v>8848</v>
      </c>
      <c r="R1351">
        <v>37.5</v>
      </c>
      <c r="S1351">
        <v>28</v>
      </c>
      <c r="T1351">
        <f>IF(Table1[[#This Row],[OD (in)]]=28,0,IF(Table1[[#This Row],[Width (in)]]&lt;=25,1,0))</f>
        <v>0</v>
      </c>
      <c r="U1351">
        <f>IF(Table1[[#This Row],[OD (in)]]=28,0,IF(AND(Table1[[#This Row],[Width (in)]]&gt;25,Table1[[#This Row],[Width (in)]]&lt;=40),1,0))</f>
        <v>0</v>
      </c>
      <c r="V1351">
        <f>IF(Table1[[#This Row],[OD (in)]]=28,0,IF(Table1[[#This Row],[Width (in)]]&gt;40,1,0))</f>
        <v>0</v>
      </c>
      <c r="W1351">
        <f>IF(Table1[[#This Row],[OD (in)]]=28,1,0)</f>
        <v>1</v>
      </c>
    </row>
    <row r="1352" spans="1:23" x14ac:dyDescent="0.3">
      <c r="A1352" s="6" t="s">
        <v>0</v>
      </c>
      <c r="B1352" s="6" t="s">
        <v>144</v>
      </c>
      <c r="C1352" s="6" t="s">
        <v>145</v>
      </c>
      <c r="D1352" s="6" t="s">
        <v>3027</v>
      </c>
      <c r="E1352" s="6" t="s">
        <v>4</v>
      </c>
      <c r="F1352" s="6" t="s">
        <v>5</v>
      </c>
      <c r="G1352" s="6" t="s">
        <v>2958</v>
      </c>
      <c r="H1352" s="6" t="s">
        <v>7</v>
      </c>
      <c r="I1352" s="6" t="s">
        <v>2959</v>
      </c>
      <c r="J1352" s="6" t="s">
        <v>9</v>
      </c>
      <c r="K1352" s="6" t="s">
        <v>3028</v>
      </c>
      <c r="L1352" s="6" t="s">
        <v>11</v>
      </c>
      <c r="M1352" s="2">
        <v>417.36900000000003</v>
      </c>
      <c r="N1352" s="1" t="s">
        <v>12</v>
      </c>
      <c r="O1352" s="3">
        <v>43317</v>
      </c>
      <c r="P1352" s="2">
        <f>ROUNDDOWN(Table1[[#This Row],[Quantity in UnE]],0)</f>
        <v>417</v>
      </c>
      <c r="Q1352" t="s">
        <v>8850</v>
      </c>
      <c r="R1352">
        <v>56.25</v>
      </c>
      <c r="S1352">
        <v>39</v>
      </c>
      <c r="T1352">
        <f>IF(Table1[[#This Row],[OD (in)]]=28,0,IF(Table1[[#This Row],[Width (in)]]&lt;=25,1,0))</f>
        <v>0</v>
      </c>
      <c r="U1352">
        <f>IF(Table1[[#This Row],[OD (in)]]=28,0,IF(AND(Table1[[#This Row],[Width (in)]]&gt;25,Table1[[#This Row],[Width (in)]]&lt;=40),1,0))</f>
        <v>0</v>
      </c>
      <c r="V1352">
        <f>IF(Table1[[#This Row],[OD (in)]]=28,0,IF(Table1[[#This Row],[Width (in)]]&gt;40,1,0))</f>
        <v>1</v>
      </c>
      <c r="W1352">
        <f>IF(Table1[[#This Row],[OD (in)]]=28,1,0)</f>
        <v>0</v>
      </c>
    </row>
    <row r="1353" spans="1:23" x14ac:dyDescent="0.3">
      <c r="A1353" s="6" t="s">
        <v>0</v>
      </c>
      <c r="B1353" s="6" t="s">
        <v>1405</v>
      </c>
      <c r="C1353" s="6" t="s">
        <v>1406</v>
      </c>
      <c r="D1353" s="6" t="s">
        <v>3029</v>
      </c>
      <c r="E1353" s="6" t="s">
        <v>4</v>
      </c>
      <c r="F1353" s="6" t="s">
        <v>5</v>
      </c>
      <c r="G1353" s="6" t="s">
        <v>2916</v>
      </c>
      <c r="H1353" s="6" t="s">
        <v>7</v>
      </c>
      <c r="I1353" s="6" t="s">
        <v>2917</v>
      </c>
      <c r="J1353" s="6" t="s">
        <v>9</v>
      </c>
      <c r="K1353" s="6" t="s">
        <v>3030</v>
      </c>
      <c r="L1353" s="6" t="s">
        <v>11</v>
      </c>
      <c r="M1353" s="2">
        <v>410.24599999999998</v>
      </c>
      <c r="N1353" s="1" t="s">
        <v>12</v>
      </c>
      <c r="O1353" s="3">
        <v>43314</v>
      </c>
      <c r="P1353" s="2">
        <f>ROUNDDOWN(Table1[[#This Row],[Quantity in UnE]],0)</f>
        <v>410</v>
      </c>
      <c r="Q1353" t="s">
        <v>8858</v>
      </c>
      <c r="R1353">
        <v>60</v>
      </c>
      <c r="S1353">
        <v>39</v>
      </c>
      <c r="T1353">
        <f>IF(Table1[[#This Row],[OD (in)]]=28,0,IF(Table1[[#This Row],[Width (in)]]&lt;=25,1,0))</f>
        <v>0</v>
      </c>
      <c r="U1353">
        <f>IF(Table1[[#This Row],[OD (in)]]=28,0,IF(AND(Table1[[#This Row],[Width (in)]]&gt;25,Table1[[#This Row],[Width (in)]]&lt;=40),1,0))</f>
        <v>0</v>
      </c>
      <c r="V1353">
        <f>IF(Table1[[#This Row],[OD (in)]]=28,0,IF(Table1[[#This Row],[Width (in)]]&gt;40,1,0))</f>
        <v>1</v>
      </c>
      <c r="W1353">
        <f>IF(Table1[[#This Row],[OD (in)]]=28,1,0)</f>
        <v>0</v>
      </c>
    </row>
    <row r="1354" spans="1:23" x14ac:dyDescent="0.3">
      <c r="A1354" s="6" t="s">
        <v>0</v>
      </c>
      <c r="B1354" s="6" t="s">
        <v>3023</v>
      </c>
      <c r="C1354" s="6" t="s">
        <v>3024</v>
      </c>
      <c r="D1354" s="6" t="s">
        <v>3031</v>
      </c>
      <c r="E1354" s="6" t="s">
        <v>4</v>
      </c>
      <c r="F1354" s="6" t="s">
        <v>5</v>
      </c>
      <c r="G1354" s="6" t="s">
        <v>1970</v>
      </c>
      <c r="H1354" s="6" t="s">
        <v>7</v>
      </c>
      <c r="I1354" s="6" t="s">
        <v>1971</v>
      </c>
      <c r="J1354" s="6" t="s">
        <v>9</v>
      </c>
      <c r="K1354" s="6" t="s">
        <v>3032</v>
      </c>
      <c r="L1354" s="6" t="s">
        <v>11</v>
      </c>
      <c r="M1354" s="2">
        <v>127.2</v>
      </c>
      <c r="N1354" s="1" t="s">
        <v>12</v>
      </c>
      <c r="O1354" s="3">
        <v>43332</v>
      </c>
      <c r="P1354" s="2">
        <f>ROUNDDOWN(Table1[[#This Row],[Quantity in UnE]],0)</f>
        <v>127</v>
      </c>
      <c r="Q1354" t="s">
        <v>8848</v>
      </c>
      <c r="R1354">
        <v>37.5</v>
      </c>
      <c r="S1354">
        <v>28</v>
      </c>
      <c r="T1354">
        <f>IF(Table1[[#This Row],[OD (in)]]=28,0,IF(Table1[[#This Row],[Width (in)]]&lt;=25,1,0))</f>
        <v>0</v>
      </c>
      <c r="U1354">
        <f>IF(Table1[[#This Row],[OD (in)]]=28,0,IF(AND(Table1[[#This Row],[Width (in)]]&gt;25,Table1[[#This Row],[Width (in)]]&lt;=40),1,0))</f>
        <v>0</v>
      </c>
      <c r="V1354">
        <f>IF(Table1[[#This Row],[OD (in)]]=28,0,IF(Table1[[#This Row],[Width (in)]]&gt;40,1,0))</f>
        <v>0</v>
      </c>
      <c r="W1354">
        <f>IF(Table1[[#This Row],[OD (in)]]=28,1,0)</f>
        <v>1</v>
      </c>
    </row>
    <row r="1355" spans="1:23" x14ac:dyDescent="0.3">
      <c r="A1355" s="6" t="s">
        <v>0</v>
      </c>
      <c r="B1355" s="6" t="s">
        <v>3033</v>
      </c>
      <c r="C1355" s="6" t="s">
        <v>3034</v>
      </c>
      <c r="D1355" s="6" t="s">
        <v>3035</v>
      </c>
      <c r="E1355" s="6" t="s">
        <v>4</v>
      </c>
      <c r="F1355" s="6" t="s">
        <v>5</v>
      </c>
      <c r="G1355" s="6" t="s">
        <v>1845</v>
      </c>
      <c r="H1355" s="6" t="s">
        <v>7</v>
      </c>
      <c r="I1355" s="6" t="s">
        <v>1846</v>
      </c>
      <c r="J1355" s="6" t="s">
        <v>9</v>
      </c>
      <c r="K1355" s="6" t="s">
        <v>3036</v>
      </c>
      <c r="L1355" s="6" t="s">
        <v>11</v>
      </c>
      <c r="M1355" s="2">
        <v>157.21299999999999</v>
      </c>
      <c r="N1355" s="1" t="s">
        <v>12</v>
      </c>
      <c r="O1355" s="3">
        <v>43325</v>
      </c>
      <c r="P1355" s="2">
        <f>ROUNDDOWN(Table1[[#This Row],[Quantity in UnE]],0)</f>
        <v>157</v>
      </c>
      <c r="Q1355" t="s">
        <v>8848</v>
      </c>
      <c r="R1355">
        <v>21</v>
      </c>
      <c r="S1355">
        <v>39</v>
      </c>
      <c r="T1355">
        <f>IF(Table1[[#This Row],[OD (in)]]=28,0,IF(Table1[[#This Row],[Width (in)]]&lt;=25,1,0))</f>
        <v>1</v>
      </c>
      <c r="U1355">
        <f>IF(Table1[[#This Row],[OD (in)]]=28,0,IF(AND(Table1[[#This Row],[Width (in)]]&gt;25,Table1[[#This Row],[Width (in)]]&lt;=40),1,0))</f>
        <v>0</v>
      </c>
      <c r="V1355">
        <f>IF(Table1[[#This Row],[OD (in)]]=28,0,IF(Table1[[#This Row],[Width (in)]]&gt;40,1,0))</f>
        <v>0</v>
      </c>
      <c r="W1355">
        <f>IF(Table1[[#This Row],[OD (in)]]=28,1,0)</f>
        <v>0</v>
      </c>
    </row>
    <row r="1356" spans="1:23" x14ac:dyDescent="0.3">
      <c r="A1356" s="6" t="s">
        <v>0</v>
      </c>
      <c r="B1356" s="6" t="s">
        <v>3023</v>
      </c>
      <c r="C1356" s="6" t="s">
        <v>3024</v>
      </c>
      <c r="D1356" s="6" t="s">
        <v>3037</v>
      </c>
      <c r="E1356" s="6" t="s">
        <v>4</v>
      </c>
      <c r="F1356" s="6" t="s">
        <v>5</v>
      </c>
      <c r="G1356" s="6" t="s">
        <v>1970</v>
      </c>
      <c r="H1356" s="6" t="s">
        <v>7</v>
      </c>
      <c r="I1356" s="6" t="s">
        <v>1971</v>
      </c>
      <c r="J1356" s="6" t="s">
        <v>9</v>
      </c>
      <c r="K1356" s="6" t="s">
        <v>3038</v>
      </c>
      <c r="L1356" s="6" t="s">
        <v>11</v>
      </c>
      <c r="M1356" s="2">
        <v>130.28800000000001</v>
      </c>
      <c r="N1356" s="1" t="s">
        <v>12</v>
      </c>
      <c r="O1356" s="3">
        <v>43332</v>
      </c>
      <c r="P1356" s="2">
        <f>ROUNDDOWN(Table1[[#This Row],[Quantity in UnE]],0)</f>
        <v>130</v>
      </c>
      <c r="Q1356" t="s">
        <v>8848</v>
      </c>
      <c r="R1356">
        <v>37.5</v>
      </c>
      <c r="S1356">
        <v>28</v>
      </c>
      <c r="T1356">
        <f>IF(Table1[[#This Row],[OD (in)]]=28,0,IF(Table1[[#This Row],[Width (in)]]&lt;=25,1,0))</f>
        <v>0</v>
      </c>
      <c r="U1356">
        <f>IF(Table1[[#This Row],[OD (in)]]=28,0,IF(AND(Table1[[#This Row],[Width (in)]]&gt;25,Table1[[#This Row],[Width (in)]]&lt;=40),1,0))</f>
        <v>0</v>
      </c>
      <c r="V1356">
        <f>IF(Table1[[#This Row],[OD (in)]]=28,0,IF(Table1[[#This Row],[Width (in)]]&gt;40,1,0))</f>
        <v>0</v>
      </c>
      <c r="W1356">
        <f>IF(Table1[[#This Row],[OD (in)]]=28,1,0)</f>
        <v>1</v>
      </c>
    </row>
    <row r="1357" spans="1:23" x14ac:dyDescent="0.3">
      <c r="A1357" s="6" t="s">
        <v>0</v>
      </c>
      <c r="B1357" s="6" t="s">
        <v>3033</v>
      </c>
      <c r="C1357" s="6" t="s">
        <v>3034</v>
      </c>
      <c r="D1357" s="6" t="s">
        <v>3039</v>
      </c>
      <c r="E1357" s="6" t="s">
        <v>4</v>
      </c>
      <c r="F1357" s="6" t="s">
        <v>5</v>
      </c>
      <c r="G1357" s="6" t="s">
        <v>1845</v>
      </c>
      <c r="H1357" s="6" t="s">
        <v>7</v>
      </c>
      <c r="I1357" s="6" t="s">
        <v>1846</v>
      </c>
      <c r="J1357" s="6" t="s">
        <v>9</v>
      </c>
      <c r="K1357" s="6" t="s">
        <v>3040</v>
      </c>
      <c r="L1357" s="6" t="s">
        <v>11</v>
      </c>
      <c r="M1357" s="2">
        <v>157.40199999999999</v>
      </c>
      <c r="N1357" s="1" t="s">
        <v>12</v>
      </c>
      <c r="O1357" s="3">
        <v>43325</v>
      </c>
      <c r="P1357" s="2">
        <f>ROUNDDOWN(Table1[[#This Row],[Quantity in UnE]],0)</f>
        <v>157</v>
      </c>
      <c r="Q1357" t="s">
        <v>8848</v>
      </c>
      <c r="R1357">
        <v>21</v>
      </c>
      <c r="S1357">
        <v>39</v>
      </c>
      <c r="T1357">
        <f>IF(Table1[[#This Row],[OD (in)]]=28,0,IF(Table1[[#This Row],[Width (in)]]&lt;=25,1,0))</f>
        <v>1</v>
      </c>
      <c r="U1357">
        <f>IF(Table1[[#This Row],[OD (in)]]=28,0,IF(AND(Table1[[#This Row],[Width (in)]]&gt;25,Table1[[#This Row],[Width (in)]]&lt;=40),1,0))</f>
        <v>0</v>
      </c>
      <c r="V1357">
        <f>IF(Table1[[#This Row],[OD (in)]]=28,0,IF(Table1[[#This Row],[Width (in)]]&gt;40,1,0))</f>
        <v>0</v>
      </c>
      <c r="W1357">
        <f>IF(Table1[[#This Row],[OD (in)]]=28,1,0)</f>
        <v>0</v>
      </c>
    </row>
    <row r="1358" spans="1:23" x14ac:dyDescent="0.3">
      <c r="A1358" s="6" t="s">
        <v>0</v>
      </c>
      <c r="B1358" s="6" t="s">
        <v>3023</v>
      </c>
      <c r="C1358" s="6" t="s">
        <v>3024</v>
      </c>
      <c r="D1358" s="6" t="s">
        <v>3041</v>
      </c>
      <c r="E1358" s="6" t="s">
        <v>4</v>
      </c>
      <c r="F1358" s="6" t="s">
        <v>5</v>
      </c>
      <c r="G1358" s="6" t="s">
        <v>1970</v>
      </c>
      <c r="H1358" s="6" t="s">
        <v>7</v>
      </c>
      <c r="I1358" s="6" t="s">
        <v>1971</v>
      </c>
      <c r="J1358" s="6" t="s">
        <v>9</v>
      </c>
      <c r="K1358" s="6" t="s">
        <v>3042</v>
      </c>
      <c r="L1358" s="6" t="s">
        <v>11</v>
      </c>
      <c r="M1358" s="2">
        <v>131.30000000000001</v>
      </c>
      <c r="N1358" s="1" t="s">
        <v>12</v>
      </c>
      <c r="O1358" s="3">
        <v>43332</v>
      </c>
      <c r="P1358" s="2">
        <f>ROUNDDOWN(Table1[[#This Row],[Quantity in UnE]],0)</f>
        <v>131</v>
      </c>
      <c r="Q1358" t="s">
        <v>8848</v>
      </c>
      <c r="R1358">
        <v>37.5</v>
      </c>
      <c r="S1358">
        <v>28</v>
      </c>
      <c r="T1358">
        <f>IF(Table1[[#This Row],[OD (in)]]=28,0,IF(Table1[[#This Row],[Width (in)]]&lt;=25,1,0))</f>
        <v>0</v>
      </c>
      <c r="U1358">
        <f>IF(Table1[[#This Row],[OD (in)]]=28,0,IF(AND(Table1[[#This Row],[Width (in)]]&gt;25,Table1[[#This Row],[Width (in)]]&lt;=40),1,0))</f>
        <v>0</v>
      </c>
      <c r="V1358">
        <f>IF(Table1[[#This Row],[OD (in)]]=28,0,IF(Table1[[#This Row],[Width (in)]]&gt;40,1,0))</f>
        <v>0</v>
      </c>
      <c r="W1358">
        <f>IF(Table1[[#This Row],[OD (in)]]=28,1,0)</f>
        <v>1</v>
      </c>
    </row>
    <row r="1359" spans="1:23" x14ac:dyDescent="0.3">
      <c r="A1359" s="6" t="s">
        <v>0</v>
      </c>
      <c r="B1359" s="6" t="s">
        <v>3033</v>
      </c>
      <c r="C1359" s="6" t="s">
        <v>3034</v>
      </c>
      <c r="D1359" s="6" t="s">
        <v>3043</v>
      </c>
      <c r="E1359" s="6" t="s">
        <v>4</v>
      </c>
      <c r="F1359" s="6" t="s">
        <v>5</v>
      </c>
      <c r="G1359" s="6" t="s">
        <v>1845</v>
      </c>
      <c r="H1359" s="6" t="s">
        <v>7</v>
      </c>
      <c r="I1359" s="6" t="s">
        <v>1846</v>
      </c>
      <c r="J1359" s="6" t="s">
        <v>9</v>
      </c>
      <c r="K1359" s="6" t="s">
        <v>3044</v>
      </c>
      <c r="L1359" s="6" t="s">
        <v>11</v>
      </c>
      <c r="M1359" s="2">
        <v>157.59100000000001</v>
      </c>
      <c r="N1359" s="1" t="s">
        <v>12</v>
      </c>
      <c r="O1359" s="3">
        <v>43325</v>
      </c>
      <c r="P1359" s="2">
        <f>ROUNDDOWN(Table1[[#This Row],[Quantity in UnE]],0)</f>
        <v>157</v>
      </c>
      <c r="Q1359" t="s">
        <v>8848</v>
      </c>
      <c r="R1359">
        <v>21</v>
      </c>
      <c r="S1359">
        <v>39</v>
      </c>
      <c r="T1359">
        <f>IF(Table1[[#This Row],[OD (in)]]=28,0,IF(Table1[[#This Row],[Width (in)]]&lt;=25,1,0))</f>
        <v>1</v>
      </c>
      <c r="U1359">
        <f>IF(Table1[[#This Row],[OD (in)]]=28,0,IF(AND(Table1[[#This Row],[Width (in)]]&gt;25,Table1[[#This Row],[Width (in)]]&lt;=40),1,0))</f>
        <v>0</v>
      </c>
      <c r="V1359">
        <f>IF(Table1[[#This Row],[OD (in)]]=28,0,IF(Table1[[#This Row],[Width (in)]]&gt;40,1,0))</f>
        <v>0</v>
      </c>
      <c r="W1359">
        <f>IF(Table1[[#This Row],[OD (in)]]=28,1,0)</f>
        <v>0</v>
      </c>
    </row>
    <row r="1360" spans="1:23" x14ac:dyDescent="0.3">
      <c r="A1360" s="6" t="s">
        <v>0</v>
      </c>
      <c r="B1360" s="6" t="s">
        <v>3033</v>
      </c>
      <c r="C1360" s="6" t="s">
        <v>3034</v>
      </c>
      <c r="D1360" s="6" t="s">
        <v>3045</v>
      </c>
      <c r="E1360" s="6" t="s">
        <v>4</v>
      </c>
      <c r="F1360" s="6" t="s">
        <v>5</v>
      </c>
      <c r="G1360" s="6" t="s">
        <v>1845</v>
      </c>
      <c r="H1360" s="6" t="s">
        <v>7</v>
      </c>
      <c r="I1360" s="6" t="s">
        <v>1846</v>
      </c>
      <c r="J1360" s="6" t="s">
        <v>9</v>
      </c>
      <c r="K1360" s="6" t="s">
        <v>3046</v>
      </c>
      <c r="L1360" s="6" t="s">
        <v>11</v>
      </c>
      <c r="M1360" s="2">
        <v>157.119</v>
      </c>
      <c r="N1360" s="1" t="s">
        <v>12</v>
      </c>
      <c r="O1360" s="3">
        <v>43325</v>
      </c>
      <c r="P1360" s="2">
        <f>ROUNDDOWN(Table1[[#This Row],[Quantity in UnE]],0)</f>
        <v>157</v>
      </c>
      <c r="Q1360" t="s">
        <v>8848</v>
      </c>
      <c r="R1360">
        <v>21</v>
      </c>
      <c r="S1360">
        <v>39</v>
      </c>
      <c r="T1360">
        <f>IF(Table1[[#This Row],[OD (in)]]=28,0,IF(Table1[[#This Row],[Width (in)]]&lt;=25,1,0))</f>
        <v>1</v>
      </c>
      <c r="U1360">
        <f>IF(Table1[[#This Row],[OD (in)]]=28,0,IF(AND(Table1[[#This Row],[Width (in)]]&gt;25,Table1[[#This Row],[Width (in)]]&lt;=40),1,0))</f>
        <v>0</v>
      </c>
      <c r="V1360">
        <f>IF(Table1[[#This Row],[OD (in)]]=28,0,IF(Table1[[#This Row],[Width (in)]]&gt;40,1,0))</f>
        <v>0</v>
      </c>
      <c r="W1360">
        <f>IF(Table1[[#This Row],[OD (in)]]=28,1,0)</f>
        <v>0</v>
      </c>
    </row>
    <row r="1361" spans="1:23" x14ac:dyDescent="0.3">
      <c r="A1361" s="6" t="s">
        <v>0</v>
      </c>
      <c r="B1361" s="6" t="s">
        <v>144</v>
      </c>
      <c r="C1361" s="6" t="s">
        <v>145</v>
      </c>
      <c r="D1361" s="6" t="s">
        <v>3047</v>
      </c>
      <c r="E1361" s="6" t="s">
        <v>4</v>
      </c>
      <c r="F1361" s="6" t="s">
        <v>5</v>
      </c>
      <c r="G1361" s="6" t="s">
        <v>2958</v>
      </c>
      <c r="H1361" s="6" t="s">
        <v>7</v>
      </c>
      <c r="I1361" s="6" t="s">
        <v>2959</v>
      </c>
      <c r="J1361" s="6" t="s">
        <v>9</v>
      </c>
      <c r="K1361" s="6" t="s">
        <v>3048</v>
      </c>
      <c r="L1361" s="6" t="s">
        <v>11</v>
      </c>
      <c r="M1361" s="2">
        <v>419.71100000000001</v>
      </c>
      <c r="N1361" s="1" t="s">
        <v>12</v>
      </c>
      <c r="O1361" s="3">
        <v>43317</v>
      </c>
      <c r="P1361" s="2">
        <f>ROUNDDOWN(Table1[[#This Row],[Quantity in UnE]],0)</f>
        <v>419</v>
      </c>
      <c r="Q1361" t="s">
        <v>8850</v>
      </c>
      <c r="R1361">
        <v>56.25</v>
      </c>
      <c r="S1361">
        <v>39</v>
      </c>
      <c r="T1361">
        <f>IF(Table1[[#This Row],[OD (in)]]=28,0,IF(Table1[[#This Row],[Width (in)]]&lt;=25,1,0))</f>
        <v>0</v>
      </c>
      <c r="U1361">
        <f>IF(Table1[[#This Row],[OD (in)]]=28,0,IF(AND(Table1[[#This Row],[Width (in)]]&gt;25,Table1[[#This Row],[Width (in)]]&lt;=40),1,0))</f>
        <v>0</v>
      </c>
      <c r="V1361">
        <f>IF(Table1[[#This Row],[OD (in)]]=28,0,IF(Table1[[#This Row],[Width (in)]]&gt;40,1,0))</f>
        <v>1</v>
      </c>
      <c r="W1361">
        <f>IF(Table1[[#This Row],[OD (in)]]=28,1,0)</f>
        <v>0</v>
      </c>
    </row>
    <row r="1362" spans="1:23" x14ac:dyDescent="0.3">
      <c r="A1362" s="6" t="s">
        <v>0</v>
      </c>
      <c r="B1362" s="6" t="s">
        <v>1405</v>
      </c>
      <c r="C1362" s="6" t="s">
        <v>1406</v>
      </c>
      <c r="D1362" s="6" t="s">
        <v>3049</v>
      </c>
      <c r="E1362" s="6" t="s">
        <v>4</v>
      </c>
      <c r="F1362" s="6" t="s">
        <v>5</v>
      </c>
      <c r="G1362" s="6" t="s">
        <v>2916</v>
      </c>
      <c r="H1362" s="6" t="s">
        <v>7</v>
      </c>
      <c r="I1362" s="6" t="s">
        <v>2917</v>
      </c>
      <c r="J1362" s="6" t="s">
        <v>9</v>
      </c>
      <c r="K1362" s="6" t="s">
        <v>3050</v>
      </c>
      <c r="L1362" s="6" t="s">
        <v>11</v>
      </c>
      <c r="M1362" s="2">
        <v>410.24599999999998</v>
      </c>
      <c r="N1362" s="1" t="s">
        <v>12</v>
      </c>
      <c r="O1362" s="3">
        <v>43314</v>
      </c>
      <c r="P1362" s="2">
        <f>ROUNDDOWN(Table1[[#This Row],[Quantity in UnE]],0)</f>
        <v>410</v>
      </c>
      <c r="Q1362" t="s">
        <v>8858</v>
      </c>
      <c r="R1362">
        <v>60</v>
      </c>
      <c r="S1362">
        <v>39</v>
      </c>
      <c r="T1362">
        <f>IF(Table1[[#This Row],[OD (in)]]=28,0,IF(Table1[[#This Row],[Width (in)]]&lt;=25,1,0))</f>
        <v>0</v>
      </c>
      <c r="U1362">
        <f>IF(Table1[[#This Row],[OD (in)]]=28,0,IF(AND(Table1[[#This Row],[Width (in)]]&gt;25,Table1[[#This Row],[Width (in)]]&lt;=40),1,0))</f>
        <v>0</v>
      </c>
      <c r="V1362">
        <f>IF(Table1[[#This Row],[OD (in)]]=28,0,IF(Table1[[#This Row],[Width (in)]]&gt;40,1,0))</f>
        <v>1</v>
      </c>
      <c r="W1362">
        <f>IF(Table1[[#This Row],[OD (in)]]=28,1,0)</f>
        <v>0</v>
      </c>
    </row>
    <row r="1363" spans="1:23" x14ac:dyDescent="0.3">
      <c r="A1363" s="6" t="s">
        <v>0</v>
      </c>
      <c r="B1363" s="6" t="s">
        <v>144</v>
      </c>
      <c r="C1363" s="6" t="s">
        <v>145</v>
      </c>
      <c r="D1363" s="6" t="s">
        <v>3051</v>
      </c>
      <c r="E1363" s="6" t="s">
        <v>4</v>
      </c>
      <c r="F1363" s="6" t="s">
        <v>5</v>
      </c>
      <c r="G1363" s="6" t="s">
        <v>2958</v>
      </c>
      <c r="H1363" s="6" t="s">
        <v>7</v>
      </c>
      <c r="I1363" s="6" t="s">
        <v>2959</v>
      </c>
      <c r="J1363" s="6" t="s">
        <v>9</v>
      </c>
      <c r="K1363" s="6" t="s">
        <v>3052</v>
      </c>
      <c r="L1363" s="6" t="s">
        <v>11</v>
      </c>
      <c r="M1363" s="2">
        <v>419.71100000000001</v>
      </c>
      <c r="N1363" s="1" t="s">
        <v>12</v>
      </c>
      <c r="O1363" s="3">
        <v>43317</v>
      </c>
      <c r="P1363" s="2">
        <f>ROUNDDOWN(Table1[[#This Row],[Quantity in UnE]],0)</f>
        <v>419</v>
      </c>
      <c r="Q1363" t="s">
        <v>8850</v>
      </c>
      <c r="R1363">
        <v>56.25</v>
      </c>
      <c r="S1363">
        <v>39</v>
      </c>
      <c r="T1363">
        <f>IF(Table1[[#This Row],[OD (in)]]=28,0,IF(Table1[[#This Row],[Width (in)]]&lt;=25,1,0))</f>
        <v>0</v>
      </c>
      <c r="U1363">
        <f>IF(Table1[[#This Row],[OD (in)]]=28,0,IF(AND(Table1[[#This Row],[Width (in)]]&gt;25,Table1[[#This Row],[Width (in)]]&lt;=40),1,0))</f>
        <v>0</v>
      </c>
      <c r="V1363">
        <f>IF(Table1[[#This Row],[OD (in)]]=28,0,IF(Table1[[#This Row],[Width (in)]]&gt;40,1,0))</f>
        <v>1</v>
      </c>
      <c r="W1363">
        <f>IF(Table1[[#This Row],[OD (in)]]=28,1,0)</f>
        <v>0</v>
      </c>
    </row>
    <row r="1364" spans="1:23" x14ac:dyDescent="0.3">
      <c r="A1364" s="6" t="s">
        <v>0</v>
      </c>
      <c r="B1364" s="6" t="s">
        <v>502</v>
      </c>
      <c r="C1364" s="6" t="s">
        <v>503</v>
      </c>
      <c r="D1364" s="6" t="s">
        <v>3053</v>
      </c>
      <c r="E1364" s="6" t="s">
        <v>4</v>
      </c>
      <c r="F1364" s="6" t="s">
        <v>5</v>
      </c>
      <c r="G1364" s="6" t="s">
        <v>2432</v>
      </c>
      <c r="H1364" s="6" t="s">
        <v>7</v>
      </c>
      <c r="I1364" s="6" t="s">
        <v>2433</v>
      </c>
      <c r="J1364" s="6" t="s">
        <v>9</v>
      </c>
      <c r="K1364" s="6" t="s">
        <v>3054</v>
      </c>
      <c r="L1364" s="6" t="s">
        <v>11</v>
      </c>
      <c r="M1364" s="2">
        <v>196.976</v>
      </c>
      <c r="N1364" s="1" t="s">
        <v>12</v>
      </c>
      <c r="O1364" s="3">
        <v>43322</v>
      </c>
      <c r="P1364" s="2">
        <f>ROUNDDOWN(Table1[[#This Row],[Quantity in UnE]],0)</f>
        <v>196</v>
      </c>
      <c r="Q1364" t="s">
        <v>8849</v>
      </c>
      <c r="R1364">
        <v>23.875</v>
      </c>
      <c r="S1364">
        <v>44</v>
      </c>
      <c r="T1364">
        <f>IF(Table1[[#This Row],[OD (in)]]=28,0,IF(Table1[[#This Row],[Width (in)]]&lt;=25,1,0))</f>
        <v>1</v>
      </c>
      <c r="U1364">
        <f>IF(Table1[[#This Row],[OD (in)]]=28,0,IF(AND(Table1[[#This Row],[Width (in)]]&gt;25,Table1[[#This Row],[Width (in)]]&lt;=40),1,0))</f>
        <v>0</v>
      </c>
      <c r="V1364">
        <f>IF(Table1[[#This Row],[OD (in)]]=28,0,IF(Table1[[#This Row],[Width (in)]]&gt;40,1,0))</f>
        <v>0</v>
      </c>
      <c r="W1364">
        <f>IF(Table1[[#This Row],[OD (in)]]=28,1,0)</f>
        <v>0</v>
      </c>
    </row>
    <row r="1365" spans="1:23" x14ac:dyDescent="0.3">
      <c r="A1365" s="6" t="s">
        <v>0</v>
      </c>
      <c r="B1365" s="6" t="s">
        <v>1405</v>
      </c>
      <c r="C1365" s="6" t="s">
        <v>1406</v>
      </c>
      <c r="D1365" s="6" t="s">
        <v>3055</v>
      </c>
      <c r="E1365" s="6" t="s">
        <v>4</v>
      </c>
      <c r="F1365" s="6" t="s">
        <v>5</v>
      </c>
      <c r="G1365" s="6" t="s">
        <v>2916</v>
      </c>
      <c r="H1365" s="6" t="s">
        <v>7</v>
      </c>
      <c r="I1365" s="6" t="s">
        <v>2917</v>
      </c>
      <c r="J1365" s="6" t="s">
        <v>9</v>
      </c>
      <c r="K1365" s="6" t="s">
        <v>3056</v>
      </c>
      <c r="L1365" s="6" t="s">
        <v>11</v>
      </c>
      <c r="M1365" s="2">
        <v>412.28899999999999</v>
      </c>
      <c r="N1365" s="1" t="s">
        <v>12</v>
      </c>
      <c r="O1365" s="3">
        <v>43314</v>
      </c>
      <c r="P1365" s="2">
        <f>ROUNDDOWN(Table1[[#This Row],[Quantity in UnE]],0)</f>
        <v>412</v>
      </c>
      <c r="Q1365" t="s">
        <v>8858</v>
      </c>
      <c r="R1365">
        <v>60</v>
      </c>
      <c r="S1365">
        <v>39</v>
      </c>
      <c r="T1365">
        <f>IF(Table1[[#This Row],[OD (in)]]=28,0,IF(Table1[[#This Row],[Width (in)]]&lt;=25,1,0))</f>
        <v>0</v>
      </c>
      <c r="U1365">
        <f>IF(Table1[[#This Row],[OD (in)]]=28,0,IF(AND(Table1[[#This Row],[Width (in)]]&gt;25,Table1[[#This Row],[Width (in)]]&lt;=40),1,0))</f>
        <v>0</v>
      </c>
      <c r="V1365">
        <f>IF(Table1[[#This Row],[OD (in)]]=28,0,IF(Table1[[#This Row],[Width (in)]]&gt;40,1,0))</f>
        <v>1</v>
      </c>
      <c r="W1365">
        <f>IF(Table1[[#This Row],[OD (in)]]=28,1,0)</f>
        <v>0</v>
      </c>
    </row>
    <row r="1366" spans="1:23" x14ac:dyDescent="0.3">
      <c r="A1366" s="6" t="s">
        <v>0</v>
      </c>
      <c r="B1366" s="6" t="s">
        <v>502</v>
      </c>
      <c r="C1366" s="6" t="s">
        <v>503</v>
      </c>
      <c r="D1366" s="6" t="s">
        <v>3057</v>
      </c>
      <c r="E1366" s="6" t="s">
        <v>4</v>
      </c>
      <c r="F1366" s="6" t="s">
        <v>5</v>
      </c>
      <c r="G1366" s="6" t="s">
        <v>2432</v>
      </c>
      <c r="H1366" s="6" t="s">
        <v>7</v>
      </c>
      <c r="I1366" s="6" t="s">
        <v>2433</v>
      </c>
      <c r="J1366" s="6" t="s">
        <v>9</v>
      </c>
      <c r="K1366" s="6" t="s">
        <v>3058</v>
      </c>
      <c r="L1366" s="6" t="s">
        <v>11</v>
      </c>
      <c r="M1366" s="2">
        <v>179.363</v>
      </c>
      <c r="N1366" s="1" t="s">
        <v>12</v>
      </c>
      <c r="O1366" s="3">
        <v>43322</v>
      </c>
      <c r="P1366" s="2">
        <f>ROUNDDOWN(Table1[[#This Row],[Quantity in UnE]],0)</f>
        <v>179</v>
      </c>
      <c r="Q1366" t="s">
        <v>8849</v>
      </c>
      <c r="R1366">
        <v>23.875</v>
      </c>
      <c r="S1366">
        <v>44</v>
      </c>
      <c r="T1366">
        <f>IF(Table1[[#This Row],[OD (in)]]=28,0,IF(Table1[[#This Row],[Width (in)]]&lt;=25,1,0))</f>
        <v>1</v>
      </c>
      <c r="U1366">
        <f>IF(Table1[[#This Row],[OD (in)]]=28,0,IF(AND(Table1[[#This Row],[Width (in)]]&gt;25,Table1[[#This Row],[Width (in)]]&lt;=40),1,0))</f>
        <v>0</v>
      </c>
      <c r="V1366">
        <f>IF(Table1[[#This Row],[OD (in)]]=28,0,IF(Table1[[#This Row],[Width (in)]]&gt;40,1,0))</f>
        <v>0</v>
      </c>
      <c r="W1366">
        <f>IF(Table1[[#This Row],[OD (in)]]=28,1,0)</f>
        <v>0</v>
      </c>
    </row>
    <row r="1367" spans="1:23" x14ac:dyDescent="0.3">
      <c r="A1367" s="6" t="s">
        <v>0</v>
      </c>
      <c r="B1367" s="6" t="s">
        <v>502</v>
      </c>
      <c r="C1367" s="6" t="s">
        <v>503</v>
      </c>
      <c r="D1367" s="6" t="s">
        <v>3059</v>
      </c>
      <c r="E1367" s="6" t="s">
        <v>4</v>
      </c>
      <c r="F1367" s="6" t="s">
        <v>5</v>
      </c>
      <c r="G1367" s="6" t="s">
        <v>2432</v>
      </c>
      <c r="H1367" s="6" t="s">
        <v>7</v>
      </c>
      <c r="I1367" s="6" t="s">
        <v>2433</v>
      </c>
      <c r="J1367" s="6" t="s">
        <v>9</v>
      </c>
      <c r="K1367" s="6" t="s">
        <v>3060</v>
      </c>
      <c r="L1367" s="6" t="s">
        <v>11</v>
      </c>
      <c r="M1367" s="2">
        <v>179.363</v>
      </c>
      <c r="N1367" s="1" t="s">
        <v>12</v>
      </c>
      <c r="O1367" s="3">
        <v>43322</v>
      </c>
      <c r="P1367" s="2">
        <f>ROUNDDOWN(Table1[[#This Row],[Quantity in UnE]],0)</f>
        <v>179</v>
      </c>
      <c r="Q1367" t="s">
        <v>8849</v>
      </c>
      <c r="R1367">
        <v>23.875</v>
      </c>
      <c r="S1367">
        <v>44</v>
      </c>
      <c r="T1367">
        <f>IF(Table1[[#This Row],[OD (in)]]=28,0,IF(Table1[[#This Row],[Width (in)]]&lt;=25,1,0))</f>
        <v>1</v>
      </c>
      <c r="U1367">
        <f>IF(Table1[[#This Row],[OD (in)]]=28,0,IF(AND(Table1[[#This Row],[Width (in)]]&gt;25,Table1[[#This Row],[Width (in)]]&lt;=40),1,0))</f>
        <v>0</v>
      </c>
      <c r="V1367">
        <f>IF(Table1[[#This Row],[OD (in)]]=28,0,IF(Table1[[#This Row],[Width (in)]]&gt;40,1,0))</f>
        <v>0</v>
      </c>
      <c r="W1367">
        <f>IF(Table1[[#This Row],[OD (in)]]=28,1,0)</f>
        <v>0</v>
      </c>
    </row>
    <row r="1368" spans="1:23" x14ac:dyDescent="0.3">
      <c r="A1368" s="6" t="s">
        <v>0</v>
      </c>
      <c r="B1368" s="6" t="s">
        <v>502</v>
      </c>
      <c r="C1368" s="6" t="s">
        <v>503</v>
      </c>
      <c r="D1368" s="6" t="s">
        <v>3061</v>
      </c>
      <c r="E1368" s="6" t="s">
        <v>4</v>
      </c>
      <c r="F1368" s="6" t="s">
        <v>5</v>
      </c>
      <c r="G1368" s="6" t="s">
        <v>2432</v>
      </c>
      <c r="H1368" s="6" t="s">
        <v>7</v>
      </c>
      <c r="I1368" s="6" t="s">
        <v>2433</v>
      </c>
      <c r="J1368" s="6" t="s">
        <v>9</v>
      </c>
      <c r="K1368" s="6" t="s">
        <v>3062</v>
      </c>
      <c r="L1368" s="6" t="s">
        <v>11</v>
      </c>
      <c r="M1368" s="2">
        <v>196.08199999999999</v>
      </c>
      <c r="N1368" s="1" t="s">
        <v>12</v>
      </c>
      <c r="O1368" s="3">
        <v>43322</v>
      </c>
      <c r="P1368" s="2">
        <f>ROUNDDOWN(Table1[[#This Row],[Quantity in UnE]],0)</f>
        <v>196</v>
      </c>
      <c r="Q1368" t="s">
        <v>8849</v>
      </c>
      <c r="R1368">
        <v>23.875</v>
      </c>
      <c r="S1368">
        <v>44</v>
      </c>
      <c r="T1368">
        <f>IF(Table1[[#This Row],[OD (in)]]=28,0,IF(Table1[[#This Row],[Width (in)]]&lt;=25,1,0))</f>
        <v>1</v>
      </c>
      <c r="U1368">
        <f>IF(Table1[[#This Row],[OD (in)]]=28,0,IF(AND(Table1[[#This Row],[Width (in)]]&gt;25,Table1[[#This Row],[Width (in)]]&lt;=40),1,0))</f>
        <v>0</v>
      </c>
      <c r="V1368">
        <f>IF(Table1[[#This Row],[OD (in)]]=28,0,IF(Table1[[#This Row],[Width (in)]]&gt;40,1,0))</f>
        <v>0</v>
      </c>
      <c r="W1368">
        <f>IF(Table1[[#This Row],[OD (in)]]=28,1,0)</f>
        <v>0</v>
      </c>
    </row>
    <row r="1369" spans="1:23" x14ac:dyDescent="0.3">
      <c r="A1369" s="6" t="s">
        <v>0</v>
      </c>
      <c r="B1369" s="6" t="s">
        <v>3023</v>
      </c>
      <c r="C1369" s="6" t="s">
        <v>3024</v>
      </c>
      <c r="D1369" s="6" t="s">
        <v>3063</v>
      </c>
      <c r="E1369" s="6" t="s">
        <v>4</v>
      </c>
      <c r="F1369" s="6" t="s">
        <v>5</v>
      </c>
      <c r="G1369" s="6" t="s">
        <v>1970</v>
      </c>
      <c r="H1369" s="6" t="s">
        <v>7</v>
      </c>
      <c r="I1369" s="6" t="s">
        <v>1971</v>
      </c>
      <c r="J1369" s="6" t="s">
        <v>9</v>
      </c>
      <c r="K1369" s="6" t="s">
        <v>3064</v>
      </c>
      <c r="L1369" s="6" t="s">
        <v>11</v>
      </c>
      <c r="M1369" s="2">
        <v>130.79400000000001</v>
      </c>
      <c r="N1369" s="1" t="s">
        <v>12</v>
      </c>
      <c r="O1369" s="3">
        <v>43332</v>
      </c>
      <c r="P1369" s="2">
        <f>ROUNDDOWN(Table1[[#This Row],[Quantity in UnE]],0)</f>
        <v>130</v>
      </c>
      <c r="Q1369" t="s">
        <v>8848</v>
      </c>
      <c r="R1369">
        <v>37.5</v>
      </c>
      <c r="S1369">
        <v>28</v>
      </c>
      <c r="T1369">
        <f>IF(Table1[[#This Row],[OD (in)]]=28,0,IF(Table1[[#This Row],[Width (in)]]&lt;=25,1,0))</f>
        <v>0</v>
      </c>
      <c r="U1369">
        <f>IF(Table1[[#This Row],[OD (in)]]=28,0,IF(AND(Table1[[#This Row],[Width (in)]]&gt;25,Table1[[#This Row],[Width (in)]]&lt;=40),1,0))</f>
        <v>0</v>
      </c>
      <c r="V1369">
        <f>IF(Table1[[#This Row],[OD (in)]]=28,0,IF(Table1[[#This Row],[Width (in)]]&gt;40,1,0))</f>
        <v>0</v>
      </c>
      <c r="W1369">
        <f>IF(Table1[[#This Row],[OD (in)]]=28,1,0)</f>
        <v>1</v>
      </c>
    </row>
    <row r="1370" spans="1:23" x14ac:dyDescent="0.3">
      <c r="A1370" s="6" t="s">
        <v>0</v>
      </c>
      <c r="B1370" s="6" t="s">
        <v>3023</v>
      </c>
      <c r="C1370" s="6" t="s">
        <v>3024</v>
      </c>
      <c r="D1370" s="6" t="s">
        <v>3065</v>
      </c>
      <c r="E1370" s="6" t="s">
        <v>4</v>
      </c>
      <c r="F1370" s="6" t="s">
        <v>5</v>
      </c>
      <c r="G1370" s="6" t="s">
        <v>1970</v>
      </c>
      <c r="H1370" s="6" t="s">
        <v>7</v>
      </c>
      <c r="I1370" s="6" t="s">
        <v>1971</v>
      </c>
      <c r="J1370" s="6" t="s">
        <v>9</v>
      </c>
      <c r="K1370" s="6" t="s">
        <v>3066</v>
      </c>
      <c r="L1370" s="6" t="s">
        <v>11</v>
      </c>
      <c r="M1370" s="2">
        <v>126.69499999999999</v>
      </c>
      <c r="N1370" s="1" t="s">
        <v>12</v>
      </c>
      <c r="O1370" s="3">
        <v>43332</v>
      </c>
      <c r="P1370" s="2">
        <f>ROUNDDOWN(Table1[[#This Row],[Quantity in UnE]],0)</f>
        <v>126</v>
      </c>
      <c r="Q1370" t="s">
        <v>8848</v>
      </c>
      <c r="R1370">
        <v>37.5</v>
      </c>
      <c r="S1370">
        <v>28</v>
      </c>
      <c r="T1370">
        <f>IF(Table1[[#This Row],[OD (in)]]=28,0,IF(Table1[[#This Row],[Width (in)]]&lt;=25,1,0))</f>
        <v>0</v>
      </c>
      <c r="U1370">
        <f>IF(Table1[[#This Row],[OD (in)]]=28,0,IF(AND(Table1[[#This Row],[Width (in)]]&gt;25,Table1[[#This Row],[Width (in)]]&lt;=40),1,0))</f>
        <v>0</v>
      </c>
      <c r="V1370">
        <f>IF(Table1[[#This Row],[OD (in)]]=28,0,IF(Table1[[#This Row],[Width (in)]]&gt;40,1,0))</f>
        <v>0</v>
      </c>
      <c r="W1370">
        <f>IF(Table1[[#This Row],[OD (in)]]=28,1,0)</f>
        <v>1</v>
      </c>
    </row>
    <row r="1371" spans="1:23" x14ac:dyDescent="0.3">
      <c r="A1371" s="6" t="s">
        <v>0</v>
      </c>
      <c r="B1371" s="6" t="s">
        <v>208</v>
      </c>
      <c r="C1371" s="6" t="s">
        <v>209</v>
      </c>
      <c r="D1371" s="6" t="s">
        <v>3067</v>
      </c>
      <c r="E1371" s="6" t="s">
        <v>4</v>
      </c>
      <c r="F1371" s="6" t="s">
        <v>5</v>
      </c>
      <c r="G1371" s="6" t="s">
        <v>1845</v>
      </c>
      <c r="H1371" s="6" t="s">
        <v>7</v>
      </c>
      <c r="I1371" s="6" t="s">
        <v>1846</v>
      </c>
      <c r="J1371" s="6" t="s">
        <v>9</v>
      </c>
      <c r="K1371" s="6" t="s">
        <v>3068</v>
      </c>
      <c r="L1371" s="6" t="s">
        <v>11</v>
      </c>
      <c r="M1371" s="2">
        <v>314.69499999999999</v>
      </c>
      <c r="N1371" s="1" t="s">
        <v>12</v>
      </c>
      <c r="O1371" s="3">
        <v>43325</v>
      </c>
      <c r="P1371" s="2">
        <f>ROUNDDOWN(Table1[[#This Row],[Quantity in UnE]],0)</f>
        <v>314</v>
      </c>
      <c r="Q1371" t="s">
        <v>8850</v>
      </c>
      <c r="R1371">
        <v>42</v>
      </c>
      <c r="S1371">
        <v>39</v>
      </c>
      <c r="T1371">
        <f>IF(Table1[[#This Row],[OD (in)]]=28,0,IF(Table1[[#This Row],[Width (in)]]&lt;=25,1,0))</f>
        <v>0</v>
      </c>
      <c r="U1371">
        <f>IF(Table1[[#This Row],[OD (in)]]=28,0,IF(AND(Table1[[#This Row],[Width (in)]]&gt;25,Table1[[#This Row],[Width (in)]]&lt;=40),1,0))</f>
        <v>0</v>
      </c>
      <c r="V1371">
        <f>IF(Table1[[#This Row],[OD (in)]]=28,0,IF(Table1[[#This Row],[Width (in)]]&gt;40,1,0))</f>
        <v>1</v>
      </c>
      <c r="W1371">
        <f>IF(Table1[[#This Row],[OD (in)]]=28,1,0)</f>
        <v>0</v>
      </c>
    </row>
    <row r="1372" spans="1:23" x14ac:dyDescent="0.3">
      <c r="A1372" s="6" t="s">
        <v>0</v>
      </c>
      <c r="B1372" s="6" t="s">
        <v>2481</v>
      </c>
      <c r="C1372" s="6" t="s">
        <v>2482</v>
      </c>
      <c r="D1372" s="6" t="s">
        <v>3069</v>
      </c>
      <c r="E1372" s="6" t="s">
        <v>4</v>
      </c>
      <c r="F1372" s="6" t="s">
        <v>5</v>
      </c>
      <c r="G1372" s="6" t="s">
        <v>1845</v>
      </c>
      <c r="H1372" s="6" t="s">
        <v>7</v>
      </c>
      <c r="I1372" s="6" t="s">
        <v>1846</v>
      </c>
      <c r="J1372" s="6" t="s">
        <v>9</v>
      </c>
      <c r="K1372" s="6" t="s">
        <v>3070</v>
      </c>
      <c r="L1372" s="6" t="s">
        <v>11</v>
      </c>
      <c r="M1372" s="2">
        <v>172.333</v>
      </c>
      <c r="N1372" s="1" t="s">
        <v>12</v>
      </c>
      <c r="O1372" s="3">
        <v>43325</v>
      </c>
      <c r="P1372" s="2">
        <f>ROUNDDOWN(Table1[[#This Row],[Quantity in UnE]],0)</f>
        <v>172</v>
      </c>
      <c r="Q1372" t="s">
        <v>8850</v>
      </c>
      <c r="R1372">
        <v>23</v>
      </c>
      <c r="S1372">
        <v>39</v>
      </c>
      <c r="T1372">
        <f>IF(Table1[[#This Row],[OD (in)]]=28,0,IF(Table1[[#This Row],[Width (in)]]&lt;=25,1,0))</f>
        <v>1</v>
      </c>
      <c r="U1372">
        <f>IF(Table1[[#This Row],[OD (in)]]=28,0,IF(AND(Table1[[#This Row],[Width (in)]]&gt;25,Table1[[#This Row],[Width (in)]]&lt;=40),1,0))</f>
        <v>0</v>
      </c>
      <c r="V1372">
        <f>IF(Table1[[#This Row],[OD (in)]]=28,0,IF(Table1[[#This Row],[Width (in)]]&gt;40,1,0))</f>
        <v>0</v>
      </c>
      <c r="W1372">
        <f>IF(Table1[[#This Row],[OD (in)]]=28,1,0)</f>
        <v>0</v>
      </c>
    </row>
    <row r="1373" spans="1:23" x14ac:dyDescent="0.3">
      <c r="A1373" s="6" t="s">
        <v>0</v>
      </c>
      <c r="B1373" s="6" t="s">
        <v>1405</v>
      </c>
      <c r="C1373" s="6" t="s">
        <v>1406</v>
      </c>
      <c r="D1373" s="6" t="s">
        <v>3071</v>
      </c>
      <c r="E1373" s="6" t="s">
        <v>4</v>
      </c>
      <c r="F1373" s="6" t="s">
        <v>5</v>
      </c>
      <c r="G1373" s="6" t="s">
        <v>2916</v>
      </c>
      <c r="H1373" s="6" t="s">
        <v>7</v>
      </c>
      <c r="I1373" s="6" t="s">
        <v>2917</v>
      </c>
      <c r="J1373" s="6" t="s">
        <v>9</v>
      </c>
      <c r="K1373" s="6" t="s">
        <v>3072</v>
      </c>
      <c r="L1373" s="6" t="s">
        <v>11</v>
      </c>
      <c r="M1373" s="2">
        <v>412.28899999999999</v>
      </c>
      <c r="N1373" s="1" t="s">
        <v>12</v>
      </c>
      <c r="O1373" s="3">
        <v>43314</v>
      </c>
      <c r="P1373" s="2">
        <f>ROUNDDOWN(Table1[[#This Row],[Quantity in UnE]],0)</f>
        <v>412</v>
      </c>
      <c r="Q1373" t="s">
        <v>8858</v>
      </c>
      <c r="R1373">
        <v>60</v>
      </c>
      <c r="S1373">
        <v>39</v>
      </c>
      <c r="T1373">
        <f>IF(Table1[[#This Row],[OD (in)]]=28,0,IF(Table1[[#This Row],[Width (in)]]&lt;=25,1,0))</f>
        <v>0</v>
      </c>
      <c r="U1373">
        <f>IF(Table1[[#This Row],[OD (in)]]=28,0,IF(AND(Table1[[#This Row],[Width (in)]]&gt;25,Table1[[#This Row],[Width (in)]]&lt;=40),1,0))</f>
        <v>0</v>
      </c>
      <c r="V1373">
        <f>IF(Table1[[#This Row],[OD (in)]]=28,0,IF(Table1[[#This Row],[Width (in)]]&gt;40,1,0))</f>
        <v>1</v>
      </c>
      <c r="W1373">
        <f>IF(Table1[[#This Row],[OD (in)]]=28,1,0)</f>
        <v>0</v>
      </c>
    </row>
    <row r="1374" spans="1:23" x14ac:dyDescent="0.3">
      <c r="A1374" s="6" t="s">
        <v>0</v>
      </c>
      <c r="B1374" s="6" t="s">
        <v>3073</v>
      </c>
      <c r="C1374" s="6" t="s">
        <v>3074</v>
      </c>
      <c r="D1374" s="6" t="s">
        <v>3075</v>
      </c>
      <c r="E1374" s="6" t="s">
        <v>4</v>
      </c>
      <c r="F1374" s="6" t="s">
        <v>5</v>
      </c>
      <c r="G1374" s="6" t="s">
        <v>2958</v>
      </c>
      <c r="H1374" s="6" t="s">
        <v>7</v>
      </c>
      <c r="I1374" s="6" t="s">
        <v>2959</v>
      </c>
      <c r="J1374" s="6" t="s">
        <v>9</v>
      </c>
      <c r="K1374" s="6" t="s">
        <v>3076</v>
      </c>
      <c r="L1374" s="6" t="s">
        <v>11</v>
      </c>
      <c r="M1374" s="2">
        <v>426.08</v>
      </c>
      <c r="N1374" s="1" t="s">
        <v>12</v>
      </c>
      <c r="O1374" s="3">
        <v>43317</v>
      </c>
      <c r="P1374" s="2">
        <f>ROUNDDOWN(Table1[[#This Row],[Quantity in UnE]],0)</f>
        <v>426</v>
      </c>
      <c r="Q1374" t="s">
        <v>8850</v>
      </c>
      <c r="R1374">
        <v>57.25</v>
      </c>
      <c r="S1374">
        <v>39</v>
      </c>
      <c r="T1374">
        <f>IF(Table1[[#This Row],[OD (in)]]=28,0,IF(Table1[[#This Row],[Width (in)]]&lt;=25,1,0))</f>
        <v>0</v>
      </c>
      <c r="U1374">
        <f>IF(Table1[[#This Row],[OD (in)]]=28,0,IF(AND(Table1[[#This Row],[Width (in)]]&gt;25,Table1[[#This Row],[Width (in)]]&lt;=40),1,0))</f>
        <v>0</v>
      </c>
      <c r="V1374">
        <f>IF(Table1[[#This Row],[OD (in)]]=28,0,IF(Table1[[#This Row],[Width (in)]]&gt;40,1,0))</f>
        <v>1</v>
      </c>
      <c r="W1374">
        <f>IF(Table1[[#This Row],[OD (in)]]=28,1,0)</f>
        <v>0</v>
      </c>
    </row>
    <row r="1375" spans="1:23" x14ac:dyDescent="0.3">
      <c r="A1375" s="6" t="s">
        <v>0</v>
      </c>
      <c r="B1375" s="6" t="s">
        <v>125</v>
      </c>
      <c r="C1375" s="6" t="s">
        <v>126</v>
      </c>
      <c r="D1375" s="6" t="s">
        <v>3077</v>
      </c>
      <c r="E1375" s="6" t="s">
        <v>4</v>
      </c>
      <c r="F1375" s="6" t="s">
        <v>5</v>
      </c>
      <c r="G1375" s="6" t="s">
        <v>2519</v>
      </c>
      <c r="H1375" s="6" t="s">
        <v>7</v>
      </c>
      <c r="I1375" s="6" t="s">
        <v>2520</v>
      </c>
      <c r="J1375" s="6" t="s">
        <v>9</v>
      </c>
      <c r="K1375" s="6" t="s">
        <v>3078</v>
      </c>
      <c r="L1375" s="6" t="s">
        <v>11</v>
      </c>
      <c r="M1375" s="2">
        <v>439.7</v>
      </c>
      <c r="N1375" s="1" t="s">
        <v>12</v>
      </c>
      <c r="O1375" s="3">
        <v>43330</v>
      </c>
      <c r="P1375" s="2">
        <f>ROUNDDOWN(Table1[[#This Row],[Quantity in UnE]],0)</f>
        <v>439</v>
      </c>
      <c r="Q1375" t="s">
        <v>8852</v>
      </c>
      <c r="R1375">
        <v>60</v>
      </c>
      <c r="S1375">
        <v>39</v>
      </c>
      <c r="T1375">
        <f>IF(Table1[[#This Row],[OD (in)]]=28,0,IF(Table1[[#This Row],[Width (in)]]&lt;=25,1,0))</f>
        <v>0</v>
      </c>
      <c r="U1375">
        <f>IF(Table1[[#This Row],[OD (in)]]=28,0,IF(AND(Table1[[#This Row],[Width (in)]]&gt;25,Table1[[#This Row],[Width (in)]]&lt;=40),1,0))</f>
        <v>0</v>
      </c>
      <c r="V1375">
        <f>IF(Table1[[#This Row],[OD (in)]]=28,0,IF(Table1[[#This Row],[Width (in)]]&gt;40,1,0))</f>
        <v>1</v>
      </c>
      <c r="W1375">
        <f>IF(Table1[[#This Row],[OD (in)]]=28,1,0)</f>
        <v>0</v>
      </c>
    </row>
    <row r="1376" spans="1:23" x14ac:dyDescent="0.3">
      <c r="A1376" s="6" t="s">
        <v>0</v>
      </c>
      <c r="B1376" s="6" t="s">
        <v>125</v>
      </c>
      <c r="C1376" s="6" t="s">
        <v>126</v>
      </c>
      <c r="D1376" s="6" t="s">
        <v>3079</v>
      </c>
      <c r="E1376" s="6" t="s">
        <v>4</v>
      </c>
      <c r="F1376" s="6" t="s">
        <v>5</v>
      </c>
      <c r="G1376" s="6" t="s">
        <v>2519</v>
      </c>
      <c r="H1376" s="6" t="s">
        <v>7</v>
      </c>
      <c r="I1376" s="6" t="s">
        <v>2520</v>
      </c>
      <c r="J1376" s="6" t="s">
        <v>9</v>
      </c>
      <c r="K1376" s="6" t="s">
        <v>3080</v>
      </c>
      <c r="L1376" s="6" t="s">
        <v>11</v>
      </c>
      <c r="M1376" s="2">
        <v>440.45</v>
      </c>
      <c r="N1376" s="1" t="s">
        <v>12</v>
      </c>
      <c r="O1376" s="3">
        <v>43330</v>
      </c>
      <c r="P1376" s="2">
        <f>ROUNDDOWN(Table1[[#This Row],[Quantity in UnE]],0)</f>
        <v>440</v>
      </c>
      <c r="Q1376" t="s">
        <v>8852</v>
      </c>
      <c r="R1376">
        <v>60</v>
      </c>
      <c r="S1376">
        <v>39</v>
      </c>
      <c r="T1376">
        <f>IF(Table1[[#This Row],[OD (in)]]=28,0,IF(Table1[[#This Row],[Width (in)]]&lt;=25,1,0))</f>
        <v>0</v>
      </c>
      <c r="U1376">
        <f>IF(Table1[[#This Row],[OD (in)]]=28,0,IF(AND(Table1[[#This Row],[Width (in)]]&gt;25,Table1[[#This Row],[Width (in)]]&lt;=40),1,0))</f>
        <v>0</v>
      </c>
      <c r="V1376">
        <f>IF(Table1[[#This Row],[OD (in)]]=28,0,IF(Table1[[#This Row],[Width (in)]]&gt;40,1,0))</f>
        <v>1</v>
      </c>
      <c r="W1376">
        <f>IF(Table1[[#This Row],[OD (in)]]=28,1,0)</f>
        <v>0</v>
      </c>
    </row>
    <row r="1377" spans="1:23" x14ac:dyDescent="0.3">
      <c r="A1377" s="6" t="s">
        <v>0</v>
      </c>
      <c r="B1377" s="6" t="s">
        <v>45</v>
      </c>
      <c r="C1377" s="6" t="s">
        <v>46</v>
      </c>
      <c r="D1377" s="6" t="s">
        <v>3081</v>
      </c>
      <c r="E1377" s="6" t="s">
        <v>4</v>
      </c>
      <c r="F1377" s="6" t="s">
        <v>5</v>
      </c>
      <c r="G1377" s="6" t="s">
        <v>2916</v>
      </c>
      <c r="H1377" s="6" t="s">
        <v>7</v>
      </c>
      <c r="I1377" s="6" t="s">
        <v>2917</v>
      </c>
      <c r="J1377" s="6" t="s">
        <v>9</v>
      </c>
      <c r="K1377" s="6" t="s">
        <v>3082</v>
      </c>
      <c r="L1377" s="6" t="s">
        <v>11</v>
      </c>
      <c r="M1377" s="2">
        <v>165.18899999999999</v>
      </c>
      <c r="N1377" s="1" t="s">
        <v>12</v>
      </c>
      <c r="O1377" s="3">
        <v>43314</v>
      </c>
      <c r="P1377" s="2">
        <f>ROUNDDOWN(Table1[[#This Row],[Quantity in UnE]],0)</f>
        <v>165</v>
      </c>
      <c r="Q1377" t="s">
        <v>8849</v>
      </c>
      <c r="R1377">
        <v>21.25</v>
      </c>
      <c r="S1377">
        <v>44</v>
      </c>
      <c r="T1377">
        <f>IF(Table1[[#This Row],[OD (in)]]=28,0,IF(Table1[[#This Row],[Width (in)]]&lt;=25,1,0))</f>
        <v>1</v>
      </c>
      <c r="U1377">
        <f>IF(Table1[[#This Row],[OD (in)]]=28,0,IF(AND(Table1[[#This Row],[Width (in)]]&gt;25,Table1[[#This Row],[Width (in)]]&lt;=40),1,0))</f>
        <v>0</v>
      </c>
      <c r="V1377">
        <f>IF(Table1[[#This Row],[OD (in)]]=28,0,IF(Table1[[#This Row],[Width (in)]]&gt;40,1,0))</f>
        <v>0</v>
      </c>
      <c r="W1377">
        <f>IF(Table1[[#This Row],[OD (in)]]=28,1,0)</f>
        <v>0</v>
      </c>
    </row>
    <row r="1378" spans="1:23" x14ac:dyDescent="0.3">
      <c r="A1378" s="6" t="s">
        <v>0</v>
      </c>
      <c r="B1378" s="6" t="s">
        <v>502</v>
      </c>
      <c r="C1378" s="6" t="s">
        <v>503</v>
      </c>
      <c r="D1378" s="6" t="s">
        <v>3083</v>
      </c>
      <c r="E1378" s="6" t="s">
        <v>4</v>
      </c>
      <c r="F1378" s="6" t="s">
        <v>5</v>
      </c>
      <c r="G1378" s="6" t="s">
        <v>2432</v>
      </c>
      <c r="H1378" s="6" t="s">
        <v>7</v>
      </c>
      <c r="I1378" s="6" t="s">
        <v>2433</v>
      </c>
      <c r="J1378" s="6" t="s">
        <v>9</v>
      </c>
      <c r="K1378" s="6" t="s">
        <v>3084</v>
      </c>
      <c r="L1378" s="6" t="s">
        <v>11</v>
      </c>
      <c r="M1378" s="2">
        <v>196.08199999999999</v>
      </c>
      <c r="N1378" s="1" t="s">
        <v>12</v>
      </c>
      <c r="O1378" s="3">
        <v>43322</v>
      </c>
      <c r="P1378" s="2">
        <f>ROUNDDOWN(Table1[[#This Row],[Quantity in UnE]],0)</f>
        <v>196</v>
      </c>
      <c r="Q1378" t="s">
        <v>8849</v>
      </c>
      <c r="R1378">
        <v>23.875</v>
      </c>
      <c r="S1378">
        <v>44</v>
      </c>
      <c r="T1378">
        <f>IF(Table1[[#This Row],[OD (in)]]=28,0,IF(Table1[[#This Row],[Width (in)]]&lt;=25,1,0))</f>
        <v>1</v>
      </c>
      <c r="U1378">
        <f>IF(Table1[[#This Row],[OD (in)]]=28,0,IF(AND(Table1[[#This Row],[Width (in)]]&gt;25,Table1[[#This Row],[Width (in)]]&lt;=40),1,0))</f>
        <v>0</v>
      </c>
      <c r="V1378">
        <f>IF(Table1[[#This Row],[OD (in)]]=28,0,IF(Table1[[#This Row],[Width (in)]]&gt;40,1,0))</f>
        <v>0</v>
      </c>
      <c r="W1378">
        <f>IF(Table1[[#This Row],[OD (in)]]=28,1,0)</f>
        <v>0</v>
      </c>
    </row>
    <row r="1379" spans="1:23" x14ac:dyDescent="0.3">
      <c r="A1379" s="6" t="s">
        <v>0</v>
      </c>
      <c r="B1379" s="6" t="s">
        <v>502</v>
      </c>
      <c r="C1379" s="6" t="s">
        <v>503</v>
      </c>
      <c r="D1379" s="6" t="s">
        <v>3085</v>
      </c>
      <c r="E1379" s="6" t="s">
        <v>4</v>
      </c>
      <c r="F1379" s="6" t="s">
        <v>5</v>
      </c>
      <c r="G1379" s="6" t="s">
        <v>2432</v>
      </c>
      <c r="H1379" s="6" t="s">
        <v>7</v>
      </c>
      <c r="I1379" s="6" t="s">
        <v>2433</v>
      </c>
      <c r="J1379" s="6" t="s">
        <v>9</v>
      </c>
      <c r="K1379" s="6" t="s">
        <v>3086</v>
      </c>
      <c r="L1379" s="6" t="s">
        <v>11</v>
      </c>
      <c r="M1379" s="2">
        <v>179.363</v>
      </c>
      <c r="N1379" s="1" t="s">
        <v>12</v>
      </c>
      <c r="O1379" s="3">
        <v>43322</v>
      </c>
      <c r="P1379" s="2">
        <f>ROUNDDOWN(Table1[[#This Row],[Quantity in UnE]],0)</f>
        <v>179</v>
      </c>
      <c r="Q1379" t="s">
        <v>8849</v>
      </c>
      <c r="R1379">
        <v>23.875</v>
      </c>
      <c r="S1379">
        <v>44</v>
      </c>
      <c r="T1379">
        <f>IF(Table1[[#This Row],[OD (in)]]=28,0,IF(Table1[[#This Row],[Width (in)]]&lt;=25,1,0))</f>
        <v>1</v>
      </c>
      <c r="U1379">
        <f>IF(Table1[[#This Row],[OD (in)]]=28,0,IF(AND(Table1[[#This Row],[Width (in)]]&gt;25,Table1[[#This Row],[Width (in)]]&lt;=40),1,0))</f>
        <v>0</v>
      </c>
      <c r="V1379">
        <f>IF(Table1[[#This Row],[OD (in)]]=28,0,IF(Table1[[#This Row],[Width (in)]]&gt;40,1,0))</f>
        <v>0</v>
      </c>
      <c r="W1379">
        <f>IF(Table1[[#This Row],[OD (in)]]=28,1,0)</f>
        <v>0</v>
      </c>
    </row>
    <row r="1380" spans="1:23" x14ac:dyDescent="0.3">
      <c r="A1380" s="6" t="s">
        <v>0</v>
      </c>
      <c r="B1380" s="6" t="s">
        <v>502</v>
      </c>
      <c r="C1380" s="6" t="s">
        <v>503</v>
      </c>
      <c r="D1380" s="6" t="s">
        <v>3087</v>
      </c>
      <c r="E1380" s="6" t="s">
        <v>4</v>
      </c>
      <c r="F1380" s="6" t="s">
        <v>5</v>
      </c>
      <c r="G1380" s="6" t="s">
        <v>2432</v>
      </c>
      <c r="H1380" s="6" t="s">
        <v>7</v>
      </c>
      <c r="I1380" s="6" t="s">
        <v>2433</v>
      </c>
      <c r="J1380" s="6" t="s">
        <v>9</v>
      </c>
      <c r="K1380" s="6" t="s">
        <v>3088</v>
      </c>
      <c r="L1380" s="6" t="s">
        <v>11</v>
      </c>
      <c r="M1380" s="2">
        <v>179.363</v>
      </c>
      <c r="N1380" s="1" t="s">
        <v>12</v>
      </c>
      <c r="O1380" s="3">
        <v>43322</v>
      </c>
      <c r="P1380" s="2">
        <f>ROUNDDOWN(Table1[[#This Row],[Quantity in UnE]],0)</f>
        <v>179</v>
      </c>
      <c r="Q1380" t="s">
        <v>8849</v>
      </c>
      <c r="R1380">
        <v>23.875</v>
      </c>
      <c r="S1380">
        <v>44</v>
      </c>
      <c r="T1380">
        <f>IF(Table1[[#This Row],[OD (in)]]=28,0,IF(Table1[[#This Row],[Width (in)]]&lt;=25,1,0))</f>
        <v>1</v>
      </c>
      <c r="U1380">
        <f>IF(Table1[[#This Row],[OD (in)]]=28,0,IF(AND(Table1[[#This Row],[Width (in)]]&gt;25,Table1[[#This Row],[Width (in)]]&lt;=40),1,0))</f>
        <v>0</v>
      </c>
      <c r="V1380">
        <f>IF(Table1[[#This Row],[OD (in)]]=28,0,IF(Table1[[#This Row],[Width (in)]]&gt;40,1,0))</f>
        <v>0</v>
      </c>
      <c r="W1380">
        <f>IF(Table1[[#This Row],[OD (in)]]=28,1,0)</f>
        <v>0</v>
      </c>
    </row>
    <row r="1381" spans="1:23" x14ac:dyDescent="0.3">
      <c r="A1381" s="6" t="s">
        <v>0</v>
      </c>
      <c r="B1381" s="6" t="s">
        <v>45</v>
      </c>
      <c r="C1381" s="6" t="s">
        <v>46</v>
      </c>
      <c r="D1381" s="6" t="s">
        <v>3089</v>
      </c>
      <c r="E1381" s="6" t="s">
        <v>4</v>
      </c>
      <c r="F1381" s="6" t="s">
        <v>5</v>
      </c>
      <c r="G1381" s="6" t="s">
        <v>2916</v>
      </c>
      <c r="H1381" s="6" t="s">
        <v>7</v>
      </c>
      <c r="I1381" s="6" t="s">
        <v>2917</v>
      </c>
      <c r="J1381" s="6" t="s">
        <v>9</v>
      </c>
      <c r="K1381" s="6" t="s">
        <v>3090</v>
      </c>
      <c r="L1381" s="6" t="s">
        <v>11</v>
      </c>
      <c r="M1381" s="2">
        <v>165.18899999999999</v>
      </c>
      <c r="N1381" s="1" t="s">
        <v>12</v>
      </c>
      <c r="O1381" s="3">
        <v>43314</v>
      </c>
      <c r="P1381" s="2">
        <f>ROUNDDOWN(Table1[[#This Row],[Quantity in UnE]],0)</f>
        <v>165</v>
      </c>
      <c r="Q1381" t="s">
        <v>8849</v>
      </c>
      <c r="R1381">
        <v>21.25</v>
      </c>
      <c r="S1381">
        <v>44</v>
      </c>
      <c r="T1381">
        <f>IF(Table1[[#This Row],[OD (in)]]=28,0,IF(Table1[[#This Row],[Width (in)]]&lt;=25,1,0))</f>
        <v>1</v>
      </c>
      <c r="U1381">
        <f>IF(Table1[[#This Row],[OD (in)]]=28,0,IF(AND(Table1[[#This Row],[Width (in)]]&gt;25,Table1[[#This Row],[Width (in)]]&lt;=40),1,0))</f>
        <v>0</v>
      </c>
      <c r="V1381">
        <f>IF(Table1[[#This Row],[OD (in)]]=28,0,IF(Table1[[#This Row],[Width (in)]]&gt;40,1,0))</f>
        <v>0</v>
      </c>
      <c r="W1381">
        <f>IF(Table1[[#This Row],[OD (in)]]=28,1,0)</f>
        <v>0</v>
      </c>
    </row>
    <row r="1382" spans="1:23" x14ac:dyDescent="0.3">
      <c r="A1382" s="6" t="s">
        <v>0</v>
      </c>
      <c r="B1382" s="6" t="s">
        <v>2706</v>
      </c>
      <c r="C1382" s="6" t="s">
        <v>2707</v>
      </c>
      <c r="D1382" s="6" t="s">
        <v>3091</v>
      </c>
      <c r="E1382" s="6" t="s">
        <v>4</v>
      </c>
      <c r="F1382" s="6" t="s">
        <v>5</v>
      </c>
      <c r="G1382" s="6" t="s">
        <v>1845</v>
      </c>
      <c r="H1382" s="6" t="s">
        <v>7</v>
      </c>
      <c r="I1382" s="6" t="s">
        <v>1846</v>
      </c>
      <c r="J1382" s="6" t="s">
        <v>9</v>
      </c>
      <c r="K1382" s="6" t="s">
        <v>3092</v>
      </c>
      <c r="L1382" s="6" t="s">
        <v>11</v>
      </c>
      <c r="M1382" s="2">
        <v>373.26900000000001</v>
      </c>
      <c r="N1382" s="1" t="s">
        <v>12</v>
      </c>
      <c r="O1382" s="3">
        <v>43325</v>
      </c>
      <c r="P1382" s="2">
        <f>ROUNDDOWN(Table1[[#This Row],[Quantity in UnE]],0)</f>
        <v>373</v>
      </c>
      <c r="Q1382" t="s">
        <v>8848</v>
      </c>
      <c r="R1382">
        <v>50</v>
      </c>
      <c r="S1382">
        <v>39</v>
      </c>
      <c r="T1382">
        <f>IF(Table1[[#This Row],[OD (in)]]=28,0,IF(Table1[[#This Row],[Width (in)]]&lt;=25,1,0))</f>
        <v>0</v>
      </c>
      <c r="U1382">
        <f>IF(Table1[[#This Row],[OD (in)]]=28,0,IF(AND(Table1[[#This Row],[Width (in)]]&gt;25,Table1[[#This Row],[Width (in)]]&lt;=40),1,0))</f>
        <v>0</v>
      </c>
      <c r="V1382">
        <f>IF(Table1[[#This Row],[OD (in)]]=28,0,IF(Table1[[#This Row],[Width (in)]]&gt;40,1,0))</f>
        <v>1</v>
      </c>
      <c r="W1382">
        <f>IF(Table1[[#This Row],[OD (in)]]=28,1,0)</f>
        <v>0</v>
      </c>
    </row>
    <row r="1383" spans="1:23" x14ac:dyDescent="0.3">
      <c r="A1383" s="6" t="s">
        <v>0</v>
      </c>
      <c r="B1383" s="6" t="s">
        <v>502</v>
      </c>
      <c r="C1383" s="6" t="s">
        <v>503</v>
      </c>
      <c r="D1383" s="6" t="s">
        <v>3093</v>
      </c>
      <c r="E1383" s="6" t="s">
        <v>4</v>
      </c>
      <c r="F1383" s="6" t="s">
        <v>5</v>
      </c>
      <c r="G1383" s="6" t="s">
        <v>2432</v>
      </c>
      <c r="H1383" s="6" t="s">
        <v>7</v>
      </c>
      <c r="I1383" s="6" t="s">
        <v>2433</v>
      </c>
      <c r="J1383" s="6" t="s">
        <v>9</v>
      </c>
      <c r="K1383" s="6" t="s">
        <v>3094</v>
      </c>
      <c r="L1383" s="6" t="s">
        <v>11</v>
      </c>
      <c r="M1383" s="2">
        <v>194.7</v>
      </c>
      <c r="N1383" s="1" t="s">
        <v>12</v>
      </c>
      <c r="O1383" s="3">
        <v>43322</v>
      </c>
      <c r="P1383" s="2">
        <f>ROUNDDOWN(Table1[[#This Row],[Quantity in UnE]],0)</f>
        <v>194</v>
      </c>
      <c r="Q1383" t="s">
        <v>8849</v>
      </c>
      <c r="R1383">
        <v>23.875</v>
      </c>
      <c r="S1383">
        <v>44</v>
      </c>
      <c r="T1383">
        <f>IF(Table1[[#This Row],[OD (in)]]=28,0,IF(Table1[[#This Row],[Width (in)]]&lt;=25,1,0))</f>
        <v>1</v>
      </c>
      <c r="U1383">
        <f>IF(Table1[[#This Row],[OD (in)]]=28,0,IF(AND(Table1[[#This Row],[Width (in)]]&gt;25,Table1[[#This Row],[Width (in)]]&lt;=40),1,0))</f>
        <v>0</v>
      </c>
      <c r="V1383">
        <f>IF(Table1[[#This Row],[OD (in)]]=28,0,IF(Table1[[#This Row],[Width (in)]]&gt;40,1,0))</f>
        <v>0</v>
      </c>
      <c r="W1383">
        <f>IF(Table1[[#This Row],[OD (in)]]=28,1,0)</f>
        <v>0</v>
      </c>
    </row>
    <row r="1384" spans="1:23" x14ac:dyDescent="0.3">
      <c r="A1384" s="6" t="s">
        <v>0</v>
      </c>
      <c r="B1384" s="6" t="s">
        <v>45</v>
      </c>
      <c r="C1384" s="6" t="s">
        <v>46</v>
      </c>
      <c r="D1384" s="6" t="s">
        <v>3095</v>
      </c>
      <c r="E1384" s="6" t="s">
        <v>4</v>
      </c>
      <c r="F1384" s="6" t="s">
        <v>5</v>
      </c>
      <c r="G1384" s="6" t="s">
        <v>2916</v>
      </c>
      <c r="H1384" s="6" t="s">
        <v>7</v>
      </c>
      <c r="I1384" s="6" t="s">
        <v>2917</v>
      </c>
      <c r="J1384" s="6" t="s">
        <v>9</v>
      </c>
      <c r="K1384" s="6" t="s">
        <v>3096</v>
      </c>
      <c r="L1384" s="6" t="s">
        <v>11</v>
      </c>
      <c r="M1384" s="2">
        <v>176.863</v>
      </c>
      <c r="N1384" s="1" t="s">
        <v>12</v>
      </c>
      <c r="O1384" s="3">
        <v>43314</v>
      </c>
      <c r="P1384" s="2">
        <f>ROUNDDOWN(Table1[[#This Row],[Quantity in UnE]],0)</f>
        <v>176</v>
      </c>
      <c r="Q1384" t="s">
        <v>8849</v>
      </c>
      <c r="R1384">
        <v>21.25</v>
      </c>
      <c r="S1384">
        <v>44</v>
      </c>
      <c r="T1384">
        <f>IF(Table1[[#This Row],[OD (in)]]=28,0,IF(Table1[[#This Row],[Width (in)]]&lt;=25,1,0))</f>
        <v>1</v>
      </c>
      <c r="U1384">
        <f>IF(Table1[[#This Row],[OD (in)]]=28,0,IF(AND(Table1[[#This Row],[Width (in)]]&gt;25,Table1[[#This Row],[Width (in)]]&lt;=40),1,0))</f>
        <v>0</v>
      </c>
      <c r="V1384">
        <f>IF(Table1[[#This Row],[OD (in)]]=28,0,IF(Table1[[#This Row],[Width (in)]]&gt;40,1,0))</f>
        <v>0</v>
      </c>
      <c r="W1384">
        <f>IF(Table1[[#This Row],[OD (in)]]=28,1,0)</f>
        <v>0</v>
      </c>
    </row>
    <row r="1385" spans="1:23" x14ac:dyDescent="0.3">
      <c r="A1385" s="6" t="s">
        <v>0</v>
      </c>
      <c r="B1385" s="6" t="s">
        <v>3097</v>
      </c>
      <c r="C1385" s="6" t="s">
        <v>3098</v>
      </c>
      <c r="D1385" s="6" t="s">
        <v>3099</v>
      </c>
      <c r="E1385" s="6" t="s">
        <v>4</v>
      </c>
      <c r="F1385" s="6" t="s">
        <v>5</v>
      </c>
      <c r="G1385" s="6" t="s">
        <v>1845</v>
      </c>
      <c r="H1385" s="6" t="s">
        <v>7</v>
      </c>
      <c r="I1385" s="6" t="s">
        <v>1846</v>
      </c>
      <c r="J1385" s="6" t="s">
        <v>9</v>
      </c>
      <c r="K1385" s="6" t="s">
        <v>3100</v>
      </c>
      <c r="L1385" s="6" t="s">
        <v>11</v>
      </c>
      <c r="M1385" s="2">
        <v>329.68</v>
      </c>
      <c r="N1385" s="1" t="s">
        <v>12</v>
      </c>
      <c r="O1385" s="3">
        <v>43325</v>
      </c>
      <c r="P1385" s="2">
        <f>ROUNDDOWN(Table1[[#This Row],[Quantity in UnE]],0)</f>
        <v>329</v>
      </c>
      <c r="Q1385" t="s">
        <v>8850</v>
      </c>
      <c r="R1385">
        <v>44</v>
      </c>
      <c r="S1385">
        <v>39</v>
      </c>
      <c r="T1385">
        <f>IF(Table1[[#This Row],[OD (in)]]=28,0,IF(Table1[[#This Row],[Width (in)]]&lt;=25,1,0))</f>
        <v>0</v>
      </c>
      <c r="U1385">
        <f>IF(Table1[[#This Row],[OD (in)]]=28,0,IF(AND(Table1[[#This Row],[Width (in)]]&gt;25,Table1[[#This Row],[Width (in)]]&lt;=40),1,0))</f>
        <v>0</v>
      </c>
      <c r="V1385">
        <f>IF(Table1[[#This Row],[OD (in)]]=28,0,IF(Table1[[#This Row],[Width (in)]]&gt;40,1,0))</f>
        <v>1</v>
      </c>
      <c r="W1385">
        <f>IF(Table1[[#This Row],[OD (in)]]=28,1,0)</f>
        <v>0</v>
      </c>
    </row>
    <row r="1386" spans="1:23" x14ac:dyDescent="0.3">
      <c r="A1386" s="6" t="s">
        <v>0</v>
      </c>
      <c r="B1386" s="6" t="s">
        <v>144</v>
      </c>
      <c r="C1386" s="6" t="s">
        <v>145</v>
      </c>
      <c r="D1386" s="6" t="s">
        <v>3101</v>
      </c>
      <c r="E1386" s="6" t="s">
        <v>4</v>
      </c>
      <c r="F1386" s="6" t="s">
        <v>5</v>
      </c>
      <c r="G1386" s="6" t="s">
        <v>2958</v>
      </c>
      <c r="H1386" s="6" t="s">
        <v>7</v>
      </c>
      <c r="I1386" s="6" t="s">
        <v>2959</v>
      </c>
      <c r="J1386" s="6" t="s">
        <v>9</v>
      </c>
      <c r="K1386" s="6" t="s">
        <v>3102</v>
      </c>
      <c r="L1386" s="6" t="s">
        <v>11</v>
      </c>
      <c r="M1386" s="2">
        <v>377.08600000000001</v>
      </c>
      <c r="N1386" s="1" t="s">
        <v>12</v>
      </c>
      <c r="O1386" s="3">
        <v>43317</v>
      </c>
      <c r="P1386" s="2">
        <f>ROUNDDOWN(Table1[[#This Row],[Quantity in UnE]],0)</f>
        <v>377</v>
      </c>
      <c r="Q1386" t="s">
        <v>8850</v>
      </c>
      <c r="R1386">
        <v>56.25</v>
      </c>
      <c r="S1386">
        <v>39</v>
      </c>
      <c r="T1386">
        <f>IF(Table1[[#This Row],[OD (in)]]=28,0,IF(Table1[[#This Row],[Width (in)]]&lt;=25,1,0))</f>
        <v>0</v>
      </c>
      <c r="U1386">
        <f>IF(Table1[[#This Row],[OD (in)]]=28,0,IF(AND(Table1[[#This Row],[Width (in)]]&gt;25,Table1[[#This Row],[Width (in)]]&lt;=40),1,0))</f>
        <v>0</v>
      </c>
      <c r="V1386">
        <f>IF(Table1[[#This Row],[OD (in)]]=28,0,IF(Table1[[#This Row],[Width (in)]]&gt;40,1,0))</f>
        <v>1</v>
      </c>
      <c r="W1386">
        <f>IF(Table1[[#This Row],[OD (in)]]=28,1,0)</f>
        <v>0</v>
      </c>
    </row>
    <row r="1387" spans="1:23" x14ac:dyDescent="0.3">
      <c r="A1387" s="6" t="s">
        <v>0</v>
      </c>
      <c r="B1387" s="6" t="s">
        <v>45</v>
      </c>
      <c r="C1387" s="6" t="s">
        <v>46</v>
      </c>
      <c r="D1387" s="6" t="s">
        <v>3103</v>
      </c>
      <c r="E1387" s="6" t="s">
        <v>4</v>
      </c>
      <c r="F1387" s="6" t="s">
        <v>5</v>
      </c>
      <c r="G1387" s="6" t="s">
        <v>2916</v>
      </c>
      <c r="H1387" s="6" t="s">
        <v>7</v>
      </c>
      <c r="I1387" s="6" t="s">
        <v>2917</v>
      </c>
      <c r="J1387" s="6" t="s">
        <v>9</v>
      </c>
      <c r="K1387" s="6" t="s">
        <v>3104</v>
      </c>
      <c r="L1387" s="6" t="s">
        <v>11</v>
      </c>
      <c r="M1387" s="2">
        <v>176.863</v>
      </c>
      <c r="N1387" s="1" t="s">
        <v>12</v>
      </c>
      <c r="O1387" s="3">
        <v>43314</v>
      </c>
      <c r="P1387" s="2">
        <f>ROUNDDOWN(Table1[[#This Row],[Quantity in UnE]],0)</f>
        <v>176</v>
      </c>
      <c r="Q1387" t="s">
        <v>8849</v>
      </c>
      <c r="R1387">
        <v>21.25</v>
      </c>
      <c r="S1387">
        <v>44</v>
      </c>
      <c r="T1387">
        <f>IF(Table1[[#This Row],[OD (in)]]=28,0,IF(Table1[[#This Row],[Width (in)]]&lt;=25,1,0))</f>
        <v>1</v>
      </c>
      <c r="U1387">
        <f>IF(Table1[[#This Row],[OD (in)]]=28,0,IF(AND(Table1[[#This Row],[Width (in)]]&gt;25,Table1[[#This Row],[Width (in)]]&lt;=40),1,0))</f>
        <v>0</v>
      </c>
      <c r="V1387">
        <f>IF(Table1[[#This Row],[OD (in)]]=28,0,IF(Table1[[#This Row],[Width (in)]]&gt;40,1,0))</f>
        <v>0</v>
      </c>
      <c r="W1387">
        <f>IF(Table1[[#This Row],[OD (in)]]=28,1,0)</f>
        <v>0</v>
      </c>
    </row>
    <row r="1388" spans="1:23" x14ac:dyDescent="0.3">
      <c r="A1388" s="6" t="s">
        <v>0</v>
      </c>
      <c r="B1388" s="6" t="s">
        <v>144</v>
      </c>
      <c r="C1388" s="6" t="s">
        <v>145</v>
      </c>
      <c r="D1388" s="6" t="s">
        <v>3105</v>
      </c>
      <c r="E1388" s="6" t="s">
        <v>4</v>
      </c>
      <c r="F1388" s="6" t="s">
        <v>5</v>
      </c>
      <c r="G1388" s="6" t="s">
        <v>2958</v>
      </c>
      <c r="H1388" s="6" t="s">
        <v>7</v>
      </c>
      <c r="I1388" s="6" t="s">
        <v>2959</v>
      </c>
      <c r="J1388" s="6" t="s">
        <v>9</v>
      </c>
      <c r="K1388" s="6" t="s">
        <v>3106</v>
      </c>
      <c r="L1388" s="6" t="s">
        <v>11</v>
      </c>
      <c r="M1388" s="2">
        <v>377.08600000000001</v>
      </c>
      <c r="N1388" s="1" t="s">
        <v>12</v>
      </c>
      <c r="O1388" s="3">
        <v>43317</v>
      </c>
      <c r="P1388" s="2">
        <f>ROUNDDOWN(Table1[[#This Row],[Quantity in UnE]],0)</f>
        <v>377</v>
      </c>
      <c r="Q1388" t="s">
        <v>8850</v>
      </c>
      <c r="R1388">
        <v>56.25</v>
      </c>
      <c r="S1388">
        <v>39</v>
      </c>
      <c r="T1388">
        <f>IF(Table1[[#This Row],[OD (in)]]=28,0,IF(Table1[[#This Row],[Width (in)]]&lt;=25,1,0))</f>
        <v>0</v>
      </c>
      <c r="U1388">
        <f>IF(Table1[[#This Row],[OD (in)]]=28,0,IF(AND(Table1[[#This Row],[Width (in)]]&gt;25,Table1[[#This Row],[Width (in)]]&lt;=40),1,0))</f>
        <v>0</v>
      </c>
      <c r="V1388">
        <f>IF(Table1[[#This Row],[OD (in)]]=28,0,IF(Table1[[#This Row],[Width (in)]]&gt;40,1,0))</f>
        <v>1</v>
      </c>
      <c r="W1388">
        <f>IF(Table1[[#This Row],[OD (in)]]=28,1,0)</f>
        <v>0</v>
      </c>
    </row>
    <row r="1389" spans="1:23" x14ac:dyDescent="0.3">
      <c r="A1389" s="6" t="s">
        <v>0</v>
      </c>
      <c r="B1389" s="6" t="s">
        <v>125</v>
      </c>
      <c r="C1389" s="6" t="s">
        <v>126</v>
      </c>
      <c r="D1389" s="6" t="s">
        <v>3107</v>
      </c>
      <c r="E1389" s="6" t="s">
        <v>4</v>
      </c>
      <c r="F1389" s="6" t="s">
        <v>5</v>
      </c>
      <c r="G1389" s="6" t="s">
        <v>2519</v>
      </c>
      <c r="H1389" s="6" t="s">
        <v>7</v>
      </c>
      <c r="I1389" s="6" t="s">
        <v>2520</v>
      </c>
      <c r="J1389" s="6" t="s">
        <v>9</v>
      </c>
      <c r="K1389" s="6" t="s">
        <v>3108</v>
      </c>
      <c r="L1389" s="6" t="s">
        <v>11</v>
      </c>
      <c r="M1389" s="2">
        <v>439.7</v>
      </c>
      <c r="N1389" s="1" t="s">
        <v>12</v>
      </c>
      <c r="O1389" s="3">
        <v>43330</v>
      </c>
      <c r="P1389" s="2">
        <f>ROUNDDOWN(Table1[[#This Row],[Quantity in UnE]],0)</f>
        <v>439</v>
      </c>
      <c r="Q1389" t="s">
        <v>8852</v>
      </c>
      <c r="R1389">
        <v>60</v>
      </c>
      <c r="S1389">
        <v>39</v>
      </c>
      <c r="T1389">
        <f>IF(Table1[[#This Row],[OD (in)]]=28,0,IF(Table1[[#This Row],[Width (in)]]&lt;=25,1,0))</f>
        <v>0</v>
      </c>
      <c r="U1389">
        <f>IF(Table1[[#This Row],[OD (in)]]=28,0,IF(AND(Table1[[#This Row],[Width (in)]]&gt;25,Table1[[#This Row],[Width (in)]]&lt;=40),1,0))</f>
        <v>0</v>
      </c>
      <c r="V1389">
        <f>IF(Table1[[#This Row],[OD (in)]]=28,0,IF(Table1[[#This Row],[Width (in)]]&gt;40,1,0))</f>
        <v>1</v>
      </c>
      <c r="W1389">
        <f>IF(Table1[[#This Row],[OD (in)]]=28,1,0)</f>
        <v>0</v>
      </c>
    </row>
    <row r="1390" spans="1:23" x14ac:dyDescent="0.3">
      <c r="A1390" s="6" t="s">
        <v>0</v>
      </c>
      <c r="B1390" s="6" t="s">
        <v>45</v>
      </c>
      <c r="C1390" s="6" t="s">
        <v>46</v>
      </c>
      <c r="D1390" s="6" t="s">
        <v>3109</v>
      </c>
      <c r="E1390" s="6" t="s">
        <v>4</v>
      </c>
      <c r="F1390" s="6" t="s">
        <v>5</v>
      </c>
      <c r="G1390" s="6" t="s">
        <v>2916</v>
      </c>
      <c r="H1390" s="6" t="s">
        <v>7</v>
      </c>
      <c r="I1390" s="6" t="s">
        <v>2917</v>
      </c>
      <c r="J1390" s="6" t="s">
        <v>9</v>
      </c>
      <c r="K1390" s="6" t="s">
        <v>3110</v>
      </c>
      <c r="L1390" s="6" t="s">
        <v>11</v>
      </c>
      <c r="M1390" s="2">
        <v>165.18899999999999</v>
      </c>
      <c r="N1390" s="1" t="s">
        <v>12</v>
      </c>
      <c r="O1390" s="3">
        <v>43314</v>
      </c>
      <c r="P1390" s="2">
        <f>ROUNDDOWN(Table1[[#This Row],[Quantity in UnE]],0)</f>
        <v>165</v>
      </c>
      <c r="Q1390" t="s">
        <v>8849</v>
      </c>
      <c r="R1390">
        <v>21.25</v>
      </c>
      <c r="S1390">
        <v>44</v>
      </c>
      <c r="T1390">
        <f>IF(Table1[[#This Row],[OD (in)]]=28,0,IF(Table1[[#This Row],[Width (in)]]&lt;=25,1,0))</f>
        <v>1</v>
      </c>
      <c r="U1390">
        <f>IF(Table1[[#This Row],[OD (in)]]=28,0,IF(AND(Table1[[#This Row],[Width (in)]]&gt;25,Table1[[#This Row],[Width (in)]]&lt;=40),1,0))</f>
        <v>0</v>
      </c>
      <c r="V1390">
        <f>IF(Table1[[#This Row],[OD (in)]]=28,0,IF(Table1[[#This Row],[Width (in)]]&gt;40,1,0))</f>
        <v>0</v>
      </c>
      <c r="W1390">
        <f>IF(Table1[[#This Row],[OD (in)]]=28,1,0)</f>
        <v>0</v>
      </c>
    </row>
    <row r="1391" spans="1:23" x14ac:dyDescent="0.3">
      <c r="A1391" s="6" t="s">
        <v>0</v>
      </c>
      <c r="B1391" s="6" t="s">
        <v>125</v>
      </c>
      <c r="C1391" s="6" t="s">
        <v>126</v>
      </c>
      <c r="D1391" s="6" t="s">
        <v>3111</v>
      </c>
      <c r="E1391" s="6" t="s">
        <v>4</v>
      </c>
      <c r="F1391" s="6" t="s">
        <v>5</v>
      </c>
      <c r="G1391" s="6" t="s">
        <v>2519</v>
      </c>
      <c r="H1391" s="6" t="s">
        <v>7</v>
      </c>
      <c r="I1391" s="6" t="s">
        <v>2520</v>
      </c>
      <c r="J1391" s="6" t="s">
        <v>9</v>
      </c>
      <c r="K1391" s="6" t="s">
        <v>3112</v>
      </c>
      <c r="L1391" s="6" t="s">
        <v>11</v>
      </c>
      <c r="M1391" s="2">
        <v>440.45</v>
      </c>
      <c r="N1391" s="1" t="s">
        <v>12</v>
      </c>
      <c r="O1391" s="3">
        <v>43330</v>
      </c>
      <c r="P1391" s="2">
        <f>ROUNDDOWN(Table1[[#This Row],[Quantity in UnE]],0)</f>
        <v>440</v>
      </c>
      <c r="Q1391" t="s">
        <v>8852</v>
      </c>
      <c r="R1391">
        <v>60</v>
      </c>
      <c r="S1391">
        <v>39</v>
      </c>
      <c r="T1391">
        <f>IF(Table1[[#This Row],[OD (in)]]=28,0,IF(Table1[[#This Row],[Width (in)]]&lt;=25,1,0))</f>
        <v>0</v>
      </c>
      <c r="U1391">
        <f>IF(Table1[[#This Row],[OD (in)]]=28,0,IF(AND(Table1[[#This Row],[Width (in)]]&gt;25,Table1[[#This Row],[Width (in)]]&lt;=40),1,0))</f>
        <v>0</v>
      </c>
      <c r="V1391">
        <f>IF(Table1[[#This Row],[OD (in)]]=28,0,IF(Table1[[#This Row],[Width (in)]]&gt;40,1,0))</f>
        <v>1</v>
      </c>
      <c r="W1391">
        <f>IF(Table1[[#This Row],[OD (in)]]=28,1,0)</f>
        <v>0</v>
      </c>
    </row>
    <row r="1392" spans="1:23" x14ac:dyDescent="0.3">
      <c r="A1392" s="6" t="s">
        <v>0</v>
      </c>
      <c r="B1392" s="6" t="s">
        <v>502</v>
      </c>
      <c r="C1392" s="6" t="s">
        <v>503</v>
      </c>
      <c r="D1392" s="6" t="s">
        <v>3113</v>
      </c>
      <c r="E1392" s="6" t="s">
        <v>4</v>
      </c>
      <c r="F1392" s="6" t="s">
        <v>5</v>
      </c>
      <c r="G1392" s="6" t="s">
        <v>2432</v>
      </c>
      <c r="H1392" s="6" t="s">
        <v>7</v>
      </c>
      <c r="I1392" s="6" t="s">
        <v>2433</v>
      </c>
      <c r="J1392" s="6" t="s">
        <v>9</v>
      </c>
      <c r="K1392" s="6" t="s">
        <v>3114</v>
      </c>
      <c r="L1392" s="6" t="s">
        <v>11</v>
      </c>
      <c r="M1392" s="2">
        <v>194.7</v>
      </c>
      <c r="N1392" s="1" t="s">
        <v>12</v>
      </c>
      <c r="O1392" s="3">
        <v>43322</v>
      </c>
      <c r="P1392" s="2">
        <f>ROUNDDOWN(Table1[[#This Row],[Quantity in UnE]],0)</f>
        <v>194</v>
      </c>
      <c r="Q1392" t="s">
        <v>8849</v>
      </c>
      <c r="R1392">
        <v>23.875</v>
      </c>
      <c r="S1392">
        <v>44</v>
      </c>
      <c r="T1392">
        <f>IF(Table1[[#This Row],[OD (in)]]=28,0,IF(Table1[[#This Row],[Width (in)]]&lt;=25,1,0))</f>
        <v>1</v>
      </c>
      <c r="U1392">
        <f>IF(Table1[[#This Row],[OD (in)]]=28,0,IF(AND(Table1[[#This Row],[Width (in)]]&gt;25,Table1[[#This Row],[Width (in)]]&lt;=40),1,0))</f>
        <v>0</v>
      </c>
      <c r="V1392">
        <f>IF(Table1[[#This Row],[OD (in)]]=28,0,IF(Table1[[#This Row],[Width (in)]]&gt;40,1,0))</f>
        <v>0</v>
      </c>
      <c r="W1392">
        <f>IF(Table1[[#This Row],[OD (in)]]=28,1,0)</f>
        <v>0</v>
      </c>
    </row>
    <row r="1393" spans="1:23" x14ac:dyDescent="0.3">
      <c r="A1393" s="6" t="s">
        <v>0</v>
      </c>
      <c r="B1393" s="6" t="s">
        <v>502</v>
      </c>
      <c r="C1393" s="6" t="s">
        <v>503</v>
      </c>
      <c r="D1393" s="6" t="s">
        <v>3115</v>
      </c>
      <c r="E1393" s="6" t="s">
        <v>4</v>
      </c>
      <c r="F1393" s="6" t="s">
        <v>5</v>
      </c>
      <c r="G1393" s="6" t="s">
        <v>2432</v>
      </c>
      <c r="H1393" s="6" t="s">
        <v>7</v>
      </c>
      <c r="I1393" s="6" t="s">
        <v>2433</v>
      </c>
      <c r="J1393" s="6" t="s">
        <v>9</v>
      </c>
      <c r="K1393" s="6" t="s">
        <v>3116</v>
      </c>
      <c r="L1393" s="6" t="s">
        <v>11</v>
      </c>
      <c r="M1393" s="2">
        <v>194.7</v>
      </c>
      <c r="N1393" s="1" t="s">
        <v>12</v>
      </c>
      <c r="O1393" s="3">
        <v>43322</v>
      </c>
      <c r="P1393" s="2">
        <f>ROUNDDOWN(Table1[[#This Row],[Quantity in UnE]],0)</f>
        <v>194</v>
      </c>
      <c r="Q1393" t="s">
        <v>8849</v>
      </c>
      <c r="R1393">
        <v>23.875</v>
      </c>
      <c r="S1393">
        <v>44</v>
      </c>
      <c r="T1393">
        <f>IF(Table1[[#This Row],[OD (in)]]=28,0,IF(Table1[[#This Row],[Width (in)]]&lt;=25,1,0))</f>
        <v>1</v>
      </c>
      <c r="U1393">
        <f>IF(Table1[[#This Row],[OD (in)]]=28,0,IF(AND(Table1[[#This Row],[Width (in)]]&gt;25,Table1[[#This Row],[Width (in)]]&lt;=40),1,0))</f>
        <v>0</v>
      </c>
      <c r="V1393">
        <f>IF(Table1[[#This Row],[OD (in)]]=28,0,IF(Table1[[#This Row],[Width (in)]]&gt;40,1,0))</f>
        <v>0</v>
      </c>
      <c r="W1393">
        <f>IF(Table1[[#This Row],[OD (in)]]=28,1,0)</f>
        <v>0</v>
      </c>
    </row>
    <row r="1394" spans="1:23" x14ac:dyDescent="0.3">
      <c r="A1394" s="6" t="s">
        <v>0</v>
      </c>
      <c r="B1394" s="6" t="s">
        <v>3073</v>
      </c>
      <c r="C1394" s="6" t="s">
        <v>3074</v>
      </c>
      <c r="D1394" s="6" t="s">
        <v>3117</v>
      </c>
      <c r="E1394" s="6" t="s">
        <v>4</v>
      </c>
      <c r="F1394" s="6" t="s">
        <v>5</v>
      </c>
      <c r="G1394" s="6" t="s">
        <v>2958</v>
      </c>
      <c r="H1394" s="6" t="s">
        <v>7</v>
      </c>
      <c r="I1394" s="6" t="s">
        <v>2959</v>
      </c>
      <c r="J1394" s="6" t="s">
        <v>9</v>
      </c>
      <c r="K1394" s="6" t="s">
        <v>3118</v>
      </c>
      <c r="L1394" s="6" t="s">
        <v>11</v>
      </c>
      <c r="M1394" s="2">
        <v>428.959</v>
      </c>
      <c r="N1394" s="1" t="s">
        <v>12</v>
      </c>
      <c r="O1394" s="3">
        <v>43317</v>
      </c>
      <c r="P1394" s="2">
        <f>ROUNDDOWN(Table1[[#This Row],[Quantity in UnE]],0)</f>
        <v>428</v>
      </c>
      <c r="Q1394" t="s">
        <v>8850</v>
      </c>
      <c r="R1394">
        <v>57.25</v>
      </c>
      <c r="S1394">
        <v>39</v>
      </c>
      <c r="T1394">
        <f>IF(Table1[[#This Row],[OD (in)]]=28,0,IF(Table1[[#This Row],[Width (in)]]&lt;=25,1,0))</f>
        <v>0</v>
      </c>
      <c r="U1394">
        <f>IF(Table1[[#This Row],[OD (in)]]=28,0,IF(AND(Table1[[#This Row],[Width (in)]]&gt;25,Table1[[#This Row],[Width (in)]]&lt;=40),1,0))</f>
        <v>0</v>
      </c>
      <c r="V1394">
        <f>IF(Table1[[#This Row],[OD (in)]]=28,0,IF(Table1[[#This Row],[Width (in)]]&gt;40,1,0))</f>
        <v>1</v>
      </c>
      <c r="W1394">
        <f>IF(Table1[[#This Row],[OD (in)]]=28,1,0)</f>
        <v>0</v>
      </c>
    </row>
    <row r="1395" spans="1:23" x14ac:dyDescent="0.3">
      <c r="A1395" s="6" t="s">
        <v>0</v>
      </c>
      <c r="B1395" s="6" t="s">
        <v>502</v>
      </c>
      <c r="C1395" s="6" t="s">
        <v>503</v>
      </c>
      <c r="D1395" s="6" t="s">
        <v>3119</v>
      </c>
      <c r="E1395" s="6" t="s">
        <v>4</v>
      </c>
      <c r="F1395" s="6" t="s">
        <v>5</v>
      </c>
      <c r="G1395" s="6" t="s">
        <v>2432</v>
      </c>
      <c r="H1395" s="6" t="s">
        <v>7</v>
      </c>
      <c r="I1395" s="6" t="s">
        <v>2433</v>
      </c>
      <c r="J1395" s="6" t="s">
        <v>9</v>
      </c>
      <c r="K1395" s="6" t="s">
        <v>3120</v>
      </c>
      <c r="L1395" s="6" t="s">
        <v>11</v>
      </c>
      <c r="M1395" s="2">
        <v>194.7</v>
      </c>
      <c r="N1395" s="1" t="s">
        <v>12</v>
      </c>
      <c r="O1395" s="3">
        <v>43322</v>
      </c>
      <c r="P1395" s="2">
        <f>ROUNDDOWN(Table1[[#This Row],[Quantity in UnE]],0)</f>
        <v>194</v>
      </c>
      <c r="Q1395" t="s">
        <v>8849</v>
      </c>
      <c r="R1395">
        <v>23.875</v>
      </c>
      <c r="S1395">
        <v>44</v>
      </c>
      <c r="T1395">
        <f>IF(Table1[[#This Row],[OD (in)]]=28,0,IF(Table1[[#This Row],[Width (in)]]&lt;=25,1,0))</f>
        <v>1</v>
      </c>
      <c r="U1395">
        <f>IF(Table1[[#This Row],[OD (in)]]=28,0,IF(AND(Table1[[#This Row],[Width (in)]]&gt;25,Table1[[#This Row],[Width (in)]]&lt;=40),1,0))</f>
        <v>0</v>
      </c>
      <c r="V1395">
        <f>IF(Table1[[#This Row],[OD (in)]]=28,0,IF(Table1[[#This Row],[Width (in)]]&gt;40,1,0))</f>
        <v>0</v>
      </c>
      <c r="W1395">
        <f>IF(Table1[[#This Row],[OD (in)]]=28,1,0)</f>
        <v>0</v>
      </c>
    </row>
    <row r="1396" spans="1:23" x14ac:dyDescent="0.3">
      <c r="A1396" s="6" t="s">
        <v>0</v>
      </c>
      <c r="B1396" s="6" t="s">
        <v>516</v>
      </c>
      <c r="C1396" s="6" t="s">
        <v>517</v>
      </c>
      <c r="D1396" s="6" t="s">
        <v>3121</v>
      </c>
      <c r="E1396" s="6" t="s">
        <v>4</v>
      </c>
      <c r="F1396" s="6" t="s">
        <v>5</v>
      </c>
      <c r="G1396" s="6" t="s">
        <v>2519</v>
      </c>
      <c r="H1396" s="6" t="s">
        <v>7</v>
      </c>
      <c r="I1396" s="6" t="s">
        <v>2520</v>
      </c>
      <c r="J1396" s="6" t="s">
        <v>9</v>
      </c>
      <c r="K1396" s="6" t="s">
        <v>3122</v>
      </c>
      <c r="L1396" s="6" t="s">
        <v>11</v>
      </c>
      <c r="M1396" s="2">
        <v>392.49</v>
      </c>
      <c r="N1396" s="1" t="s">
        <v>12</v>
      </c>
      <c r="O1396" s="3">
        <v>43330</v>
      </c>
      <c r="P1396" s="2">
        <f>ROUNDDOWN(Table1[[#This Row],[Quantity in UnE]],0)</f>
        <v>392</v>
      </c>
      <c r="Q1396" t="s">
        <v>8848</v>
      </c>
      <c r="R1396">
        <v>53</v>
      </c>
      <c r="S1396">
        <v>39</v>
      </c>
      <c r="T1396">
        <f>IF(Table1[[#This Row],[OD (in)]]=28,0,IF(Table1[[#This Row],[Width (in)]]&lt;=25,1,0))</f>
        <v>0</v>
      </c>
      <c r="U1396">
        <f>IF(Table1[[#This Row],[OD (in)]]=28,0,IF(AND(Table1[[#This Row],[Width (in)]]&gt;25,Table1[[#This Row],[Width (in)]]&lt;=40),1,0))</f>
        <v>0</v>
      </c>
      <c r="V1396">
        <f>IF(Table1[[#This Row],[OD (in)]]=28,0,IF(Table1[[#This Row],[Width (in)]]&gt;40,1,0))</f>
        <v>1</v>
      </c>
      <c r="W1396">
        <f>IF(Table1[[#This Row],[OD (in)]]=28,1,0)</f>
        <v>0</v>
      </c>
    </row>
    <row r="1397" spans="1:23" x14ac:dyDescent="0.3">
      <c r="A1397" s="6" t="s">
        <v>0</v>
      </c>
      <c r="B1397" s="6" t="s">
        <v>912</v>
      </c>
      <c r="C1397" s="6" t="s">
        <v>913</v>
      </c>
      <c r="D1397" s="6" t="s">
        <v>3123</v>
      </c>
      <c r="E1397" s="6" t="s">
        <v>4</v>
      </c>
      <c r="F1397" s="6" t="s">
        <v>5</v>
      </c>
      <c r="G1397" s="6" t="s">
        <v>1845</v>
      </c>
      <c r="H1397" s="6" t="s">
        <v>7</v>
      </c>
      <c r="I1397" s="6" t="s">
        <v>1846</v>
      </c>
      <c r="J1397" s="6" t="s">
        <v>9</v>
      </c>
      <c r="K1397" s="6" t="s">
        <v>3122</v>
      </c>
      <c r="L1397" s="6" t="s">
        <v>11</v>
      </c>
      <c r="M1397" s="2">
        <v>246.90100000000001</v>
      </c>
      <c r="N1397" s="1" t="s">
        <v>12</v>
      </c>
      <c r="O1397" s="3">
        <v>43325</v>
      </c>
      <c r="P1397" s="2">
        <f>ROUNDDOWN(Table1[[#This Row],[Quantity in UnE]],0)</f>
        <v>246</v>
      </c>
      <c r="Q1397" t="s">
        <v>8848</v>
      </c>
      <c r="R1397">
        <v>33</v>
      </c>
      <c r="S1397">
        <v>39</v>
      </c>
      <c r="T1397">
        <f>IF(Table1[[#This Row],[OD (in)]]=28,0,IF(Table1[[#This Row],[Width (in)]]&lt;=25,1,0))</f>
        <v>0</v>
      </c>
      <c r="U1397">
        <f>IF(Table1[[#This Row],[OD (in)]]=28,0,IF(AND(Table1[[#This Row],[Width (in)]]&gt;25,Table1[[#This Row],[Width (in)]]&lt;=40),1,0))</f>
        <v>1</v>
      </c>
      <c r="V1397">
        <f>IF(Table1[[#This Row],[OD (in)]]=28,0,IF(Table1[[#This Row],[Width (in)]]&gt;40,1,0))</f>
        <v>0</v>
      </c>
      <c r="W1397">
        <f>IF(Table1[[#This Row],[OD (in)]]=28,1,0)</f>
        <v>0</v>
      </c>
    </row>
    <row r="1398" spans="1:23" x14ac:dyDescent="0.3">
      <c r="A1398" s="6" t="s">
        <v>0</v>
      </c>
      <c r="B1398" s="6" t="s">
        <v>502</v>
      </c>
      <c r="C1398" s="6" t="s">
        <v>503</v>
      </c>
      <c r="D1398" s="6" t="s">
        <v>3124</v>
      </c>
      <c r="E1398" s="6" t="s">
        <v>4</v>
      </c>
      <c r="F1398" s="6" t="s">
        <v>5</v>
      </c>
      <c r="G1398" s="6" t="s">
        <v>2432</v>
      </c>
      <c r="H1398" s="6" t="s">
        <v>7</v>
      </c>
      <c r="I1398" s="6" t="s">
        <v>2433</v>
      </c>
      <c r="J1398" s="6" t="s">
        <v>9</v>
      </c>
      <c r="K1398" s="6" t="s">
        <v>3125</v>
      </c>
      <c r="L1398" s="6" t="s">
        <v>11</v>
      </c>
      <c r="M1398" s="2">
        <v>194.7</v>
      </c>
      <c r="N1398" s="1" t="s">
        <v>12</v>
      </c>
      <c r="O1398" s="3">
        <v>43322</v>
      </c>
      <c r="P1398" s="2">
        <f>ROUNDDOWN(Table1[[#This Row],[Quantity in UnE]],0)</f>
        <v>194</v>
      </c>
      <c r="Q1398" t="s">
        <v>8849</v>
      </c>
      <c r="R1398">
        <v>23.875</v>
      </c>
      <c r="S1398">
        <v>44</v>
      </c>
      <c r="T1398">
        <f>IF(Table1[[#This Row],[OD (in)]]=28,0,IF(Table1[[#This Row],[Width (in)]]&lt;=25,1,0))</f>
        <v>1</v>
      </c>
      <c r="U1398">
        <f>IF(Table1[[#This Row],[OD (in)]]=28,0,IF(AND(Table1[[#This Row],[Width (in)]]&gt;25,Table1[[#This Row],[Width (in)]]&lt;=40),1,0))</f>
        <v>0</v>
      </c>
      <c r="V1398">
        <f>IF(Table1[[#This Row],[OD (in)]]=28,0,IF(Table1[[#This Row],[Width (in)]]&gt;40,1,0))</f>
        <v>0</v>
      </c>
      <c r="W1398">
        <f>IF(Table1[[#This Row],[OD (in)]]=28,1,0)</f>
        <v>0</v>
      </c>
    </row>
    <row r="1399" spans="1:23" x14ac:dyDescent="0.3">
      <c r="A1399" s="6" t="s">
        <v>0</v>
      </c>
      <c r="B1399" s="6" t="s">
        <v>19</v>
      </c>
      <c r="C1399" s="6" t="s">
        <v>20</v>
      </c>
      <c r="D1399" s="6" t="s">
        <v>3126</v>
      </c>
      <c r="E1399" s="6" t="s">
        <v>4</v>
      </c>
      <c r="F1399" s="6" t="s">
        <v>5</v>
      </c>
      <c r="G1399" s="6" t="s">
        <v>1845</v>
      </c>
      <c r="H1399" s="6" t="s">
        <v>7</v>
      </c>
      <c r="I1399" s="6" t="s">
        <v>1846</v>
      </c>
      <c r="J1399" s="6" t="s">
        <v>9</v>
      </c>
      <c r="K1399" s="6" t="s">
        <v>3127</v>
      </c>
      <c r="L1399" s="6" t="s">
        <v>11</v>
      </c>
      <c r="M1399" s="2">
        <v>252.06100000000001</v>
      </c>
      <c r="N1399" s="1" t="s">
        <v>12</v>
      </c>
      <c r="O1399" s="3">
        <v>43325</v>
      </c>
      <c r="P1399" s="2">
        <f>ROUNDDOWN(Table1[[#This Row],[Quantity in UnE]],0)</f>
        <v>252</v>
      </c>
      <c r="Q1399" t="s">
        <v>8849</v>
      </c>
      <c r="R1399">
        <v>36.75</v>
      </c>
      <c r="S1399">
        <v>44</v>
      </c>
      <c r="T1399">
        <f>IF(Table1[[#This Row],[OD (in)]]=28,0,IF(Table1[[#This Row],[Width (in)]]&lt;=25,1,0))</f>
        <v>0</v>
      </c>
      <c r="U1399">
        <f>IF(Table1[[#This Row],[OD (in)]]=28,0,IF(AND(Table1[[#This Row],[Width (in)]]&gt;25,Table1[[#This Row],[Width (in)]]&lt;=40),1,0))</f>
        <v>1</v>
      </c>
      <c r="V1399">
        <f>IF(Table1[[#This Row],[OD (in)]]=28,0,IF(Table1[[#This Row],[Width (in)]]&gt;40,1,0))</f>
        <v>0</v>
      </c>
      <c r="W1399">
        <f>IF(Table1[[#This Row],[OD (in)]]=28,1,0)</f>
        <v>0</v>
      </c>
    </row>
    <row r="1400" spans="1:23" x14ac:dyDescent="0.3">
      <c r="A1400" s="6" t="s">
        <v>0</v>
      </c>
      <c r="B1400" s="6" t="s">
        <v>3073</v>
      </c>
      <c r="C1400" s="6" t="s">
        <v>3074</v>
      </c>
      <c r="D1400" s="6" t="s">
        <v>3128</v>
      </c>
      <c r="E1400" s="6" t="s">
        <v>4</v>
      </c>
      <c r="F1400" s="6" t="s">
        <v>5</v>
      </c>
      <c r="G1400" s="6" t="s">
        <v>2958</v>
      </c>
      <c r="H1400" s="6" t="s">
        <v>7</v>
      </c>
      <c r="I1400" s="6" t="s">
        <v>2959</v>
      </c>
      <c r="J1400" s="6" t="s">
        <v>9</v>
      </c>
      <c r="K1400" s="6" t="s">
        <v>3129</v>
      </c>
      <c r="L1400" s="6" t="s">
        <v>11</v>
      </c>
      <c r="M1400" s="2">
        <v>426.08</v>
      </c>
      <c r="N1400" s="1" t="s">
        <v>12</v>
      </c>
      <c r="O1400" s="3">
        <v>43317</v>
      </c>
      <c r="P1400" s="2">
        <f>ROUNDDOWN(Table1[[#This Row],[Quantity in UnE]],0)</f>
        <v>426</v>
      </c>
      <c r="Q1400" t="s">
        <v>8850</v>
      </c>
      <c r="R1400">
        <v>57.25</v>
      </c>
      <c r="S1400">
        <v>39</v>
      </c>
      <c r="T1400">
        <f>IF(Table1[[#This Row],[OD (in)]]=28,0,IF(Table1[[#This Row],[Width (in)]]&lt;=25,1,0))</f>
        <v>0</v>
      </c>
      <c r="U1400">
        <f>IF(Table1[[#This Row],[OD (in)]]=28,0,IF(AND(Table1[[#This Row],[Width (in)]]&gt;25,Table1[[#This Row],[Width (in)]]&lt;=40),1,0))</f>
        <v>0</v>
      </c>
      <c r="V1400">
        <f>IF(Table1[[#This Row],[OD (in)]]=28,0,IF(Table1[[#This Row],[Width (in)]]&gt;40,1,0))</f>
        <v>1</v>
      </c>
      <c r="W1400">
        <f>IF(Table1[[#This Row],[OD (in)]]=28,1,0)</f>
        <v>0</v>
      </c>
    </row>
    <row r="1401" spans="1:23" x14ac:dyDescent="0.3">
      <c r="A1401" s="6" t="s">
        <v>0</v>
      </c>
      <c r="B1401" s="6" t="s">
        <v>516</v>
      </c>
      <c r="C1401" s="6" t="s">
        <v>517</v>
      </c>
      <c r="D1401" s="6" t="s">
        <v>3130</v>
      </c>
      <c r="E1401" s="6" t="s">
        <v>4</v>
      </c>
      <c r="F1401" s="6" t="s">
        <v>5</v>
      </c>
      <c r="G1401" s="6" t="s">
        <v>2519</v>
      </c>
      <c r="H1401" s="6" t="s">
        <v>7</v>
      </c>
      <c r="I1401" s="6" t="s">
        <v>2520</v>
      </c>
      <c r="J1401" s="6" t="s">
        <v>9</v>
      </c>
      <c r="K1401" s="6" t="s">
        <v>3131</v>
      </c>
      <c r="L1401" s="6" t="s">
        <v>11</v>
      </c>
      <c r="M1401" s="2">
        <v>361.774</v>
      </c>
      <c r="N1401" s="1" t="s">
        <v>12</v>
      </c>
      <c r="O1401" s="3">
        <v>43330</v>
      </c>
      <c r="P1401" s="2">
        <f>ROUNDDOWN(Table1[[#This Row],[Quantity in UnE]],0)</f>
        <v>361</v>
      </c>
      <c r="Q1401" t="s">
        <v>8848</v>
      </c>
      <c r="R1401">
        <v>53</v>
      </c>
      <c r="S1401">
        <v>39</v>
      </c>
      <c r="T1401">
        <f>IF(Table1[[#This Row],[OD (in)]]=28,0,IF(Table1[[#This Row],[Width (in)]]&lt;=25,1,0))</f>
        <v>0</v>
      </c>
      <c r="U1401">
        <f>IF(Table1[[#This Row],[OD (in)]]=28,0,IF(AND(Table1[[#This Row],[Width (in)]]&gt;25,Table1[[#This Row],[Width (in)]]&lt;=40),1,0))</f>
        <v>0</v>
      </c>
      <c r="V1401">
        <f>IF(Table1[[#This Row],[OD (in)]]=28,0,IF(Table1[[#This Row],[Width (in)]]&gt;40,1,0))</f>
        <v>1</v>
      </c>
      <c r="W1401">
        <f>IF(Table1[[#This Row],[OD (in)]]=28,1,0)</f>
        <v>0</v>
      </c>
    </row>
    <row r="1402" spans="1:23" x14ac:dyDescent="0.3">
      <c r="A1402" s="6" t="s">
        <v>0</v>
      </c>
      <c r="B1402" s="6" t="s">
        <v>254</v>
      </c>
      <c r="C1402" s="6" t="s">
        <v>255</v>
      </c>
      <c r="D1402" s="6" t="s">
        <v>3132</v>
      </c>
      <c r="E1402" s="6" t="s">
        <v>4</v>
      </c>
      <c r="F1402" s="6" t="s">
        <v>5</v>
      </c>
      <c r="G1402" s="6" t="s">
        <v>2958</v>
      </c>
      <c r="H1402" s="6" t="s">
        <v>7</v>
      </c>
      <c r="I1402" s="6" t="s">
        <v>2959</v>
      </c>
      <c r="J1402" s="6" t="s">
        <v>9</v>
      </c>
      <c r="K1402" s="6" t="s">
        <v>3133</v>
      </c>
      <c r="L1402" s="6" t="s">
        <v>11</v>
      </c>
      <c r="M1402" s="2">
        <v>351.91399999999999</v>
      </c>
      <c r="N1402" s="1" t="s">
        <v>12</v>
      </c>
      <c r="O1402" s="3">
        <v>43317</v>
      </c>
      <c r="P1402" s="2">
        <f>ROUNDDOWN(Table1[[#This Row],[Quantity in UnE]],0)</f>
        <v>351</v>
      </c>
      <c r="Q1402" t="s">
        <v>8850</v>
      </c>
      <c r="R1402">
        <v>47</v>
      </c>
      <c r="S1402">
        <v>39</v>
      </c>
      <c r="T1402">
        <f>IF(Table1[[#This Row],[OD (in)]]=28,0,IF(Table1[[#This Row],[Width (in)]]&lt;=25,1,0))</f>
        <v>0</v>
      </c>
      <c r="U1402">
        <f>IF(Table1[[#This Row],[OD (in)]]=28,0,IF(AND(Table1[[#This Row],[Width (in)]]&gt;25,Table1[[#This Row],[Width (in)]]&lt;=40),1,0))</f>
        <v>0</v>
      </c>
      <c r="V1402">
        <f>IF(Table1[[#This Row],[OD (in)]]=28,0,IF(Table1[[#This Row],[Width (in)]]&gt;40,1,0))</f>
        <v>1</v>
      </c>
      <c r="W1402">
        <f>IF(Table1[[#This Row],[OD (in)]]=28,1,0)</f>
        <v>0</v>
      </c>
    </row>
    <row r="1403" spans="1:23" x14ac:dyDescent="0.3">
      <c r="A1403" s="6" t="s">
        <v>0</v>
      </c>
      <c r="B1403" s="6" t="s">
        <v>254</v>
      </c>
      <c r="C1403" s="6" t="s">
        <v>255</v>
      </c>
      <c r="D1403" s="6" t="s">
        <v>3134</v>
      </c>
      <c r="E1403" s="6" t="s">
        <v>4</v>
      </c>
      <c r="F1403" s="6" t="s">
        <v>5</v>
      </c>
      <c r="G1403" s="6" t="s">
        <v>2958</v>
      </c>
      <c r="H1403" s="6" t="s">
        <v>7</v>
      </c>
      <c r="I1403" s="6" t="s">
        <v>2959</v>
      </c>
      <c r="J1403" s="6" t="s">
        <v>9</v>
      </c>
      <c r="K1403" s="6" t="s">
        <v>3135</v>
      </c>
      <c r="L1403" s="6" t="s">
        <v>11</v>
      </c>
      <c r="M1403" s="2">
        <v>349.46899999999999</v>
      </c>
      <c r="N1403" s="1" t="s">
        <v>12</v>
      </c>
      <c r="O1403" s="3">
        <v>43317</v>
      </c>
      <c r="P1403" s="2">
        <f>ROUNDDOWN(Table1[[#This Row],[Quantity in UnE]],0)</f>
        <v>349</v>
      </c>
      <c r="Q1403" t="s">
        <v>8850</v>
      </c>
      <c r="R1403">
        <v>47</v>
      </c>
      <c r="S1403">
        <v>39</v>
      </c>
      <c r="T1403">
        <f>IF(Table1[[#This Row],[OD (in)]]=28,0,IF(Table1[[#This Row],[Width (in)]]&lt;=25,1,0))</f>
        <v>0</v>
      </c>
      <c r="U1403">
        <f>IF(Table1[[#This Row],[OD (in)]]=28,0,IF(AND(Table1[[#This Row],[Width (in)]]&gt;25,Table1[[#This Row],[Width (in)]]&lt;=40),1,0))</f>
        <v>0</v>
      </c>
      <c r="V1403">
        <f>IF(Table1[[#This Row],[OD (in)]]=28,0,IF(Table1[[#This Row],[Width (in)]]&gt;40,1,0))</f>
        <v>1</v>
      </c>
      <c r="W1403">
        <f>IF(Table1[[#This Row],[OD (in)]]=28,1,0)</f>
        <v>0</v>
      </c>
    </row>
    <row r="1404" spans="1:23" x14ac:dyDescent="0.3">
      <c r="A1404" s="6" t="s">
        <v>0</v>
      </c>
      <c r="B1404" s="6" t="s">
        <v>2208</v>
      </c>
      <c r="C1404" s="6" t="s">
        <v>2209</v>
      </c>
      <c r="D1404" s="6" t="s">
        <v>3136</v>
      </c>
      <c r="E1404" s="6" t="s">
        <v>4</v>
      </c>
      <c r="F1404" s="6" t="s">
        <v>5</v>
      </c>
      <c r="G1404" s="6" t="s">
        <v>1970</v>
      </c>
      <c r="H1404" s="6" t="s">
        <v>7</v>
      </c>
      <c r="I1404" s="6" t="s">
        <v>1971</v>
      </c>
      <c r="J1404" s="6" t="s">
        <v>9</v>
      </c>
      <c r="K1404" s="6" t="s">
        <v>3137</v>
      </c>
      <c r="L1404" s="6" t="s">
        <v>11</v>
      </c>
      <c r="M1404" s="2">
        <v>177.28200000000001</v>
      </c>
      <c r="N1404" s="1" t="s">
        <v>12</v>
      </c>
      <c r="O1404" s="3">
        <v>43332</v>
      </c>
      <c r="P1404" s="2">
        <f>ROUNDDOWN(Table1[[#This Row],[Quantity in UnE]],0)</f>
        <v>177</v>
      </c>
      <c r="Q1404" t="s">
        <v>8864</v>
      </c>
      <c r="R1404">
        <v>23.875</v>
      </c>
      <c r="S1404">
        <v>39</v>
      </c>
      <c r="T1404">
        <f>IF(Table1[[#This Row],[OD (in)]]=28,0,IF(Table1[[#This Row],[Width (in)]]&lt;=25,1,0))</f>
        <v>1</v>
      </c>
      <c r="U1404">
        <f>IF(Table1[[#This Row],[OD (in)]]=28,0,IF(AND(Table1[[#This Row],[Width (in)]]&gt;25,Table1[[#This Row],[Width (in)]]&lt;=40),1,0))</f>
        <v>0</v>
      </c>
      <c r="V1404">
        <f>IF(Table1[[#This Row],[OD (in)]]=28,0,IF(Table1[[#This Row],[Width (in)]]&gt;40,1,0))</f>
        <v>0</v>
      </c>
      <c r="W1404">
        <f>IF(Table1[[#This Row],[OD (in)]]=28,1,0)</f>
        <v>0</v>
      </c>
    </row>
    <row r="1405" spans="1:23" x14ac:dyDescent="0.3">
      <c r="A1405" s="6" t="s">
        <v>0</v>
      </c>
      <c r="B1405" s="6" t="s">
        <v>117</v>
      </c>
      <c r="C1405" s="6" t="s">
        <v>118</v>
      </c>
      <c r="D1405" s="6" t="s">
        <v>3138</v>
      </c>
      <c r="E1405" s="6" t="s">
        <v>4</v>
      </c>
      <c r="F1405" s="6" t="s">
        <v>5</v>
      </c>
      <c r="G1405" s="6" t="s">
        <v>2916</v>
      </c>
      <c r="H1405" s="6" t="s">
        <v>7</v>
      </c>
      <c r="I1405" s="6" t="s">
        <v>2917</v>
      </c>
      <c r="J1405" s="6" t="s">
        <v>9</v>
      </c>
      <c r="K1405" s="6" t="s">
        <v>3139</v>
      </c>
      <c r="L1405" s="6" t="s">
        <v>11</v>
      </c>
      <c r="M1405" s="2">
        <v>277.34500000000003</v>
      </c>
      <c r="N1405" s="1" t="s">
        <v>12</v>
      </c>
      <c r="O1405" s="3">
        <v>43314</v>
      </c>
      <c r="P1405" s="2">
        <f>ROUNDDOWN(Table1[[#This Row],[Quantity in UnE]],0)</f>
        <v>277</v>
      </c>
      <c r="Q1405" t="s">
        <v>8850</v>
      </c>
      <c r="R1405">
        <v>36.5</v>
      </c>
      <c r="S1405">
        <v>39</v>
      </c>
      <c r="T1405">
        <f>IF(Table1[[#This Row],[OD (in)]]=28,0,IF(Table1[[#This Row],[Width (in)]]&lt;=25,1,0))</f>
        <v>0</v>
      </c>
      <c r="U1405">
        <f>IF(Table1[[#This Row],[OD (in)]]=28,0,IF(AND(Table1[[#This Row],[Width (in)]]&gt;25,Table1[[#This Row],[Width (in)]]&lt;=40),1,0))</f>
        <v>1</v>
      </c>
      <c r="V1405">
        <f>IF(Table1[[#This Row],[OD (in)]]=28,0,IF(Table1[[#This Row],[Width (in)]]&gt;40,1,0))</f>
        <v>0</v>
      </c>
      <c r="W1405">
        <f>IF(Table1[[#This Row],[OD (in)]]=28,1,0)</f>
        <v>0</v>
      </c>
    </row>
    <row r="1406" spans="1:23" x14ac:dyDescent="0.3">
      <c r="A1406" s="6" t="s">
        <v>0</v>
      </c>
      <c r="B1406" s="6" t="s">
        <v>502</v>
      </c>
      <c r="C1406" s="6" t="s">
        <v>503</v>
      </c>
      <c r="D1406" s="6" t="s">
        <v>3140</v>
      </c>
      <c r="E1406" s="6" t="s">
        <v>4</v>
      </c>
      <c r="F1406" s="6" t="s">
        <v>5</v>
      </c>
      <c r="G1406" s="6" t="s">
        <v>2432</v>
      </c>
      <c r="H1406" s="6" t="s">
        <v>7</v>
      </c>
      <c r="I1406" s="6" t="s">
        <v>2433</v>
      </c>
      <c r="J1406" s="6" t="s">
        <v>9</v>
      </c>
      <c r="K1406" s="6" t="s">
        <v>3141</v>
      </c>
      <c r="L1406" s="6" t="s">
        <v>11</v>
      </c>
      <c r="M1406" s="2">
        <v>195.29599999999999</v>
      </c>
      <c r="N1406" s="1" t="s">
        <v>12</v>
      </c>
      <c r="O1406" s="3">
        <v>43322</v>
      </c>
      <c r="P1406" s="2">
        <f>ROUNDDOWN(Table1[[#This Row],[Quantity in UnE]],0)</f>
        <v>195</v>
      </c>
      <c r="Q1406" t="s">
        <v>8849</v>
      </c>
      <c r="R1406">
        <v>23.875</v>
      </c>
      <c r="S1406">
        <v>44</v>
      </c>
      <c r="T1406">
        <f>IF(Table1[[#This Row],[OD (in)]]=28,0,IF(Table1[[#This Row],[Width (in)]]&lt;=25,1,0))</f>
        <v>1</v>
      </c>
      <c r="U1406">
        <f>IF(Table1[[#This Row],[OD (in)]]=28,0,IF(AND(Table1[[#This Row],[Width (in)]]&gt;25,Table1[[#This Row],[Width (in)]]&lt;=40),1,0))</f>
        <v>0</v>
      </c>
      <c r="V1406">
        <f>IF(Table1[[#This Row],[OD (in)]]=28,0,IF(Table1[[#This Row],[Width (in)]]&gt;40,1,0))</f>
        <v>0</v>
      </c>
      <c r="W1406">
        <f>IF(Table1[[#This Row],[OD (in)]]=28,1,0)</f>
        <v>0</v>
      </c>
    </row>
    <row r="1407" spans="1:23" x14ac:dyDescent="0.3">
      <c r="A1407" s="6" t="s">
        <v>0</v>
      </c>
      <c r="B1407" s="6" t="s">
        <v>502</v>
      </c>
      <c r="C1407" s="6" t="s">
        <v>503</v>
      </c>
      <c r="D1407" s="6" t="s">
        <v>3142</v>
      </c>
      <c r="E1407" s="6" t="s">
        <v>4</v>
      </c>
      <c r="F1407" s="6" t="s">
        <v>5</v>
      </c>
      <c r="G1407" s="6" t="s">
        <v>2432</v>
      </c>
      <c r="H1407" s="6" t="s">
        <v>7</v>
      </c>
      <c r="I1407" s="6" t="s">
        <v>2433</v>
      </c>
      <c r="J1407" s="6" t="s">
        <v>9</v>
      </c>
      <c r="K1407" s="6" t="s">
        <v>3143</v>
      </c>
      <c r="L1407" s="6" t="s">
        <v>11</v>
      </c>
      <c r="M1407" s="2">
        <v>195.29599999999999</v>
      </c>
      <c r="N1407" s="1" t="s">
        <v>12</v>
      </c>
      <c r="O1407" s="3">
        <v>43322</v>
      </c>
      <c r="P1407" s="2">
        <f>ROUNDDOWN(Table1[[#This Row],[Quantity in UnE]],0)</f>
        <v>195</v>
      </c>
      <c r="Q1407" t="s">
        <v>8849</v>
      </c>
      <c r="R1407">
        <v>23.875</v>
      </c>
      <c r="S1407">
        <v>44</v>
      </c>
      <c r="T1407">
        <f>IF(Table1[[#This Row],[OD (in)]]=28,0,IF(Table1[[#This Row],[Width (in)]]&lt;=25,1,0))</f>
        <v>1</v>
      </c>
      <c r="U1407">
        <f>IF(Table1[[#This Row],[OD (in)]]=28,0,IF(AND(Table1[[#This Row],[Width (in)]]&gt;25,Table1[[#This Row],[Width (in)]]&lt;=40),1,0))</f>
        <v>0</v>
      </c>
      <c r="V1407">
        <f>IF(Table1[[#This Row],[OD (in)]]=28,0,IF(Table1[[#This Row],[Width (in)]]&gt;40,1,0))</f>
        <v>0</v>
      </c>
      <c r="W1407">
        <f>IF(Table1[[#This Row],[OD (in)]]=28,1,0)</f>
        <v>0</v>
      </c>
    </row>
    <row r="1408" spans="1:23" x14ac:dyDescent="0.3">
      <c r="A1408" s="6" t="s">
        <v>0</v>
      </c>
      <c r="B1408" s="6" t="s">
        <v>117</v>
      </c>
      <c r="C1408" s="6" t="s">
        <v>118</v>
      </c>
      <c r="D1408" s="6" t="s">
        <v>3144</v>
      </c>
      <c r="E1408" s="6" t="s">
        <v>4</v>
      </c>
      <c r="F1408" s="6" t="s">
        <v>5</v>
      </c>
      <c r="G1408" s="6" t="s">
        <v>2916</v>
      </c>
      <c r="H1408" s="6" t="s">
        <v>7</v>
      </c>
      <c r="I1408" s="6" t="s">
        <v>2917</v>
      </c>
      <c r="J1408" s="6" t="s">
        <v>9</v>
      </c>
      <c r="K1408" s="6" t="s">
        <v>3145</v>
      </c>
      <c r="L1408" s="6" t="s">
        <v>11</v>
      </c>
      <c r="M1408" s="2">
        <v>277.34500000000003</v>
      </c>
      <c r="N1408" s="1" t="s">
        <v>12</v>
      </c>
      <c r="O1408" s="3">
        <v>43314</v>
      </c>
      <c r="P1408" s="2">
        <f>ROUNDDOWN(Table1[[#This Row],[Quantity in UnE]],0)</f>
        <v>277</v>
      </c>
      <c r="Q1408" t="s">
        <v>8850</v>
      </c>
      <c r="R1408">
        <v>36.5</v>
      </c>
      <c r="S1408">
        <v>39</v>
      </c>
      <c r="T1408">
        <f>IF(Table1[[#This Row],[OD (in)]]=28,0,IF(Table1[[#This Row],[Width (in)]]&lt;=25,1,0))</f>
        <v>0</v>
      </c>
      <c r="U1408">
        <f>IF(Table1[[#This Row],[OD (in)]]=28,0,IF(AND(Table1[[#This Row],[Width (in)]]&gt;25,Table1[[#This Row],[Width (in)]]&lt;=40),1,0))</f>
        <v>1</v>
      </c>
      <c r="V1408">
        <f>IF(Table1[[#This Row],[OD (in)]]=28,0,IF(Table1[[#This Row],[Width (in)]]&gt;40,1,0))</f>
        <v>0</v>
      </c>
      <c r="W1408">
        <f>IF(Table1[[#This Row],[OD (in)]]=28,1,0)</f>
        <v>0</v>
      </c>
    </row>
    <row r="1409" spans="1:23" x14ac:dyDescent="0.3">
      <c r="A1409" s="6" t="s">
        <v>0</v>
      </c>
      <c r="B1409" s="6" t="s">
        <v>502</v>
      </c>
      <c r="C1409" s="6" t="s">
        <v>503</v>
      </c>
      <c r="D1409" s="6" t="s">
        <v>3146</v>
      </c>
      <c r="E1409" s="6" t="s">
        <v>4</v>
      </c>
      <c r="F1409" s="6" t="s">
        <v>5</v>
      </c>
      <c r="G1409" s="6" t="s">
        <v>2432</v>
      </c>
      <c r="H1409" s="6" t="s">
        <v>7</v>
      </c>
      <c r="I1409" s="6" t="s">
        <v>2433</v>
      </c>
      <c r="J1409" s="6" t="s">
        <v>9</v>
      </c>
      <c r="K1409" s="6" t="s">
        <v>3147</v>
      </c>
      <c r="L1409" s="6" t="s">
        <v>11</v>
      </c>
      <c r="M1409" s="2">
        <v>195.29599999999999</v>
      </c>
      <c r="N1409" s="1" t="s">
        <v>12</v>
      </c>
      <c r="O1409" s="3">
        <v>43322</v>
      </c>
      <c r="P1409" s="2">
        <f>ROUNDDOWN(Table1[[#This Row],[Quantity in UnE]],0)</f>
        <v>195</v>
      </c>
      <c r="Q1409" t="s">
        <v>8849</v>
      </c>
      <c r="R1409">
        <v>23.875</v>
      </c>
      <c r="S1409">
        <v>44</v>
      </c>
      <c r="T1409">
        <f>IF(Table1[[#This Row],[OD (in)]]=28,0,IF(Table1[[#This Row],[Width (in)]]&lt;=25,1,0))</f>
        <v>1</v>
      </c>
      <c r="U1409">
        <f>IF(Table1[[#This Row],[OD (in)]]=28,0,IF(AND(Table1[[#This Row],[Width (in)]]&gt;25,Table1[[#This Row],[Width (in)]]&lt;=40),1,0))</f>
        <v>0</v>
      </c>
      <c r="V1409">
        <f>IF(Table1[[#This Row],[OD (in)]]=28,0,IF(Table1[[#This Row],[Width (in)]]&gt;40,1,0))</f>
        <v>0</v>
      </c>
      <c r="W1409">
        <f>IF(Table1[[#This Row],[OD (in)]]=28,1,0)</f>
        <v>0</v>
      </c>
    </row>
    <row r="1410" spans="1:23" x14ac:dyDescent="0.3">
      <c r="A1410" s="6" t="s">
        <v>0</v>
      </c>
      <c r="B1410" s="6" t="s">
        <v>117</v>
      </c>
      <c r="C1410" s="6" t="s">
        <v>118</v>
      </c>
      <c r="D1410" s="6" t="s">
        <v>3148</v>
      </c>
      <c r="E1410" s="6" t="s">
        <v>4</v>
      </c>
      <c r="F1410" s="6" t="s">
        <v>5</v>
      </c>
      <c r="G1410" s="6" t="s">
        <v>2916</v>
      </c>
      <c r="H1410" s="6" t="s">
        <v>7</v>
      </c>
      <c r="I1410" s="6" t="s">
        <v>2917</v>
      </c>
      <c r="J1410" s="6" t="s">
        <v>9</v>
      </c>
      <c r="K1410" s="6" t="s">
        <v>3149</v>
      </c>
      <c r="L1410" s="6" t="s">
        <v>11</v>
      </c>
      <c r="M1410" s="2">
        <v>274.11799999999999</v>
      </c>
      <c r="N1410" s="1" t="s">
        <v>12</v>
      </c>
      <c r="O1410" s="3">
        <v>43314</v>
      </c>
      <c r="P1410" s="2">
        <f>ROUNDDOWN(Table1[[#This Row],[Quantity in UnE]],0)</f>
        <v>274</v>
      </c>
      <c r="Q1410" t="s">
        <v>8850</v>
      </c>
      <c r="R1410">
        <v>36.5</v>
      </c>
      <c r="S1410">
        <v>39</v>
      </c>
      <c r="T1410">
        <f>IF(Table1[[#This Row],[OD (in)]]=28,0,IF(Table1[[#This Row],[Width (in)]]&lt;=25,1,0))</f>
        <v>0</v>
      </c>
      <c r="U1410">
        <f>IF(Table1[[#This Row],[OD (in)]]=28,0,IF(AND(Table1[[#This Row],[Width (in)]]&gt;25,Table1[[#This Row],[Width (in)]]&lt;=40),1,0))</f>
        <v>1</v>
      </c>
      <c r="V1410">
        <f>IF(Table1[[#This Row],[OD (in)]]=28,0,IF(Table1[[#This Row],[Width (in)]]&gt;40,1,0))</f>
        <v>0</v>
      </c>
      <c r="W1410">
        <f>IF(Table1[[#This Row],[OD (in)]]=28,1,0)</f>
        <v>0</v>
      </c>
    </row>
    <row r="1411" spans="1:23" x14ac:dyDescent="0.3">
      <c r="A1411" s="6" t="s">
        <v>0</v>
      </c>
      <c r="B1411" s="6" t="s">
        <v>1</v>
      </c>
      <c r="C1411" s="6" t="s">
        <v>2</v>
      </c>
      <c r="D1411" s="6" t="s">
        <v>3150</v>
      </c>
      <c r="E1411" s="6" t="s">
        <v>4</v>
      </c>
      <c r="F1411" s="6" t="s">
        <v>5</v>
      </c>
      <c r="G1411" s="6" t="s">
        <v>2519</v>
      </c>
      <c r="H1411" s="6" t="s">
        <v>7</v>
      </c>
      <c r="I1411" s="6" t="s">
        <v>2520</v>
      </c>
      <c r="J1411" s="6" t="s">
        <v>9</v>
      </c>
      <c r="K1411" s="6" t="s">
        <v>3151</v>
      </c>
      <c r="L1411" s="6" t="s">
        <v>11</v>
      </c>
      <c r="M1411" s="2">
        <v>89.63</v>
      </c>
      <c r="N1411" s="1" t="s">
        <v>12</v>
      </c>
      <c r="O1411" s="3">
        <v>43332</v>
      </c>
      <c r="P1411" s="2">
        <f>ROUNDDOWN(Table1[[#This Row],[Quantity in UnE]],0)</f>
        <v>89</v>
      </c>
      <c r="Q1411" t="s">
        <v>8848</v>
      </c>
      <c r="R1411">
        <v>13.125</v>
      </c>
      <c r="S1411">
        <v>39</v>
      </c>
      <c r="T1411">
        <f>IF(Table1[[#This Row],[OD (in)]]=28,0,IF(Table1[[#This Row],[Width (in)]]&lt;=25,1,0))</f>
        <v>1</v>
      </c>
      <c r="U1411">
        <f>IF(Table1[[#This Row],[OD (in)]]=28,0,IF(AND(Table1[[#This Row],[Width (in)]]&gt;25,Table1[[#This Row],[Width (in)]]&lt;=40),1,0))</f>
        <v>0</v>
      </c>
      <c r="V1411">
        <f>IF(Table1[[#This Row],[OD (in)]]=28,0,IF(Table1[[#This Row],[Width (in)]]&gt;40,1,0))</f>
        <v>0</v>
      </c>
      <c r="W1411">
        <f>IF(Table1[[#This Row],[OD (in)]]=28,1,0)</f>
        <v>0</v>
      </c>
    </row>
    <row r="1412" spans="1:23" x14ac:dyDescent="0.3">
      <c r="A1412" s="6" t="s">
        <v>0</v>
      </c>
      <c r="B1412" s="6" t="s">
        <v>125</v>
      </c>
      <c r="C1412" s="6" t="s">
        <v>126</v>
      </c>
      <c r="D1412" s="6" t="s">
        <v>3152</v>
      </c>
      <c r="E1412" s="6" t="s">
        <v>4</v>
      </c>
      <c r="F1412" s="6" t="s">
        <v>5</v>
      </c>
      <c r="G1412" s="6" t="s">
        <v>2432</v>
      </c>
      <c r="H1412" s="6" t="s">
        <v>7</v>
      </c>
      <c r="I1412" s="6" t="s">
        <v>2433</v>
      </c>
      <c r="J1412" s="6" t="s">
        <v>9</v>
      </c>
      <c r="K1412" s="6" t="s">
        <v>3153</v>
      </c>
      <c r="L1412" s="6" t="s">
        <v>11</v>
      </c>
      <c r="M1412" s="2">
        <v>442.87299999999999</v>
      </c>
      <c r="N1412" s="1" t="s">
        <v>12</v>
      </c>
      <c r="O1412" s="3">
        <v>43322</v>
      </c>
      <c r="P1412" s="2">
        <f>ROUNDDOWN(Table1[[#This Row],[Quantity in UnE]],0)</f>
        <v>442</v>
      </c>
      <c r="Q1412" t="s">
        <v>8852</v>
      </c>
      <c r="R1412">
        <v>60</v>
      </c>
      <c r="S1412">
        <v>39</v>
      </c>
      <c r="T1412">
        <f>IF(Table1[[#This Row],[OD (in)]]=28,0,IF(Table1[[#This Row],[Width (in)]]&lt;=25,1,0))</f>
        <v>0</v>
      </c>
      <c r="U1412">
        <f>IF(Table1[[#This Row],[OD (in)]]=28,0,IF(AND(Table1[[#This Row],[Width (in)]]&gt;25,Table1[[#This Row],[Width (in)]]&lt;=40),1,0))</f>
        <v>0</v>
      </c>
      <c r="V1412">
        <f>IF(Table1[[#This Row],[OD (in)]]=28,0,IF(Table1[[#This Row],[Width (in)]]&gt;40,1,0))</f>
        <v>1</v>
      </c>
      <c r="W1412">
        <f>IF(Table1[[#This Row],[OD (in)]]=28,1,0)</f>
        <v>0</v>
      </c>
    </row>
    <row r="1413" spans="1:23" x14ac:dyDescent="0.3">
      <c r="A1413" s="6" t="s">
        <v>0</v>
      </c>
      <c r="B1413" s="6" t="s">
        <v>125</v>
      </c>
      <c r="C1413" s="6" t="s">
        <v>126</v>
      </c>
      <c r="D1413" s="6" t="s">
        <v>3154</v>
      </c>
      <c r="E1413" s="6" t="s">
        <v>4</v>
      </c>
      <c r="F1413" s="6" t="s">
        <v>5</v>
      </c>
      <c r="G1413" s="6" t="s">
        <v>2432</v>
      </c>
      <c r="H1413" s="6" t="s">
        <v>7</v>
      </c>
      <c r="I1413" s="6" t="s">
        <v>2433</v>
      </c>
      <c r="J1413" s="6" t="s">
        <v>9</v>
      </c>
      <c r="K1413" s="6" t="s">
        <v>3155</v>
      </c>
      <c r="L1413" s="6" t="s">
        <v>11</v>
      </c>
      <c r="M1413" s="2">
        <v>442.87299999999999</v>
      </c>
      <c r="N1413" s="1" t="s">
        <v>12</v>
      </c>
      <c r="O1413" s="3">
        <v>43322</v>
      </c>
      <c r="P1413" s="2">
        <f>ROUNDDOWN(Table1[[#This Row],[Quantity in UnE]],0)</f>
        <v>442</v>
      </c>
      <c r="Q1413" t="s">
        <v>8852</v>
      </c>
      <c r="R1413">
        <v>60</v>
      </c>
      <c r="S1413">
        <v>39</v>
      </c>
      <c r="T1413">
        <f>IF(Table1[[#This Row],[OD (in)]]=28,0,IF(Table1[[#This Row],[Width (in)]]&lt;=25,1,0))</f>
        <v>0</v>
      </c>
      <c r="U1413">
        <f>IF(Table1[[#This Row],[OD (in)]]=28,0,IF(AND(Table1[[#This Row],[Width (in)]]&gt;25,Table1[[#This Row],[Width (in)]]&lt;=40),1,0))</f>
        <v>0</v>
      </c>
      <c r="V1413">
        <f>IF(Table1[[#This Row],[OD (in)]]=28,0,IF(Table1[[#This Row],[Width (in)]]&gt;40,1,0))</f>
        <v>1</v>
      </c>
      <c r="W1413">
        <f>IF(Table1[[#This Row],[OD (in)]]=28,1,0)</f>
        <v>0</v>
      </c>
    </row>
    <row r="1414" spans="1:23" x14ac:dyDescent="0.3">
      <c r="A1414" s="6" t="s">
        <v>0</v>
      </c>
      <c r="B1414" s="6" t="s">
        <v>419</v>
      </c>
      <c r="C1414" s="6" t="s">
        <v>420</v>
      </c>
      <c r="D1414" s="6" t="s">
        <v>3156</v>
      </c>
      <c r="E1414" s="6" t="s">
        <v>4</v>
      </c>
      <c r="F1414" s="6" t="s">
        <v>5</v>
      </c>
      <c r="G1414" s="6" t="s">
        <v>2916</v>
      </c>
      <c r="H1414" s="6" t="s">
        <v>7</v>
      </c>
      <c r="I1414" s="6" t="s">
        <v>2917</v>
      </c>
      <c r="J1414" s="6" t="s">
        <v>9</v>
      </c>
      <c r="K1414" s="6" t="s">
        <v>3157</v>
      </c>
      <c r="L1414" s="6" t="s">
        <v>11</v>
      </c>
      <c r="M1414" s="2">
        <v>374.46300000000002</v>
      </c>
      <c r="N1414" s="1" t="s">
        <v>12</v>
      </c>
      <c r="O1414" s="3">
        <v>43314</v>
      </c>
      <c r="P1414" s="2">
        <f>ROUNDDOWN(Table1[[#This Row],[Quantity in UnE]],0)</f>
        <v>374</v>
      </c>
      <c r="Q1414" t="s">
        <v>8850</v>
      </c>
      <c r="R1414">
        <v>50</v>
      </c>
      <c r="S1414">
        <v>39</v>
      </c>
      <c r="T1414">
        <f>IF(Table1[[#This Row],[OD (in)]]=28,0,IF(Table1[[#This Row],[Width (in)]]&lt;=25,1,0))</f>
        <v>0</v>
      </c>
      <c r="U1414">
        <f>IF(Table1[[#This Row],[OD (in)]]=28,0,IF(AND(Table1[[#This Row],[Width (in)]]&gt;25,Table1[[#This Row],[Width (in)]]&lt;=40),1,0))</f>
        <v>0</v>
      </c>
      <c r="V1414">
        <f>IF(Table1[[#This Row],[OD (in)]]=28,0,IF(Table1[[#This Row],[Width (in)]]&gt;40,1,0))</f>
        <v>1</v>
      </c>
      <c r="W1414">
        <f>IF(Table1[[#This Row],[OD (in)]]=28,1,0)</f>
        <v>0</v>
      </c>
    </row>
    <row r="1415" spans="1:23" x14ac:dyDescent="0.3">
      <c r="A1415" s="6" t="s">
        <v>0</v>
      </c>
      <c r="B1415" s="6" t="s">
        <v>419</v>
      </c>
      <c r="C1415" s="6" t="s">
        <v>420</v>
      </c>
      <c r="D1415" s="6" t="s">
        <v>3158</v>
      </c>
      <c r="E1415" s="6" t="s">
        <v>4</v>
      </c>
      <c r="F1415" s="6" t="s">
        <v>5</v>
      </c>
      <c r="G1415" s="6" t="s">
        <v>2916</v>
      </c>
      <c r="H1415" s="6" t="s">
        <v>7</v>
      </c>
      <c r="I1415" s="6" t="s">
        <v>2917</v>
      </c>
      <c r="J1415" s="6" t="s">
        <v>9</v>
      </c>
      <c r="K1415" s="6" t="s">
        <v>3159</v>
      </c>
      <c r="L1415" s="6" t="s">
        <v>11</v>
      </c>
      <c r="M1415" s="2">
        <v>374.29</v>
      </c>
      <c r="N1415" s="1" t="s">
        <v>12</v>
      </c>
      <c r="O1415" s="3">
        <v>43314</v>
      </c>
      <c r="P1415" s="2">
        <f>ROUNDDOWN(Table1[[#This Row],[Quantity in UnE]],0)</f>
        <v>374</v>
      </c>
      <c r="Q1415" t="s">
        <v>8850</v>
      </c>
      <c r="R1415">
        <v>50</v>
      </c>
      <c r="S1415">
        <v>39</v>
      </c>
      <c r="T1415">
        <f>IF(Table1[[#This Row],[OD (in)]]=28,0,IF(Table1[[#This Row],[Width (in)]]&lt;=25,1,0))</f>
        <v>0</v>
      </c>
      <c r="U1415">
        <f>IF(Table1[[#This Row],[OD (in)]]=28,0,IF(AND(Table1[[#This Row],[Width (in)]]&gt;25,Table1[[#This Row],[Width (in)]]&lt;=40),1,0))</f>
        <v>0</v>
      </c>
      <c r="V1415">
        <f>IF(Table1[[#This Row],[OD (in)]]=28,0,IF(Table1[[#This Row],[Width (in)]]&gt;40,1,0))</f>
        <v>1</v>
      </c>
      <c r="W1415">
        <f>IF(Table1[[#This Row],[OD (in)]]=28,1,0)</f>
        <v>0</v>
      </c>
    </row>
    <row r="1416" spans="1:23" x14ac:dyDescent="0.3">
      <c r="A1416" s="6" t="s">
        <v>0</v>
      </c>
      <c r="B1416" s="6" t="s">
        <v>125</v>
      </c>
      <c r="C1416" s="6" t="s">
        <v>126</v>
      </c>
      <c r="D1416" s="6" t="s">
        <v>3160</v>
      </c>
      <c r="E1416" s="6" t="s">
        <v>4</v>
      </c>
      <c r="F1416" s="6" t="s">
        <v>5</v>
      </c>
      <c r="G1416" s="6" t="s">
        <v>2432</v>
      </c>
      <c r="H1416" s="6" t="s">
        <v>7</v>
      </c>
      <c r="I1416" s="6" t="s">
        <v>2433</v>
      </c>
      <c r="J1416" s="6" t="s">
        <v>9</v>
      </c>
      <c r="K1416" s="6" t="s">
        <v>3161</v>
      </c>
      <c r="L1416" s="6" t="s">
        <v>11</v>
      </c>
      <c r="M1416" s="2">
        <v>442.7</v>
      </c>
      <c r="N1416" s="1" t="s">
        <v>12</v>
      </c>
      <c r="O1416" s="3">
        <v>43322</v>
      </c>
      <c r="P1416" s="2">
        <f>ROUNDDOWN(Table1[[#This Row],[Quantity in UnE]],0)</f>
        <v>442</v>
      </c>
      <c r="Q1416" t="s">
        <v>8852</v>
      </c>
      <c r="R1416">
        <v>60</v>
      </c>
      <c r="S1416">
        <v>39</v>
      </c>
      <c r="T1416">
        <f>IF(Table1[[#This Row],[OD (in)]]=28,0,IF(Table1[[#This Row],[Width (in)]]&lt;=25,1,0))</f>
        <v>0</v>
      </c>
      <c r="U1416">
        <f>IF(Table1[[#This Row],[OD (in)]]=28,0,IF(AND(Table1[[#This Row],[Width (in)]]&gt;25,Table1[[#This Row],[Width (in)]]&lt;=40),1,0))</f>
        <v>0</v>
      </c>
      <c r="V1416">
        <f>IF(Table1[[#This Row],[OD (in)]]=28,0,IF(Table1[[#This Row],[Width (in)]]&gt;40,1,0))</f>
        <v>1</v>
      </c>
      <c r="W1416">
        <f>IF(Table1[[#This Row],[OD (in)]]=28,1,0)</f>
        <v>0</v>
      </c>
    </row>
    <row r="1417" spans="1:23" x14ac:dyDescent="0.3">
      <c r="A1417" s="6" t="s">
        <v>0</v>
      </c>
      <c r="B1417" s="6" t="s">
        <v>3162</v>
      </c>
      <c r="C1417" s="6" t="s">
        <v>3163</v>
      </c>
      <c r="D1417" s="6" t="s">
        <v>3164</v>
      </c>
      <c r="E1417" s="6" t="s">
        <v>4</v>
      </c>
      <c r="F1417" s="6" t="s">
        <v>5</v>
      </c>
      <c r="G1417" s="6" t="s">
        <v>2519</v>
      </c>
      <c r="H1417" s="6" t="s">
        <v>7</v>
      </c>
      <c r="I1417" s="6" t="s">
        <v>2520</v>
      </c>
      <c r="J1417" s="6" t="s">
        <v>9</v>
      </c>
      <c r="K1417" s="6" t="s">
        <v>3165</v>
      </c>
      <c r="L1417" s="6" t="s">
        <v>11</v>
      </c>
      <c r="M1417" s="2">
        <v>138.55099999999999</v>
      </c>
      <c r="N1417" s="1" t="s">
        <v>12</v>
      </c>
      <c r="O1417" s="3">
        <v>43330</v>
      </c>
      <c r="P1417" s="2">
        <f>ROUNDDOWN(Table1[[#This Row],[Quantity in UnE]],0)</f>
        <v>138</v>
      </c>
      <c r="Q1417" t="s">
        <v>8850</v>
      </c>
      <c r="R1417">
        <v>18.5</v>
      </c>
      <c r="S1417">
        <v>39</v>
      </c>
      <c r="T1417">
        <f>IF(Table1[[#This Row],[OD (in)]]=28,0,IF(Table1[[#This Row],[Width (in)]]&lt;=25,1,0))</f>
        <v>1</v>
      </c>
      <c r="U1417">
        <f>IF(Table1[[#This Row],[OD (in)]]=28,0,IF(AND(Table1[[#This Row],[Width (in)]]&gt;25,Table1[[#This Row],[Width (in)]]&lt;=40),1,0))</f>
        <v>0</v>
      </c>
      <c r="V1417">
        <f>IF(Table1[[#This Row],[OD (in)]]=28,0,IF(Table1[[#This Row],[Width (in)]]&gt;40,1,0))</f>
        <v>0</v>
      </c>
      <c r="W1417">
        <f>IF(Table1[[#This Row],[OD (in)]]=28,1,0)</f>
        <v>0</v>
      </c>
    </row>
    <row r="1418" spans="1:23" x14ac:dyDescent="0.3">
      <c r="A1418" s="6" t="s">
        <v>0</v>
      </c>
      <c r="B1418" s="6" t="s">
        <v>3162</v>
      </c>
      <c r="C1418" s="6" t="s">
        <v>3163</v>
      </c>
      <c r="D1418" s="6" t="s">
        <v>3166</v>
      </c>
      <c r="E1418" s="6" t="s">
        <v>4</v>
      </c>
      <c r="F1418" s="6" t="s">
        <v>5</v>
      </c>
      <c r="G1418" s="6" t="s">
        <v>2519</v>
      </c>
      <c r="H1418" s="6" t="s">
        <v>7</v>
      </c>
      <c r="I1418" s="6" t="s">
        <v>2520</v>
      </c>
      <c r="J1418" s="6" t="s">
        <v>9</v>
      </c>
      <c r="K1418" s="6" t="s">
        <v>3167</v>
      </c>
      <c r="L1418" s="6" t="s">
        <v>11</v>
      </c>
      <c r="M1418" s="2">
        <v>138.55099999999999</v>
      </c>
      <c r="N1418" s="1" t="s">
        <v>12</v>
      </c>
      <c r="O1418" s="3">
        <v>43330</v>
      </c>
      <c r="P1418" s="2">
        <f>ROUNDDOWN(Table1[[#This Row],[Quantity in UnE]],0)</f>
        <v>138</v>
      </c>
      <c r="Q1418" t="s">
        <v>8850</v>
      </c>
      <c r="R1418">
        <v>18.5</v>
      </c>
      <c r="S1418">
        <v>39</v>
      </c>
      <c r="T1418">
        <f>IF(Table1[[#This Row],[OD (in)]]=28,0,IF(Table1[[#This Row],[Width (in)]]&lt;=25,1,0))</f>
        <v>1</v>
      </c>
      <c r="U1418">
        <f>IF(Table1[[#This Row],[OD (in)]]=28,0,IF(AND(Table1[[#This Row],[Width (in)]]&gt;25,Table1[[#This Row],[Width (in)]]&lt;=40),1,0))</f>
        <v>0</v>
      </c>
      <c r="V1418">
        <f>IF(Table1[[#This Row],[OD (in)]]=28,0,IF(Table1[[#This Row],[Width (in)]]&gt;40,1,0))</f>
        <v>0</v>
      </c>
      <c r="W1418">
        <f>IF(Table1[[#This Row],[OD (in)]]=28,1,0)</f>
        <v>0</v>
      </c>
    </row>
    <row r="1419" spans="1:23" x14ac:dyDescent="0.3">
      <c r="A1419" s="6" t="s">
        <v>0</v>
      </c>
      <c r="B1419" s="6" t="s">
        <v>125</v>
      </c>
      <c r="C1419" s="6" t="s">
        <v>126</v>
      </c>
      <c r="D1419" s="6" t="s">
        <v>3168</v>
      </c>
      <c r="E1419" s="6" t="s">
        <v>4</v>
      </c>
      <c r="F1419" s="6" t="s">
        <v>5</v>
      </c>
      <c r="G1419" s="6" t="s">
        <v>3169</v>
      </c>
      <c r="H1419" s="6" t="s">
        <v>7</v>
      </c>
      <c r="I1419" s="6" t="s">
        <v>3170</v>
      </c>
      <c r="J1419" s="6" t="s">
        <v>9</v>
      </c>
      <c r="K1419" s="6" t="s">
        <v>3171</v>
      </c>
      <c r="L1419" s="6" t="s">
        <v>11</v>
      </c>
      <c r="M1419" s="2">
        <v>434.10300000000001</v>
      </c>
      <c r="N1419" s="1" t="s">
        <v>12</v>
      </c>
      <c r="O1419" s="3">
        <v>43327</v>
      </c>
      <c r="P1419" s="2">
        <f>ROUNDDOWN(Table1[[#This Row],[Quantity in UnE]],0)</f>
        <v>434</v>
      </c>
      <c r="Q1419" t="s">
        <v>8852</v>
      </c>
      <c r="R1419">
        <v>60</v>
      </c>
      <c r="S1419">
        <v>39</v>
      </c>
      <c r="T1419">
        <f>IF(Table1[[#This Row],[OD (in)]]=28,0,IF(Table1[[#This Row],[Width (in)]]&lt;=25,1,0))</f>
        <v>0</v>
      </c>
      <c r="U1419">
        <f>IF(Table1[[#This Row],[OD (in)]]=28,0,IF(AND(Table1[[#This Row],[Width (in)]]&gt;25,Table1[[#This Row],[Width (in)]]&lt;=40),1,0))</f>
        <v>0</v>
      </c>
      <c r="V1419">
        <f>IF(Table1[[#This Row],[OD (in)]]=28,0,IF(Table1[[#This Row],[Width (in)]]&gt;40,1,0))</f>
        <v>1</v>
      </c>
      <c r="W1419">
        <f>IF(Table1[[#This Row],[OD (in)]]=28,1,0)</f>
        <v>0</v>
      </c>
    </row>
    <row r="1420" spans="1:23" x14ac:dyDescent="0.3">
      <c r="A1420" s="6" t="s">
        <v>0</v>
      </c>
      <c r="B1420" s="6" t="s">
        <v>125</v>
      </c>
      <c r="C1420" s="6" t="s">
        <v>126</v>
      </c>
      <c r="D1420" s="6" t="s">
        <v>3172</v>
      </c>
      <c r="E1420" s="6" t="s">
        <v>4</v>
      </c>
      <c r="F1420" s="6" t="s">
        <v>5</v>
      </c>
      <c r="G1420" s="6" t="s">
        <v>3169</v>
      </c>
      <c r="H1420" s="6" t="s">
        <v>7</v>
      </c>
      <c r="I1420" s="6" t="s">
        <v>3170</v>
      </c>
      <c r="J1420" s="6" t="s">
        <v>9</v>
      </c>
      <c r="K1420" s="6" t="s">
        <v>3173</v>
      </c>
      <c r="L1420" s="6" t="s">
        <v>11</v>
      </c>
      <c r="M1420" s="2">
        <v>434.10300000000001</v>
      </c>
      <c r="N1420" s="1" t="s">
        <v>12</v>
      </c>
      <c r="O1420" s="3">
        <v>43327</v>
      </c>
      <c r="P1420" s="2">
        <f>ROUNDDOWN(Table1[[#This Row],[Quantity in UnE]],0)</f>
        <v>434</v>
      </c>
      <c r="Q1420" t="s">
        <v>8852</v>
      </c>
      <c r="R1420">
        <v>60</v>
      </c>
      <c r="S1420">
        <v>39</v>
      </c>
      <c r="T1420">
        <f>IF(Table1[[#This Row],[OD (in)]]=28,0,IF(Table1[[#This Row],[Width (in)]]&lt;=25,1,0))</f>
        <v>0</v>
      </c>
      <c r="U1420">
        <f>IF(Table1[[#This Row],[OD (in)]]=28,0,IF(AND(Table1[[#This Row],[Width (in)]]&gt;25,Table1[[#This Row],[Width (in)]]&lt;=40),1,0))</f>
        <v>0</v>
      </c>
      <c r="V1420">
        <f>IF(Table1[[#This Row],[OD (in)]]=28,0,IF(Table1[[#This Row],[Width (in)]]&gt;40,1,0))</f>
        <v>1</v>
      </c>
      <c r="W1420">
        <f>IF(Table1[[#This Row],[OD (in)]]=28,1,0)</f>
        <v>0</v>
      </c>
    </row>
    <row r="1421" spans="1:23" x14ac:dyDescent="0.3">
      <c r="A1421" s="6" t="s">
        <v>0</v>
      </c>
      <c r="B1421" s="6" t="s">
        <v>516</v>
      </c>
      <c r="C1421" s="6" t="s">
        <v>517</v>
      </c>
      <c r="D1421" s="6" t="s">
        <v>3174</v>
      </c>
      <c r="E1421" s="6" t="s">
        <v>4</v>
      </c>
      <c r="F1421" s="6" t="s">
        <v>5</v>
      </c>
      <c r="G1421" s="6" t="s">
        <v>2519</v>
      </c>
      <c r="H1421" s="6" t="s">
        <v>7</v>
      </c>
      <c r="I1421" s="6" t="s">
        <v>2520</v>
      </c>
      <c r="J1421" s="6" t="s">
        <v>9</v>
      </c>
      <c r="K1421" s="6" t="s">
        <v>3175</v>
      </c>
      <c r="L1421" s="6" t="s">
        <v>11</v>
      </c>
      <c r="M1421" s="2">
        <v>361.93200000000002</v>
      </c>
      <c r="N1421" s="1" t="s">
        <v>12</v>
      </c>
      <c r="O1421" s="3">
        <v>43330</v>
      </c>
      <c r="P1421" s="2">
        <f>ROUNDDOWN(Table1[[#This Row],[Quantity in UnE]],0)</f>
        <v>361</v>
      </c>
      <c r="Q1421" t="s">
        <v>8848</v>
      </c>
      <c r="R1421">
        <v>53</v>
      </c>
      <c r="S1421">
        <v>39</v>
      </c>
      <c r="T1421">
        <f>IF(Table1[[#This Row],[OD (in)]]=28,0,IF(Table1[[#This Row],[Width (in)]]&lt;=25,1,0))</f>
        <v>0</v>
      </c>
      <c r="U1421">
        <f>IF(Table1[[#This Row],[OD (in)]]=28,0,IF(AND(Table1[[#This Row],[Width (in)]]&gt;25,Table1[[#This Row],[Width (in)]]&lt;=40),1,0))</f>
        <v>0</v>
      </c>
      <c r="V1421">
        <f>IF(Table1[[#This Row],[OD (in)]]=28,0,IF(Table1[[#This Row],[Width (in)]]&gt;40,1,0))</f>
        <v>1</v>
      </c>
      <c r="W1421">
        <f>IF(Table1[[#This Row],[OD (in)]]=28,1,0)</f>
        <v>0</v>
      </c>
    </row>
    <row r="1422" spans="1:23" x14ac:dyDescent="0.3">
      <c r="A1422" s="6" t="s">
        <v>0</v>
      </c>
      <c r="B1422" s="6" t="s">
        <v>516</v>
      </c>
      <c r="C1422" s="6" t="s">
        <v>517</v>
      </c>
      <c r="D1422" s="6" t="s">
        <v>3176</v>
      </c>
      <c r="E1422" s="6" t="s">
        <v>4</v>
      </c>
      <c r="F1422" s="6" t="s">
        <v>5</v>
      </c>
      <c r="G1422" s="6" t="s">
        <v>2519</v>
      </c>
      <c r="H1422" s="6" t="s">
        <v>7</v>
      </c>
      <c r="I1422" s="6" t="s">
        <v>2520</v>
      </c>
      <c r="J1422" s="6" t="s">
        <v>9</v>
      </c>
      <c r="K1422" s="6" t="s">
        <v>3177</v>
      </c>
      <c r="L1422" s="6" t="s">
        <v>11</v>
      </c>
      <c r="M1422" s="2">
        <v>362.488</v>
      </c>
      <c r="N1422" s="1" t="s">
        <v>12</v>
      </c>
      <c r="O1422" s="3">
        <v>43330</v>
      </c>
      <c r="P1422" s="2">
        <f>ROUNDDOWN(Table1[[#This Row],[Quantity in UnE]],0)</f>
        <v>362</v>
      </c>
      <c r="Q1422" t="s">
        <v>8848</v>
      </c>
      <c r="R1422">
        <v>53</v>
      </c>
      <c r="S1422">
        <v>39</v>
      </c>
      <c r="T1422">
        <f>IF(Table1[[#This Row],[OD (in)]]=28,0,IF(Table1[[#This Row],[Width (in)]]&lt;=25,1,0))</f>
        <v>0</v>
      </c>
      <c r="U1422">
        <f>IF(Table1[[#This Row],[OD (in)]]=28,0,IF(AND(Table1[[#This Row],[Width (in)]]&gt;25,Table1[[#This Row],[Width (in)]]&lt;=40),1,0))</f>
        <v>0</v>
      </c>
      <c r="V1422">
        <f>IF(Table1[[#This Row],[OD (in)]]=28,0,IF(Table1[[#This Row],[Width (in)]]&gt;40,1,0))</f>
        <v>1</v>
      </c>
      <c r="W1422">
        <f>IF(Table1[[#This Row],[OD (in)]]=28,1,0)</f>
        <v>0</v>
      </c>
    </row>
    <row r="1423" spans="1:23" x14ac:dyDescent="0.3">
      <c r="A1423" s="6" t="s">
        <v>0</v>
      </c>
      <c r="B1423" s="6" t="s">
        <v>125</v>
      </c>
      <c r="C1423" s="6" t="s">
        <v>126</v>
      </c>
      <c r="D1423" s="6" t="s">
        <v>3178</v>
      </c>
      <c r="E1423" s="6" t="s">
        <v>4</v>
      </c>
      <c r="F1423" s="6" t="s">
        <v>5</v>
      </c>
      <c r="G1423" s="6" t="s">
        <v>3169</v>
      </c>
      <c r="H1423" s="6" t="s">
        <v>7</v>
      </c>
      <c r="I1423" s="6" t="s">
        <v>3170</v>
      </c>
      <c r="J1423" s="6" t="s">
        <v>9</v>
      </c>
      <c r="K1423" s="6" t="s">
        <v>3179</v>
      </c>
      <c r="L1423" s="6" t="s">
        <v>11</v>
      </c>
      <c r="M1423" s="2">
        <v>439.642</v>
      </c>
      <c r="N1423" s="1" t="s">
        <v>12</v>
      </c>
      <c r="O1423" s="3">
        <v>43327</v>
      </c>
      <c r="P1423" s="2">
        <f>ROUNDDOWN(Table1[[#This Row],[Quantity in UnE]],0)</f>
        <v>439</v>
      </c>
      <c r="Q1423" t="s">
        <v>8852</v>
      </c>
      <c r="R1423">
        <v>60</v>
      </c>
      <c r="S1423">
        <v>39</v>
      </c>
      <c r="T1423">
        <f>IF(Table1[[#This Row],[OD (in)]]=28,0,IF(Table1[[#This Row],[Width (in)]]&lt;=25,1,0))</f>
        <v>0</v>
      </c>
      <c r="U1423">
        <f>IF(Table1[[#This Row],[OD (in)]]=28,0,IF(AND(Table1[[#This Row],[Width (in)]]&gt;25,Table1[[#This Row],[Width (in)]]&lt;=40),1,0))</f>
        <v>0</v>
      </c>
      <c r="V1423">
        <f>IF(Table1[[#This Row],[OD (in)]]=28,0,IF(Table1[[#This Row],[Width (in)]]&gt;40,1,0))</f>
        <v>1</v>
      </c>
      <c r="W1423">
        <f>IF(Table1[[#This Row],[OD (in)]]=28,1,0)</f>
        <v>0</v>
      </c>
    </row>
    <row r="1424" spans="1:23" x14ac:dyDescent="0.3">
      <c r="A1424" s="6" t="s">
        <v>0</v>
      </c>
      <c r="B1424" s="6" t="s">
        <v>382</v>
      </c>
      <c r="C1424" s="6" t="s">
        <v>383</v>
      </c>
      <c r="D1424" s="6" t="s">
        <v>3180</v>
      </c>
      <c r="E1424" s="6" t="s">
        <v>4</v>
      </c>
      <c r="F1424" s="6" t="s">
        <v>5</v>
      </c>
      <c r="G1424" s="6" t="s">
        <v>2958</v>
      </c>
      <c r="H1424" s="6" t="s">
        <v>7</v>
      </c>
      <c r="I1424" s="6" t="s">
        <v>2959</v>
      </c>
      <c r="J1424" s="6" t="s">
        <v>9</v>
      </c>
      <c r="K1424" s="6" t="s">
        <v>3181</v>
      </c>
      <c r="L1424" s="6" t="s">
        <v>11</v>
      </c>
      <c r="M1424" s="2">
        <v>357.98700000000002</v>
      </c>
      <c r="N1424" s="1" t="s">
        <v>12</v>
      </c>
      <c r="O1424" s="3">
        <v>43317</v>
      </c>
      <c r="P1424" s="2">
        <f>ROUNDDOWN(Table1[[#This Row],[Quantity in UnE]],0)</f>
        <v>357</v>
      </c>
      <c r="Q1424" t="s">
        <v>8850</v>
      </c>
      <c r="R1424">
        <v>48</v>
      </c>
      <c r="S1424">
        <v>39</v>
      </c>
      <c r="T1424">
        <f>IF(Table1[[#This Row],[OD (in)]]=28,0,IF(Table1[[#This Row],[Width (in)]]&lt;=25,1,0))</f>
        <v>0</v>
      </c>
      <c r="U1424">
        <f>IF(Table1[[#This Row],[OD (in)]]=28,0,IF(AND(Table1[[#This Row],[Width (in)]]&gt;25,Table1[[#This Row],[Width (in)]]&lt;=40),1,0))</f>
        <v>0</v>
      </c>
      <c r="V1424">
        <f>IF(Table1[[#This Row],[OD (in)]]=28,0,IF(Table1[[#This Row],[Width (in)]]&gt;40,1,0))</f>
        <v>1</v>
      </c>
      <c r="W1424">
        <f>IF(Table1[[#This Row],[OD (in)]]=28,1,0)</f>
        <v>0</v>
      </c>
    </row>
    <row r="1425" spans="1:23" x14ac:dyDescent="0.3">
      <c r="A1425" s="6" t="s">
        <v>0</v>
      </c>
      <c r="B1425" s="6" t="s">
        <v>125</v>
      </c>
      <c r="C1425" s="6" t="s">
        <v>126</v>
      </c>
      <c r="D1425" s="6" t="s">
        <v>3182</v>
      </c>
      <c r="E1425" s="6" t="s">
        <v>4</v>
      </c>
      <c r="F1425" s="6" t="s">
        <v>5</v>
      </c>
      <c r="G1425" s="6" t="s">
        <v>3169</v>
      </c>
      <c r="H1425" s="6" t="s">
        <v>7</v>
      </c>
      <c r="I1425" s="6" t="s">
        <v>3170</v>
      </c>
      <c r="J1425" s="6" t="s">
        <v>9</v>
      </c>
      <c r="K1425" s="6" t="s">
        <v>3183</v>
      </c>
      <c r="L1425" s="6" t="s">
        <v>11</v>
      </c>
      <c r="M1425" s="2">
        <v>438.83499999999998</v>
      </c>
      <c r="N1425" s="1" t="s">
        <v>12</v>
      </c>
      <c r="O1425" s="3">
        <v>43327</v>
      </c>
      <c r="P1425" s="2">
        <f>ROUNDDOWN(Table1[[#This Row],[Quantity in UnE]],0)</f>
        <v>438</v>
      </c>
      <c r="Q1425" t="s">
        <v>8852</v>
      </c>
      <c r="R1425">
        <v>60</v>
      </c>
      <c r="S1425">
        <v>39</v>
      </c>
      <c r="T1425">
        <f>IF(Table1[[#This Row],[OD (in)]]=28,0,IF(Table1[[#This Row],[Width (in)]]&lt;=25,1,0))</f>
        <v>0</v>
      </c>
      <c r="U1425">
        <f>IF(Table1[[#This Row],[OD (in)]]=28,0,IF(AND(Table1[[#This Row],[Width (in)]]&gt;25,Table1[[#This Row],[Width (in)]]&lt;=40),1,0))</f>
        <v>0</v>
      </c>
      <c r="V1425">
        <f>IF(Table1[[#This Row],[OD (in)]]=28,0,IF(Table1[[#This Row],[Width (in)]]&gt;40,1,0))</f>
        <v>1</v>
      </c>
      <c r="W1425">
        <f>IF(Table1[[#This Row],[OD (in)]]=28,1,0)</f>
        <v>0</v>
      </c>
    </row>
    <row r="1426" spans="1:23" x14ac:dyDescent="0.3">
      <c r="A1426" s="6" t="s">
        <v>0</v>
      </c>
      <c r="B1426" s="6" t="s">
        <v>382</v>
      </c>
      <c r="C1426" s="6" t="s">
        <v>383</v>
      </c>
      <c r="D1426" s="6" t="s">
        <v>3184</v>
      </c>
      <c r="E1426" s="6" t="s">
        <v>4</v>
      </c>
      <c r="F1426" s="6" t="s">
        <v>5</v>
      </c>
      <c r="G1426" s="6" t="s">
        <v>2958</v>
      </c>
      <c r="H1426" s="6" t="s">
        <v>7</v>
      </c>
      <c r="I1426" s="6" t="s">
        <v>2959</v>
      </c>
      <c r="J1426" s="6" t="s">
        <v>9</v>
      </c>
      <c r="K1426" s="6" t="s">
        <v>3185</v>
      </c>
      <c r="L1426" s="6" t="s">
        <v>11</v>
      </c>
      <c r="M1426" s="2">
        <v>358.65199999999999</v>
      </c>
      <c r="N1426" s="1" t="s">
        <v>12</v>
      </c>
      <c r="O1426" s="3">
        <v>43317</v>
      </c>
      <c r="P1426" s="2">
        <f>ROUNDDOWN(Table1[[#This Row],[Quantity in UnE]],0)</f>
        <v>358</v>
      </c>
      <c r="Q1426" t="s">
        <v>8850</v>
      </c>
      <c r="R1426">
        <v>48</v>
      </c>
      <c r="S1426">
        <v>39</v>
      </c>
      <c r="T1426">
        <f>IF(Table1[[#This Row],[OD (in)]]=28,0,IF(Table1[[#This Row],[Width (in)]]&lt;=25,1,0))</f>
        <v>0</v>
      </c>
      <c r="U1426">
        <f>IF(Table1[[#This Row],[OD (in)]]=28,0,IF(AND(Table1[[#This Row],[Width (in)]]&gt;25,Table1[[#This Row],[Width (in)]]&lt;=40),1,0))</f>
        <v>0</v>
      </c>
      <c r="V1426">
        <f>IF(Table1[[#This Row],[OD (in)]]=28,0,IF(Table1[[#This Row],[Width (in)]]&gt;40,1,0))</f>
        <v>1</v>
      </c>
      <c r="W1426">
        <f>IF(Table1[[#This Row],[OD (in)]]=28,1,0)</f>
        <v>0</v>
      </c>
    </row>
    <row r="1427" spans="1:23" x14ac:dyDescent="0.3">
      <c r="A1427" s="6" t="s">
        <v>0</v>
      </c>
      <c r="B1427" s="6" t="s">
        <v>125</v>
      </c>
      <c r="C1427" s="6" t="s">
        <v>126</v>
      </c>
      <c r="D1427" s="6" t="s">
        <v>3186</v>
      </c>
      <c r="E1427" s="6" t="s">
        <v>4</v>
      </c>
      <c r="F1427" s="6" t="s">
        <v>5</v>
      </c>
      <c r="G1427" s="6" t="s">
        <v>3169</v>
      </c>
      <c r="H1427" s="6" t="s">
        <v>7</v>
      </c>
      <c r="I1427" s="6" t="s">
        <v>3170</v>
      </c>
      <c r="J1427" s="6" t="s">
        <v>9</v>
      </c>
      <c r="K1427" s="6" t="s">
        <v>3187</v>
      </c>
      <c r="L1427" s="6" t="s">
        <v>11</v>
      </c>
      <c r="M1427" s="2">
        <v>439.642</v>
      </c>
      <c r="N1427" s="1" t="s">
        <v>12</v>
      </c>
      <c r="O1427" s="3">
        <v>43327</v>
      </c>
      <c r="P1427" s="2">
        <f>ROUNDDOWN(Table1[[#This Row],[Quantity in UnE]],0)</f>
        <v>439</v>
      </c>
      <c r="Q1427" t="s">
        <v>8852</v>
      </c>
      <c r="R1427">
        <v>60</v>
      </c>
      <c r="S1427">
        <v>39</v>
      </c>
      <c r="T1427">
        <f>IF(Table1[[#This Row],[OD (in)]]=28,0,IF(Table1[[#This Row],[Width (in)]]&lt;=25,1,0))</f>
        <v>0</v>
      </c>
      <c r="U1427">
        <f>IF(Table1[[#This Row],[OD (in)]]=28,0,IF(AND(Table1[[#This Row],[Width (in)]]&gt;25,Table1[[#This Row],[Width (in)]]&lt;=40),1,0))</f>
        <v>0</v>
      </c>
      <c r="V1427">
        <f>IF(Table1[[#This Row],[OD (in)]]=28,0,IF(Table1[[#This Row],[Width (in)]]&gt;40,1,0))</f>
        <v>1</v>
      </c>
      <c r="W1427">
        <f>IF(Table1[[#This Row],[OD (in)]]=28,1,0)</f>
        <v>0</v>
      </c>
    </row>
    <row r="1428" spans="1:23" x14ac:dyDescent="0.3">
      <c r="A1428" s="6" t="s">
        <v>0</v>
      </c>
      <c r="B1428" s="6" t="s">
        <v>382</v>
      </c>
      <c r="C1428" s="6" t="s">
        <v>383</v>
      </c>
      <c r="D1428" s="6" t="s">
        <v>3188</v>
      </c>
      <c r="E1428" s="6" t="s">
        <v>4</v>
      </c>
      <c r="F1428" s="6" t="s">
        <v>5</v>
      </c>
      <c r="G1428" s="6" t="s">
        <v>2958</v>
      </c>
      <c r="H1428" s="6" t="s">
        <v>7</v>
      </c>
      <c r="I1428" s="6" t="s">
        <v>2959</v>
      </c>
      <c r="J1428" s="6" t="s">
        <v>9</v>
      </c>
      <c r="K1428" s="6" t="s">
        <v>3189</v>
      </c>
      <c r="L1428" s="6" t="s">
        <v>11</v>
      </c>
      <c r="M1428" s="2">
        <v>359.15199999999999</v>
      </c>
      <c r="N1428" s="1" t="s">
        <v>12</v>
      </c>
      <c r="O1428" s="3">
        <v>43317</v>
      </c>
      <c r="P1428" s="2">
        <f>ROUNDDOWN(Table1[[#This Row],[Quantity in UnE]],0)</f>
        <v>359</v>
      </c>
      <c r="Q1428" t="s">
        <v>8850</v>
      </c>
      <c r="R1428">
        <v>48</v>
      </c>
      <c r="S1428">
        <v>39</v>
      </c>
      <c r="T1428">
        <f>IF(Table1[[#This Row],[OD (in)]]=28,0,IF(Table1[[#This Row],[Width (in)]]&lt;=25,1,0))</f>
        <v>0</v>
      </c>
      <c r="U1428">
        <f>IF(Table1[[#This Row],[OD (in)]]=28,0,IF(AND(Table1[[#This Row],[Width (in)]]&gt;25,Table1[[#This Row],[Width (in)]]&lt;=40),1,0))</f>
        <v>0</v>
      </c>
      <c r="V1428">
        <f>IF(Table1[[#This Row],[OD (in)]]=28,0,IF(Table1[[#This Row],[Width (in)]]&gt;40,1,0))</f>
        <v>1</v>
      </c>
      <c r="W1428">
        <f>IF(Table1[[#This Row],[OD (in)]]=28,1,0)</f>
        <v>0</v>
      </c>
    </row>
    <row r="1429" spans="1:23" x14ac:dyDescent="0.3">
      <c r="A1429" s="6" t="s">
        <v>0</v>
      </c>
      <c r="B1429" s="6" t="s">
        <v>125</v>
      </c>
      <c r="C1429" s="6" t="s">
        <v>126</v>
      </c>
      <c r="D1429" s="6" t="s">
        <v>3190</v>
      </c>
      <c r="E1429" s="6" t="s">
        <v>4</v>
      </c>
      <c r="F1429" s="6" t="s">
        <v>5</v>
      </c>
      <c r="G1429" s="6" t="s">
        <v>2519</v>
      </c>
      <c r="H1429" s="6" t="s">
        <v>7</v>
      </c>
      <c r="I1429" s="6" t="s">
        <v>2520</v>
      </c>
      <c r="J1429" s="6" t="s">
        <v>9</v>
      </c>
      <c r="K1429" s="6" t="s">
        <v>3191</v>
      </c>
      <c r="L1429" s="6" t="s">
        <v>11</v>
      </c>
      <c r="M1429" s="2">
        <v>441.48899999999998</v>
      </c>
      <c r="N1429" s="1" t="s">
        <v>12</v>
      </c>
      <c r="O1429" s="3">
        <v>43330</v>
      </c>
      <c r="P1429" s="2">
        <f>ROUNDDOWN(Table1[[#This Row],[Quantity in UnE]],0)</f>
        <v>441</v>
      </c>
      <c r="Q1429" t="s">
        <v>8852</v>
      </c>
      <c r="R1429">
        <v>60</v>
      </c>
      <c r="S1429">
        <v>39</v>
      </c>
      <c r="T1429">
        <f>IF(Table1[[#This Row],[OD (in)]]=28,0,IF(Table1[[#This Row],[Width (in)]]&lt;=25,1,0))</f>
        <v>0</v>
      </c>
      <c r="U1429">
        <f>IF(Table1[[#This Row],[OD (in)]]=28,0,IF(AND(Table1[[#This Row],[Width (in)]]&gt;25,Table1[[#This Row],[Width (in)]]&lt;=40),1,0))</f>
        <v>0</v>
      </c>
      <c r="V1429">
        <f>IF(Table1[[#This Row],[OD (in)]]=28,0,IF(Table1[[#This Row],[Width (in)]]&gt;40,1,0))</f>
        <v>1</v>
      </c>
      <c r="W1429">
        <f>IF(Table1[[#This Row],[OD (in)]]=28,1,0)</f>
        <v>0</v>
      </c>
    </row>
    <row r="1430" spans="1:23" x14ac:dyDescent="0.3">
      <c r="A1430" s="6" t="s">
        <v>0</v>
      </c>
      <c r="B1430" s="6" t="s">
        <v>125</v>
      </c>
      <c r="C1430" s="6" t="s">
        <v>126</v>
      </c>
      <c r="D1430" s="6" t="s">
        <v>3192</v>
      </c>
      <c r="E1430" s="6" t="s">
        <v>4</v>
      </c>
      <c r="F1430" s="6" t="s">
        <v>5</v>
      </c>
      <c r="G1430" s="6" t="s">
        <v>3169</v>
      </c>
      <c r="H1430" s="6" t="s">
        <v>7</v>
      </c>
      <c r="I1430" s="6" t="s">
        <v>3170</v>
      </c>
      <c r="J1430" s="6" t="s">
        <v>9</v>
      </c>
      <c r="K1430" s="6" t="s">
        <v>3193</v>
      </c>
      <c r="L1430" s="6" t="s">
        <v>11</v>
      </c>
      <c r="M1430" s="2">
        <v>440.62299999999999</v>
      </c>
      <c r="N1430" s="1" t="s">
        <v>12</v>
      </c>
      <c r="O1430" s="3">
        <v>43327</v>
      </c>
      <c r="P1430" s="2">
        <f>ROUNDDOWN(Table1[[#This Row],[Quantity in UnE]],0)</f>
        <v>440</v>
      </c>
      <c r="Q1430" t="s">
        <v>8852</v>
      </c>
      <c r="R1430">
        <v>60</v>
      </c>
      <c r="S1430">
        <v>39</v>
      </c>
      <c r="T1430">
        <f>IF(Table1[[#This Row],[OD (in)]]=28,0,IF(Table1[[#This Row],[Width (in)]]&lt;=25,1,0))</f>
        <v>0</v>
      </c>
      <c r="U1430">
        <f>IF(Table1[[#This Row],[OD (in)]]=28,0,IF(AND(Table1[[#This Row],[Width (in)]]&gt;25,Table1[[#This Row],[Width (in)]]&lt;=40),1,0))</f>
        <v>0</v>
      </c>
      <c r="V1430">
        <f>IF(Table1[[#This Row],[OD (in)]]=28,0,IF(Table1[[#This Row],[Width (in)]]&gt;40,1,0))</f>
        <v>1</v>
      </c>
      <c r="W1430">
        <f>IF(Table1[[#This Row],[OD (in)]]=28,1,0)</f>
        <v>0</v>
      </c>
    </row>
    <row r="1431" spans="1:23" x14ac:dyDescent="0.3">
      <c r="A1431" s="6" t="s">
        <v>0</v>
      </c>
      <c r="B1431" s="6" t="s">
        <v>125</v>
      </c>
      <c r="C1431" s="6" t="s">
        <v>126</v>
      </c>
      <c r="D1431" s="6" t="s">
        <v>3194</v>
      </c>
      <c r="E1431" s="6" t="s">
        <v>4</v>
      </c>
      <c r="F1431" s="6" t="s">
        <v>5</v>
      </c>
      <c r="G1431" s="6" t="s">
        <v>2519</v>
      </c>
      <c r="H1431" s="6" t="s">
        <v>7</v>
      </c>
      <c r="I1431" s="6" t="s">
        <v>2520</v>
      </c>
      <c r="J1431" s="6" t="s">
        <v>9</v>
      </c>
      <c r="K1431" s="6" t="s">
        <v>3195</v>
      </c>
      <c r="L1431" s="6" t="s">
        <v>11</v>
      </c>
      <c r="M1431" s="2">
        <v>441.48899999999998</v>
      </c>
      <c r="N1431" s="1" t="s">
        <v>12</v>
      </c>
      <c r="O1431" s="3">
        <v>43330</v>
      </c>
      <c r="P1431" s="2">
        <f>ROUNDDOWN(Table1[[#This Row],[Quantity in UnE]],0)</f>
        <v>441</v>
      </c>
      <c r="Q1431" t="s">
        <v>8852</v>
      </c>
      <c r="R1431">
        <v>60</v>
      </c>
      <c r="S1431">
        <v>39</v>
      </c>
      <c r="T1431">
        <f>IF(Table1[[#This Row],[OD (in)]]=28,0,IF(Table1[[#This Row],[Width (in)]]&lt;=25,1,0))</f>
        <v>0</v>
      </c>
      <c r="U1431">
        <f>IF(Table1[[#This Row],[OD (in)]]=28,0,IF(AND(Table1[[#This Row],[Width (in)]]&gt;25,Table1[[#This Row],[Width (in)]]&lt;=40),1,0))</f>
        <v>0</v>
      </c>
      <c r="V1431">
        <f>IF(Table1[[#This Row],[OD (in)]]=28,0,IF(Table1[[#This Row],[Width (in)]]&gt;40,1,0))</f>
        <v>1</v>
      </c>
      <c r="W1431">
        <f>IF(Table1[[#This Row],[OD (in)]]=28,1,0)</f>
        <v>0</v>
      </c>
    </row>
    <row r="1432" spans="1:23" x14ac:dyDescent="0.3">
      <c r="A1432" s="6" t="s">
        <v>0</v>
      </c>
      <c r="B1432" s="6" t="s">
        <v>419</v>
      </c>
      <c r="C1432" s="6" t="s">
        <v>420</v>
      </c>
      <c r="D1432" s="6" t="s">
        <v>3196</v>
      </c>
      <c r="E1432" s="6" t="s">
        <v>4</v>
      </c>
      <c r="F1432" s="6" t="s">
        <v>5</v>
      </c>
      <c r="G1432" s="6" t="s">
        <v>2916</v>
      </c>
      <c r="H1432" s="6" t="s">
        <v>7</v>
      </c>
      <c r="I1432" s="6" t="s">
        <v>2917</v>
      </c>
      <c r="J1432" s="6" t="s">
        <v>9</v>
      </c>
      <c r="K1432" s="6" t="s">
        <v>3197</v>
      </c>
      <c r="L1432" s="6" t="s">
        <v>11</v>
      </c>
      <c r="M1432" s="2">
        <v>373.85599999999999</v>
      </c>
      <c r="N1432" s="1" t="s">
        <v>12</v>
      </c>
      <c r="O1432" s="3">
        <v>43314</v>
      </c>
      <c r="P1432" s="2">
        <f>ROUNDDOWN(Table1[[#This Row],[Quantity in UnE]],0)</f>
        <v>373</v>
      </c>
      <c r="Q1432" t="s">
        <v>8850</v>
      </c>
      <c r="R1432">
        <v>50</v>
      </c>
      <c r="S1432">
        <v>39</v>
      </c>
      <c r="T1432">
        <f>IF(Table1[[#This Row],[OD (in)]]=28,0,IF(Table1[[#This Row],[Width (in)]]&lt;=25,1,0))</f>
        <v>0</v>
      </c>
      <c r="U1432">
        <f>IF(Table1[[#This Row],[OD (in)]]=28,0,IF(AND(Table1[[#This Row],[Width (in)]]&gt;25,Table1[[#This Row],[Width (in)]]&lt;=40),1,0))</f>
        <v>0</v>
      </c>
      <c r="V1432">
        <f>IF(Table1[[#This Row],[OD (in)]]=28,0,IF(Table1[[#This Row],[Width (in)]]&gt;40,1,0))</f>
        <v>1</v>
      </c>
      <c r="W1432">
        <f>IF(Table1[[#This Row],[OD (in)]]=28,1,0)</f>
        <v>0</v>
      </c>
    </row>
    <row r="1433" spans="1:23" x14ac:dyDescent="0.3">
      <c r="A1433" s="6" t="s">
        <v>0</v>
      </c>
      <c r="B1433" s="6" t="s">
        <v>382</v>
      </c>
      <c r="C1433" s="6" t="s">
        <v>383</v>
      </c>
      <c r="D1433" s="6" t="s">
        <v>3198</v>
      </c>
      <c r="E1433" s="6" t="s">
        <v>4</v>
      </c>
      <c r="F1433" s="6" t="s">
        <v>5</v>
      </c>
      <c r="G1433" s="6" t="s">
        <v>2958</v>
      </c>
      <c r="H1433" s="6" t="s">
        <v>7</v>
      </c>
      <c r="I1433" s="6" t="s">
        <v>2959</v>
      </c>
      <c r="J1433" s="6" t="s">
        <v>9</v>
      </c>
      <c r="K1433" s="6" t="s">
        <v>3199</v>
      </c>
      <c r="L1433" s="6" t="s">
        <v>11</v>
      </c>
      <c r="M1433" s="2">
        <v>357.98700000000002</v>
      </c>
      <c r="N1433" s="1" t="s">
        <v>12</v>
      </c>
      <c r="O1433" s="3">
        <v>43317</v>
      </c>
      <c r="P1433" s="2">
        <f>ROUNDDOWN(Table1[[#This Row],[Quantity in UnE]],0)</f>
        <v>357</v>
      </c>
      <c r="Q1433" t="s">
        <v>8850</v>
      </c>
      <c r="R1433">
        <v>48</v>
      </c>
      <c r="S1433">
        <v>39</v>
      </c>
      <c r="T1433">
        <f>IF(Table1[[#This Row],[OD (in)]]=28,0,IF(Table1[[#This Row],[Width (in)]]&lt;=25,1,0))</f>
        <v>0</v>
      </c>
      <c r="U1433">
        <f>IF(Table1[[#This Row],[OD (in)]]=28,0,IF(AND(Table1[[#This Row],[Width (in)]]&gt;25,Table1[[#This Row],[Width (in)]]&lt;=40),1,0))</f>
        <v>0</v>
      </c>
      <c r="V1433">
        <f>IF(Table1[[#This Row],[OD (in)]]=28,0,IF(Table1[[#This Row],[Width (in)]]&gt;40,1,0))</f>
        <v>1</v>
      </c>
      <c r="W1433">
        <f>IF(Table1[[#This Row],[OD (in)]]=28,1,0)</f>
        <v>0</v>
      </c>
    </row>
    <row r="1434" spans="1:23" x14ac:dyDescent="0.3">
      <c r="A1434" s="6" t="s">
        <v>0</v>
      </c>
      <c r="B1434" s="6" t="s">
        <v>382</v>
      </c>
      <c r="C1434" s="6" t="s">
        <v>383</v>
      </c>
      <c r="D1434" s="6" t="s">
        <v>3200</v>
      </c>
      <c r="E1434" s="6" t="s">
        <v>4</v>
      </c>
      <c r="F1434" s="6" t="s">
        <v>5</v>
      </c>
      <c r="G1434" s="6" t="s">
        <v>2958</v>
      </c>
      <c r="H1434" s="6" t="s">
        <v>7</v>
      </c>
      <c r="I1434" s="6" t="s">
        <v>2959</v>
      </c>
      <c r="J1434" s="6" t="s">
        <v>9</v>
      </c>
      <c r="K1434" s="6" t="s">
        <v>3201</v>
      </c>
      <c r="L1434" s="6" t="s">
        <v>11</v>
      </c>
      <c r="M1434" s="2">
        <v>357.98700000000002</v>
      </c>
      <c r="N1434" s="1" t="s">
        <v>12</v>
      </c>
      <c r="O1434" s="3">
        <v>43317</v>
      </c>
      <c r="P1434" s="2">
        <f>ROUNDDOWN(Table1[[#This Row],[Quantity in UnE]],0)</f>
        <v>357</v>
      </c>
      <c r="Q1434" t="s">
        <v>8850</v>
      </c>
      <c r="R1434">
        <v>48</v>
      </c>
      <c r="S1434">
        <v>39</v>
      </c>
      <c r="T1434">
        <f>IF(Table1[[#This Row],[OD (in)]]=28,0,IF(Table1[[#This Row],[Width (in)]]&lt;=25,1,0))</f>
        <v>0</v>
      </c>
      <c r="U1434">
        <f>IF(Table1[[#This Row],[OD (in)]]=28,0,IF(AND(Table1[[#This Row],[Width (in)]]&gt;25,Table1[[#This Row],[Width (in)]]&lt;=40),1,0))</f>
        <v>0</v>
      </c>
      <c r="V1434">
        <f>IF(Table1[[#This Row],[OD (in)]]=28,0,IF(Table1[[#This Row],[Width (in)]]&gt;40,1,0))</f>
        <v>1</v>
      </c>
      <c r="W1434">
        <f>IF(Table1[[#This Row],[OD (in)]]=28,1,0)</f>
        <v>0</v>
      </c>
    </row>
    <row r="1435" spans="1:23" x14ac:dyDescent="0.3">
      <c r="A1435" s="6" t="s">
        <v>0</v>
      </c>
      <c r="B1435" s="6" t="s">
        <v>125</v>
      </c>
      <c r="C1435" s="6" t="s">
        <v>126</v>
      </c>
      <c r="D1435" s="6" t="s">
        <v>3202</v>
      </c>
      <c r="E1435" s="6" t="s">
        <v>4</v>
      </c>
      <c r="F1435" s="6" t="s">
        <v>5</v>
      </c>
      <c r="G1435" s="6" t="s">
        <v>3169</v>
      </c>
      <c r="H1435" s="6" t="s">
        <v>7</v>
      </c>
      <c r="I1435" s="6" t="s">
        <v>3170</v>
      </c>
      <c r="J1435" s="6" t="s">
        <v>9</v>
      </c>
      <c r="K1435" s="6" t="s">
        <v>3203</v>
      </c>
      <c r="L1435" s="6" t="s">
        <v>11</v>
      </c>
      <c r="M1435" s="2">
        <v>437.161</v>
      </c>
      <c r="N1435" s="1" t="s">
        <v>12</v>
      </c>
      <c r="O1435" s="3">
        <v>43327</v>
      </c>
      <c r="P1435" s="2">
        <f>ROUNDDOWN(Table1[[#This Row],[Quantity in UnE]],0)</f>
        <v>437</v>
      </c>
      <c r="Q1435" t="s">
        <v>8852</v>
      </c>
      <c r="R1435">
        <v>60</v>
      </c>
      <c r="S1435">
        <v>39</v>
      </c>
      <c r="T1435">
        <f>IF(Table1[[#This Row],[OD (in)]]=28,0,IF(Table1[[#This Row],[Width (in)]]&lt;=25,1,0))</f>
        <v>0</v>
      </c>
      <c r="U1435">
        <f>IF(Table1[[#This Row],[OD (in)]]=28,0,IF(AND(Table1[[#This Row],[Width (in)]]&gt;25,Table1[[#This Row],[Width (in)]]&lt;=40),1,0))</f>
        <v>0</v>
      </c>
      <c r="V1435">
        <f>IF(Table1[[#This Row],[OD (in)]]=28,0,IF(Table1[[#This Row],[Width (in)]]&gt;40,1,0))</f>
        <v>1</v>
      </c>
      <c r="W1435">
        <f>IF(Table1[[#This Row],[OD (in)]]=28,1,0)</f>
        <v>0</v>
      </c>
    </row>
    <row r="1436" spans="1:23" x14ac:dyDescent="0.3">
      <c r="A1436" s="6" t="s">
        <v>0</v>
      </c>
      <c r="B1436" s="6" t="s">
        <v>125</v>
      </c>
      <c r="C1436" s="6" t="s">
        <v>126</v>
      </c>
      <c r="D1436" s="6" t="s">
        <v>3204</v>
      </c>
      <c r="E1436" s="6" t="s">
        <v>4</v>
      </c>
      <c r="F1436" s="6" t="s">
        <v>5</v>
      </c>
      <c r="G1436" s="6" t="s">
        <v>2432</v>
      </c>
      <c r="H1436" s="6" t="s">
        <v>7</v>
      </c>
      <c r="I1436" s="6" t="s">
        <v>2433</v>
      </c>
      <c r="J1436" s="6" t="s">
        <v>9</v>
      </c>
      <c r="K1436" s="6" t="s">
        <v>3203</v>
      </c>
      <c r="L1436" s="6" t="s">
        <v>11</v>
      </c>
      <c r="M1436" s="2">
        <v>442.7</v>
      </c>
      <c r="N1436" s="1" t="s">
        <v>12</v>
      </c>
      <c r="O1436" s="3">
        <v>43322</v>
      </c>
      <c r="P1436" s="2">
        <f>ROUNDDOWN(Table1[[#This Row],[Quantity in UnE]],0)</f>
        <v>442</v>
      </c>
      <c r="Q1436" t="s">
        <v>8852</v>
      </c>
      <c r="R1436">
        <v>60</v>
      </c>
      <c r="S1436">
        <v>39</v>
      </c>
      <c r="T1436">
        <f>IF(Table1[[#This Row],[OD (in)]]=28,0,IF(Table1[[#This Row],[Width (in)]]&lt;=25,1,0))</f>
        <v>0</v>
      </c>
      <c r="U1436">
        <f>IF(Table1[[#This Row],[OD (in)]]=28,0,IF(AND(Table1[[#This Row],[Width (in)]]&gt;25,Table1[[#This Row],[Width (in)]]&lt;=40),1,0))</f>
        <v>0</v>
      </c>
      <c r="V1436">
        <f>IF(Table1[[#This Row],[OD (in)]]=28,0,IF(Table1[[#This Row],[Width (in)]]&gt;40,1,0))</f>
        <v>1</v>
      </c>
      <c r="W1436">
        <f>IF(Table1[[#This Row],[OD (in)]]=28,1,0)</f>
        <v>0</v>
      </c>
    </row>
    <row r="1437" spans="1:23" x14ac:dyDescent="0.3">
      <c r="A1437" s="6" t="s">
        <v>0</v>
      </c>
      <c r="B1437" s="6" t="s">
        <v>125</v>
      </c>
      <c r="C1437" s="6" t="s">
        <v>126</v>
      </c>
      <c r="D1437" s="6" t="s">
        <v>3205</v>
      </c>
      <c r="E1437" s="6" t="s">
        <v>4</v>
      </c>
      <c r="F1437" s="6" t="s">
        <v>5</v>
      </c>
      <c r="G1437" s="6" t="s">
        <v>3169</v>
      </c>
      <c r="H1437" s="6" t="s">
        <v>7</v>
      </c>
      <c r="I1437" s="6" t="s">
        <v>3170</v>
      </c>
      <c r="J1437" s="6" t="s">
        <v>9</v>
      </c>
      <c r="K1437" s="6" t="s">
        <v>3206</v>
      </c>
      <c r="L1437" s="6" t="s">
        <v>11</v>
      </c>
      <c r="M1437" s="2">
        <v>437.161</v>
      </c>
      <c r="N1437" s="1" t="s">
        <v>12</v>
      </c>
      <c r="O1437" s="3">
        <v>43327</v>
      </c>
      <c r="P1437" s="2">
        <f>ROUNDDOWN(Table1[[#This Row],[Quantity in UnE]],0)</f>
        <v>437</v>
      </c>
      <c r="Q1437" t="s">
        <v>8852</v>
      </c>
      <c r="R1437">
        <v>60</v>
      </c>
      <c r="S1437">
        <v>39</v>
      </c>
      <c r="T1437">
        <f>IF(Table1[[#This Row],[OD (in)]]=28,0,IF(Table1[[#This Row],[Width (in)]]&lt;=25,1,0))</f>
        <v>0</v>
      </c>
      <c r="U1437">
        <f>IF(Table1[[#This Row],[OD (in)]]=28,0,IF(AND(Table1[[#This Row],[Width (in)]]&gt;25,Table1[[#This Row],[Width (in)]]&lt;=40),1,0))</f>
        <v>0</v>
      </c>
      <c r="V1437">
        <f>IF(Table1[[#This Row],[OD (in)]]=28,0,IF(Table1[[#This Row],[Width (in)]]&gt;40,1,0))</f>
        <v>1</v>
      </c>
      <c r="W1437">
        <f>IF(Table1[[#This Row],[OD (in)]]=28,1,0)</f>
        <v>0</v>
      </c>
    </row>
    <row r="1438" spans="1:23" x14ac:dyDescent="0.3">
      <c r="A1438" s="6" t="s">
        <v>0</v>
      </c>
      <c r="B1438" s="6" t="s">
        <v>419</v>
      </c>
      <c r="C1438" s="6" t="s">
        <v>420</v>
      </c>
      <c r="D1438" s="6" t="s">
        <v>3207</v>
      </c>
      <c r="E1438" s="6" t="s">
        <v>4</v>
      </c>
      <c r="F1438" s="6" t="s">
        <v>5</v>
      </c>
      <c r="G1438" s="6" t="s">
        <v>3208</v>
      </c>
      <c r="H1438" s="6" t="s">
        <v>7</v>
      </c>
      <c r="I1438" s="6" t="s">
        <v>3209</v>
      </c>
      <c r="J1438" s="6" t="s">
        <v>9</v>
      </c>
      <c r="K1438" s="6" t="s">
        <v>3210</v>
      </c>
      <c r="L1438" s="6" t="s">
        <v>11</v>
      </c>
      <c r="M1438" s="2">
        <v>373.94299999999998</v>
      </c>
      <c r="N1438" s="1" t="s">
        <v>12</v>
      </c>
      <c r="O1438" s="3">
        <v>43315</v>
      </c>
      <c r="P1438" s="2">
        <f>ROUNDDOWN(Table1[[#This Row],[Quantity in UnE]],0)</f>
        <v>373</v>
      </c>
      <c r="Q1438" t="s">
        <v>8850</v>
      </c>
      <c r="R1438">
        <v>50</v>
      </c>
      <c r="S1438">
        <v>39</v>
      </c>
      <c r="T1438">
        <f>IF(Table1[[#This Row],[OD (in)]]=28,0,IF(Table1[[#This Row],[Width (in)]]&lt;=25,1,0))</f>
        <v>0</v>
      </c>
      <c r="U1438">
        <f>IF(Table1[[#This Row],[OD (in)]]=28,0,IF(AND(Table1[[#This Row],[Width (in)]]&gt;25,Table1[[#This Row],[Width (in)]]&lt;=40),1,0))</f>
        <v>0</v>
      </c>
      <c r="V1438">
        <f>IF(Table1[[#This Row],[OD (in)]]=28,0,IF(Table1[[#This Row],[Width (in)]]&gt;40,1,0))</f>
        <v>1</v>
      </c>
      <c r="W1438">
        <f>IF(Table1[[#This Row],[OD (in)]]=28,1,0)</f>
        <v>0</v>
      </c>
    </row>
    <row r="1439" spans="1:23" x14ac:dyDescent="0.3">
      <c r="A1439" s="6" t="s">
        <v>0</v>
      </c>
      <c r="B1439" s="6" t="s">
        <v>45</v>
      </c>
      <c r="C1439" s="6" t="s">
        <v>46</v>
      </c>
      <c r="D1439" s="6" t="s">
        <v>3211</v>
      </c>
      <c r="E1439" s="6" t="s">
        <v>4</v>
      </c>
      <c r="F1439" s="6" t="s">
        <v>5</v>
      </c>
      <c r="G1439" s="6" t="s">
        <v>2432</v>
      </c>
      <c r="H1439" s="6" t="s">
        <v>7</v>
      </c>
      <c r="I1439" s="6" t="s">
        <v>2433</v>
      </c>
      <c r="J1439" s="6" t="s">
        <v>9</v>
      </c>
      <c r="K1439" s="6" t="s">
        <v>3212</v>
      </c>
      <c r="L1439" s="6" t="s">
        <v>11</v>
      </c>
      <c r="M1439" s="2">
        <v>176.01900000000001</v>
      </c>
      <c r="N1439" s="1" t="s">
        <v>12</v>
      </c>
      <c r="O1439" s="3">
        <v>43322</v>
      </c>
      <c r="P1439" s="2">
        <f>ROUNDDOWN(Table1[[#This Row],[Quantity in UnE]],0)</f>
        <v>176</v>
      </c>
      <c r="Q1439" t="s">
        <v>8849</v>
      </c>
      <c r="R1439">
        <v>21.25</v>
      </c>
      <c r="S1439">
        <v>44</v>
      </c>
      <c r="T1439">
        <f>IF(Table1[[#This Row],[OD (in)]]=28,0,IF(Table1[[#This Row],[Width (in)]]&lt;=25,1,0))</f>
        <v>1</v>
      </c>
      <c r="U1439">
        <f>IF(Table1[[#This Row],[OD (in)]]=28,0,IF(AND(Table1[[#This Row],[Width (in)]]&gt;25,Table1[[#This Row],[Width (in)]]&lt;=40),1,0))</f>
        <v>0</v>
      </c>
      <c r="V1439">
        <f>IF(Table1[[#This Row],[OD (in)]]=28,0,IF(Table1[[#This Row],[Width (in)]]&gt;40,1,0))</f>
        <v>0</v>
      </c>
      <c r="W1439">
        <f>IF(Table1[[#This Row],[OD (in)]]=28,1,0)</f>
        <v>0</v>
      </c>
    </row>
    <row r="1440" spans="1:23" x14ac:dyDescent="0.3">
      <c r="A1440" s="6" t="s">
        <v>0</v>
      </c>
      <c r="B1440" s="6" t="s">
        <v>1850</v>
      </c>
      <c r="C1440" s="6" t="s">
        <v>1851</v>
      </c>
      <c r="D1440" s="6" t="s">
        <v>3213</v>
      </c>
      <c r="E1440" s="6" t="s">
        <v>4</v>
      </c>
      <c r="F1440" s="6" t="s">
        <v>5</v>
      </c>
      <c r="G1440" s="6" t="s">
        <v>2916</v>
      </c>
      <c r="H1440" s="6" t="s">
        <v>7</v>
      </c>
      <c r="I1440" s="6" t="s">
        <v>2917</v>
      </c>
      <c r="J1440" s="6" t="s">
        <v>9</v>
      </c>
      <c r="K1440" s="6" t="s">
        <v>3214</v>
      </c>
      <c r="L1440" s="6" t="s">
        <v>11</v>
      </c>
      <c r="M1440" s="2">
        <v>378.20800000000003</v>
      </c>
      <c r="N1440" s="1" t="s">
        <v>12</v>
      </c>
      <c r="O1440" s="3">
        <v>43314</v>
      </c>
      <c r="P1440" s="2">
        <f>ROUNDDOWN(Table1[[#This Row],[Quantity in UnE]],0)</f>
        <v>378</v>
      </c>
      <c r="Q1440" t="s">
        <v>8850</v>
      </c>
      <c r="R1440">
        <v>50.5</v>
      </c>
      <c r="S1440">
        <v>39</v>
      </c>
      <c r="T1440">
        <f>IF(Table1[[#This Row],[OD (in)]]=28,0,IF(Table1[[#This Row],[Width (in)]]&lt;=25,1,0))</f>
        <v>0</v>
      </c>
      <c r="U1440">
        <f>IF(Table1[[#This Row],[OD (in)]]=28,0,IF(AND(Table1[[#This Row],[Width (in)]]&gt;25,Table1[[#This Row],[Width (in)]]&lt;=40),1,0))</f>
        <v>0</v>
      </c>
      <c r="V1440">
        <f>IF(Table1[[#This Row],[OD (in)]]=28,0,IF(Table1[[#This Row],[Width (in)]]&gt;40,1,0))</f>
        <v>1</v>
      </c>
      <c r="W1440">
        <f>IF(Table1[[#This Row],[OD (in)]]=28,1,0)</f>
        <v>0</v>
      </c>
    </row>
    <row r="1441" spans="1:23" x14ac:dyDescent="0.3">
      <c r="A1441" s="6" t="s">
        <v>0</v>
      </c>
      <c r="B1441" s="6" t="s">
        <v>419</v>
      </c>
      <c r="C1441" s="6" t="s">
        <v>420</v>
      </c>
      <c r="D1441" s="6" t="s">
        <v>3215</v>
      </c>
      <c r="E1441" s="6" t="s">
        <v>4</v>
      </c>
      <c r="F1441" s="6" t="s">
        <v>5</v>
      </c>
      <c r="G1441" s="6" t="s">
        <v>3208</v>
      </c>
      <c r="H1441" s="6" t="s">
        <v>7</v>
      </c>
      <c r="I1441" s="6" t="s">
        <v>3209</v>
      </c>
      <c r="J1441" s="6" t="s">
        <v>9</v>
      </c>
      <c r="K1441" s="6" t="s">
        <v>3216</v>
      </c>
      <c r="L1441" s="6" t="s">
        <v>11</v>
      </c>
      <c r="M1441" s="2">
        <v>374.11599999999999</v>
      </c>
      <c r="N1441" s="1" t="s">
        <v>12</v>
      </c>
      <c r="O1441" s="3">
        <v>43315</v>
      </c>
      <c r="P1441" s="2">
        <f>ROUNDDOWN(Table1[[#This Row],[Quantity in UnE]],0)</f>
        <v>374</v>
      </c>
      <c r="Q1441" t="s">
        <v>8850</v>
      </c>
      <c r="R1441">
        <v>50</v>
      </c>
      <c r="S1441">
        <v>39</v>
      </c>
      <c r="T1441">
        <f>IF(Table1[[#This Row],[OD (in)]]=28,0,IF(Table1[[#This Row],[Width (in)]]&lt;=25,1,0))</f>
        <v>0</v>
      </c>
      <c r="U1441">
        <f>IF(Table1[[#This Row],[OD (in)]]=28,0,IF(AND(Table1[[#This Row],[Width (in)]]&gt;25,Table1[[#This Row],[Width (in)]]&lt;=40),1,0))</f>
        <v>0</v>
      </c>
      <c r="V1441">
        <f>IF(Table1[[#This Row],[OD (in)]]=28,0,IF(Table1[[#This Row],[Width (in)]]&gt;40,1,0))</f>
        <v>1</v>
      </c>
      <c r="W1441">
        <f>IF(Table1[[#This Row],[OD (in)]]=28,1,0)</f>
        <v>0</v>
      </c>
    </row>
    <row r="1442" spans="1:23" x14ac:dyDescent="0.3">
      <c r="A1442" s="6" t="s">
        <v>0</v>
      </c>
      <c r="B1442" s="6" t="s">
        <v>1850</v>
      </c>
      <c r="C1442" s="6" t="s">
        <v>1851</v>
      </c>
      <c r="D1442" s="6" t="s">
        <v>3217</v>
      </c>
      <c r="E1442" s="6" t="s">
        <v>4</v>
      </c>
      <c r="F1442" s="6" t="s">
        <v>5</v>
      </c>
      <c r="G1442" s="6" t="s">
        <v>2916</v>
      </c>
      <c r="H1442" s="6" t="s">
        <v>7</v>
      </c>
      <c r="I1442" s="6" t="s">
        <v>2917</v>
      </c>
      <c r="J1442" s="6" t="s">
        <v>9</v>
      </c>
      <c r="K1442" s="6" t="s">
        <v>3218</v>
      </c>
      <c r="L1442" s="6" t="s">
        <v>11</v>
      </c>
      <c r="M1442" s="2">
        <v>378.03300000000002</v>
      </c>
      <c r="N1442" s="1" t="s">
        <v>12</v>
      </c>
      <c r="O1442" s="3">
        <v>43314</v>
      </c>
      <c r="P1442" s="2">
        <f>ROUNDDOWN(Table1[[#This Row],[Quantity in UnE]],0)</f>
        <v>378</v>
      </c>
      <c r="Q1442" t="s">
        <v>8850</v>
      </c>
      <c r="R1442">
        <v>50.5</v>
      </c>
      <c r="S1442">
        <v>39</v>
      </c>
      <c r="T1442">
        <f>IF(Table1[[#This Row],[OD (in)]]=28,0,IF(Table1[[#This Row],[Width (in)]]&lt;=25,1,0))</f>
        <v>0</v>
      </c>
      <c r="U1442">
        <f>IF(Table1[[#This Row],[OD (in)]]=28,0,IF(AND(Table1[[#This Row],[Width (in)]]&gt;25,Table1[[#This Row],[Width (in)]]&lt;=40),1,0))</f>
        <v>0</v>
      </c>
      <c r="V1442">
        <f>IF(Table1[[#This Row],[OD (in)]]=28,0,IF(Table1[[#This Row],[Width (in)]]&gt;40,1,0))</f>
        <v>1</v>
      </c>
      <c r="W1442">
        <f>IF(Table1[[#This Row],[OD (in)]]=28,1,0)</f>
        <v>0</v>
      </c>
    </row>
    <row r="1443" spans="1:23" x14ac:dyDescent="0.3">
      <c r="A1443" s="6" t="s">
        <v>0</v>
      </c>
      <c r="B1443" s="6" t="s">
        <v>382</v>
      </c>
      <c r="C1443" s="6" t="s">
        <v>383</v>
      </c>
      <c r="D1443" s="6" t="s">
        <v>3219</v>
      </c>
      <c r="E1443" s="6" t="s">
        <v>4</v>
      </c>
      <c r="F1443" s="6" t="s">
        <v>5</v>
      </c>
      <c r="G1443" s="6" t="s">
        <v>2958</v>
      </c>
      <c r="H1443" s="6" t="s">
        <v>7</v>
      </c>
      <c r="I1443" s="6" t="s">
        <v>2959</v>
      </c>
      <c r="J1443" s="6" t="s">
        <v>9</v>
      </c>
      <c r="K1443" s="6" t="s">
        <v>3220</v>
      </c>
      <c r="L1443" s="6" t="s">
        <v>11</v>
      </c>
      <c r="M1443" s="2">
        <v>359.56799999999998</v>
      </c>
      <c r="N1443" s="1" t="s">
        <v>12</v>
      </c>
      <c r="O1443" s="3">
        <v>43317</v>
      </c>
      <c r="P1443" s="2">
        <f>ROUNDDOWN(Table1[[#This Row],[Quantity in UnE]],0)</f>
        <v>359</v>
      </c>
      <c r="Q1443" t="s">
        <v>8850</v>
      </c>
      <c r="R1443">
        <v>48</v>
      </c>
      <c r="S1443">
        <v>39</v>
      </c>
      <c r="T1443">
        <f>IF(Table1[[#This Row],[OD (in)]]=28,0,IF(Table1[[#This Row],[Width (in)]]&lt;=25,1,0))</f>
        <v>0</v>
      </c>
      <c r="U1443">
        <f>IF(Table1[[#This Row],[OD (in)]]=28,0,IF(AND(Table1[[#This Row],[Width (in)]]&gt;25,Table1[[#This Row],[Width (in)]]&lt;=40),1,0))</f>
        <v>0</v>
      </c>
      <c r="V1443">
        <f>IF(Table1[[#This Row],[OD (in)]]=28,0,IF(Table1[[#This Row],[Width (in)]]&gt;40,1,0))</f>
        <v>1</v>
      </c>
      <c r="W1443">
        <f>IF(Table1[[#This Row],[OD (in)]]=28,1,0)</f>
        <v>0</v>
      </c>
    </row>
    <row r="1444" spans="1:23" x14ac:dyDescent="0.3">
      <c r="A1444" s="6" t="s">
        <v>0</v>
      </c>
      <c r="B1444" s="6" t="s">
        <v>382</v>
      </c>
      <c r="C1444" s="6" t="s">
        <v>383</v>
      </c>
      <c r="D1444" s="6" t="s">
        <v>3221</v>
      </c>
      <c r="E1444" s="6" t="s">
        <v>4</v>
      </c>
      <c r="F1444" s="6" t="s">
        <v>5</v>
      </c>
      <c r="G1444" s="6" t="s">
        <v>2958</v>
      </c>
      <c r="H1444" s="6" t="s">
        <v>7</v>
      </c>
      <c r="I1444" s="6" t="s">
        <v>2959</v>
      </c>
      <c r="J1444" s="6" t="s">
        <v>9</v>
      </c>
      <c r="K1444" s="6" t="s">
        <v>3222</v>
      </c>
      <c r="L1444" s="6" t="s">
        <v>11</v>
      </c>
      <c r="M1444" s="2">
        <v>350.91199999999998</v>
      </c>
      <c r="N1444" s="1" t="s">
        <v>12</v>
      </c>
      <c r="O1444" s="3">
        <v>43317</v>
      </c>
      <c r="P1444" s="2">
        <f>ROUNDDOWN(Table1[[#This Row],[Quantity in UnE]],0)</f>
        <v>350</v>
      </c>
      <c r="Q1444" t="s">
        <v>8850</v>
      </c>
      <c r="R1444">
        <v>48</v>
      </c>
      <c r="S1444">
        <v>39</v>
      </c>
      <c r="T1444">
        <f>IF(Table1[[#This Row],[OD (in)]]=28,0,IF(Table1[[#This Row],[Width (in)]]&lt;=25,1,0))</f>
        <v>0</v>
      </c>
      <c r="U1444">
        <f>IF(Table1[[#This Row],[OD (in)]]=28,0,IF(AND(Table1[[#This Row],[Width (in)]]&gt;25,Table1[[#This Row],[Width (in)]]&lt;=40),1,0))</f>
        <v>0</v>
      </c>
      <c r="V1444">
        <f>IF(Table1[[#This Row],[OD (in)]]=28,0,IF(Table1[[#This Row],[Width (in)]]&gt;40,1,0))</f>
        <v>1</v>
      </c>
      <c r="W1444">
        <f>IF(Table1[[#This Row],[OD (in)]]=28,1,0)</f>
        <v>0</v>
      </c>
    </row>
    <row r="1445" spans="1:23" x14ac:dyDescent="0.3">
      <c r="A1445" s="6" t="s">
        <v>0</v>
      </c>
      <c r="B1445" s="6" t="s">
        <v>1</v>
      </c>
      <c r="C1445" s="6" t="s">
        <v>2</v>
      </c>
      <c r="D1445" s="6" t="s">
        <v>3223</v>
      </c>
      <c r="E1445" s="6" t="s">
        <v>4</v>
      </c>
      <c r="F1445" s="6" t="s">
        <v>5</v>
      </c>
      <c r="G1445" s="6" t="s">
        <v>2519</v>
      </c>
      <c r="H1445" s="6" t="s">
        <v>7</v>
      </c>
      <c r="I1445" s="6" t="s">
        <v>2520</v>
      </c>
      <c r="J1445" s="6" t="s">
        <v>9</v>
      </c>
      <c r="K1445" s="6" t="s">
        <v>3224</v>
      </c>
      <c r="L1445" s="6" t="s">
        <v>11</v>
      </c>
      <c r="M1445" s="2">
        <v>89.766999999999996</v>
      </c>
      <c r="N1445" s="1" t="s">
        <v>12</v>
      </c>
      <c r="O1445" s="3">
        <v>43330</v>
      </c>
      <c r="P1445" s="2">
        <f>ROUNDDOWN(Table1[[#This Row],[Quantity in UnE]],0)</f>
        <v>89</v>
      </c>
      <c r="Q1445" t="s">
        <v>8848</v>
      </c>
      <c r="R1445">
        <v>13.125</v>
      </c>
      <c r="S1445">
        <v>39</v>
      </c>
      <c r="T1445">
        <f>IF(Table1[[#This Row],[OD (in)]]=28,0,IF(Table1[[#This Row],[Width (in)]]&lt;=25,1,0))</f>
        <v>1</v>
      </c>
      <c r="U1445">
        <f>IF(Table1[[#This Row],[OD (in)]]=28,0,IF(AND(Table1[[#This Row],[Width (in)]]&gt;25,Table1[[#This Row],[Width (in)]]&lt;=40),1,0))</f>
        <v>0</v>
      </c>
      <c r="V1445">
        <f>IF(Table1[[#This Row],[OD (in)]]=28,0,IF(Table1[[#This Row],[Width (in)]]&gt;40,1,0))</f>
        <v>0</v>
      </c>
      <c r="W1445">
        <f>IF(Table1[[#This Row],[OD (in)]]=28,1,0)</f>
        <v>0</v>
      </c>
    </row>
    <row r="1446" spans="1:23" x14ac:dyDescent="0.3">
      <c r="A1446" s="6" t="s">
        <v>0</v>
      </c>
      <c r="B1446" s="6" t="s">
        <v>2212</v>
      </c>
      <c r="C1446" s="6" t="s">
        <v>2213</v>
      </c>
      <c r="D1446" s="6" t="s">
        <v>3225</v>
      </c>
      <c r="E1446" s="6" t="s">
        <v>4</v>
      </c>
      <c r="F1446" s="6" t="s">
        <v>5</v>
      </c>
      <c r="G1446" s="6" t="s">
        <v>2432</v>
      </c>
      <c r="H1446" s="6" t="s">
        <v>7</v>
      </c>
      <c r="I1446" s="6" t="s">
        <v>2433</v>
      </c>
      <c r="J1446" s="6" t="s">
        <v>9</v>
      </c>
      <c r="K1446" s="6" t="s">
        <v>3226</v>
      </c>
      <c r="L1446" s="6" t="s">
        <v>11</v>
      </c>
      <c r="M1446" s="2">
        <v>359.70400000000001</v>
      </c>
      <c r="N1446" s="1" t="s">
        <v>12</v>
      </c>
      <c r="O1446" s="3">
        <v>43322</v>
      </c>
      <c r="P1446" s="2">
        <f>ROUNDDOWN(Table1[[#This Row],[Quantity in UnE]],0)</f>
        <v>359</v>
      </c>
      <c r="Q1446" t="s">
        <v>8848</v>
      </c>
      <c r="R1446">
        <v>48</v>
      </c>
      <c r="S1446">
        <v>39</v>
      </c>
      <c r="T1446">
        <f>IF(Table1[[#This Row],[OD (in)]]=28,0,IF(Table1[[#This Row],[Width (in)]]&lt;=25,1,0))</f>
        <v>0</v>
      </c>
      <c r="U1446">
        <f>IF(Table1[[#This Row],[OD (in)]]=28,0,IF(AND(Table1[[#This Row],[Width (in)]]&gt;25,Table1[[#This Row],[Width (in)]]&lt;=40),1,0))</f>
        <v>0</v>
      </c>
      <c r="V1446">
        <f>IF(Table1[[#This Row],[OD (in)]]=28,0,IF(Table1[[#This Row],[Width (in)]]&gt;40,1,0))</f>
        <v>1</v>
      </c>
      <c r="W1446">
        <f>IF(Table1[[#This Row],[OD (in)]]=28,1,0)</f>
        <v>0</v>
      </c>
    </row>
    <row r="1447" spans="1:23" x14ac:dyDescent="0.3">
      <c r="A1447" s="6" t="s">
        <v>0</v>
      </c>
      <c r="B1447" s="6" t="s">
        <v>419</v>
      </c>
      <c r="C1447" s="6" t="s">
        <v>420</v>
      </c>
      <c r="D1447" s="6" t="s">
        <v>3227</v>
      </c>
      <c r="E1447" s="6" t="s">
        <v>4</v>
      </c>
      <c r="F1447" s="6" t="s">
        <v>5</v>
      </c>
      <c r="G1447" s="6" t="s">
        <v>3208</v>
      </c>
      <c r="H1447" s="6" t="s">
        <v>7</v>
      </c>
      <c r="I1447" s="6" t="s">
        <v>3209</v>
      </c>
      <c r="J1447" s="6" t="s">
        <v>9</v>
      </c>
      <c r="K1447" s="6" t="s">
        <v>3228</v>
      </c>
      <c r="L1447" s="6" t="s">
        <v>11</v>
      </c>
      <c r="M1447" s="2">
        <v>374.89699999999999</v>
      </c>
      <c r="N1447" s="1" t="s">
        <v>12</v>
      </c>
      <c r="O1447" s="3">
        <v>43315</v>
      </c>
      <c r="P1447" s="2">
        <f>ROUNDDOWN(Table1[[#This Row],[Quantity in UnE]],0)</f>
        <v>374</v>
      </c>
      <c r="Q1447" t="s">
        <v>8850</v>
      </c>
      <c r="R1447">
        <v>50</v>
      </c>
      <c r="S1447">
        <v>39</v>
      </c>
      <c r="T1447">
        <f>IF(Table1[[#This Row],[OD (in)]]=28,0,IF(Table1[[#This Row],[Width (in)]]&lt;=25,1,0))</f>
        <v>0</v>
      </c>
      <c r="U1447">
        <f>IF(Table1[[#This Row],[OD (in)]]=28,0,IF(AND(Table1[[#This Row],[Width (in)]]&gt;25,Table1[[#This Row],[Width (in)]]&lt;=40),1,0))</f>
        <v>0</v>
      </c>
      <c r="V1447">
        <f>IF(Table1[[#This Row],[OD (in)]]=28,0,IF(Table1[[#This Row],[Width (in)]]&gt;40,1,0))</f>
        <v>1</v>
      </c>
      <c r="W1447">
        <f>IF(Table1[[#This Row],[OD (in)]]=28,1,0)</f>
        <v>0</v>
      </c>
    </row>
    <row r="1448" spans="1:23" x14ac:dyDescent="0.3">
      <c r="A1448" s="6" t="s">
        <v>0</v>
      </c>
      <c r="B1448" s="6" t="s">
        <v>419</v>
      </c>
      <c r="C1448" s="6" t="s">
        <v>420</v>
      </c>
      <c r="D1448" s="6" t="s">
        <v>3229</v>
      </c>
      <c r="E1448" s="6" t="s">
        <v>4</v>
      </c>
      <c r="F1448" s="6" t="s">
        <v>5</v>
      </c>
      <c r="G1448" s="6" t="s">
        <v>3208</v>
      </c>
      <c r="H1448" s="6" t="s">
        <v>7</v>
      </c>
      <c r="I1448" s="6" t="s">
        <v>3209</v>
      </c>
      <c r="J1448" s="6" t="s">
        <v>9</v>
      </c>
      <c r="K1448" s="6" t="s">
        <v>3230</v>
      </c>
      <c r="L1448" s="6" t="s">
        <v>11</v>
      </c>
      <c r="M1448" s="2">
        <v>383.30700000000002</v>
      </c>
      <c r="N1448" s="1" t="s">
        <v>12</v>
      </c>
      <c r="O1448" s="3">
        <v>43315</v>
      </c>
      <c r="P1448" s="2">
        <f>ROUNDDOWN(Table1[[#This Row],[Quantity in UnE]],0)</f>
        <v>383</v>
      </c>
      <c r="Q1448" t="s">
        <v>8850</v>
      </c>
      <c r="R1448">
        <v>50</v>
      </c>
      <c r="S1448">
        <v>39</v>
      </c>
      <c r="T1448">
        <f>IF(Table1[[#This Row],[OD (in)]]=28,0,IF(Table1[[#This Row],[Width (in)]]&lt;=25,1,0))</f>
        <v>0</v>
      </c>
      <c r="U1448">
        <f>IF(Table1[[#This Row],[OD (in)]]=28,0,IF(AND(Table1[[#This Row],[Width (in)]]&gt;25,Table1[[#This Row],[Width (in)]]&lt;=40),1,0))</f>
        <v>0</v>
      </c>
      <c r="V1448">
        <f>IF(Table1[[#This Row],[OD (in)]]=28,0,IF(Table1[[#This Row],[Width (in)]]&gt;40,1,0))</f>
        <v>1</v>
      </c>
      <c r="W1448">
        <f>IF(Table1[[#This Row],[OD (in)]]=28,1,0)</f>
        <v>0</v>
      </c>
    </row>
    <row r="1449" spans="1:23" x14ac:dyDescent="0.3">
      <c r="A1449" s="6" t="s">
        <v>0</v>
      </c>
      <c r="B1449" s="6" t="s">
        <v>1850</v>
      </c>
      <c r="C1449" s="6" t="s">
        <v>1851</v>
      </c>
      <c r="D1449" s="6" t="s">
        <v>3231</v>
      </c>
      <c r="E1449" s="6" t="s">
        <v>4</v>
      </c>
      <c r="F1449" s="6" t="s">
        <v>5</v>
      </c>
      <c r="G1449" s="6" t="s">
        <v>2916</v>
      </c>
      <c r="H1449" s="6" t="s">
        <v>7</v>
      </c>
      <c r="I1449" s="6" t="s">
        <v>2917</v>
      </c>
      <c r="J1449" s="6" t="s">
        <v>9</v>
      </c>
      <c r="K1449" s="6" t="s">
        <v>3232</v>
      </c>
      <c r="L1449" s="6" t="s">
        <v>11</v>
      </c>
      <c r="M1449" s="2">
        <v>377.59500000000003</v>
      </c>
      <c r="N1449" s="1" t="s">
        <v>12</v>
      </c>
      <c r="O1449" s="3">
        <v>43314</v>
      </c>
      <c r="P1449" s="2">
        <f>ROUNDDOWN(Table1[[#This Row],[Quantity in UnE]],0)</f>
        <v>377</v>
      </c>
      <c r="Q1449" t="s">
        <v>8850</v>
      </c>
      <c r="R1449">
        <v>50.5</v>
      </c>
      <c r="S1449">
        <v>39</v>
      </c>
      <c r="T1449">
        <f>IF(Table1[[#This Row],[OD (in)]]=28,0,IF(Table1[[#This Row],[Width (in)]]&lt;=25,1,0))</f>
        <v>0</v>
      </c>
      <c r="U1449">
        <f>IF(Table1[[#This Row],[OD (in)]]=28,0,IF(AND(Table1[[#This Row],[Width (in)]]&gt;25,Table1[[#This Row],[Width (in)]]&lt;=40),1,0))</f>
        <v>0</v>
      </c>
      <c r="V1449">
        <f>IF(Table1[[#This Row],[OD (in)]]=28,0,IF(Table1[[#This Row],[Width (in)]]&gt;40,1,0))</f>
        <v>1</v>
      </c>
      <c r="W1449">
        <f>IF(Table1[[#This Row],[OD (in)]]=28,1,0)</f>
        <v>0</v>
      </c>
    </row>
    <row r="1450" spans="1:23" x14ac:dyDescent="0.3">
      <c r="A1450" s="6" t="s">
        <v>0</v>
      </c>
      <c r="B1450" s="6" t="s">
        <v>31</v>
      </c>
      <c r="C1450" s="6" t="s">
        <v>32</v>
      </c>
      <c r="D1450" s="6" t="s">
        <v>3233</v>
      </c>
      <c r="E1450" s="6" t="s">
        <v>4</v>
      </c>
      <c r="F1450" s="6" t="s">
        <v>5</v>
      </c>
      <c r="G1450" s="6" t="s">
        <v>2432</v>
      </c>
      <c r="H1450" s="6" t="s">
        <v>7</v>
      </c>
      <c r="I1450" s="6" t="s">
        <v>2433</v>
      </c>
      <c r="J1450" s="6" t="s">
        <v>9</v>
      </c>
      <c r="K1450" s="6" t="s">
        <v>3234</v>
      </c>
      <c r="L1450" s="6" t="s">
        <v>11</v>
      </c>
      <c r="M1450" s="2">
        <v>112.408</v>
      </c>
      <c r="N1450" s="1" t="s">
        <v>12</v>
      </c>
      <c r="O1450" s="3">
        <v>43322</v>
      </c>
      <c r="P1450" s="2">
        <f>ROUNDDOWN(Table1[[#This Row],[Quantity in UnE]],0)</f>
        <v>112</v>
      </c>
      <c r="Q1450" t="s">
        <v>8848</v>
      </c>
      <c r="R1450">
        <v>15</v>
      </c>
      <c r="S1450">
        <v>39</v>
      </c>
      <c r="T1450">
        <f>IF(Table1[[#This Row],[OD (in)]]=28,0,IF(Table1[[#This Row],[Width (in)]]&lt;=25,1,0))</f>
        <v>1</v>
      </c>
      <c r="U1450">
        <f>IF(Table1[[#This Row],[OD (in)]]=28,0,IF(AND(Table1[[#This Row],[Width (in)]]&gt;25,Table1[[#This Row],[Width (in)]]&lt;=40),1,0))</f>
        <v>0</v>
      </c>
      <c r="V1450">
        <f>IF(Table1[[#This Row],[OD (in)]]=28,0,IF(Table1[[#This Row],[Width (in)]]&gt;40,1,0))</f>
        <v>0</v>
      </c>
      <c r="W1450">
        <f>IF(Table1[[#This Row],[OD (in)]]=28,1,0)</f>
        <v>0</v>
      </c>
    </row>
    <row r="1451" spans="1:23" x14ac:dyDescent="0.3">
      <c r="A1451" s="6" t="s">
        <v>0</v>
      </c>
      <c r="B1451" s="6" t="s">
        <v>274</v>
      </c>
      <c r="C1451" s="6" t="s">
        <v>275</v>
      </c>
      <c r="D1451" s="6" t="s">
        <v>3235</v>
      </c>
      <c r="E1451" s="6" t="s">
        <v>4</v>
      </c>
      <c r="F1451" s="6" t="s">
        <v>5</v>
      </c>
      <c r="G1451" s="6" t="s">
        <v>3208</v>
      </c>
      <c r="H1451" s="6" t="s">
        <v>7</v>
      </c>
      <c r="I1451" s="6" t="s">
        <v>3209</v>
      </c>
      <c r="J1451" s="6" t="s">
        <v>9</v>
      </c>
      <c r="K1451" s="6" t="s">
        <v>3236</v>
      </c>
      <c r="L1451" s="6" t="s">
        <v>11</v>
      </c>
      <c r="M1451" s="2">
        <v>247.375</v>
      </c>
      <c r="N1451" s="1" t="s">
        <v>12</v>
      </c>
      <c r="O1451" s="3">
        <v>43315</v>
      </c>
      <c r="P1451" s="2">
        <f>ROUNDDOWN(Table1[[#This Row],[Quantity in UnE]],0)</f>
        <v>247</v>
      </c>
      <c r="Q1451" t="s">
        <v>8850</v>
      </c>
      <c r="R1451">
        <v>33</v>
      </c>
      <c r="S1451">
        <v>39</v>
      </c>
      <c r="T1451">
        <f>IF(Table1[[#This Row],[OD (in)]]=28,0,IF(Table1[[#This Row],[Width (in)]]&lt;=25,1,0))</f>
        <v>0</v>
      </c>
      <c r="U1451">
        <f>IF(Table1[[#This Row],[OD (in)]]=28,0,IF(AND(Table1[[#This Row],[Width (in)]]&gt;25,Table1[[#This Row],[Width (in)]]&lt;=40),1,0))</f>
        <v>1</v>
      </c>
      <c r="V1451">
        <f>IF(Table1[[#This Row],[OD (in)]]=28,0,IF(Table1[[#This Row],[Width (in)]]&gt;40,1,0))</f>
        <v>0</v>
      </c>
      <c r="W1451">
        <f>IF(Table1[[#This Row],[OD (in)]]=28,1,0)</f>
        <v>0</v>
      </c>
    </row>
    <row r="1452" spans="1:23" x14ac:dyDescent="0.3">
      <c r="A1452" s="6" t="s">
        <v>0</v>
      </c>
      <c r="B1452" s="6" t="s">
        <v>218</v>
      </c>
      <c r="C1452" s="6" t="s">
        <v>219</v>
      </c>
      <c r="D1452" s="6" t="s">
        <v>3237</v>
      </c>
      <c r="E1452" s="6" t="s">
        <v>4</v>
      </c>
      <c r="F1452" s="6" t="s">
        <v>5</v>
      </c>
      <c r="G1452" s="6" t="s">
        <v>2519</v>
      </c>
      <c r="H1452" s="6" t="s">
        <v>7</v>
      </c>
      <c r="I1452" s="6" t="s">
        <v>2520</v>
      </c>
      <c r="J1452" s="6" t="s">
        <v>9</v>
      </c>
      <c r="K1452" s="6" t="s">
        <v>3238</v>
      </c>
      <c r="L1452" s="6" t="s">
        <v>11</v>
      </c>
      <c r="M1452" s="2">
        <v>184.66399999999999</v>
      </c>
      <c r="N1452" s="1" t="s">
        <v>12</v>
      </c>
      <c r="O1452" s="3">
        <v>43330</v>
      </c>
      <c r="P1452" s="2">
        <f>ROUNDDOWN(Table1[[#This Row],[Quantity in UnE]],0)</f>
        <v>184</v>
      </c>
      <c r="Q1452" t="s">
        <v>8848</v>
      </c>
      <c r="R1452">
        <v>27</v>
      </c>
      <c r="S1452">
        <v>39</v>
      </c>
      <c r="T1452">
        <f>IF(Table1[[#This Row],[OD (in)]]=28,0,IF(Table1[[#This Row],[Width (in)]]&lt;=25,1,0))</f>
        <v>0</v>
      </c>
      <c r="U1452">
        <f>IF(Table1[[#This Row],[OD (in)]]=28,0,IF(AND(Table1[[#This Row],[Width (in)]]&gt;25,Table1[[#This Row],[Width (in)]]&lt;=40),1,0))</f>
        <v>1</v>
      </c>
      <c r="V1452">
        <f>IF(Table1[[#This Row],[OD (in)]]=28,0,IF(Table1[[#This Row],[Width (in)]]&gt;40,1,0))</f>
        <v>0</v>
      </c>
      <c r="W1452">
        <f>IF(Table1[[#This Row],[OD (in)]]=28,1,0)</f>
        <v>0</v>
      </c>
    </row>
    <row r="1453" spans="1:23" x14ac:dyDescent="0.3">
      <c r="A1453" s="6" t="s">
        <v>0</v>
      </c>
      <c r="B1453" s="6" t="s">
        <v>31</v>
      </c>
      <c r="C1453" s="6" t="s">
        <v>32</v>
      </c>
      <c r="D1453" s="6" t="s">
        <v>3239</v>
      </c>
      <c r="E1453" s="6" t="s">
        <v>4</v>
      </c>
      <c r="F1453" s="6" t="s">
        <v>5</v>
      </c>
      <c r="G1453" s="6" t="s">
        <v>2432</v>
      </c>
      <c r="H1453" s="6" t="s">
        <v>7</v>
      </c>
      <c r="I1453" s="6" t="s">
        <v>2433</v>
      </c>
      <c r="J1453" s="6" t="s">
        <v>9</v>
      </c>
      <c r="K1453" s="6" t="s">
        <v>3240</v>
      </c>
      <c r="L1453" s="6" t="s">
        <v>11</v>
      </c>
      <c r="M1453" s="2">
        <v>112.408</v>
      </c>
      <c r="N1453" s="1" t="s">
        <v>12</v>
      </c>
      <c r="O1453" s="3">
        <v>43322</v>
      </c>
      <c r="P1453" s="2">
        <f>ROUNDDOWN(Table1[[#This Row],[Quantity in UnE]],0)</f>
        <v>112</v>
      </c>
      <c r="Q1453" t="s">
        <v>8848</v>
      </c>
      <c r="R1453">
        <v>15</v>
      </c>
      <c r="S1453">
        <v>39</v>
      </c>
      <c r="T1453">
        <f>IF(Table1[[#This Row],[OD (in)]]=28,0,IF(Table1[[#This Row],[Width (in)]]&lt;=25,1,0))</f>
        <v>1</v>
      </c>
      <c r="U1453">
        <f>IF(Table1[[#This Row],[OD (in)]]=28,0,IF(AND(Table1[[#This Row],[Width (in)]]&gt;25,Table1[[#This Row],[Width (in)]]&lt;=40),1,0))</f>
        <v>0</v>
      </c>
      <c r="V1453">
        <f>IF(Table1[[#This Row],[OD (in)]]=28,0,IF(Table1[[#This Row],[Width (in)]]&gt;40,1,0))</f>
        <v>0</v>
      </c>
      <c r="W1453">
        <f>IF(Table1[[#This Row],[OD (in)]]=28,1,0)</f>
        <v>0</v>
      </c>
    </row>
    <row r="1454" spans="1:23" x14ac:dyDescent="0.3">
      <c r="A1454" s="6" t="s">
        <v>0</v>
      </c>
      <c r="B1454" s="6" t="s">
        <v>172</v>
      </c>
      <c r="C1454" s="6" t="s">
        <v>173</v>
      </c>
      <c r="D1454" s="6" t="s">
        <v>3241</v>
      </c>
      <c r="E1454" s="6" t="s">
        <v>4</v>
      </c>
      <c r="F1454" s="6" t="s">
        <v>5</v>
      </c>
      <c r="G1454" s="6" t="s">
        <v>2958</v>
      </c>
      <c r="H1454" s="6" t="s">
        <v>7</v>
      </c>
      <c r="I1454" s="6" t="s">
        <v>2959</v>
      </c>
      <c r="J1454" s="6" t="s">
        <v>9</v>
      </c>
      <c r="K1454" s="6" t="s">
        <v>3242</v>
      </c>
      <c r="L1454" s="6" t="s">
        <v>11</v>
      </c>
      <c r="M1454" s="2">
        <v>336.23599999999999</v>
      </c>
      <c r="N1454" s="1" t="s">
        <v>12</v>
      </c>
      <c r="O1454" s="3">
        <v>43317</v>
      </c>
      <c r="P1454" s="2">
        <f>ROUNDDOWN(Table1[[#This Row],[Quantity in UnE]],0)</f>
        <v>336</v>
      </c>
      <c r="Q1454" t="s">
        <v>8850</v>
      </c>
      <c r="R1454">
        <v>45</v>
      </c>
      <c r="S1454">
        <v>39</v>
      </c>
      <c r="T1454">
        <f>IF(Table1[[#This Row],[OD (in)]]=28,0,IF(Table1[[#This Row],[Width (in)]]&lt;=25,1,0))</f>
        <v>0</v>
      </c>
      <c r="U1454">
        <f>IF(Table1[[#This Row],[OD (in)]]=28,0,IF(AND(Table1[[#This Row],[Width (in)]]&gt;25,Table1[[#This Row],[Width (in)]]&lt;=40),1,0))</f>
        <v>0</v>
      </c>
      <c r="V1454">
        <f>IF(Table1[[#This Row],[OD (in)]]=28,0,IF(Table1[[#This Row],[Width (in)]]&gt;40,1,0))</f>
        <v>1</v>
      </c>
      <c r="W1454">
        <f>IF(Table1[[#This Row],[OD (in)]]=28,1,0)</f>
        <v>0</v>
      </c>
    </row>
    <row r="1455" spans="1:23" x14ac:dyDescent="0.3">
      <c r="A1455" s="6" t="s">
        <v>0</v>
      </c>
      <c r="B1455" s="6" t="s">
        <v>274</v>
      </c>
      <c r="C1455" s="6" t="s">
        <v>275</v>
      </c>
      <c r="D1455" s="6" t="s">
        <v>3243</v>
      </c>
      <c r="E1455" s="6" t="s">
        <v>4</v>
      </c>
      <c r="F1455" s="6" t="s">
        <v>5</v>
      </c>
      <c r="G1455" s="6" t="s">
        <v>3208</v>
      </c>
      <c r="H1455" s="6" t="s">
        <v>7</v>
      </c>
      <c r="I1455" s="6" t="s">
        <v>3209</v>
      </c>
      <c r="J1455" s="6" t="s">
        <v>9</v>
      </c>
      <c r="K1455" s="6" t="s">
        <v>3242</v>
      </c>
      <c r="L1455" s="6" t="s">
        <v>11</v>
      </c>
      <c r="M1455" s="2">
        <v>247.089</v>
      </c>
      <c r="N1455" s="1" t="s">
        <v>12</v>
      </c>
      <c r="O1455" s="3">
        <v>43315</v>
      </c>
      <c r="P1455" s="2">
        <f>ROUNDDOWN(Table1[[#This Row],[Quantity in UnE]],0)</f>
        <v>247</v>
      </c>
      <c r="Q1455" t="s">
        <v>8850</v>
      </c>
      <c r="R1455">
        <v>33</v>
      </c>
      <c r="S1455">
        <v>39</v>
      </c>
      <c r="T1455">
        <f>IF(Table1[[#This Row],[OD (in)]]=28,0,IF(Table1[[#This Row],[Width (in)]]&lt;=25,1,0))</f>
        <v>0</v>
      </c>
      <c r="U1455">
        <f>IF(Table1[[#This Row],[OD (in)]]=28,0,IF(AND(Table1[[#This Row],[Width (in)]]&gt;25,Table1[[#This Row],[Width (in)]]&lt;=40),1,0))</f>
        <v>1</v>
      </c>
      <c r="V1455">
        <f>IF(Table1[[#This Row],[OD (in)]]=28,0,IF(Table1[[#This Row],[Width (in)]]&gt;40,1,0))</f>
        <v>0</v>
      </c>
      <c r="W1455">
        <f>IF(Table1[[#This Row],[OD (in)]]=28,1,0)</f>
        <v>0</v>
      </c>
    </row>
    <row r="1456" spans="1:23" x14ac:dyDescent="0.3">
      <c r="A1456" s="6" t="s">
        <v>0</v>
      </c>
      <c r="B1456" s="6" t="s">
        <v>3244</v>
      </c>
      <c r="C1456" s="6" t="s">
        <v>3245</v>
      </c>
      <c r="D1456" s="6" t="s">
        <v>3246</v>
      </c>
      <c r="E1456" s="6" t="s">
        <v>4</v>
      </c>
      <c r="F1456" s="6" t="s">
        <v>5</v>
      </c>
      <c r="G1456" s="6" t="s">
        <v>2519</v>
      </c>
      <c r="H1456" s="6" t="s">
        <v>7</v>
      </c>
      <c r="I1456" s="6" t="s">
        <v>2520</v>
      </c>
      <c r="J1456" s="6" t="s">
        <v>9</v>
      </c>
      <c r="K1456" s="6" t="s">
        <v>3247</v>
      </c>
      <c r="L1456" s="6" t="s">
        <v>11</v>
      </c>
      <c r="M1456" s="2">
        <v>251.459</v>
      </c>
      <c r="N1456" s="1" t="s">
        <v>12</v>
      </c>
      <c r="O1456" s="3">
        <v>43330</v>
      </c>
      <c r="P1456" s="2">
        <f>ROUNDDOWN(Table1[[#This Row],[Quantity in UnE]],0)</f>
        <v>251</v>
      </c>
      <c r="Q1456" t="s">
        <v>8850</v>
      </c>
      <c r="R1456">
        <v>36.5</v>
      </c>
      <c r="S1456">
        <v>39</v>
      </c>
      <c r="T1456">
        <f>IF(Table1[[#This Row],[OD (in)]]=28,0,IF(Table1[[#This Row],[Width (in)]]&lt;=25,1,0))</f>
        <v>0</v>
      </c>
      <c r="U1456">
        <f>IF(Table1[[#This Row],[OD (in)]]=28,0,IF(AND(Table1[[#This Row],[Width (in)]]&gt;25,Table1[[#This Row],[Width (in)]]&lt;=40),1,0))</f>
        <v>1</v>
      </c>
      <c r="V1456">
        <f>IF(Table1[[#This Row],[OD (in)]]=28,0,IF(Table1[[#This Row],[Width (in)]]&gt;40,1,0))</f>
        <v>0</v>
      </c>
      <c r="W1456">
        <f>IF(Table1[[#This Row],[OD (in)]]=28,1,0)</f>
        <v>0</v>
      </c>
    </row>
    <row r="1457" spans="1:23" x14ac:dyDescent="0.3">
      <c r="A1457" s="6" t="s">
        <v>0</v>
      </c>
      <c r="B1457" s="6" t="s">
        <v>274</v>
      </c>
      <c r="C1457" s="6" t="s">
        <v>275</v>
      </c>
      <c r="D1457" s="6" t="s">
        <v>3248</v>
      </c>
      <c r="E1457" s="6" t="s">
        <v>4</v>
      </c>
      <c r="F1457" s="6" t="s">
        <v>5</v>
      </c>
      <c r="G1457" s="6" t="s">
        <v>3208</v>
      </c>
      <c r="H1457" s="6" t="s">
        <v>7</v>
      </c>
      <c r="I1457" s="6" t="s">
        <v>3209</v>
      </c>
      <c r="J1457" s="6" t="s">
        <v>9</v>
      </c>
      <c r="K1457" s="6" t="s">
        <v>3249</v>
      </c>
      <c r="L1457" s="6" t="s">
        <v>11</v>
      </c>
      <c r="M1457" s="2">
        <v>247.43199999999999</v>
      </c>
      <c r="N1457" s="1" t="s">
        <v>12</v>
      </c>
      <c r="O1457" s="3">
        <v>43315</v>
      </c>
      <c r="P1457" s="2">
        <f>ROUNDDOWN(Table1[[#This Row],[Quantity in UnE]],0)</f>
        <v>247</v>
      </c>
      <c r="Q1457" t="s">
        <v>8850</v>
      </c>
      <c r="R1457">
        <v>33</v>
      </c>
      <c r="S1457">
        <v>39</v>
      </c>
      <c r="T1457">
        <f>IF(Table1[[#This Row],[OD (in)]]=28,0,IF(Table1[[#This Row],[Width (in)]]&lt;=25,1,0))</f>
        <v>0</v>
      </c>
      <c r="U1457">
        <f>IF(Table1[[#This Row],[OD (in)]]=28,0,IF(AND(Table1[[#This Row],[Width (in)]]&gt;25,Table1[[#This Row],[Width (in)]]&lt;=40),1,0))</f>
        <v>1</v>
      </c>
      <c r="V1457">
        <f>IF(Table1[[#This Row],[OD (in)]]=28,0,IF(Table1[[#This Row],[Width (in)]]&gt;40,1,0))</f>
        <v>0</v>
      </c>
      <c r="W1457">
        <f>IF(Table1[[#This Row],[OD (in)]]=28,1,0)</f>
        <v>0</v>
      </c>
    </row>
    <row r="1458" spans="1:23" x14ac:dyDescent="0.3">
      <c r="A1458" s="6" t="s">
        <v>0</v>
      </c>
      <c r="B1458" s="6" t="s">
        <v>172</v>
      </c>
      <c r="C1458" s="6" t="s">
        <v>173</v>
      </c>
      <c r="D1458" s="6" t="s">
        <v>3250</v>
      </c>
      <c r="E1458" s="6" t="s">
        <v>4</v>
      </c>
      <c r="F1458" s="6" t="s">
        <v>5</v>
      </c>
      <c r="G1458" s="6" t="s">
        <v>2958</v>
      </c>
      <c r="H1458" s="6" t="s">
        <v>7</v>
      </c>
      <c r="I1458" s="6" t="s">
        <v>2959</v>
      </c>
      <c r="J1458" s="6" t="s">
        <v>9</v>
      </c>
      <c r="K1458" s="6" t="s">
        <v>3251</v>
      </c>
      <c r="L1458" s="6" t="s">
        <v>11</v>
      </c>
      <c r="M1458" s="2">
        <v>335.61200000000002</v>
      </c>
      <c r="N1458" s="1" t="s">
        <v>12</v>
      </c>
      <c r="O1458" s="3">
        <v>43317</v>
      </c>
      <c r="P1458" s="2">
        <f>ROUNDDOWN(Table1[[#This Row],[Quantity in UnE]],0)</f>
        <v>335</v>
      </c>
      <c r="Q1458" t="s">
        <v>8850</v>
      </c>
      <c r="R1458">
        <v>45</v>
      </c>
      <c r="S1458">
        <v>39</v>
      </c>
      <c r="T1458">
        <f>IF(Table1[[#This Row],[OD (in)]]=28,0,IF(Table1[[#This Row],[Width (in)]]&lt;=25,1,0))</f>
        <v>0</v>
      </c>
      <c r="U1458">
        <f>IF(Table1[[#This Row],[OD (in)]]=28,0,IF(AND(Table1[[#This Row],[Width (in)]]&gt;25,Table1[[#This Row],[Width (in)]]&lt;=40),1,0))</f>
        <v>0</v>
      </c>
      <c r="V1458">
        <f>IF(Table1[[#This Row],[OD (in)]]=28,0,IF(Table1[[#This Row],[Width (in)]]&gt;40,1,0))</f>
        <v>1</v>
      </c>
      <c r="W1458">
        <f>IF(Table1[[#This Row],[OD (in)]]=28,1,0)</f>
        <v>0</v>
      </c>
    </row>
    <row r="1459" spans="1:23" x14ac:dyDescent="0.3">
      <c r="A1459" s="6" t="s">
        <v>0</v>
      </c>
      <c r="B1459" s="6" t="s">
        <v>172</v>
      </c>
      <c r="C1459" s="6" t="s">
        <v>173</v>
      </c>
      <c r="D1459" s="6" t="s">
        <v>3252</v>
      </c>
      <c r="E1459" s="6" t="s">
        <v>4</v>
      </c>
      <c r="F1459" s="6" t="s">
        <v>5</v>
      </c>
      <c r="G1459" s="6" t="s">
        <v>2958</v>
      </c>
      <c r="H1459" s="6" t="s">
        <v>7</v>
      </c>
      <c r="I1459" s="6" t="s">
        <v>2959</v>
      </c>
      <c r="J1459" s="6" t="s">
        <v>9</v>
      </c>
      <c r="K1459" s="6" t="s">
        <v>3253</v>
      </c>
      <c r="L1459" s="6" t="s">
        <v>11</v>
      </c>
      <c r="M1459" s="2">
        <v>337.09500000000003</v>
      </c>
      <c r="N1459" s="1" t="s">
        <v>12</v>
      </c>
      <c r="O1459" s="3">
        <v>43317</v>
      </c>
      <c r="P1459" s="2">
        <f>ROUNDDOWN(Table1[[#This Row],[Quantity in UnE]],0)</f>
        <v>337</v>
      </c>
      <c r="Q1459" t="s">
        <v>8850</v>
      </c>
      <c r="R1459">
        <v>45</v>
      </c>
      <c r="S1459">
        <v>39</v>
      </c>
      <c r="T1459">
        <f>IF(Table1[[#This Row],[OD (in)]]=28,0,IF(Table1[[#This Row],[Width (in)]]&lt;=25,1,0))</f>
        <v>0</v>
      </c>
      <c r="U1459">
        <f>IF(Table1[[#This Row],[OD (in)]]=28,0,IF(AND(Table1[[#This Row],[Width (in)]]&gt;25,Table1[[#This Row],[Width (in)]]&lt;=40),1,0))</f>
        <v>0</v>
      </c>
      <c r="V1459">
        <f>IF(Table1[[#This Row],[OD (in)]]=28,0,IF(Table1[[#This Row],[Width (in)]]&gt;40,1,0))</f>
        <v>1</v>
      </c>
      <c r="W1459">
        <f>IF(Table1[[#This Row],[OD (in)]]=28,1,0)</f>
        <v>0</v>
      </c>
    </row>
    <row r="1460" spans="1:23" x14ac:dyDescent="0.3">
      <c r="A1460" s="6" t="s">
        <v>0</v>
      </c>
      <c r="B1460" s="6" t="s">
        <v>125</v>
      </c>
      <c r="C1460" s="6" t="s">
        <v>126</v>
      </c>
      <c r="D1460" s="6" t="s">
        <v>3254</v>
      </c>
      <c r="E1460" s="6" t="s">
        <v>4</v>
      </c>
      <c r="F1460" s="6" t="s">
        <v>5</v>
      </c>
      <c r="G1460" s="6" t="s">
        <v>3169</v>
      </c>
      <c r="H1460" s="6" t="s">
        <v>7</v>
      </c>
      <c r="I1460" s="6" t="s">
        <v>3170</v>
      </c>
      <c r="J1460" s="6" t="s">
        <v>9</v>
      </c>
      <c r="K1460" s="6" t="s">
        <v>3255</v>
      </c>
      <c r="L1460" s="6" t="s">
        <v>11</v>
      </c>
      <c r="M1460" s="2">
        <v>438.95</v>
      </c>
      <c r="N1460" s="1" t="s">
        <v>12</v>
      </c>
      <c r="O1460" s="3">
        <v>43327</v>
      </c>
      <c r="P1460" s="2">
        <f>ROUNDDOWN(Table1[[#This Row],[Quantity in UnE]],0)</f>
        <v>438</v>
      </c>
      <c r="Q1460" t="s">
        <v>8852</v>
      </c>
      <c r="R1460">
        <v>60</v>
      </c>
      <c r="S1460">
        <v>39</v>
      </c>
      <c r="T1460">
        <f>IF(Table1[[#This Row],[OD (in)]]=28,0,IF(Table1[[#This Row],[Width (in)]]&lt;=25,1,0))</f>
        <v>0</v>
      </c>
      <c r="U1460">
        <f>IF(Table1[[#This Row],[OD (in)]]=28,0,IF(AND(Table1[[#This Row],[Width (in)]]&gt;25,Table1[[#This Row],[Width (in)]]&lt;=40),1,0))</f>
        <v>0</v>
      </c>
      <c r="V1460">
        <f>IF(Table1[[#This Row],[OD (in)]]=28,0,IF(Table1[[#This Row],[Width (in)]]&gt;40,1,0))</f>
        <v>1</v>
      </c>
      <c r="W1460">
        <f>IF(Table1[[#This Row],[OD (in)]]=28,1,0)</f>
        <v>0</v>
      </c>
    </row>
    <row r="1461" spans="1:23" x14ac:dyDescent="0.3">
      <c r="A1461" s="6" t="s">
        <v>0</v>
      </c>
      <c r="B1461" s="6" t="s">
        <v>502</v>
      </c>
      <c r="C1461" s="6" t="s">
        <v>503</v>
      </c>
      <c r="D1461" s="6" t="s">
        <v>3256</v>
      </c>
      <c r="E1461" s="6" t="s">
        <v>4</v>
      </c>
      <c r="F1461" s="6" t="s">
        <v>5</v>
      </c>
      <c r="G1461" s="6" t="s">
        <v>2916</v>
      </c>
      <c r="H1461" s="6" t="s">
        <v>7</v>
      </c>
      <c r="I1461" s="6" t="s">
        <v>2917</v>
      </c>
      <c r="J1461" s="6" t="s">
        <v>9</v>
      </c>
      <c r="K1461" s="6" t="s">
        <v>3257</v>
      </c>
      <c r="L1461" s="6" t="s">
        <v>11</v>
      </c>
      <c r="M1461" s="2">
        <v>185.595</v>
      </c>
      <c r="N1461" s="1" t="s">
        <v>12</v>
      </c>
      <c r="O1461" s="3">
        <v>43314</v>
      </c>
      <c r="P1461" s="2">
        <f>ROUNDDOWN(Table1[[#This Row],[Quantity in UnE]],0)</f>
        <v>185</v>
      </c>
      <c r="Q1461" t="s">
        <v>8849</v>
      </c>
      <c r="R1461">
        <v>23.875</v>
      </c>
      <c r="S1461">
        <v>44</v>
      </c>
      <c r="T1461">
        <f>IF(Table1[[#This Row],[OD (in)]]=28,0,IF(Table1[[#This Row],[Width (in)]]&lt;=25,1,0))</f>
        <v>1</v>
      </c>
      <c r="U1461">
        <f>IF(Table1[[#This Row],[OD (in)]]=28,0,IF(AND(Table1[[#This Row],[Width (in)]]&gt;25,Table1[[#This Row],[Width (in)]]&lt;=40),1,0))</f>
        <v>0</v>
      </c>
      <c r="V1461">
        <f>IF(Table1[[#This Row],[OD (in)]]=28,0,IF(Table1[[#This Row],[Width (in)]]&gt;40,1,0))</f>
        <v>0</v>
      </c>
      <c r="W1461">
        <f>IF(Table1[[#This Row],[OD (in)]]=28,1,0)</f>
        <v>0</v>
      </c>
    </row>
    <row r="1462" spans="1:23" x14ac:dyDescent="0.3">
      <c r="A1462" s="6" t="s">
        <v>0</v>
      </c>
      <c r="B1462" s="6" t="s">
        <v>125</v>
      </c>
      <c r="C1462" s="6" t="s">
        <v>126</v>
      </c>
      <c r="D1462" s="6" t="s">
        <v>3258</v>
      </c>
      <c r="E1462" s="6" t="s">
        <v>4</v>
      </c>
      <c r="F1462" s="6" t="s">
        <v>5</v>
      </c>
      <c r="G1462" s="6" t="s">
        <v>3169</v>
      </c>
      <c r="H1462" s="6" t="s">
        <v>7</v>
      </c>
      <c r="I1462" s="6" t="s">
        <v>3170</v>
      </c>
      <c r="J1462" s="6" t="s">
        <v>9</v>
      </c>
      <c r="K1462" s="6" t="s">
        <v>3259</v>
      </c>
      <c r="L1462" s="6" t="s">
        <v>11</v>
      </c>
      <c r="M1462" s="2">
        <v>438.60399999999998</v>
      </c>
      <c r="N1462" s="1" t="s">
        <v>12</v>
      </c>
      <c r="O1462" s="3">
        <v>43327</v>
      </c>
      <c r="P1462" s="2">
        <f>ROUNDDOWN(Table1[[#This Row],[Quantity in UnE]],0)</f>
        <v>438</v>
      </c>
      <c r="Q1462" t="s">
        <v>8852</v>
      </c>
      <c r="R1462">
        <v>60</v>
      </c>
      <c r="S1462">
        <v>39</v>
      </c>
      <c r="T1462">
        <f>IF(Table1[[#This Row],[OD (in)]]=28,0,IF(Table1[[#This Row],[Width (in)]]&lt;=25,1,0))</f>
        <v>0</v>
      </c>
      <c r="U1462">
        <f>IF(Table1[[#This Row],[OD (in)]]=28,0,IF(AND(Table1[[#This Row],[Width (in)]]&gt;25,Table1[[#This Row],[Width (in)]]&lt;=40),1,0))</f>
        <v>0</v>
      </c>
      <c r="V1462">
        <f>IF(Table1[[#This Row],[OD (in)]]=28,0,IF(Table1[[#This Row],[Width (in)]]&gt;40,1,0))</f>
        <v>1</v>
      </c>
      <c r="W1462">
        <f>IF(Table1[[#This Row],[OD (in)]]=28,1,0)</f>
        <v>0</v>
      </c>
    </row>
    <row r="1463" spans="1:23" x14ac:dyDescent="0.3">
      <c r="A1463" s="6" t="s">
        <v>0</v>
      </c>
      <c r="B1463" s="6" t="s">
        <v>172</v>
      </c>
      <c r="C1463" s="6" t="s">
        <v>173</v>
      </c>
      <c r="D1463" s="6" t="s">
        <v>3260</v>
      </c>
      <c r="E1463" s="6" t="s">
        <v>4</v>
      </c>
      <c r="F1463" s="6" t="s">
        <v>5</v>
      </c>
      <c r="G1463" s="6" t="s">
        <v>2958</v>
      </c>
      <c r="H1463" s="6" t="s">
        <v>7</v>
      </c>
      <c r="I1463" s="6" t="s">
        <v>2959</v>
      </c>
      <c r="J1463" s="6" t="s">
        <v>9</v>
      </c>
      <c r="K1463" s="6" t="s">
        <v>3261</v>
      </c>
      <c r="L1463" s="6" t="s">
        <v>11</v>
      </c>
      <c r="M1463" s="2">
        <v>328.98</v>
      </c>
      <c r="N1463" s="1" t="s">
        <v>12</v>
      </c>
      <c r="O1463" s="3">
        <v>43317</v>
      </c>
      <c r="P1463" s="2">
        <f>ROUNDDOWN(Table1[[#This Row],[Quantity in UnE]],0)</f>
        <v>328</v>
      </c>
      <c r="Q1463" t="s">
        <v>8850</v>
      </c>
      <c r="R1463">
        <v>45</v>
      </c>
      <c r="S1463">
        <v>39</v>
      </c>
      <c r="T1463">
        <f>IF(Table1[[#This Row],[OD (in)]]=28,0,IF(Table1[[#This Row],[Width (in)]]&lt;=25,1,0))</f>
        <v>0</v>
      </c>
      <c r="U1463">
        <f>IF(Table1[[#This Row],[OD (in)]]=28,0,IF(AND(Table1[[#This Row],[Width (in)]]&gt;25,Table1[[#This Row],[Width (in)]]&lt;=40),1,0))</f>
        <v>0</v>
      </c>
      <c r="V1463">
        <f>IF(Table1[[#This Row],[OD (in)]]=28,0,IF(Table1[[#This Row],[Width (in)]]&gt;40,1,0))</f>
        <v>1</v>
      </c>
      <c r="W1463">
        <f>IF(Table1[[#This Row],[OD (in)]]=28,1,0)</f>
        <v>0</v>
      </c>
    </row>
    <row r="1464" spans="1:23" x14ac:dyDescent="0.3">
      <c r="A1464" s="6" t="s">
        <v>0</v>
      </c>
      <c r="B1464" s="6" t="s">
        <v>2208</v>
      </c>
      <c r="C1464" s="6" t="s">
        <v>2209</v>
      </c>
      <c r="D1464" s="6" t="s">
        <v>3262</v>
      </c>
      <c r="E1464" s="6" t="s">
        <v>4</v>
      </c>
      <c r="F1464" s="6" t="s">
        <v>5</v>
      </c>
      <c r="G1464" s="6" t="s">
        <v>3263</v>
      </c>
      <c r="H1464" s="6" t="s">
        <v>7</v>
      </c>
      <c r="I1464" s="6" t="s">
        <v>3264</v>
      </c>
      <c r="J1464" s="6" t="s">
        <v>9</v>
      </c>
      <c r="K1464" s="6" t="s">
        <v>3261</v>
      </c>
      <c r="L1464" s="6" t="s">
        <v>11</v>
      </c>
      <c r="M1464" s="2">
        <v>170.08600000000001</v>
      </c>
      <c r="N1464" s="1" t="s">
        <v>12</v>
      </c>
      <c r="O1464" s="3">
        <v>43331</v>
      </c>
      <c r="P1464" s="2">
        <f>ROUNDDOWN(Table1[[#This Row],[Quantity in UnE]],0)</f>
        <v>170</v>
      </c>
      <c r="Q1464" t="s">
        <v>8864</v>
      </c>
      <c r="R1464">
        <v>23.875</v>
      </c>
      <c r="S1464">
        <v>39</v>
      </c>
      <c r="T1464">
        <f>IF(Table1[[#This Row],[OD (in)]]=28,0,IF(Table1[[#This Row],[Width (in)]]&lt;=25,1,0))</f>
        <v>1</v>
      </c>
      <c r="U1464">
        <f>IF(Table1[[#This Row],[OD (in)]]=28,0,IF(AND(Table1[[#This Row],[Width (in)]]&gt;25,Table1[[#This Row],[Width (in)]]&lt;=40),1,0))</f>
        <v>0</v>
      </c>
      <c r="V1464">
        <f>IF(Table1[[#This Row],[OD (in)]]=28,0,IF(Table1[[#This Row],[Width (in)]]&gt;40,1,0))</f>
        <v>0</v>
      </c>
      <c r="W1464">
        <f>IF(Table1[[#This Row],[OD (in)]]=28,1,0)</f>
        <v>0</v>
      </c>
    </row>
    <row r="1465" spans="1:23" x14ac:dyDescent="0.3">
      <c r="A1465" s="6" t="s">
        <v>0</v>
      </c>
      <c r="B1465" s="6" t="s">
        <v>19</v>
      </c>
      <c r="C1465" s="6" t="s">
        <v>20</v>
      </c>
      <c r="D1465" s="6" t="s">
        <v>3265</v>
      </c>
      <c r="E1465" s="6" t="s">
        <v>4</v>
      </c>
      <c r="F1465" s="6" t="s">
        <v>5</v>
      </c>
      <c r="G1465" s="6" t="s">
        <v>2432</v>
      </c>
      <c r="H1465" s="6" t="s">
        <v>7</v>
      </c>
      <c r="I1465" s="6" t="s">
        <v>2433</v>
      </c>
      <c r="J1465" s="6" t="s">
        <v>9</v>
      </c>
      <c r="K1465" s="6" t="s">
        <v>3266</v>
      </c>
      <c r="L1465" s="6" t="s">
        <v>11</v>
      </c>
      <c r="M1465" s="2">
        <v>302.15699999999998</v>
      </c>
      <c r="N1465" s="1" t="s">
        <v>12</v>
      </c>
      <c r="O1465" s="3">
        <v>43322</v>
      </c>
      <c r="P1465" s="2">
        <f>ROUNDDOWN(Table1[[#This Row],[Quantity in UnE]],0)</f>
        <v>302</v>
      </c>
      <c r="Q1465" t="s">
        <v>8849</v>
      </c>
      <c r="R1465">
        <v>36.75</v>
      </c>
      <c r="S1465">
        <v>44</v>
      </c>
      <c r="T1465">
        <f>IF(Table1[[#This Row],[OD (in)]]=28,0,IF(Table1[[#This Row],[Width (in)]]&lt;=25,1,0))</f>
        <v>0</v>
      </c>
      <c r="U1465">
        <f>IF(Table1[[#This Row],[OD (in)]]=28,0,IF(AND(Table1[[#This Row],[Width (in)]]&gt;25,Table1[[#This Row],[Width (in)]]&lt;=40),1,0))</f>
        <v>1</v>
      </c>
      <c r="V1465">
        <f>IF(Table1[[#This Row],[OD (in)]]=28,0,IF(Table1[[#This Row],[Width (in)]]&gt;40,1,0))</f>
        <v>0</v>
      </c>
      <c r="W1465">
        <f>IF(Table1[[#This Row],[OD (in)]]=28,1,0)</f>
        <v>0</v>
      </c>
    </row>
    <row r="1466" spans="1:23" x14ac:dyDescent="0.3">
      <c r="A1466" s="6" t="s">
        <v>0</v>
      </c>
      <c r="B1466" s="6" t="s">
        <v>19</v>
      </c>
      <c r="C1466" s="6" t="s">
        <v>20</v>
      </c>
      <c r="D1466" s="6" t="s">
        <v>3267</v>
      </c>
      <c r="E1466" s="6" t="s">
        <v>4</v>
      </c>
      <c r="F1466" s="6" t="s">
        <v>5</v>
      </c>
      <c r="G1466" s="6" t="s">
        <v>2916</v>
      </c>
      <c r="H1466" s="6" t="s">
        <v>7</v>
      </c>
      <c r="I1466" s="6" t="s">
        <v>2917</v>
      </c>
      <c r="J1466" s="6" t="s">
        <v>9</v>
      </c>
      <c r="K1466" s="6" t="s">
        <v>3268</v>
      </c>
      <c r="L1466" s="6" t="s">
        <v>11</v>
      </c>
      <c r="M1466" s="2">
        <v>305.86799999999999</v>
      </c>
      <c r="N1466" s="1" t="s">
        <v>12</v>
      </c>
      <c r="O1466" s="3">
        <v>43314</v>
      </c>
      <c r="P1466" s="2">
        <f>ROUNDDOWN(Table1[[#This Row],[Quantity in UnE]],0)</f>
        <v>305</v>
      </c>
      <c r="Q1466" t="s">
        <v>8849</v>
      </c>
      <c r="R1466">
        <v>36.75</v>
      </c>
      <c r="S1466">
        <v>44</v>
      </c>
      <c r="T1466">
        <f>IF(Table1[[#This Row],[OD (in)]]=28,0,IF(Table1[[#This Row],[Width (in)]]&lt;=25,1,0))</f>
        <v>0</v>
      </c>
      <c r="U1466">
        <f>IF(Table1[[#This Row],[OD (in)]]=28,0,IF(AND(Table1[[#This Row],[Width (in)]]&gt;25,Table1[[#This Row],[Width (in)]]&lt;=40),1,0))</f>
        <v>1</v>
      </c>
      <c r="V1466">
        <f>IF(Table1[[#This Row],[OD (in)]]=28,0,IF(Table1[[#This Row],[Width (in)]]&gt;40,1,0))</f>
        <v>0</v>
      </c>
      <c r="W1466">
        <f>IF(Table1[[#This Row],[OD (in)]]=28,1,0)</f>
        <v>0</v>
      </c>
    </row>
    <row r="1467" spans="1:23" x14ac:dyDescent="0.3">
      <c r="A1467" s="6" t="s">
        <v>0</v>
      </c>
      <c r="B1467" s="6" t="s">
        <v>19</v>
      </c>
      <c r="C1467" s="6" t="s">
        <v>20</v>
      </c>
      <c r="D1467" s="6" t="s">
        <v>3269</v>
      </c>
      <c r="E1467" s="6" t="s">
        <v>4</v>
      </c>
      <c r="F1467" s="6" t="s">
        <v>5</v>
      </c>
      <c r="G1467" s="6" t="s">
        <v>2432</v>
      </c>
      <c r="H1467" s="6" t="s">
        <v>7</v>
      </c>
      <c r="I1467" s="6" t="s">
        <v>2433</v>
      </c>
      <c r="J1467" s="6" t="s">
        <v>9</v>
      </c>
      <c r="K1467" s="6" t="s">
        <v>3270</v>
      </c>
      <c r="L1467" s="6" t="s">
        <v>11</v>
      </c>
      <c r="M1467" s="2">
        <v>302.15699999999998</v>
      </c>
      <c r="N1467" s="1" t="s">
        <v>12</v>
      </c>
      <c r="O1467" s="3">
        <v>43322</v>
      </c>
      <c r="P1467" s="2">
        <f>ROUNDDOWN(Table1[[#This Row],[Quantity in UnE]],0)</f>
        <v>302</v>
      </c>
      <c r="Q1467" t="s">
        <v>8849</v>
      </c>
      <c r="R1467">
        <v>36.75</v>
      </c>
      <c r="S1467">
        <v>44</v>
      </c>
      <c r="T1467">
        <f>IF(Table1[[#This Row],[OD (in)]]=28,0,IF(Table1[[#This Row],[Width (in)]]&lt;=25,1,0))</f>
        <v>0</v>
      </c>
      <c r="U1467">
        <f>IF(Table1[[#This Row],[OD (in)]]=28,0,IF(AND(Table1[[#This Row],[Width (in)]]&gt;25,Table1[[#This Row],[Width (in)]]&lt;=40),1,0))</f>
        <v>1</v>
      </c>
      <c r="V1467">
        <f>IF(Table1[[#This Row],[OD (in)]]=28,0,IF(Table1[[#This Row],[Width (in)]]&gt;40,1,0))</f>
        <v>0</v>
      </c>
      <c r="W1467">
        <f>IF(Table1[[#This Row],[OD (in)]]=28,1,0)</f>
        <v>0</v>
      </c>
    </row>
    <row r="1468" spans="1:23" x14ac:dyDescent="0.3">
      <c r="A1468" s="6" t="s">
        <v>0</v>
      </c>
      <c r="B1468" s="6" t="s">
        <v>300</v>
      </c>
      <c r="C1468" s="6" t="s">
        <v>301</v>
      </c>
      <c r="D1468" s="6" t="s">
        <v>3271</v>
      </c>
      <c r="E1468" s="6" t="s">
        <v>4</v>
      </c>
      <c r="F1468" s="6" t="s">
        <v>5</v>
      </c>
      <c r="G1468" s="6" t="s">
        <v>3208</v>
      </c>
      <c r="H1468" s="6" t="s">
        <v>7</v>
      </c>
      <c r="I1468" s="6" t="s">
        <v>3209</v>
      </c>
      <c r="J1468" s="6" t="s">
        <v>9</v>
      </c>
      <c r="K1468" s="6" t="s">
        <v>3272</v>
      </c>
      <c r="L1468" s="6" t="s">
        <v>11</v>
      </c>
      <c r="M1468" s="2">
        <v>228.63399999999999</v>
      </c>
      <c r="N1468" s="1" t="s">
        <v>12</v>
      </c>
      <c r="O1468" s="3">
        <v>43315</v>
      </c>
      <c r="P1468" s="2">
        <f>ROUNDDOWN(Table1[[#This Row],[Quantity in UnE]],0)</f>
        <v>228</v>
      </c>
      <c r="Q1468" t="s">
        <v>8850</v>
      </c>
      <c r="R1468">
        <v>30.5</v>
      </c>
      <c r="S1468">
        <v>39</v>
      </c>
      <c r="T1468">
        <f>IF(Table1[[#This Row],[OD (in)]]=28,0,IF(Table1[[#This Row],[Width (in)]]&lt;=25,1,0))</f>
        <v>0</v>
      </c>
      <c r="U1468">
        <f>IF(Table1[[#This Row],[OD (in)]]=28,0,IF(AND(Table1[[#This Row],[Width (in)]]&gt;25,Table1[[#This Row],[Width (in)]]&lt;=40),1,0))</f>
        <v>1</v>
      </c>
      <c r="V1468">
        <f>IF(Table1[[#This Row],[OD (in)]]=28,0,IF(Table1[[#This Row],[Width (in)]]&gt;40,1,0))</f>
        <v>0</v>
      </c>
      <c r="W1468">
        <f>IF(Table1[[#This Row],[OD (in)]]=28,1,0)</f>
        <v>0</v>
      </c>
    </row>
    <row r="1469" spans="1:23" x14ac:dyDescent="0.3">
      <c r="A1469" s="6" t="s">
        <v>0</v>
      </c>
      <c r="B1469" s="6" t="s">
        <v>300</v>
      </c>
      <c r="C1469" s="6" t="s">
        <v>301</v>
      </c>
      <c r="D1469" s="6" t="s">
        <v>3273</v>
      </c>
      <c r="E1469" s="6" t="s">
        <v>4</v>
      </c>
      <c r="F1469" s="6" t="s">
        <v>5</v>
      </c>
      <c r="G1469" s="6" t="s">
        <v>3208</v>
      </c>
      <c r="H1469" s="6" t="s">
        <v>7</v>
      </c>
      <c r="I1469" s="6" t="s">
        <v>3209</v>
      </c>
      <c r="J1469" s="6" t="s">
        <v>9</v>
      </c>
      <c r="K1469" s="6" t="s">
        <v>3274</v>
      </c>
      <c r="L1469" s="6" t="s">
        <v>11</v>
      </c>
      <c r="M1469" s="2">
        <v>228.37</v>
      </c>
      <c r="N1469" s="1" t="s">
        <v>12</v>
      </c>
      <c r="O1469" s="3">
        <v>43315</v>
      </c>
      <c r="P1469" s="2">
        <f>ROUNDDOWN(Table1[[#This Row],[Quantity in UnE]],0)</f>
        <v>228</v>
      </c>
      <c r="Q1469" t="s">
        <v>8850</v>
      </c>
      <c r="R1469">
        <v>30.5</v>
      </c>
      <c r="S1469">
        <v>39</v>
      </c>
      <c r="T1469">
        <f>IF(Table1[[#This Row],[OD (in)]]=28,0,IF(Table1[[#This Row],[Width (in)]]&lt;=25,1,0))</f>
        <v>0</v>
      </c>
      <c r="U1469">
        <f>IF(Table1[[#This Row],[OD (in)]]=28,0,IF(AND(Table1[[#This Row],[Width (in)]]&gt;25,Table1[[#This Row],[Width (in)]]&lt;=40),1,0))</f>
        <v>1</v>
      </c>
      <c r="V1469">
        <f>IF(Table1[[#This Row],[OD (in)]]=28,0,IF(Table1[[#This Row],[Width (in)]]&gt;40,1,0))</f>
        <v>0</v>
      </c>
      <c r="W1469">
        <f>IF(Table1[[#This Row],[OD (in)]]=28,1,0)</f>
        <v>0</v>
      </c>
    </row>
    <row r="1470" spans="1:23" x14ac:dyDescent="0.3">
      <c r="A1470" s="6" t="s">
        <v>0</v>
      </c>
      <c r="B1470" s="6" t="s">
        <v>419</v>
      </c>
      <c r="C1470" s="6" t="s">
        <v>420</v>
      </c>
      <c r="D1470" s="6" t="s">
        <v>3275</v>
      </c>
      <c r="E1470" s="6" t="s">
        <v>4</v>
      </c>
      <c r="F1470" s="6" t="s">
        <v>5</v>
      </c>
      <c r="G1470" s="6" t="s">
        <v>2958</v>
      </c>
      <c r="H1470" s="6" t="s">
        <v>7</v>
      </c>
      <c r="I1470" s="6" t="s">
        <v>2959</v>
      </c>
      <c r="J1470" s="6" t="s">
        <v>9</v>
      </c>
      <c r="K1470" s="6" t="s">
        <v>3276</v>
      </c>
      <c r="L1470" s="6" t="s">
        <v>11</v>
      </c>
      <c r="M1470" s="2">
        <v>372.64299999999997</v>
      </c>
      <c r="N1470" s="1" t="s">
        <v>12</v>
      </c>
      <c r="O1470" s="3">
        <v>43317</v>
      </c>
      <c r="P1470" s="2">
        <f>ROUNDDOWN(Table1[[#This Row],[Quantity in UnE]],0)</f>
        <v>372</v>
      </c>
      <c r="Q1470" t="s">
        <v>8850</v>
      </c>
      <c r="R1470">
        <v>50</v>
      </c>
      <c r="S1470">
        <v>39</v>
      </c>
      <c r="T1470">
        <f>IF(Table1[[#This Row],[OD (in)]]=28,0,IF(Table1[[#This Row],[Width (in)]]&lt;=25,1,0))</f>
        <v>0</v>
      </c>
      <c r="U1470">
        <f>IF(Table1[[#This Row],[OD (in)]]=28,0,IF(AND(Table1[[#This Row],[Width (in)]]&gt;25,Table1[[#This Row],[Width (in)]]&lt;=40),1,0))</f>
        <v>0</v>
      </c>
      <c r="V1470">
        <f>IF(Table1[[#This Row],[OD (in)]]=28,0,IF(Table1[[#This Row],[Width (in)]]&gt;40,1,0))</f>
        <v>1</v>
      </c>
      <c r="W1470">
        <f>IF(Table1[[#This Row],[OD (in)]]=28,1,0)</f>
        <v>0</v>
      </c>
    </row>
    <row r="1471" spans="1:23" x14ac:dyDescent="0.3">
      <c r="A1471" s="6" t="s">
        <v>0</v>
      </c>
      <c r="B1471" s="6" t="s">
        <v>419</v>
      </c>
      <c r="C1471" s="6" t="s">
        <v>420</v>
      </c>
      <c r="D1471" s="6" t="s">
        <v>3277</v>
      </c>
      <c r="E1471" s="6" t="s">
        <v>4</v>
      </c>
      <c r="F1471" s="6" t="s">
        <v>5</v>
      </c>
      <c r="G1471" s="6" t="s">
        <v>2958</v>
      </c>
      <c r="H1471" s="6" t="s">
        <v>7</v>
      </c>
      <c r="I1471" s="6" t="s">
        <v>2959</v>
      </c>
      <c r="J1471" s="6" t="s">
        <v>9</v>
      </c>
      <c r="K1471" s="6" t="s">
        <v>3278</v>
      </c>
      <c r="L1471" s="6" t="s">
        <v>11</v>
      </c>
      <c r="M1471" s="2">
        <v>372.72899999999998</v>
      </c>
      <c r="N1471" s="1" t="s">
        <v>12</v>
      </c>
      <c r="O1471" s="3">
        <v>43317</v>
      </c>
      <c r="P1471" s="2">
        <f>ROUNDDOWN(Table1[[#This Row],[Quantity in UnE]],0)</f>
        <v>372</v>
      </c>
      <c r="Q1471" t="s">
        <v>8850</v>
      </c>
      <c r="R1471">
        <v>50</v>
      </c>
      <c r="S1471">
        <v>39</v>
      </c>
      <c r="T1471">
        <f>IF(Table1[[#This Row],[OD (in)]]=28,0,IF(Table1[[#This Row],[Width (in)]]&lt;=25,1,0))</f>
        <v>0</v>
      </c>
      <c r="U1471">
        <f>IF(Table1[[#This Row],[OD (in)]]=28,0,IF(AND(Table1[[#This Row],[Width (in)]]&gt;25,Table1[[#This Row],[Width (in)]]&lt;=40),1,0))</f>
        <v>0</v>
      </c>
      <c r="V1471">
        <f>IF(Table1[[#This Row],[OD (in)]]=28,0,IF(Table1[[#This Row],[Width (in)]]&gt;40,1,0))</f>
        <v>1</v>
      </c>
      <c r="W1471">
        <f>IF(Table1[[#This Row],[OD (in)]]=28,1,0)</f>
        <v>0</v>
      </c>
    </row>
    <row r="1472" spans="1:23" x14ac:dyDescent="0.3">
      <c r="A1472" s="6" t="s">
        <v>0</v>
      </c>
      <c r="B1472" s="6" t="s">
        <v>125</v>
      </c>
      <c r="C1472" s="6" t="s">
        <v>126</v>
      </c>
      <c r="D1472" s="6" t="s">
        <v>3279</v>
      </c>
      <c r="E1472" s="6" t="s">
        <v>4</v>
      </c>
      <c r="F1472" s="6" t="s">
        <v>5</v>
      </c>
      <c r="G1472" s="6" t="s">
        <v>3169</v>
      </c>
      <c r="H1472" s="6" t="s">
        <v>7</v>
      </c>
      <c r="I1472" s="6" t="s">
        <v>3170</v>
      </c>
      <c r="J1472" s="6" t="s">
        <v>9</v>
      </c>
      <c r="K1472" s="6" t="s">
        <v>3280</v>
      </c>
      <c r="L1472" s="6" t="s">
        <v>11</v>
      </c>
      <c r="M1472" s="2">
        <v>438.95</v>
      </c>
      <c r="N1472" s="1" t="s">
        <v>12</v>
      </c>
      <c r="O1472" s="3">
        <v>43327</v>
      </c>
      <c r="P1472" s="2">
        <f>ROUNDDOWN(Table1[[#This Row],[Quantity in UnE]],0)</f>
        <v>438</v>
      </c>
      <c r="Q1472" t="s">
        <v>8852</v>
      </c>
      <c r="R1472">
        <v>60</v>
      </c>
      <c r="S1472">
        <v>39</v>
      </c>
      <c r="T1472">
        <f>IF(Table1[[#This Row],[OD (in)]]=28,0,IF(Table1[[#This Row],[Width (in)]]&lt;=25,1,0))</f>
        <v>0</v>
      </c>
      <c r="U1472">
        <f>IF(Table1[[#This Row],[OD (in)]]=28,0,IF(AND(Table1[[#This Row],[Width (in)]]&gt;25,Table1[[#This Row],[Width (in)]]&lt;=40),1,0))</f>
        <v>0</v>
      </c>
      <c r="V1472">
        <f>IF(Table1[[#This Row],[OD (in)]]=28,0,IF(Table1[[#This Row],[Width (in)]]&gt;40,1,0))</f>
        <v>1</v>
      </c>
      <c r="W1472">
        <f>IF(Table1[[#This Row],[OD (in)]]=28,1,0)</f>
        <v>0</v>
      </c>
    </row>
    <row r="1473" spans="1:23" x14ac:dyDescent="0.3">
      <c r="A1473" s="6" t="s">
        <v>0</v>
      </c>
      <c r="B1473" s="6" t="s">
        <v>125</v>
      </c>
      <c r="C1473" s="6" t="s">
        <v>126</v>
      </c>
      <c r="D1473" s="6" t="s">
        <v>3281</v>
      </c>
      <c r="E1473" s="6" t="s">
        <v>4</v>
      </c>
      <c r="F1473" s="6" t="s">
        <v>5</v>
      </c>
      <c r="G1473" s="6" t="s">
        <v>3169</v>
      </c>
      <c r="H1473" s="6" t="s">
        <v>7</v>
      </c>
      <c r="I1473" s="6" t="s">
        <v>3170</v>
      </c>
      <c r="J1473" s="6" t="s">
        <v>9</v>
      </c>
      <c r="K1473" s="6" t="s">
        <v>3282</v>
      </c>
      <c r="L1473" s="6" t="s">
        <v>11</v>
      </c>
      <c r="M1473" s="2">
        <v>435.60300000000001</v>
      </c>
      <c r="N1473" s="1" t="s">
        <v>12</v>
      </c>
      <c r="O1473" s="3">
        <v>43327</v>
      </c>
      <c r="P1473" s="2">
        <f>ROUNDDOWN(Table1[[#This Row],[Quantity in UnE]],0)</f>
        <v>435</v>
      </c>
      <c r="Q1473" t="s">
        <v>8852</v>
      </c>
      <c r="R1473">
        <v>60</v>
      </c>
      <c r="S1473">
        <v>39</v>
      </c>
      <c r="T1473">
        <f>IF(Table1[[#This Row],[OD (in)]]=28,0,IF(Table1[[#This Row],[Width (in)]]&lt;=25,1,0))</f>
        <v>0</v>
      </c>
      <c r="U1473">
        <f>IF(Table1[[#This Row],[OD (in)]]=28,0,IF(AND(Table1[[#This Row],[Width (in)]]&gt;25,Table1[[#This Row],[Width (in)]]&lt;=40),1,0))</f>
        <v>0</v>
      </c>
      <c r="V1473">
        <f>IF(Table1[[#This Row],[OD (in)]]=28,0,IF(Table1[[#This Row],[Width (in)]]&gt;40,1,0))</f>
        <v>1</v>
      </c>
      <c r="W1473">
        <f>IF(Table1[[#This Row],[OD (in)]]=28,1,0)</f>
        <v>0</v>
      </c>
    </row>
    <row r="1474" spans="1:23" x14ac:dyDescent="0.3">
      <c r="A1474" s="6" t="s">
        <v>0</v>
      </c>
      <c r="B1474" s="6" t="s">
        <v>328</v>
      </c>
      <c r="C1474" s="6" t="s">
        <v>329</v>
      </c>
      <c r="D1474" s="6" t="s">
        <v>3283</v>
      </c>
      <c r="E1474" s="6" t="s">
        <v>4</v>
      </c>
      <c r="F1474" s="6" t="s">
        <v>5</v>
      </c>
      <c r="G1474" s="6" t="s">
        <v>2958</v>
      </c>
      <c r="H1474" s="6" t="s">
        <v>7</v>
      </c>
      <c r="I1474" s="6" t="s">
        <v>2959</v>
      </c>
      <c r="J1474" s="6" t="s">
        <v>9</v>
      </c>
      <c r="K1474" s="6" t="s">
        <v>3282</v>
      </c>
      <c r="L1474" s="6" t="s">
        <v>11</v>
      </c>
      <c r="M1474" s="2">
        <v>162.74100000000001</v>
      </c>
      <c r="N1474" s="1" t="s">
        <v>12</v>
      </c>
      <c r="O1474" s="3">
        <v>43317</v>
      </c>
      <c r="P1474" s="2">
        <f>ROUNDDOWN(Table1[[#This Row],[Quantity in UnE]],0)</f>
        <v>162</v>
      </c>
      <c r="Q1474">
        <v>1021</v>
      </c>
      <c r="T1474">
        <f>IF(Table1[[#This Row],[OD (in)]]=28,0,IF(Table1[[#This Row],[Width (in)]]&lt;=25,1,0))</f>
        <v>1</v>
      </c>
      <c r="U1474">
        <f>IF(Table1[[#This Row],[OD (in)]]=28,0,IF(AND(Table1[[#This Row],[Width (in)]]&gt;25,Table1[[#This Row],[Width (in)]]&lt;=40),1,0))</f>
        <v>0</v>
      </c>
      <c r="V1474">
        <f>IF(Table1[[#This Row],[OD (in)]]=28,0,IF(Table1[[#This Row],[Width (in)]]&gt;40,1,0))</f>
        <v>0</v>
      </c>
      <c r="W1474">
        <f>IF(Table1[[#This Row],[OD (in)]]=28,1,0)</f>
        <v>0</v>
      </c>
    </row>
    <row r="1475" spans="1:23" x14ac:dyDescent="0.3">
      <c r="A1475" s="6" t="s">
        <v>0</v>
      </c>
      <c r="B1475" s="6" t="s">
        <v>502</v>
      </c>
      <c r="C1475" s="6" t="s">
        <v>503</v>
      </c>
      <c r="D1475" s="6" t="s">
        <v>3284</v>
      </c>
      <c r="E1475" s="6" t="s">
        <v>4</v>
      </c>
      <c r="F1475" s="6" t="s">
        <v>5</v>
      </c>
      <c r="G1475" s="6" t="s">
        <v>2432</v>
      </c>
      <c r="H1475" s="6" t="s">
        <v>7</v>
      </c>
      <c r="I1475" s="6" t="s">
        <v>2433</v>
      </c>
      <c r="J1475" s="6" t="s">
        <v>9</v>
      </c>
      <c r="K1475" s="6" t="s">
        <v>3285</v>
      </c>
      <c r="L1475" s="6" t="s">
        <v>11</v>
      </c>
      <c r="M1475" s="2">
        <v>195.29599999999999</v>
      </c>
      <c r="N1475" s="1" t="s">
        <v>12</v>
      </c>
      <c r="O1475" s="3">
        <v>43322</v>
      </c>
      <c r="P1475" s="2">
        <f>ROUNDDOWN(Table1[[#This Row],[Quantity in UnE]],0)</f>
        <v>195</v>
      </c>
      <c r="Q1475" t="s">
        <v>8849</v>
      </c>
      <c r="R1475">
        <v>23.875</v>
      </c>
      <c r="S1475">
        <v>44</v>
      </c>
      <c r="T1475">
        <f>IF(Table1[[#This Row],[OD (in)]]=28,0,IF(Table1[[#This Row],[Width (in)]]&lt;=25,1,0))</f>
        <v>1</v>
      </c>
      <c r="U1475">
        <f>IF(Table1[[#This Row],[OD (in)]]=28,0,IF(AND(Table1[[#This Row],[Width (in)]]&gt;25,Table1[[#This Row],[Width (in)]]&lt;=40),1,0))</f>
        <v>0</v>
      </c>
      <c r="V1475">
        <f>IF(Table1[[#This Row],[OD (in)]]=28,0,IF(Table1[[#This Row],[Width (in)]]&gt;40,1,0))</f>
        <v>0</v>
      </c>
      <c r="W1475">
        <f>IF(Table1[[#This Row],[OD (in)]]=28,1,0)</f>
        <v>0</v>
      </c>
    </row>
    <row r="1476" spans="1:23" x14ac:dyDescent="0.3">
      <c r="A1476" s="6" t="s">
        <v>0</v>
      </c>
      <c r="B1476" s="6" t="s">
        <v>2381</v>
      </c>
      <c r="C1476" s="6" t="s">
        <v>2382</v>
      </c>
      <c r="D1476" s="6" t="s">
        <v>3286</v>
      </c>
      <c r="E1476" s="6" t="s">
        <v>4</v>
      </c>
      <c r="F1476" s="6" t="s">
        <v>5</v>
      </c>
      <c r="G1476" s="6" t="s">
        <v>3208</v>
      </c>
      <c r="H1476" s="6" t="s">
        <v>7</v>
      </c>
      <c r="I1476" s="6" t="s">
        <v>3209</v>
      </c>
      <c r="J1476" s="6" t="s">
        <v>9</v>
      </c>
      <c r="K1476" s="6" t="s">
        <v>3287</v>
      </c>
      <c r="L1476" s="6" t="s">
        <v>11</v>
      </c>
      <c r="M1476" s="2">
        <v>366.464</v>
      </c>
      <c r="N1476" s="1" t="s">
        <v>12</v>
      </c>
      <c r="O1476" s="3">
        <v>43315</v>
      </c>
      <c r="P1476" s="2">
        <f>ROUNDDOWN(Table1[[#This Row],[Quantity in UnE]],0)</f>
        <v>366</v>
      </c>
      <c r="Q1476" t="s">
        <v>8850</v>
      </c>
      <c r="R1476">
        <v>49</v>
      </c>
      <c r="S1476">
        <v>39</v>
      </c>
      <c r="T1476">
        <f>IF(Table1[[#This Row],[OD (in)]]=28,0,IF(Table1[[#This Row],[Width (in)]]&lt;=25,1,0))</f>
        <v>0</v>
      </c>
      <c r="U1476">
        <f>IF(Table1[[#This Row],[OD (in)]]=28,0,IF(AND(Table1[[#This Row],[Width (in)]]&gt;25,Table1[[#This Row],[Width (in)]]&lt;=40),1,0))</f>
        <v>0</v>
      </c>
      <c r="V1476">
        <f>IF(Table1[[#This Row],[OD (in)]]=28,0,IF(Table1[[#This Row],[Width (in)]]&gt;40,1,0))</f>
        <v>1</v>
      </c>
      <c r="W1476">
        <f>IF(Table1[[#This Row],[OD (in)]]=28,1,0)</f>
        <v>0</v>
      </c>
    </row>
    <row r="1477" spans="1:23" x14ac:dyDescent="0.3">
      <c r="A1477" s="6" t="s">
        <v>0</v>
      </c>
      <c r="B1477" s="6" t="s">
        <v>824</v>
      </c>
      <c r="C1477" s="6" t="s">
        <v>825</v>
      </c>
      <c r="D1477" s="6" t="s">
        <v>3288</v>
      </c>
      <c r="E1477" s="6" t="s">
        <v>4</v>
      </c>
      <c r="F1477" s="6" t="s">
        <v>5</v>
      </c>
      <c r="G1477" s="6" t="s">
        <v>2958</v>
      </c>
      <c r="H1477" s="6" t="s">
        <v>7</v>
      </c>
      <c r="I1477" s="6" t="s">
        <v>2959</v>
      </c>
      <c r="J1477" s="6" t="s">
        <v>9</v>
      </c>
      <c r="K1477" s="6" t="s">
        <v>3289</v>
      </c>
      <c r="L1477" s="6" t="s">
        <v>11</v>
      </c>
      <c r="M1477" s="2">
        <v>364.65899999999999</v>
      </c>
      <c r="N1477" s="1" t="s">
        <v>12</v>
      </c>
      <c r="O1477" s="3">
        <v>43317</v>
      </c>
      <c r="P1477" s="2">
        <f>ROUNDDOWN(Table1[[#This Row],[Quantity in UnE]],0)</f>
        <v>364</v>
      </c>
      <c r="Q1477" t="s">
        <v>8850</v>
      </c>
      <c r="R1477">
        <v>48.5</v>
      </c>
      <c r="S1477">
        <v>39</v>
      </c>
      <c r="T1477">
        <f>IF(Table1[[#This Row],[OD (in)]]=28,0,IF(Table1[[#This Row],[Width (in)]]&lt;=25,1,0))</f>
        <v>0</v>
      </c>
      <c r="U1477">
        <f>IF(Table1[[#This Row],[OD (in)]]=28,0,IF(AND(Table1[[#This Row],[Width (in)]]&gt;25,Table1[[#This Row],[Width (in)]]&lt;=40),1,0))</f>
        <v>0</v>
      </c>
      <c r="V1477">
        <f>IF(Table1[[#This Row],[OD (in)]]=28,0,IF(Table1[[#This Row],[Width (in)]]&gt;40,1,0))</f>
        <v>1</v>
      </c>
      <c r="W1477">
        <f>IF(Table1[[#This Row],[OD (in)]]=28,1,0)</f>
        <v>0</v>
      </c>
    </row>
    <row r="1478" spans="1:23" x14ac:dyDescent="0.3">
      <c r="A1478" s="6" t="s">
        <v>0</v>
      </c>
      <c r="B1478" s="6" t="s">
        <v>45</v>
      </c>
      <c r="C1478" s="6" t="s">
        <v>46</v>
      </c>
      <c r="D1478" s="6" t="s">
        <v>3290</v>
      </c>
      <c r="E1478" s="6" t="s">
        <v>4</v>
      </c>
      <c r="F1478" s="6" t="s">
        <v>5</v>
      </c>
      <c r="G1478" s="6" t="s">
        <v>2916</v>
      </c>
      <c r="H1478" s="6" t="s">
        <v>7</v>
      </c>
      <c r="I1478" s="6" t="s">
        <v>2917</v>
      </c>
      <c r="J1478" s="6" t="s">
        <v>9</v>
      </c>
      <c r="K1478" s="6" t="s">
        <v>3291</v>
      </c>
      <c r="L1478" s="6" t="s">
        <v>11</v>
      </c>
      <c r="M1478" s="2">
        <v>165.18899999999999</v>
      </c>
      <c r="N1478" s="1" t="s">
        <v>12</v>
      </c>
      <c r="O1478" s="3">
        <v>43314</v>
      </c>
      <c r="P1478" s="2">
        <f>ROUNDDOWN(Table1[[#This Row],[Quantity in UnE]],0)</f>
        <v>165</v>
      </c>
      <c r="Q1478" t="s">
        <v>8849</v>
      </c>
      <c r="R1478">
        <v>21.25</v>
      </c>
      <c r="S1478">
        <v>44</v>
      </c>
      <c r="T1478">
        <f>IF(Table1[[#This Row],[OD (in)]]=28,0,IF(Table1[[#This Row],[Width (in)]]&lt;=25,1,0))</f>
        <v>1</v>
      </c>
      <c r="U1478">
        <f>IF(Table1[[#This Row],[OD (in)]]=28,0,IF(AND(Table1[[#This Row],[Width (in)]]&gt;25,Table1[[#This Row],[Width (in)]]&lt;=40),1,0))</f>
        <v>0</v>
      </c>
      <c r="V1478">
        <f>IF(Table1[[#This Row],[OD (in)]]=28,0,IF(Table1[[#This Row],[Width (in)]]&gt;40,1,0))</f>
        <v>0</v>
      </c>
      <c r="W1478">
        <f>IF(Table1[[#This Row],[OD (in)]]=28,1,0)</f>
        <v>0</v>
      </c>
    </row>
    <row r="1479" spans="1:23" x14ac:dyDescent="0.3">
      <c r="A1479" s="6" t="s">
        <v>0</v>
      </c>
      <c r="B1479" s="6" t="s">
        <v>824</v>
      </c>
      <c r="C1479" s="6" t="s">
        <v>825</v>
      </c>
      <c r="D1479" s="6" t="s">
        <v>3292</v>
      </c>
      <c r="E1479" s="6" t="s">
        <v>4</v>
      </c>
      <c r="F1479" s="6" t="s">
        <v>5</v>
      </c>
      <c r="G1479" s="6" t="s">
        <v>2958</v>
      </c>
      <c r="H1479" s="6" t="s">
        <v>7</v>
      </c>
      <c r="I1479" s="6" t="s">
        <v>2959</v>
      </c>
      <c r="J1479" s="6" t="s">
        <v>9</v>
      </c>
      <c r="K1479" s="6" t="s">
        <v>3293</v>
      </c>
      <c r="L1479" s="6" t="s">
        <v>11</v>
      </c>
      <c r="M1479" s="2">
        <v>360.62200000000001</v>
      </c>
      <c r="N1479" s="1" t="s">
        <v>12</v>
      </c>
      <c r="O1479" s="3">
        <v>43317</v>
      </c>
      <c r="P1479" s="2">
        <f>ROUNDDOWN(Table1[[#This Row],[Quantity in UnE]],0)</f>
        <v>360</v>
      </c>
      <c r="Q1479" t="s">
        <v>8850</v>
      </c>
      <c r="R1479">
        <v>48.5</v>
      </c>
      <c r="S1479">
        <v>39</v>
      </c>
      <c r="T1479">
        <f>IF(Table1[[#This Row],[OD (in)]]=28,0,IF(Table1[[#This Row],[Width (in)]]&lt;=25,1,0))</f>
        <v>0</v>
      </c>
      <c r="U1479">
        <f>IF(Table1[[#This Row],[OD (in)]]=28,0,IF(AND(Table1[[#This Row],[Width (in)]]&gt;25,Table1[[#This Row],[Width (in)]]&lt;=40),1,0))</f>
        <v>0</v>
      </c>
      <c r="V1479">
        <f>IF(Table1[[#This Row],[OD (in)]]=28,0,IF(Table1[[#This Row],[Width (in)]]&gt;40,1,0))</f>
        <v>1</v>
      </c>
      <c r="W1479">
        <f>IF(Table1[[#This Row],[OD (in)]]=28,1,0)</f>
        <v>0</v>
      </c>
    </row>
    <row r="1480" spans="1:23" x14ac:dyDescent="0.3">
      <c r="A1480" s="6" t="s">
        <v>0</v>
      </c>
      <c r="B1480" s="6" t="s">
        <v>2208</v>
      </c>
      <c r="C1480" s="6" t="s">
        <v>2209</v>
      </c>
      <c r="D1480" s="6" t="s">
        <v>3294</v>
      </c>
      <c r="E1480" s="6" t="s">
        <v>4</v>
      </c>
      <c r="F1480" s="6" t="s">
        <v>5</v>
      </c>
      <c r="G1480" s="6" t="s">
        <v>3263</v>
      </c>
      <c r="H1480" s="6" t="s">
        <v>7</v>
      </c>
      <c r="I1480" s="6" t="s">
        <v>3264</v>
      </c>
      <c r="J1480" s="6" t="s">
        <v>9</v>
      </c>
      <c r="K1480" s="6" t="s">
        <v>3295</v>
      </c>
      <c r="L1480" s="6" t="s">
        <v>11</v>
      </c>
      <c r="M1480" s="2">
        <v>178.78700000000001</v>
      </c>
      <c r="N1480" s="1" t="s">
        <v>12</v>
      </c>
      <c r="O1480" s="3">
        <v>43331</v>
      </c>
      <c r="P1480" s="2">
        <f>ROUNDDOWN(Table1[[#This Row],[Quantity in UnE]],0)</f>
        <v>178</v>
      </c>
      <c r="Q1480" t="s">
        <v>8864</v>
      </c>
      <c r="R1480">
        <v>23.875</v>
      </c>
      <c r="S1480">
        <v>39</v>
      </c>
      <c r="T1480">
        <f>IF(Table1[[#This Row],[OD (in)]]=28,0,IF(Table1[[#This Row],[Width (in)]]&lt;=25,1,0))</f>
        <v>1</v>
      </c>
      <c r="U1480">
        <f>IF(Table1[[#This Row],[OD (in)]]=28,0,IF(AND(Table1[[#This Row],[Width (in)]]&gt;25,Table1[[#This Row],[Width (in)]]&lt;=40),1,0))</f>
        <v>0</v>
      </c>
      <c r="V1480">
        <f>IF(Table1[[#This Row],[OD (in)]]=28,0,IF(Table1[[#This Row],[Width (in)]]&gt;40,1,0))</f>
        <v>0</v>
      </c>
      <c r="W1480">
        <f>IF(Table1[[#This Row],[OD (in)]]=28,1,0)</f>
        <v>0</v>
      </c>
    </row>
    <row r="1481" spans="1:23" x14ac:dyDescent="0.3">
      <c r="A1481" s="6" t="s">
        <v>0</v>
      </c>
      <c r="B1481" s="6" t="s">
        <v>117</v>
      </c>
      <c r="C1481" s="6" t="s">
        <v>118</v>
      </c>
      <c r="D1481" s="6" t="s">
        <v>3296</v>
      </c>
      <c r="E1481" s="6" t="s">
        <v>4</v>
      </c>
      <c r="F1481" s="6" t="s">
        <v>5</v>
      </c>
      <c r="G1481" s="6" t="s">
        <v>3169</v>
      </c>
      <c r="H1481" s="6" t="s">
        <v>7</v>
      </c>
      <c r="I1481" s="6" t="s">
        <v>3170</v>
      </c>
      <c r="J1481" s="6" t="s">
        <v>9</v>
      </c>
      <c r="K1481" s="6" t="s">
        <v>3297</v>
      </c>
      <c r="L1481" s="6" t="s">
        <v>11</v>
      </c>
      <c r="M1481" s="2">
        <v>275.38400000000001</v>
      </c>
      <c r="N1481" s="1" t="s">
        <v>12</v>
      </c>
      <c r="O1481" s="3">
        <v>43327</v>
      </c>
      <c r="P1481" s="2">
        <f>ROUNDDOWN(Table1[[#This Row],[Quantity in UnE]],0)</f>
        <v>275</v>
      </c>
      <c r="Q1481" t="s">
        <v>8850</v>
      </c>
      <c r="R1481">
        <v>36.5</v>
      </c>
      <c r="S1481">
        <v>39</v>
      </c>
      <c r="T1481">
        <f>IF(Table1[[#This Row],[OD (in)]]=28,0,IF(Table1[[#This Row],[Width (in)]]&lt;=25,1,0))</f>
        <v>0</v>
      </c>
      <c r="U1481">
        <f>IF(Table1[[#This Row],[OD (in)]]=28,0,IF(AND(Table1[[#This Row],[Width (in)]]&gt;25,Table1[[#This Row],[Width (in)]]&lt;=40),1,0))</f>
        <v>1</v>
      </c>
      <c r="V1481">
        <f>IF(Table1[[#This Row],[OD (in)]]=28,0,IF(Table1[[#This Row],[Width (in)]]&gt;40,1,0))</f>
        <v>0</v>
      </c>
      <c r="W1481">
        <f>IF(Table1[[#This Row],[OD (in)]]=28,1,0)</f>
        <v>0</v>
      </c>
    </row>
    <row r="1482" spans="1:23" x14ac:dyDescent="0.3">
      <c r="A1482" s="6" t="s">
        <v>0</v>
      </c>
      <c r="B1482" s="6" t="s">
        <v>824</v>
      </c>
      <c r="C1482" s="6" t="s">
        <v>825</v>
      </c>
      <c r="D1482" s="6" t="s">
        <v>3298</v>
      </c>
      <c r="E1482" s="6" t="s">
        <v>4</v>
      </c>
      <c r="F1482" s="6" t="s">
        <v>5</v>
      </c>
      <c r="G1482" s="6" t="s">
        <v>2958</v>
      </c>
      <c r="H1482" s="6" t="s">
        <v>7</v>
      </c>
      <c r="I1482" s="6" t="s">
        <v>2959</v>
      </c>
      <c r="J1482" s="6" t="s">
        <v>9</v>
      </c>
      <c r="K1482" s="6" t="s">
        <v>3297</v>
      </c>
      <c r="L1482" s="6" t="s">
        <v>11</v>
      </c>
      <c r="M1482" s="2">
        <v>362.89299999999997</v>
      </c>
      <c r="N1482" s="1" t="s">
        <v>12</v>
      </c>
      <c r="O1482" s="3">
        <v>43317</v>
      </c>
      <c r="P1482" s="2">
        <f>ROUNDDOWN(Table1[[#This Row],[Quantity in UnE]],0)</f>
        <v>362</v>
      </c>
      <c r="Q1482" t="s">
        <v>8850</v>
      </c>
      <c r="R1482">
        <v>48.5</v>
      </c>
      <c r="S1482">
        <v>39</v>
      </c>
      <c r="T1482">
        <f>IF(Table1[[#This Row],[OD (in)]]=28,0,IF(Table1[[#This Row],[Width (in)]]&lt;=25,1,0))</f>
        <v>0</v>
      </c>
      <c r="U1482">
        <f>IF(Table1[[#This Row],[OD (in)]]=28,0,IF(AND(Table1[[#This Row],[Width (in)]]&gt;25,Table1[[#This Row],[Width (in)]]&lt;=40),1,0))</f>
        <v>0</v>
      </c>
      <c r="V1482">
        <f>IF(Table1[[#This Row],[OD (in)]]=28,0,IF(Table1[[#This Row],[Width (in)]]&gt;40,1,0))</f>
        <v>1</v>
      </c>
      <c r="W1482">
        <f>IF(Table1[[#This Row],[OD (in)]]=28,1,0)</f>
        <v>0</v>
      </c>
    </row>
    <row r="1483" spans="1:23" x14ac:dyDescent="0.3">
      <c r="A1483" s="6" t="s">
        <v>0</v>
      </c>
      <c r="B1483" s="6" t="s">
        <v>2208</v>
      </c>
      <c r="C1483" s="6" t="s">
        <v>2209</v>
      </c>
      <c r="D1483" s="6" t="s">
        <v>3299</v>
      </c>
      <c r="E1483" s="6" t="s">
        <v>4</v>
      </c>
      <c r="F1483" s="6" t="s">
        <v>5</v>
      </c>
      <c r="G1483" s="6" t="s">
        <v>3263</v>
      </c>
      <c r="H1483" s="6" t="s">
        <v>7</v>
      </c>
      <c r="I1483" s="6" t="s">
        <v>3264</v>
      </c>
      <c r="J1483" s="6" t="s">
        <v>9</v>
      </c>
      <c r="K1483" s="6" t="s">
        <v>3300</v>
      </c>
      <c r="L1483" s="6" t="s">
        <v>11</v>
      </c>
      <c r="M1483" s="2">
        <v>178.78700000000001</v>
      </c>
      <c r="N1483" s="1" t="s">
        <v>12</v>
      </c>
      <c r="O1483" s="3">
        <v>43331</v>
      </c>
      <c r="P1483" s="2">
        <f>ROUNDDOWN(Table1[[#This Row],[Quantity in UnE]],0)</f>
        <v>178</v>
      </c>
      <c r="Q1483" t="s">
        <v>8864</v>
      </c>
      <c r="R1483">
        <v>23.875</v>
      </c>
      <c r="S1483">
        <v>39</v>
      </c>
      <c r="T1483">
        <f>IF(Table1[[#This Row],[OD (in)]]=28,0,IF(Table1[[#This Row],[Width (in)]]&lt;=25,1,0))</f>
        <v>1</v>
      </c>
      <c r="U1483">
        <f>IF(Table1[[#This Row],[OD (in)]]=28,0,IF(AND(Table1[[#This Row],[Width (in)]]&gt;25,Table1[[#This Row],[Width (in)]]&lt;=40),1,0))</f>
        <v>0</v>
      </c>
      <c r="V1483">
        <f>IF(Table1[[#This Row],[OD (in)]]=28,0,IF(Table1[[#This Row],[Width (in)]]&gt;40,1,0))</f>
        <v>0</v>
      </c>
      <c r="W1483">
        <f>IF(Table1[[#This Row],[OD (in)]]=28,1,0)</f>
        <v>0</v>
      </c>
    </row>
    <row r="1484" spans="1:23" x14ac:dyDescent="0.3">
      <c r="A1484" s="6" t="s">
        <v>0</v>
      </c>
      <c r="B1484" s="6" t="s">
        <v>1862</v>
      </c>
      <c r="C1484" s="6" t="s">
        <v>1863</v>
      </c>
      <c r="D1484" s="6" t="s">
        <v>3301</v>
      </c>
      <c r="E1484" s="6" t="s">
        <v>4</v>
      </c>
      <c r="F1484" s="6" t="s">
        <v>5</v>
      </c>
      <c r="G1484" s="6" t="s">
        <v>3208</v>
      </c>
      <c r="H1484" s="6" t="s">
        <v>7</v>
      </c>
      <c r="I1484" s="6" t="s">
        <v>3209</v>
      </c>
      <c r="J1484" s="6" t="s">
        <v>9</v>
      </c>
      <c r="K1484" s="6" t="s">
        <v>3302</v>
      </c>
      <c r="L1484" s="6" t="s">
        <v>11</v>
      </c>
      <c r="M1484" s="2">
        <v>396.19600000000003</v>
      </c>
      <c r="N1484" s="1" t="s">
        <v>12</v>
      </c>
      <c r="O1484" s="3">
        <v>43315</v>
      </c>
      <c r="P1484" s="2">
        <f>ROUNDDOWN(Table1[[#This Row],[Quantity in UnE]],0)</f>
        <v>396</v>
      </c>
      <c r="Q1484" t="s">
        <v>8850</v>
      </c>
      <c r="R1484">
        <v>53</v>
      </c>
      <c r="S1484">
        <v>39</v>
      </c>
      <c r="T1484">
        <f>IF(Table1[[#This Row],[OD (in)]]=28,0,IF(Table1[[#This Row],[Width (in)]]&lt;=25,1,0))</f>
        <v>0</v>
      </c>
      <c r="U1484">
        <f>IF(Table1[[#This Row],[OD (in)]]=28,0,IF(AND(Table1[[#This Row],[Width (in)]]&gt;25,Table1[[#This Row],[Width (in)]]&lt;=40),1,0))</f>
        <v>0</v>
      </c>
      <c r="V1484">
        <f>IF(Table1[[#This Row],[OD (in)]]=28,0,IF(Table1[[#This Row],[Width (in)]]&gt;40,1,0))</f>
        <v>1</v>
      </c>
      <c r="W1484">
        <f>IF(Table1[[#This Row],[OD (in)]]=28,1,0)</f>
        <v>0</v>
      </c>
    </row>
    <row r="1485" spans="1:23" x14ac:dyDescent="0.3">
      <c r="A1485" s="6" t="s">
        <v>0</v>
      </c>
      <c r="B1485" s="6" t="s">
        <v>2208</v>
      </c>
      <c r="C1485" s="6" t="s">
        <v>2209</v>
      </c>
      <c r="D1485" s="6" t="s">
        <v>3303</v>
      </c>
      <c r="E1485" s="6" t="s">
        <v>4</v>
      </c>
      <c r="F1485" s="6" t="s">
        <v>5</v>
      </c>
      <c r="G1485" s="6" t="s">
        <v>3263</v>
      </c>
      <c r="H1485" s="6" t="s">
        <v>7</v>
      </c>
      <c r="I1485" s="6" t="s">
        <v>3264</v>
      </c>
      <c r="J1485" s="6" t="s">
        <v>9</v>
      </c>
      <c r="K1485" s="6" t="s">
        <v>3304</v>
      </c>
      <c r="L1485" s="6" t="s">
        <v>11</v>
      </c>
      <c r="M1485" s="2">
        <v>176.83</v>
      </c>
      <c r="N1485" s="1" t="s">
        <v>12</v>
      </c>
      <c r="O1485" s="3">
        <v>43331</v>
      </c>
      <c r="P1485" s="2">
        <f>ROUNDDOWN(Table1[[#This Row],[Quantity in UnE]],0)</f>
        <v>176</v>
      </c>
      <c r="Q1485" t="s">
        <v>8864</v>
      </c>
      <c r="R1485">
        <v>23.875</v>
      </c>
      <c r="S1485">
        <v>39</v>
      </c>
      <c r="T1485">
        <f>IF(Table1[[#This Row],[OD (in)]]=28,0,IF(Table1[[#This Row],[Width (in)]]&lt;=25,1,0))</f>
        <v>1</v>
      </c>
      <c r="U1485">
        <f>IF(Table1[[#This Row],[OD (in)]]=28,0,IF(AND(Table1[[#This Row],[Width (in)]]&gt;25,Table1[[#This Row],[Width (in)]]&lt;=40),1,0))</f>
        <v>0</v>
      </c>
      <c r="V1485">
        <f>IF(Table1[[#This Row],[OD (in)]]=28,0,IF(Table1[[#This Row],[Width (in)]]&gt;40,1,0))</f>
        <v>0</v>
      </c>
      <c r="W1485">
        <f>IF(Table1[[#This Row],[OD (in)]]=28,1,0)</f>
        <v>0</v>
      </c>
    </row>
    <row r="1486" spans="1:23" x14ac:dyDescent="0.3">
      <c r="A1486" s="6" t="s">
        <v>0</v>
      </c>
      <c r="B1486" s="6" t="s">
        <v>1862</v>
      </c>
      <c r="C1486" s="6" t="s">
        <v>1863</v>
      </c>
      <c r="D1486" s="6" t="s">
        <v>3305</v>
      </c>
      <c r="E1486" s="6" t="s">
        <v>4</v>
      </c>
      <c r="F1486" s="6" t="s">
        <v>5</v>
      </c>
      <c r="G1486" s="6" t="s">
        <v>3208</v>
      </c>
      <c r="H1486" s="6" t="s">
        <v>7</v>
      </c>
      <c r="I1486" s="6" t="s">
        <v>3209</v>
      </c>
      <c r="J1486" s="6" t="s">
        <v>9</v>
      </c>
      <c r="K1486" s="6" t="s">
        <v>3306</v>
      </c>
      <c r="L1486" s="6" t="s">
        <v>11</v>
      </c>
      <c r="M1486" s="2">
        <v>391.96800000000002</v>
      </c>
      <c r="N1486" s="1" t="s">
        <v>12</v>
      </c>
      <c r="O1486" s="3">
        <v>43315</v>
      </c>
      <c r="P1486" s="2">
        <f>ROUNDDOWN(Table1[[#This Row],[Quantity in UnE]],0)</f>
        <v>391</v>
      </c>
      <c r="Q1486" t="s">
        <v>8850</v>
      </c>
      <c r="R1486">
        <v>53</v>
      </c>
      <c r="S1486">
        <v>39</v>
      </c>
      <c r="T1486">
        <f>IF(Table1[[#This Row],[OD (in)]]=28,0,IF(Table1[[#This Row],[Width (in)]]&lt;=25,1,0))</f>
        <v>0</v>
      </c>
      <c r="U1486">
        <f>IF(Table1[[#This Row],[OD (in)]]=28,0,IF(AND(Table1[[#This Row],[Width (in)]]&gt;25,Table1[[#This Row],[Width (in)]]&lt;=40),1,0))</f>
        <v>0</v>
      </c>
      <c r="V1486">
        <f>IF(Table1[[#This Row],[OD (in)]]=28,0,IF(Table1[[#This Row],[Width (in)]]&gt;40,1,0))</f>
        <v>1</v>
      </c>
      <c r="W1486">
        <f>IF(Table1[[#This Row],[OD (in)]]=28,1,0)</f>
        <v>0</v>
      </c>
    </row>
    <row r="1487" spans="1:23" x14ac:dyDescent="0.3">
      <c r="A1487" s="6" t="s">
        <v>0</v>
      </c>
      <c r="B1487" s="6" t="s">
        <v>2208</v>
      </c>
      <c r="C1487" s="6" t="s">
        <v>2209</v>
      </c>
      <c r="D1487" s="6" t="s">
        <v>3307</v>
      </c>
      <c r="E1487" s="6" t="s">
        <v>4</v>
      </c>
      <c r="F1487" s="6" t="s">
        <v>5</v>
      </c>
      <c r="G1487" s="6" t="s">
        <v>3263</v>
      </c>
      <c r="H1487" s="6" t="s">
        <v>7</v>
      </c>
      <c r="I1487" s="6" t="s">
        <v>3264</v>
      </c>
      <c r="J1487" s="6" t="s">
        <v>9</v>
      </c>
      <c r="K1487" s="6" t="s">
        <v>3308</v>
      </c>
      <c r="L1487" s="6" t="s">
        <v>11</v>
      </c>
      <c r="M1487" s="2">
        <v>176.83</v>
      </c>
      <c r="N1487" s="1" t="s">
        <v>12</v>
      </c>
      <c r="O1487" s="3">
        <v>43331</v>
      </c>
      <c r="P1487" s="2">
        <f>ROUNDDOWN(Table1[[#This Row],[Quantity in UnE]],0)</f>
        <v>176</v>
      </c>
      <c r="Q1487" t="s">
        <v>8864</v>
      </c>
      <c r="R1487">
        <v>23.875</v>
      </c>
      <c r="S1487">
        <v>39</v>
      </c>
      <c r="T1487">
        <f>IF(Table1[[#This Row],[OD (in)]]=28,0,IF(Table1[[#This Row],[Width (in)]]&lt;=25,1,0))</f>
        <v>1</v>
      </c>
      <c r="U1487">
        <f>IF(Table1[[#This Row],[OD (in)]]=28,0,IF(AND(Table1[[#This Row],[Width (in)]]&gt;25,Table1[[#This Row],[Width (in)]]&lt;=40),1,0))</f>
        <v>0</v>
      </c>
      <c r="V1487">
        <f>IF(Table1[[#This Row],[OD (in)]]=28,0,IF(Table1[[#This Row],[Width (in)]]&gt;40,1,0))</f>
        <v>0</v>
      </c>
      <c r="W1487">
        <f>IF(Table1[[#This Row],[OD (in)]]=28,1,0)</f>
        <v>0</v>
      </c>
    </row>
    <row r="1488" spans="1:23" x14ac:dyDescent="0.3">
      <c r="A1488" s="6" t="s">
        <v>0</v>
      </c>
      <c r="B1488" s="6" t="s">
        <v>1405</v>
      </c>
      <c r="C1488" s="6" t="s">
        <v>1406</v>
      </c>
      <c r="D1488" s="6" t="s">
        <v>3309</v>
      </c>
      <c r="E1488" s="6" t="s">
        <v>4</v>
      </c>
      <c r="F1488" s="6" t="s">
        <v>5</v>
      </c>
      <c r="G1488" s="6" t="s">
        <v>2916</v>
      </c>
      <c r="H1488" s="6" t="s">
        <v>7</v>
      </c>
      <c r="I1488" s="6" t="s">
        <v>2917</v>
      </c>
      <c r="J1488" s="6" t="s">
        <v>9</v>
      </c>
      <c r="K1488" s="6" t="s">
        <v>3310</v>
      </c>
      <c r="L1488" s="6" t="s">
        <v>11</v>
      </c>
      <c r="M1488" s="2">
        <v>411.77800000000002</v>
      </c>
      <c r="N1488" s="1" t="s">
        <v>12</v>
      </c>
      <c r="O1488" s="3">
        <v>43314</v>
      </c>
      <c r="P1488" s="2">
        <f>ROUNDDOWN(Table1[[#This Row],[Quantity in UnE]],0)</f>
        <v>411</v>
      </c>
      <c r="Q1488" t="s">
        <v>8858</v>
      </c>
      <c r="R1488">
        <v>60</v>
      </c>
      <c r="S1488">
        <v>39</v>
      </c>
      <c r="T1488">
        <f>IF(Table1[[#This Row],[OD (in)]]=28,0,IF(Table1[[#This Row],[Width (in)]]&lt;=25,1,0))</f>
        <v>0</v>
      </c>
      <c r="U1488">
        <f>IF(Table1[[#This Row],[OD (in)]]=28,0,IF(AND(Table1[[#This Row],[Width (in)]]&gt;25,Table1[[#This Row],[Width (in)]]&lt;=40),1,0))</f>
        <v>0</v>
      </c>
      <c r="V1488">
        <f>IF(Table1[[#This Row],[OD (in)]]=28,0,IF(Table1[[#This Row],[Width (in)]]&gt;40,1,0))</f>
        <v>1</v>
      </c>
      <c r="W1488">
        <f>IF(Table1[[#This Row],[OD (in)]]=28,1,0)</f>
        <v>0</v>
      </c>
    </row>
    <row r="1489" spans="1:23" x14ac:dyDescent="0.3">
      <c r="A1489" s="6" t="s">
        <v>0</v>
      </c>
      <c r="B1489" s="6" t="s">
        <v>1862</v>
      </c>
      <c r="C1489" s="6" t="s">
        <v>1863</v>
      </c>
      <c r="D1489" s="6" t="s">
        <v>3311</v>
      </c>
      <c r="E1489" s="6" t="s">
        <v>4</v>
      </c>
      <c r="F1489" s="6" t="s">
        <v>5</v>
      </c>
      <c r="G1489" s="6" t="s">
        <v>3208</v>
      </c>
      <c r="H1489" s="6" t="s">
        <v>7</v>
      </c>
      <c r="I1489" s="6" t="s">
        <v>3209</v>
      </c>
      <c r="J1489" s="6" t="s">
        <v>9</v>
      </c>
      <c r="K1489" s="6" t="s">
        <v>3312</v>
      </c>
      <c r="L1489" s="6" t="s">
        <v>11</v>
      </c>
      <c r="M1489" s="2">
        <v>395.46100000000001</v>
      </c>
      <c r="N1489" s="1" t="s">
        <v>12</v>
      </c>
      <c r="O1489" s="3">
        <v>43315</v>
      </c>
      <c r="P1489" s="2">
        <f>ROUNDDOWN(Table1[[#This Row],[Quantity in UnE]],0)</f>
        <v>395</v>
      </c>
      <c r="Q1489" t="s">
        <v>8850</v>
      </c>
      <c r="R1489">
        <v>53</v>
      </c>
      <c r="S1489">
        <v>39</v>
      </c>
      <c r="T1489">
        <f>IF(Table1[[#This Row],[OD (in)]]=28,0,IF(Table1[[#This Row],[Width (in)]]&lt;=25,1,0))</f>
        <v>0</v>
      </c>
      <c r="U1489">
        <f>IF(Table1[[#This Row],[OD (in)]]=28,0,IF(AND(Table1[[#This Row],[Width (in)]]&gt;25,Table1[[#This Row],[Width (in)]]&lt;=40),1,0))</f>
        <v>0</v>
      </c>
      <c r="V1489">
        <f>IF(Table1[[#This Row],[OD (in)]]=28,0,IF(Table1[[#This Row],[Width (in)]]&gt;40,1,0))</f>
        <v>1</v>
      </c>
      <c r="W1489">
        <f>IF(Table1[[#This Row],[OD (in)]]=28,1,0)</f>
        <v>0</v>
      </c>
    </row>
    <row r="1490" spans="1:23" x14ac:dyDescent="0.3">
      <c r="A1490" s="6" t="s">
        <v>0</v>
      </c>
      <c r="B1490" s="6" t="s">
        <v>1814</v>
      </c>
      <c r="C1490" s="6" t="s">
        <v>1815</v>
      </c>
      <c r="D1490" s="6" t="s">
        <v>3313</v>
      </c>
      <c r="E1490" s="6" t="s">
        <v>4</v>
      </c>
      <c r="F1490" s="6" t="s">
        <v>5</v>
      </c>
      <c r="G1490" s="6" t="s">
        <v>3263</v>
      </c>
      <c r="H1490" s="6" t="s">
        <v>7</v>
      </c>
      <c r="I1490" s="6" t="s">
        <v>3264</v>
      </c>
      <c r="J1490" s="6" t="s">
        <v>9</v>
      </c>
      <c r="K1490" s="6" t="s">
        <v>3314</v>
      </c>
      <c r="L1490" s="6" t="s">
        <v>11</v>
      </c>
      <c r="M1490" s="2">
        <v>247.16800000000001</v>
      </c>
      <c r="N1490" s="1" t="s">
        <v>12</v>
      </c>
      <c r="O1490" s="3">
        <v>43331</v>
      </c>
      <c r="P1490" s="2">
        <f>ROUNDDOWN(Table1[[#This Row],[Quantity in UnE]],0)</f>
        <v>247</v>
      </c>
      <c r="Q1490" t="s">
        <v>8860</v>
      </c>
      <c r="R1490">
        <v>30.75</v>
      </c>
      <c r="S1490">
        <v>39</v>
      </c>
      <c r="T1490">
        <f>IF(Table1[[#This Row],[OD (in)]]=28,0,IF(Table1[[#This Row],[Width (in)]]&lt;=25,1,0))</f>
        <v>0</v>
      </c>
      <c r="U1490">
        <f>IF(Table1[[#This Row],[OD (in)]]=28,0,IF(AND(Table1[[#This Row],[Width (in)]]&gt;25,Table1[[#This Row],[Width (in)]]&lt;=40),1,0))</f>
        <v>1</v>
      </c>
      <c r="V1490">
        <f>IF(Table1[[#This Row],[OD (in)]]=28,0,IF(Table1[[#This Row],[Width (in)]]&gt;40,1,0))</f>
        <v>0</v>
      </c>
      <c r="W1490">
        <f>IF(Table1[[#This Row],[OD (in)]]=28,1,0)</f>
        <v>0</v>
      </c>
    </row>
    <row r="1491" spans="1:23" x14ac:dyDescent="0.3">
      <c r="A1491" s="6" t="s">
        <v>0</v>
      </c>
      <c r="B1491" s="6" t="s">
        <v>824</v>
      </c>
      <c r="C1491" s="6" t="s">
        <v>825</v>
      </c>
      <c r="D1491" s="6" t="s">
        <v>3315</v>
      </c>
      <c r="E1491" s="6" t="s">
        <v>4</v>
      </c>
      <c r="F1491" s="6" t="s">
        <v>5</v>
      </c>
      <c r="G1491" s="6" t="s">
        <v>2958</v>
      </c>
      <c r="H1491" s="6" t="s">
        <v>7</v>
      </c>
      <c r="I1491" s="6" t="s">
        <v>2959</v>
      </c>
      <c r="J1491" s="6" t="s">
        <v>9</v>
      </c>
      <c r="K1491" s="6" t="s">
        <v>3316</v>
      </c>
      <c r="L1491" s="6" t="s">
        <v>11</v>
      </c>
      <c r="M1491" s="2">
        <v>362.89299999999997</v>
      </c>
      <c r="N1491" s="1" t="s">
        <v>12</v>
      </c>
      <c r="O1491" s="3">
        <v>43317</v>
      </c>
      <c r="P1491" s="2">
        <f>ROUNDDOWN(Table1[[#This Row],[Quantity in UnE]],0)</f>
        <v>362</v>
      </c>
      <c r="Q1491" t="s">
        <v>8850</v>
      </c>
      <c r="R1491">
        <v>48.5</v>
      </c>
      <c r="S1491">
        <v>39</v>
      </c>
      <c r="T1491">
        <f>IF(Table1[[#This Row],[OD (in)]]=28,0,IF(Table1[[#This Row],[Width (in)]]&lt;=25,1,0))</f>
        <v>0</v>
      </c>
      <c r="U1491">
        <f>IF(Table1[[#This Row],[OD (in)]]=28,0,IF(AND(Table1[[#This Row],[Width (in)]]&gt;25,Table1[[#This Row],[Width (in)]]&lt;=40),1,0))</f>
        <v>0</v>
      </c>
      <c r="V1491">
        <f>IF(Table1[[#This Row],[OD (in)]]=28,0,IF(Table1[[#This Row],[Width (in)]]&gt;40,1,0))</f>
        <v>1</v>
      </c>
      <c r="W1491">
        <f>IF(Table1[[#This Row],[OD (in)]]=28,1,0)</f>
        <v>0</v>
      </c>
    </row>
    <row r="1492" spans="1:23" x14ac:dyDescent="0.3">
      <c r="A1492" s="6" t="s">
        <v>0</v>
      </c>
      <c r="B1492" s="6" t="s">
        <v>1862</v>
      </c>
      <c r="C1492" s="6" t="s">
        <v>1863</v>
      </c>
      <c r="D1492" s="6" t="s">
        <v>3317</v>
      </c>
      <c r="E1492" s="6" t="s">
        <v>4</v>
      </c>
      <c r="F1492" s="6" t="s">
        <v>5</v>
      </c>
      <c r="G1492" s="6" t="s">
        <v>3208</v>
      </c>
      <c r="H1492" s="6" t="s">
        <v>7</v>
      </c>
      <c r="I1492" s="6" t="s">
        <v>3209</v>
      </c>
      <c r="J1492" s="6" t="s">
        <v>9</v>
      </c>
      <c r="K1492" s="6" t="s">
        <v>3318</v>
      </c>
      <c r="L1492" s="6" t="s">
        <v>11</v>
      </c>
      <c r="M1492" s="2">
        <v>398.03399999999999</v>
      </c>
      <c r="N1492" s="1" t="s">
        <v>12</v>
      </c>
      <c r="O1492" s="3">
        <v>43315</v>
      </c>
      <c r="P1492" s="2">
        <f>ROUNDDOWN(Table1[[#This Row],[Quantity in UnE]],0)</f>
        <v>398</v>
      </c>
      <c r="Q1492" t="s">
        <v>8850</v>
      </c>
      <c r="R1492">
        <v>53</v>
      </c>
      <c r="S1492">
        <v>39</v>
      </c>
      <c r="T1492">
        <f>IF(Table1[[#This Row],[OD (in)]]=28,0,IF(Table1[[#This Row],[Width (in)]]&lt;=25,1,0))</f>
        <v>0</v>
      </c>
      <c r="U1492">
        <f>IF(Table1[[#This Row],[OD (in)]]=28,0,IF(AND(Table1[[#This Row],[Width (in)]]&gt;25,Table1[[#This Row],[Width (in)]]&lt;=40),1,0))</f>
        <v>0</v>
      </c>
      <c r="V1492">
        <f>IF(Table1[[#This Row],[OD (in)]]=28,0,IF(Table1[[#This Row],[Width (in)]]&gt;40,1,0))</f>
        <v>1</v>
      </c>
      <c r="W1492">
        <f>IF(Table1[[#This Row],[OD (in)]]=28,1,0)</f>
        <v>0</v>
      </c>
    </row>
    <row r="1493" spans="1:23" x14ac:dyDescent="0.3">
      <c r="A1493" s="6" t="s">
        <v>0</v>
      </c>
      <c r="B1493" s="6" t="s">
        <v>1862</v>
      </c>
      <c r="C1493" s="6" t="s">
        <v>1863</v>
      </c>
      <c r="D1493" s="6" t="s">
        <v>3319</v>
      </c>
      <c r="E1493" s="6" t="s">
        <v>4</v>
      </c>
      <c r="F1493" s="6" t="s">
        <v>5</v>
      </c>
      <c r="G1493" s="6" t="s">
        <v>3208</v>
      </c>
      <c r="H1493" s="6" t="s">
        <v>7</v>
      </c>
      <c r="I1493" s="6" t="s">
        <v>3209</v>
      </c>
      <c r="J1493" s="6" t="s">
        <v>9</v>
      </c>
      <c r="K1493" s="6" t="s">
        <v>3320</v>
      </c>
      <c r="L1493" s="6" t="s">
        <v>11</v>
      </c>
      <c r="M1493" s="2">
        <v>398.03399999999999</v>
      </c>
      <c r="N1493" s="1" t="s">
        <v>12</v>
      </c>
      <c r="O1493" s="3">
        <v>43315</v>
      </c>
      <c r="P1493" s="2">
        <f>ROUNDDOWN(Table1[[#This Row],[Quantity in UnE]],0)</f>
        <v>398</v>
      </c>
      <c r="Q1493" t="s">
        <v>8850</v>
      </c>
      <c r="R1493">
        <v>53</v>
      </c>
      <c r="S1493">
        <v>39</v>
      </c>
      <c r="T1493">
        <f>IF(Table1[[#This Row],[OD (in)]]=28,0,IF(Table1[[#This Row],[Width (in)]]&lt;=25,1,0))</f>
        <v>0</v>
      </c>
      <c r="U1493">
        <f>IF(Table1[[#This Row],[OD (in)]]=28,0,IF(AND(Table1[[#This Row],[Width (in)]]&gt;25,Table1[[#This Row],[Width (in)]]&lt;=40),1,0))</f>
        <v>0</v>
      </c>
      <c r="V1493">
        <f>IF(Table1[[#This Row],[OD (in)]]=28,0,IF(Table1[[#This Row],[Width (in)]]&gt;40,1,0))</f>
        <v>1</v>
      </c>
      <c r="W1493">
        <f>IF(Table1[[#This Row],[OD (in)]]=28,1,0)</f>
        <v>0</v>
      </c>
    </row>
    <row r="1494" spans="1:23" x14ac:dyDescent="0.3">
      <c r="A1494" s="6" t="s">
        <v>0</v>
      </c>
      <c r="B1494" s="6" t="s">
        <v>260</v>
      </c>
      <c r="C1494" s="6" t="s">
        <v>261</v>
      </c>
      <c r="D1494" s="6" t="s">
        <v>3321</v>
      </c>
      <c r="E1494" s="6" t="s">
        <v>4</v>
      </c>
      <c r="F1494" s="6" t="s">
        <v>5</v>
      </c>
      <c r="G1494" s="6" t="s">
        <v>3169</v>
      </c>
      <c r="H1494" s="6" t="s">
        <v>7</v>
      </c>
      <c r="I1494" s="6" t="s">
        <v>3170</v>
      </c>
      <c r="J1494" s="6" t="s">
        <v>9</v>
      </c>
      <c r="K1494" s="6" t="s">
        <v>3322</v>
      </c>
      <c r="L1494" s="6" t="s">
        <v>11</v>
      </c>
      <c r="M1494" s="2">
        <v>268.072</v>
      </c>
      <c r="N1494" s="1" t="s">
        <v>12</v>
      </c>
      <c r="O1494" s="3">
        <v>43327</v>
      </c>
      <c r="P1494" s="2">
        <f>ROUNDDOWN(Table1[[#This Row],[Quantity in UnE]],0)</f>
        <v>268</v>
      </c>
      <c r="Q1494" t="s">
        <v>8850</v>
      </c>
      <c r="R1494">
        <v>35</v>
      </c>
      <c r="S1494">
        <v>39</v>
      </c>
      <c r="T1494">
        <f>IF(Table1[[#This Row],[OD (in)]]=28,0,IF(Table1[[#This Row],[Width (in)]]&lt;=25,1,0))</f>
        <v>0</v>
      </c>
      <c r="U1494">
        <f>IF(Table1[[#This Row],[OD (in)]]=28,0,IF(AND(Table1[[#This Row],[Width (in)]]&gt;25,Table1[[#This Row],[Width (in)]]&lt;=40),1,0))</f>
        <v>1</v>
      </c>
      <c r="V1494">
        <f>IF(Table1[[#This Row],[OD (in)]]=28,0,IF(Table1[[#This Row],[Width (in)]]&gt;40,1,0))</f>
        <v>0</v>
      </c>
      <c r="W1494">
        <f>IF(Table1[[#This Row],[OD (in)]]=28,1,0)</f>
        <v>0</v>
      </c>
    </row>
    <row r="1495" spans="1:23" x14ac:dyDescent="0.3">
      <c r="A1495" s="6" t="s">
        <v>0</v>
      </c>
      <c r="B1495" s="6" t="s">
        <v>2381</v>
      </c>
      <c r="C1495" s="6" t="s">
        <v>2382</v>
      </c>
      <c r="D1495" s="6" t="s">
        <v>3323</v>
      </c>
      <c r="E1495" s="6" t="s">
        <v>4</v>
      </c>
      <c r="F1495" s="6" t="s">
        <v>5</v>
      </c>
      <c r="G1495" s="6" t="s">
        <v>3208</v>
      </c>
      <c r="H1495" s="6" t="s">
        <v>7</v>
      </c>
      <c r="I1495" s="6" t="s">
        <v>3209</v>
      </c>
      <c r="J1495" s="6" t="s">
        <v>9</v>
      </c>
      <c r="K1495" s="6" t="s">
        <v>3324</v>
      </c>
      <c r="L1495" s="6" t="s">
        <v>11</v>
      </c>
      <c r="M1495" s="2">
        <v>367.31400000000002</v>
      </c>
      <c r="N1495" s="1" t="s">
        <v>12</v>
      </c>
      <c r="O1495" s="3">
        <v>43315</v>
      </c>
      <c r="P1495" s="2">
        <f>ROUNDDOWN(Table1[[#This Row],[Quantity in UnE]],0)</f>
        <v>367</v>
      </c>
      <c r="Q1495" t="s">
        <v>8850</v>
      </c>
      <c r="R1495">
        <v>49</v>
      </c>
      <c r="S1495">
        <v>39</v>
      </c>
      <c r="T1495">
        <f>IF(Table1[[#This Row],[OD (in)]]=28,0,IF(Table1[[#This Row],[Width (in)]]&lt;=25,1,0))</f>
        <v>0</v>
      </c>
      <c r="U1495">
        <f>IF(Table1[[#This Row],[OD (in)]]=28,0,IF(AND(Table1[[#This Row],[Width (in)]]&gt;25,Table1[[#This Row],[Width (in)]]&lt;=40),1,0))</f>
        <v>0</v>
      </c>
      <c r="V1495">
        <f>IF(Table1[[#This Row],[OD (in)]]=28,0,IF(Table1[[#This Row],[Width (in)]]&gt;40,1,0))</f>
        <v>1</v>
      </c>
      <c r="W1495">
        <f>IF(Table1[[#This Row],[OD (in)]]=28,1,0)</f>
        <v>0</v>
      </c>
    </row>
    <row r="1496" spans="1:23" x14ac:dyDescent="0.3">
      <c r="A1496" s="6" t="s">
        <v>0</v>
      </c>
      <c r="B1496" s="6" t="s">
        <v>260</v>
      </c>
      <c r="C1496" s="6" t="s">
        <v>261</v>
      </c>
      <c r="D1496" s="6" t="s">
        <v>3325</v>
      </c>
      <c r="E1496" s="6" t="s">
        <v>4</v>
      </c>
      <c r="F1496" s="6" t="s">
        <v>5</v>
      </c>
      <c r="G1496" s="6" t="s">
        <v>3169</v>
      </c>
      <c r="H1496" s="6" t="s">
        <v>7</v>
      </c>
      <c r="I1496" s="6" t="s">
        <v>3170</v>
      </c>
      <c r="J1496" s="6" t="s">
        <v>9</v>
      </c>
      <c r="K1496" s="6" t="s">
        <v>3326</v>
      </c>
      <c r="L1496" s="6" t="s">
        <v>11</v>
      </c>
      <c r="M1496" s="2">
        <v>262.97399999999999</v>
      </c>
      <c r="N1496" s="1" t="s">
        <v>12</v>
      </c>
      <c r="O1496" s="3">
        <v>43327</v>
      </c>
      <c r="P1496" s="2">
        <f>ROUNDDOWN(Table1[[#This Row],[Quantity in UnE]],0)</f>
        <v>262</v>
      </c>
      <c r="Q1496" t="s">
        <v>8850</v>
      </c>
      <c r="R1496">
        <v>35</v>
      </c>
      <c r="S1496">
        <v>39</v>
      </c>
      <c r="T1496">
        <f>IF(Table1[[#This Row],[OD (in)]]=28,0,IF(Table1[[#This Row],[Width (in)]]&lt;=25,1,0))</f>
        <v>0</v>
      </c>
      <c r="U1496">
        <f>IF(Table1[[#This Row],[OD (in)]]=28,0,IF(AND(Table1[[#This Row],[Width (in)]]&gt;25,Table1[[#This Row],[Width (in)]]&lt;=40),1,0))</f>
        <v>1</v>
      </c>
      <c r="V1496">
        <f>IF(Table1[[#This Row],[OD (in)]]=28,0,IF(Table1[[#This Row],[Width (in)]]&gt;40,1,0))</f>
        <v>0</v>
      </c>
      <c r="W1496">
        <f>IF(Table1[[#This Row],[OD (in)]]=28,1,0)</f>
        <v>0</v>
      </c>
    </row>
    <row r="1497" spans="1:23" x14ac:dyDescent="0.3">
      <c r="A1497" s="6" t="s">
        <v>0</v>
      </c>
      <c r="B1497" s="6" t="s">
        <v>3327</v>
      </c>
      <c r="C1497" s="6" t="s">
        <v>3328</v>
      </c>
      <c r="D1497" s="6" t="s">
        <v>3329</v>
      </c>
      <c r="E1497" s="6" t="s">
        <v>4</v>
      </c>
      <c r="F1497" s="6" t="s">
        <v>5</v>
      </c>
      <c r="G1497" s="6" t="s">
        <v>3263</v>
      </c>
      <c r="H1497" s="6" t="s">
        <v>7</v>
      </c>
      <c r="I1497" s="6" t="s">
        <v>3264</v>
      </c>
      <c r="J1497" s="6" t="s">
        <v>9</v>
      </c>
      <c r="K1497" s="6" t="s">
        <v>3330</v>
      </c>
      <c r="L1497" s="6" t="s">
        <v>11</v>
      </c>
      <c r="M1497" s="2">
        <v>421.29899999999998</v>
      </c>
      <c r="N1497" s="1" t="s">
        <v>12</v>
      </c>
      <c r="O1497" s="3">
        <v>43331</v>
      </c>
      <c r="P1497" s="2">
        <f>ROUNDDOWN(Table1[[#This Row],[Quantity in UnE]],0)</f>
        <v>421</v>
      </c>
      <c r="Q1497">
        <v>1079</v>
      </c>
      <c r="R1497">
        <v>48.25</v>
      </c>
      <c r="S1497">
        <v>39</v>
      </c>
      <c r="T1497">
        <f>IF(Table1[[#This Row],[OD (in)]]=28,0,IF(Table1[[#This Row],[Width (in)]]&lt;=25,1,0))</f>
        <v>0</v>
      </c>
      <c r="U1497">
        <f>IF(Table1[[#This Row],[OD (in)]]=28,0,IF(AND(Table1[[#This Row],[Width (in)]]&gt;25,Table1[[#This Row],[Width (in)]]&lt;=40),1,0))</f>
        <v>0</v>
      </c>
      <c r="V1497">
        <f>IF(Table1[[#This Row],[OD (in)]]=28,0,IF(Table1[[#This Row],[Width (in)]]&gt;40,1,0))</f>
        <v>1</v>
      </c>
      <c r="W1497">
        <f>IF(Table1[[#This Row],[OD (in)]]=28,1,0)</f>
        <v>0</v>
      </c>
    </row>
    <row r="1498" spans="1:23" x14ac:dyDescent="0.3">
      <c r="A1498" s="6" t="s">
        <v>0</v>
      </c>
      <c r="B1498" s="6" t="s">
        <v>2381</v>
      </c>
      <c r="C1498" s="6" t="s">
        <v>2382</v>
      </c>
      <c r="D1498" s="6" t="s">
        <v>3331</v>
      </c>
      <c r="E1498" s="6" t="s">
        <v>4</v>
      </c>
      <c r="F1498" s="6" t="s">
        <v>5</v>
      </c>
      <c r="G1498" s="6" t="s">
        <v>3208</v>
      </c>
      <c r="H1498" s="6" t="s">
        <v>7</v>
      </c>
      <c r="I1498" s="6" t="s">
        <v>3209</v>
      </c>
      <c r="J1498" s="6" t="s">
        <v>9</v>
      </c>
      <c r="K1498" s="6" t="s">
        <v>3332</v>
      </c>
      <c r="L1498" s="6" t="s">
        <v>11</v>
      </c>
      <c r="M1498" s="2">
        <v>366.88900000000001</v>
      </c>
      <c r="N1498" s="1" t="s">
        <v>12</v>
      </c>
      <c r="O1498" s="3">
        <v>43315</v>
      </c>
      <c r="P1498" s="2">
        <f>ROUNDDOWN(Table1[[#This Row],[Quantity in UnE]],0)</f>
        <v>366</v>
      </c>
      <c r="Q1498" t="s">
        <v>8850</v>
      </c>
      <c r="R1498">
        <v>49</v>
      </c>
      <c r="S1498">
        <v>39</v>
      </c>
      <c r="T1498">
        <f>IF(Table1[[#This Row],[OD (in)]]=28,0,IF(Table1[[#This Row],[Width (in)]]&lt;=25,1,0))</f>
        <v>0</v>
      </c>
      <c r="U1498">
        <f>IF(Table1[[#This Row],[OD (in)]]=28,0,IF(AND(Table1[[#This Row],[Width (in)]]&gt;25,Table1[[#This Row],[Width (in)]]&lt;=40),1,0))</f>
        <v>0</v>
      </c>
      <c r="V1498">
        <f>IF(Table1[[#This Row],[OD (in)]]=28,0,IF(Table1[[#This Row],[Width (in)]]&gt;40,1,0))</f>
        <v>1</v>
      </c>
      <c r="W1498">
        <f>IF(Table1[[#This Row],[OD (in)]]=28,1,0)</f>
        <v>0</v>
      </c>
    </row>
    <row r="1499" spans="1:23" x14ac:dyDescent="0.3">
      <c r="A1499" s="6" t="s">
        <v>0</v>
      </c>
      <c r="B1499" s="6" t="s">
        <v>3333</v>
      </c>
      <c r="C1499" s="6" t="s">
        <v>3334</v>
      </c>
      <c r="D1499" s="6" t="s">
        <v>3335</v>
      </c>
      <c r="E1499" s="6" t="s">
        <v>4</v>
      </c>
      <c r="F1499" s="6" t="s">
        <v>5</v>
      </c>
      <c r="G1499" s="6" t="s">
        <v>3208</v>
      </c>
      <c r="H1499" s="6" t="s">
        <v>7</v>
      </c>
      <c r="I1499" s="6" t="s">
        <v>3209</v>
      </c>
      <c r="J1499" s="6" t="s">
        <v>9</v>
      </c>
      <c r="K1499" s="6" t="s">
        <v>3336</v>
      </c>
      <c r="L1499" s="6" t="s">
        <v>11</v>
      </c>
      <c r="M1499" s="2">
        <v>281.08699999999999</v>
      </c>
      <c r="N1499" s="1" t="s">
        <v>12</v>
      </c>
      <c r="O1499" s="3">
        <v>43315</v>
      </c>
      <c r="P1499" s="2">
        <f>ROUNDDOWN(Table1[[#This Row],[Quantity in UnE]],0)</f>
        <v>281</v>
      </c>
      <c r="Q1499" t="s">
        <v>8851</v>
      </c>
      <c r="R1499">
        <v>36.75</v>
      </c>
      <c r="S1499">
        <v>39</v>
      </c>
      <c r="T1499">
        <f>IF(Table1[[#This Row],[OD (in)]]=28,0,IF(Table1[[#This Row],[Width (in)]]&lt;=25,1,0))</f>
        <v>0</v>
      </c>
      <c r="U1499">
        <f>IF(Table1[[#This Row],[OD (in)]]=28,0,IF(AND(Table1[[#This Row],[Width (in)]]&gt;25,Table1[[#This Row],[Width (in)]]&lt;=40),1,0))</f>
        <v>1</v>
      </c>
      <c r="V1499">
        <f>IF(Table1[[#This Row],[OD (in)]]=28,0,IF(Table1[[#This Row],[Width (in)]]&gt;40,1,0))</f>
        <v>0</v>
      </c>
      <c r="W1499">
        <f>IF(Table1[[#This Row],[OD (in)]]=28,1,0)</f>
        <v>0</v>
      </c>
    </row>
    <row r="1500" spans="1:23" x14ac:dyDescent="0.3">
      <c r="A1500" s="6" t="s">
        <v>0</v>
      </c>
      <c r="B1500" s="6" t="s">
        <v>3333</v>
      </c>
      <c r="C1500" s="6" t="s">
        <v>3334</v>
      </c>
      <c r="D1500" s="6" t="s">
        <v>3337</v>
      </c>
      <c r="E1500" s="6" t="s">
        <v>4</v>
      </c>
      <c r="F1500" s="6" t="s">
        <v>5</v>
      </c>
      <c r="G1500" s="6" t="s">
        <v>3208</v>
      </c>
      <c r="H1500" s="6" t="s">
        <v>7</v>
      </c>
      <c r="I1500" s="6" t="s">
        <v>3209</v>
      </c>
      <c r="J1500" s="6" t="s">
        <v>9</v>
      </c>
      <c r="K1500" s="6" t="s">
        <v>3338</v>
      </c>
      <c r="L1500" s="6" t="s">
        <v>11</v>
      </c>
      <c r="M1500" s="2">
        <v>281.08699999999999</v>
      </c>
      <c r="N1500" s="1" t="s">
        <v>12</v>
      </c>
      <c r="O1500" s="3">
        <v>43315</v>
      </c>
      <c r="P1500" s="2">
        <f>ROUNDDOWN(Table1[[#This Row],[Quantity in UnE]],0)</f>
        <v>281</v>
      </c>
      <c r="Q1500" t="s">
        <v>8851</v>
      </c>
      <c r="R1500">
        <v>36.75</v>
      </c>
      <c r="S1500">
        <v>39</v>
      </c>
      <c r="T1500">
        <f>IF(Table1[[#This Row],[OD (in)]]=28,0,IF(Table1[[#This Row],[Width (in)]]&lt;=25,1,0))</f>
        <v>0</v>
      </c>
      <c r="U1500">
        <f>IF(Table1[[#This Row],[OD (in)]]=28,0,IF(AND(Table1[[#This Row],[Width (in)]]&gt;25,Table1[[#This Row],[Width (in)]]&lt;=40),1,0))</f>
        <v>1</v>
      </c>
      <c r="V1500">
        <f>IF(Table1[[#This Row],[OD (in)]]=28,0,IF(Table1[[#This Row],[Width (in)]]&gt;40,1,0))</f>
        <v>0</v>
      </c>
      <c r="W1500">
        <f>IF(Table1[[#This Row],[OD (in)]]=28,1,0)</f>
        <v>0</v>
      </c>
    </row>
    <row r="1501" spans="1:23" x14ac:dyDescent="0.3">
      <c r="A1501" s="6" t="s">
        <v>0</v>
      </c>
      <c r="B1501" s="6" t="s">
        <v>3327</v>
      </c>
      <c r="C1501" s="6" t="s">
        <v>3328</v>
      </c>
      <c r="D1501" s="6" t="s">
        <v>3339</v>
      </c>
      <c r="E1501" s="6" t="s">
        <v>4</v>
      </c>
      <c r="F1501" s="6" t="s">
        <v>5</v>
      </c>
      <c r="G1501" s="6" t="s">
        <v>3263</v>
      </c>
      <c r="H1501" s="6" t="s">
        <v>7</v>
      </c>
      <c r="I1501" s="6" t="s">
        <v>3264</v>
      </c>
      <c r="J1501" s="6" t="s">
        <v>9</v>
      </c>
      <c r="K1501" s="6" t="s">
        <v>3340</v>
      </c>
      <c r="L1501" s="6" t="s">
        <v>11</v>
      </c>
      <c r="M1501" s="2">
        <v>415.33699999999999</v>
      </c>
      <c r="N1501" s="1" t="s">
        <v>12</v>
      </c>
      <c r="O1501" s="3">
        <v>43331</v>
      </c>
      <c r="P1501" s="2">
        <f>ROUNDDOWN(Table1[[#This Row],[Quantity in UnE]],0)</f>
        <v>415</v>
      </c>
      <c r="Q1501">
        <v>1079</v>
      </c>
      <c r="R1501">
        <v>48.25</v>
      </c>
      <c r="S1501">
        <v>39</v>
      </c>
      <c r="T1501">
        <f>IF(Table1[[#This Row],[OD (in)]]=28,0,IF(Table1[[#This Row],[Width (in)]]&lt;=25,1,0))</f>
        <v>0</v>
      </c>
      <c r="U1501">
        <f>IF(Table1[[#This Row],[OD (in)]]=28,0,IF(AND(Table1[[#This Row],[Width (in)]]&gt;25,Table1[[#This Row],[Width (in)]]&lt;=40),1,0))</f>
        <v>0</v>
      </c>
      <c r="V1501">
        <f>IF(Table1[[#This Row],[OD (in)]]=28,0,IF(Table1[[#This Row],[Width (in)]]&gt;40,1,0))</f>
        <v>1</v>
      </c>
      <c r="W1501">
        <f>IF(Table1[[#This Row],[OD (in)]]=28,1,0)</f>
        <v>0</v>
      </c>
    </row>
    <row r="1502" spans="1:23" x14ac:dyDescent="0.3">
      <c r="A1502" s="6" t="s">
        <v>0</v>
      </c>
      <c r="B1502" s="6" t="s">
        <v>3327</v>
      </c>
      <c r="C1502" s="6" t="s">
        <v>3328</v>
      </c>
      <c r="D1502" s="6" t="s">
        <v>3341</v>
      </c>
      <c r="E1502" s="6" t="s">
        <v>4</v>
      </c>
      <c r="F1502" s="6" t="s">
        <v>5</v>
      </c>
      <c r="G1502" s="6" t="s">
        <v>3263</v>
      </c>
      <c r="H1502" s="6" t="s">
        <v>7</v>
      </c>
      <c r="I1502" s="6" t="s">
        <v>3264</v>
      </c>
      <c r="J1502" s="6" t="s">
        <v>9</v>
      </c>
      <c r="K1502" s="6" t="s">
        <v>3342</v>
      </c>
      <c r="L1502" s="6" t="s">
        <v>11</v>
      </c>
      <c r="M1502" s="2">
        <v>421.29899999999998</v>
      </c>
      <c r="N1502" s="1" t="s">
        <v>12</v>
      </c>
      <c r="O1502" s="3">
        <v>43331</v>
      </c>
      <c r="P1502" s="2">
        <f>ROUNDDOWN(Table1[[#This Row],[Quantity in UnE]],0)</f>
        <v>421</v>
      </c>
      <c r="Q1502">
        <v>1079</v>
      </c>
      <c r="R1502">
        <v>48.25</v>
      </c>
      <c r="S1502">
        <v>39</v>
      </c>
      <c r="T1502">
        <f>IF(Table1[[#This Row],[OD (in)]]=28,0,IF(Table1[[#This Row],[Width (in)]]&lt;=25,1,0))</f>
        <v>0</v>
      </c>
      <c r="U1502">
        <f>IF(Table1[[#This Row],[OD (in)]]=28,0,IF(AND(Table1[[#This Row],[Width (in)]]&gt;25,Table1[[#This Row],[Width (in)]]&lt;=40),1,0))</f>
        <v>0</v>
      </c>
      <c r="V1502">
        <f>IF(Table1[[#This Row],[OD (in)]]=28,0,IF(Table1[[#This Row],[Width (in)]]&gt;40,1,0))</f>
        <v>1</v>
      </c>
      <c r="W1502">
        <f>IF(Table1[[#This Row],[OD (in)]]=28,1,0)</f>
        <v>0</v>
      </c>
    </row>
    <row r="1503" spans="1:23" x14ac:dyDescent="0.3">
      <c r="A1503" s="6" t="s">
        <v>0</v>
      </c>
      <c r="B1503" s="6" t="s">
        <v>824</v>
      </c>
      <c r="C1503" s="6" t="s">
        <v>825</v>
      </c>
      <c r="D1503" s="6" t="s">
        <v>3343</v>
      </c>
      <c r="E1503" s="6" t="s">
        <v>4</v>
      </c>
      <c r="F1503" s="6" t="s">
        <v>5</v>
      </c>
      <c r="G1503" s="6" t="s">
        <v>2958</v>
      </c>
      <c r="H1503" s="6" t="s">
        <v>7</v>
      </c>
      <c r="I1503" s="6" t="s">
        <v>2959</v>
      </c>
      <c r="J1503" s="6" t="s">
        <v>9</v>
      </c>
      <c r="K1503" s="6" t="s">
        <v>3344</v>
      </c>
      <c r="L1503" s="6" t="s">
        <v>11</v>
      </c>
      <c r="M1503" s="2">
        <v>363.14600000000002</v>
      </c>
      <c r="N1503" s="1" t="s">
        <v>12</v>
      </c>
      <c r="O1503" s="3">
        <v>43317</v>
      </c>
      <c r="P1503" s="2">
        <f>ROUNDDOWN(Table1[[#This Row],[Quantity in UnE]],0)</f>
        <v>363</v>
      </c>
      <c r="Q1503" t="s">
        <v>8850</v>
      </c>
      <c r="R1503">
        <v>48.5</v>
      </c>
      <c r="S1503">
        <v>39</v>
      </c>
      <c r="T1503">
        <f>IF(Table1[[#This Row],[OD (in)]]=28,0,IF(Table1[[#This Row],[Width (in)]]&lt;=25,1,0))</f>
        <v>0</v>
      </c>
      <c r="U1503">
        <f>IF(Table1[[#This Row],[OD (in)]]=28,0,IF(AND(Table1[[#This Row],[Width (in)]]&gt;25,Table1[[#This Row],[Width (in)]]&lt;=40),1,0))</f>
        <v>0</v>
      </c>
      <c r="V1503">
        <f>IF(Table1[[#This Row],[OD (in)]]=28,0,IF(Table1[[#This Row],[Width (in)]]&gt;40,1,0))</f>
        <v>1</v>
      </c>
      <c r="W1503">
        <f>IF(Table1[[#This Row],[OD (in)]]=28,1,0)</f>
        <v>0</v>
      </c>
    </row>
    <row r="1504" spans="1:23" x14ac:dyDescent="0.3">
      <c r="A1504" s="6" t="s">
        <v>0</v>
      </c>
      <c r="B1504" s="6" t="s">
        <v>1921</v>
      </c>
      <c r="C1504" s="6" t="s">
        <v>1922</v>
      </c>
      <c r="D1504" s="6" t="s">
        <v>3345</v>
      </c>
      <c r="E1504" s="6" t="s">
        <v>4</v>
      </c>
      <c r="F1504" s="6" t="s">
        <v>5</v>
      </c>
      <c r="G1504" s="6" t="s">
        <v>3169</v>
      </c>
      <c r="H1504" s="6" t="s">
        <v>7</v>
      </c>
      <c r="I1504" s="6" t="s">
        <v>3170</v>
      </c>
      <c r="J1504" s="6" t="s">
        <v>9</v>
      </c>
      <c r="K1504" s="6" t="s">
        <v>3346</v>
      </c>
      <c r="L1504" s="6" t="s">
        <v>11</v>
      </c>
      <c r="M1504" s="2">
        <v>527.84299999999996</v>
      </c>
      <c r="N1504" s="1" t="s">
        <v>12</v>
      </c>
      <c r="O1504" s="3">
        <v>43327</v>
      </c>
      <c r="P1504" s="2">
        <f>ROUNDDOWN(Table1[[#This Row],[Quantity in UnE]],0)</f>
        <v>527</v>
      </c>
      <c r="Q1504" t="s">
        <v>8863</v>
      </c>
      <c r="R1504">
        <v>71.625</v>
      </c>
      <c r="S1504">
        <v>39</v>
      </c>
      <c r="T1504">
        <f>IF(Table1[[#This Row],[OD (in)]]=28,0,IF(Table1[[#This Row],[Width (in)]]&lt;=25,1,0))</f>
        <v>0</v>
      </c>
      <c r="U1504">
        <f>IF(Table1[[#This Row],[OD (in)]]=28,0,IF(AND(Table1[[#This Row],[Width (in)]]&gt;25,Table1[[#This Row],[Width (in)]]&lt;=40),1,0))</f>
        <v>0</v>
      </c>
      <c r="V1504">
        <f>IF(Table1[[#This Row],[OD (in)]]=28,0,IF(Table1[[#This Row],[Width (in)]]&gt;40,1,0))</f>
        <v>1</v>
      </c>
      <c r="W1504">
        <f>IF(Table1[[#This Row],[OD (in)]]=28,1,0)</f>
        <v>0</v>
      </c>
    </row>
    <row r="1505" spans="1:23" x14ac:dyDescent="0.3">
      <c r="A1505" s="6" t="s">
        <v>0</v>
      </c>
      <c r="B1505" s="6" t="s">
        <v>3033</v>
      </c>
      <c r="C1505" s="6" t="s">
        <v>3034</v>
      </c>
      <c r="D1505" s="6" t="s">
        <v>3347</v>
      </c>
      <c r="E1505" s="6" t="s">
        <v>4</v>
      </c>
      <c r="F1505" s="6" t="s">
        <v>5</v>
      </c>
      <c r="G1505" s="6" t="s">
        <v>3208</v>
      </c>
      <c r="H1505" s="6" t="s">
        <v>7</v>
      </c>
      <c r="I1505" s="6" t="s">
        <v>3209</v>
      </c>
      <c r="J1505" s="6" t="s">
        <v>9</v>
      </c>
      <c r="K1505" s="6" t="s">
        <v>3348</v>
      </c>
      <c r="L1505" s="6" t="s">
        <v>11</v>
      </c>
      <c r="M1505" s="2">
        <v>150.38900000000001</v>
      </c>
      <c r="N1505" s="1" t="s">
        <v>12</v>
      </c>
      <c r="O1505" s="3">
        <v>43315</v>
      </c>
      <c r="P1505" s="2">
        <f>ROUNDDOWN(Table1[[#This Row],[Quantity in UnE]],0)</f>
        <v>150</v>
      </c>
      <c r="Q1505" t="s">
        <v>8848</v>
      </c>
      <c r="R1505">
        <v>21</v>
      </c>
      <c r="S1505">
        <v>39</v>
      </c>
      <c r="T1505">
        <f>IF(Table1[[#This Row],[OD (in)]]=28,0,IF(Table1[[#This Row],[Width (in)]]&lt;=25,1,0))</f>
        <v>1</v>
      </c>
      <c r="U1505">
        <f>IF(Table1[[#This Row],[OD (in)]]=28,0,IF(AND(Table1[[#This Row],[Width (in)]]&gt;25,Table1[[#This Row],[Width (in)]]&lt;=40),1,0))</f>
        <v>0</v>
      </c>
      <c r="V1505">
        <f>IF(Table1[[#This Row],[OD (in)]]=28,0,IF(Table1[[#This Row],[Width (in)]]&gt;40,1,0))</f>
        <v>0</v>
      </c>
      <c r="W1505">
        <f>IF(Table1[[#This Row],[OD (in)]]=28,1,0)</f>
        <v>0</v>
      </c>
    </row>
    <row r="1506" spans="1:23" x14ac:dyDescent="0.3">
      <c r="A1506" s="6" t="s">
        <v>0</v>
      </c>
      <c r="B1506" s="6" t="s">
        <v>3033</v>
      </c>
      <c r="C1506" s="6" t="s">
        <v>3034</v>
      </c>
      <c r="D1506" s="6" t="s">
        <v>3349</v>
      </c>
      <c r="E1506" s="6" t="s">
        <v>4</v>
      </c>
      <c r="F1506" s="6" t="s">
        <v>5</v>
      </c>
      <c r="G1506" s="6" t="s">
        <v>3208</v>
      </c>
      <c r="H1506" s="6" t="s">
        <v>7</v>
      </c>
      <c r="I1506" s="6" t="s">
        <v>3209</v>
      </c>
      <c r="J1506" s="6" t="s">
        <v>9</v>
      </c>
      <c r="K1506" s="6" t="s">
        <v>3350</v>
      </c>
      <c r="L1506" s="6" t="s">
        <v>11</v>
      </c>
      <c r="M1506" s="2">
        <v>156.42699999999999</v>
      </c>
      <c r="N1506" s="1" t="s">
        <v>12</v>
      </c>
      <c r="O1506" s="3">
        <v>43315</v>
      </c>
      <c r="P1506" s="2">
        <f>ROUNDDOWN(Table1[[#This Row],[Quantity in UnE]],0)</f>
        <v>156</v>
      </c>
      <c r="Q1506" t="s">
        <v>8848</v>
      </c>
      <c r="R1506">
        <v>21</v>
      </c>
      <c r="S1506">
        <v>39</v>
      </c>
      <c r="T1506">
        <f>IF(Table1[[#This Row],[OD (in)]]=28,0,IF(Table1[[#This Row],[Width (in)]]&lt;=25,1,0))</f>
        <v>1</v>
      </c>
      <c r="U1506">
        <f>IF(Table1[[#This Row],[OD (in)]]=28,0,IF(AND(Table1[[#This Row],[Width (in)]]&gt;25,Table1[[#This Row],[Width (in)]]&lt;=40),1,0))</f>
        <v>0</v>
      </c>
      <c r="V1506">
        <f>IF(Table1[[#This Row],[OD (in)]]=28,0,IF(Table1[[#This Row],[Width (in)]]&gt;40,1,0))</f>
        <v>0</v>
      </c>
      <c r="W1506">
        <f>IF(Table1[[#This Row],[OD (in)]]=28,1,0)</f>
        <v>0</v>
      </c>
    </row>
    <row r="1507" spans="1:23" x14ac:dyDescent="0.3">
      <c r="A1507" s="6" t="s">
        <v>0</v>
      </c>
      <c r="B1507" s="6" t="s">
        <v>3033</v>
      </c>
      <c r="C1507" s="6" t="s">
        <v>3034</v>
      </c>
      <c r="D1507" s="6" t="s">
        <v>3351</v>
      </c>
      <c r="E1507" s="6" t="s">
        <v>4</v>
      </c>
      <c r="F1507" s="6" t="s">
        <v>5</v>
      </c>
      <c r="G1507" s="6" t="s">
        <v>3208</v>
      </c>
      <c r="H1507" s="6" t="s">
        <v>7</v>
      </c>
      <c r="I1507" s="6" t="s">
        <v>3209</v>
      </c>
      <c r="J1507" s="6" t="s">
        <v>9</v>
      </c>
      <c r="K1507" s="6" t="s">
        <v>3352</v>
      </c>
      <c r="L1507" s="6" t="s">
        <v>11</v>
      </c>
      <c r="M1507" s="2">
        <v>155.798</v>
      </c>
      <c r="N1507" s="1" t="s">
        <v>12</v>
      </c>
      <c r="O1507" s="3">
        <v>43315</v>
      </c>
      <c r="P1507" s="2">
        <f>ROUNDDOWN(Table1[[#This Row],[Quantity in UnE]],0)</f>
        <v>155</v>
      </c>
      <c r="Q1507" t="s">
        <v>8848</v>
      </c>
      <c r="R1507">
        <v>21</v>
      </c>
      <c r="S1507">
        <v>39</v>
      </c>
      <c r="T1507">
        <f>IF(Table1[[#This Row],[OD (in)]]=28,0,IF(Table1[[#This Row],[Width (in)]]&lt;=25,1,0))</f>
        <v>1</v>
      </c>
      <c r="U1507">
        <f>IF(Table1[[#This Row],[OD (in)]]=28,0,IF(AND(Table1[[#This Row],[Width (in)]]&gt;25,Table1[[#This Row],[Width (in)]]&lt;=40),1,0))</f>
        <v>0</v>
      </c>
      <c r="V1507">
        <f>IF(Table1[[#This Row],[OD (in)]]=28,0,IF(Table1[[#This Row],[Width (in)]]&gt;40,1,0))</f>
        <v>0</v>
      </c>
      <c r="W1507">
        <f>IF(Table1[[#This Row],[OD (in)]]=28,1,0)</f>
        <v>0</v>
      </c>
    </row>
    <row r="1508" spans="1:23" x14ac:dyDescent="0.3">
      <c r="A1508" s="6" t="s">
        <v>0</v>
      </c>
      <c r="B1508" s="6" t="s">
        <v>3033</v>
      </c>
      <c r="C1508" s="6" t="s">
        <v>3034</v>
      </c>
      <c r="D1508" s="6" t="s">
        <v>3353</v>
      </c>
      <c r="E1508" s="6" t="s">
        <v>4</v>
      </c>
      <c r="F1508" s="6" t="s">
        <v>5</v>
      </c>
      <c r="G1508" s="6" t="s">
        <v>3208</v>
      </c>
      <c r="H1508" s="6" t="s">
        <v>7</v>
      </c>
      <c r="I1508" s="6" t="s">
        <v>3209</v>
      </c>
      <c r="J1508" s="6" t="s">
        <v>9</v>
      </c>
      <c r="K1508" s="6" t="s">
        <v>3354</v>
      </c>
      <c r="L1508" s="6" t="s">
        <v>11</v>
      </c>
      <c r="M1508" s="2">
        <v>155.798</v>
      </c>
      <c r="N1508" s="1" t="s">
        <v>12</v>
      </c>
      <c r="O1508" s="3">
        <v>43315</v>
      </c>
      <c r="P1508" s="2">
        <f>ROUNDDOWN(Table1[[#This Row],[Quantity in UnE]],0)</f>
        <v>155</v>
      </c>
      <c r="Q1508" t="s">
        <v>8848</v>
      </c>
      <c r="R1508">
        <v>21</v>
      </c>
      <c r="S1508">
        <v>39</v>
      </c>
      <c r="T1508">
        <f>IF(Table1[[#This Row],[OD (in)]]=28,0,IF(Table1[[#This Row],[Width (in)]]&lt;=25,1,0))</f>
        <v>1</v>
      </c>
      <c r="U1508">
        <f>IF(Table1[[#This Row],[OD (in)]]=28,0,IF(AND(Table1[[#This Row],[Width (in)]]&gt;25,Table1[[#This Row],[Width (in)]]&lt;=40),1,0))</f>
        <v>0</v>
      </c>
      <c r="V1508">
        <f>IF(Table1[[#This Row],[OD (in)]]=28,0,IF(Table1[[#This Row],[Width (in)]]&gt;40,1,0))</f>
        <v>0</v>
      </c>
      <c r="W1508">
        <f>IF(Table1[[#This Row],[OD (in)]]=28,1,0)</f>
        <v>0</v>
      </c>
    </row>
    <row r="1509" spans="1:23" x14ac:dyDescent="0.3">
      <c r="A1509" s="6" t="s">
        <v>0</v>
      </c>
      <c r="B1509" s="6" t="s">
        <v>3355</v>
      </c>
      <c r="C1509" s="6" t="s">
        <v>3356</v>
      </c>
      <c r="D1509" s="6" t="s">
        <v>3357</v>
      </c>
      <c r="E1509" s="6" t="s">
        <v>4</v>
      </c>
      <c r="F1509" s="6" t="s">
        <v>5</v>
      </c>
      <c r="G1509" s="6" t="s">
        <v>3208</v>
      </c>
      <c r="H1509" s="6" t="s">
        <v>7</v>
      </c>
      <c r="I1509" s="6" t="s">
        <v>3209</v>
      </c>
      <c r="J1509" s="6" t="s">
        <v>9</v>
      </c>
      <c r="K1509" s="6" t="s">
        <v>3358</v>
      </c>
      <c r="L1509" s="6" t="s">
        <v>11</v>
      </c>
      <c r="M1509" s="2">
        <v>377.17700000000002</v>
      </c>
      <c r="N1509" s="1" t="s">
        <v>12</v>
      </c>
      <c r="O1509" s="3">
        <v>43315</v>
      </c>
      <c r="P1509" s="2">
        <f>ROUNDDOWN(Table1[[#This Row],[Quantity in UnE]],0)</f>
        <v>377</v>
      </c>
      <c r="Q1509" t="s">
        <v>8850</v>
      </c>
      <c r="R1509">
        <v>51</v>
      </c>
      <c r="S1509">
        <v>39</v>
      </c>
      <c r="T1509">
        <f>IF(Table1[[#This Row],[OD (in)]]=28,0,IF(Table1[[#This Row],[Width (in)]]&lt;=25,1,0))</f>
        <v>0</v>
      </c>
      <c r="U1509">
        <f>IF(Table1[[#This Row],[OD (in)]]=28,0,IF(AND(Table1[[#This Row],[Width (in)]]&gt;25,Table1[[#This Row],[Width (in)]]&lt;=40),1,0))</f>
        <v>0</v>
      </c>
      <c r="V1509">
        <f>IF(Table1[[#This Row],[OD (in)]]=28,0,IF(Table1[[#This Row],[Width (in)]]&gt;40,1,0))</f>
        <v>1</v>
      </c>
      <c r="W1509">
        <f>IF(Table1[[#This Row],[OD (in)]]=28,1,0)</f>
        <v>0</v>
      </c>
    </row>
    <row r="1510" spans="1:23" x14ac:dyDescent="0.3">
      <c r="A1510" s="6" t="s">
        <v>0</v>
      </c>
      <c r="B1510" s="6" t="s">
        <v>3359</v>
      </c>
      <c r="C1510" s="6" t="s">
        <v>3360</v>
      </c>
      <c r="D1510" s="6" t="s">
        <v>3361</v>
      </c>
      <c r="E1510" s="6" t="s">
        <v>4</v>
      </c>
      <c r="F1510" s="6" t="s">
        <v>5</v>
      </c>
      <c r="G1510" s="6" t="s">
        <v>3263</v>
      </c>
      <c r="H1510" s="6" t="s">
        <v>7</v>
      </c>
      <c r="I1510" s="6" t="s">
        <v>3264</v>
      </c>
      <c r="J1510" s="6" t="s">
        <v>9</v>
      </c>
      <c r="K1510" s="6" t="s">
        <v>3362</v>
      </c>
      <c r="L1510" s="6" t="s">
        <v>11</v>
      </c>
      <c r="M1510" s="2">
        <v>295.95800000000003</v>
      </c>
      <c r="N1510" s="1" t="s">
        <v>12</v>
      </c>
      <c r="O1510" s="3">
        <v>43331</v>
      </c>
      <c r="P1510" s="2">
        <f>ROUNDDOWN(Table1[[#This Row],[Quantity in UnE]],0)</f>
        <v>295</v>
      </c>
      <c r="Q1510" t="s">
        <v>8864</v>
      </c>
      <c r="R1510">
        <v>40</v>
      </c>
      <c r="S1510">
        <v>39</v>
      </c>
      <c r="T1510">
        <f>IF(Table1[[#This Row],[OD (in)]]=28,0,IF(Table1[[#This Row],[Width (in)]]&lt;=25,1,0))</f>
        <v>0</v>
      </c>
      <c r="U1510">
        <f>IF(Table1[[#This Row],[OD (in)]]=28,0,IF(AND(Table1[[#This Row],[Width (in)]]&gt;25,Table1[[#This Row],[Width (in)]]&lt;=40),1,0))</f>
        <v>1</v>
      </c>
      <c r="V1510">
        <f>IF(Table1[[#This Row],[OD (in)]]=28,0,IF(Table1[[#This Row],[Width (in)]]&gt;40,1,0))</f>
        <v>0</v>
      </c>
      <c r="W1510">
        <f>IF(Table1[[#This Row],[OD (in)]]=28,1,0)</f>
        <v>0</v>
      </c>
    </row>
    <row r="1511" spans="1:23" x14ac:dyDescent="0.3">
      <c r="A1511" s="6" t="s">
        <v>0</v>
      </c>
      <c r="B1511" s="6" t="s">
        <v>3359</v>
      </c>
      <c r="C1511" s="6" t="s">
        <v>3360</v>
      </c>
      <c r="D1511" s="6" t="s">
        <v>3363</v>
      </c>
      <c r="E1511" s="6" t="s">
        <v>4</v>
      </c>
      <c r="F1511" s="6" t="s">
        <v>5</v>
      </c>
      <c r="G1511" s="6" t="s">
        <v>3263</v>
      </c>
      <c r="H1511" s="6" t="s">
        <v>7</v>
      </c>
      <c r="I1511" s="6" t="s">
        <v>3264</v>
      </c>
      <c r="J1511" s="6" t="s">
        <v>9</v>
      </c>
      <c r="K1511" s="6" t="s">
        <v>3364</v>
      </c>
      <c r="L1511" s="6" t="s">
        <v>11</v>
      </c>
      <c r="M1511" s="2">
        <v>295.95800000000003</v>
      </c>
      <c r="N1511" s="1" t="s">
        <v>12</v>
      </c>
      <c r="O1511" s="3">
        <v>43331</v>
      </c>
      <c r="P1511" s="2">
        <f>ROUNDDOWN(Table1[[#This Row],[Quantity in UnE]],0)</f>
        <v>295</v>
      </c>
      <c r="Q1511" t="s">
        <v>8864</v>
      </c>
      <c r="R1511">
        <v>40</v>
      </c>
      <c r="S1511">
        <v>39</v>
      </c>
      <c r="T1511">
        <f>IF(Table1[[#This Row],[OD (in)]]=28,0,IF(Table1[[#This Row],[Width (in)]]&lt;=25,1,0))</f>
        <v>0</v>
      </c>
      <c r="U1511">
        <f>IF(Table1[[#This Row],[OD (in)]]=28,0,IF(AND(Table1[[#This Row],[Width (in)]]&gt;25,Table1[[#This Row],[Width (in)]]&lt;=40),1,0))</f>
        <v>1</v>
      </c>
      <c r="V1511">
        <f>IF(Table1[[#This Row],[OD (in)]]=28,0,IF(Table1[[#This Row],[Width (in)]]&gt;40,1,0))</f>
        <v>0</v>
      </c>
      <c r="W1511">
        <f>IF(Table1[[#This Row],[OD (in)]]=28,1,0)</f>
        <v>0</v>
      </c>
    </row>
    <row r="1512" spans="1:23" x14ac:dyDescent="0.3">
      <c r="A1512" s="6" t="s">
        <v>0</v>
      </c>
      <c r="B1512" s="6" t="s">
        <v>208</v>
      </c>
      <c r="C1512" s="6" t="s">
        <v>209</v>
      </c>
      <c r="D1512" s="6" t="s">
        <v>3365</v>
      </c>
      <c r="E1512" s="6" t="s">
        <v>4</v>
      </c>
      <c r="F1512" s="6" t="s">
        <v>5</v>
      </c>
      <c r="G1512" s="6" t="s">
        <v>2958</v>
      </c>
      <c r="H1512" s="6" t="s">
        <v>7</v>
      </c>
      <c r="I1512" s="6" t="s">
        <v>2959</v>
      </c>
      <c r="J1512" s="6" t="s">
        <v>9</v>
      </c>
      <c r="K1512" s="6" t="s">
        <v>3366</v>
      </c>
      <c r="L1512" s="6" t="s">
        <v>11</v>
      </c>
      <c r="M1512" s="2">
        <v>314.25799999999998</v>
      </c>
      <c r="N1512" s="1" t="s">
        <v>12</v>
      </c>
      <c r="O1512" s="3">
        <v>43317</v>
      </c>
      <c r="P1512" s="2">
        <f>ROUNDDOWN(Table1[[#This Row],[Quantity in UnE]],0)</f>
        <v>314</v>
      </c>
      <c r="Q1512" t="s">
        <v>8850</v>
      </c>
      <c r="R1512">
        <v>42</v>
      </c>
      <c r="S1512">
        <v>39</v>
      </c>
      <c r="T1512">
        <f>IF(Table1[[#This Row],[OD (in)]]=28,0,IF(Table1[[#This Row],[Width (in)]]&lt;=25,1,0))</f>
        <v>0</v>
      </c>
      <c r="U1512">
        <f>IF(Table1[[#This Row],[OD (in)]]=28,0,IF(AND(Table1[[#This Row],[Width (in)]]&gt;25,Table1[[#This Row],[Width (in)]]&lt;=40),1,0))</f>
        <v>0</v>
      </c>
      <c r="V1512">
        <f>IF(Table1[[#This Row],[OD (in)]]=28,0,IF(Table1[[#This Row],[Width (in)]]&gt;40,1,0))</f>
        <v>1</v>
      </c>
      <c r="W1512">
        <f>IF(Table1[[#This Row],[OD (in)]]=28,1,0)</f>
        <v>0</v>
      </c>
    </row>
    <row r="1513" spans="1:23" x14ac:dyDescent="0.3">
      <c r="A1513" s="6" t="s">
        <v>0</v>
      </c>
      <c r="B1513" s="6" t="s">
        <v>208</v>
      </c>
      <c r="C1513" s="6" t="s">
        <v>209</v>
      </c>
      <c r="D1513" s="6" t="s">
        <v>3367</v>
      </c>
      <c r="E1513" s="6" t="s">
        <v>4</v>
      </c>
      <c r="F1513" s="6" t="s">
        <v>5</v>
      </c>
      <c r="G1513" s="6" t="s">
        <v>2958</v>
      </c>
      <c r="H1513" s="6" t="s">
        <v>7</v>
      </c>
      <c r="I1513" s="6" t="s">
        <v>2959</v>
      </c>
      <c r="J1513" s="6" t="s">
        <v>9</v>
      </c>
      <c r="K1513" s="6" t="s">
        <v>3368</v>
      </c>
      <c r="L1513" s="6" t="s">
        <v>11</v>
      </c>
      <c r="M1513" s="2">
        <v>315.78699999999998</v>
      </c>
      <c r="N1513" s="1" t="s">
        <v>12</v>
      </c>
      <c r="O1513" s="3">
        <v>43317</v>
      </c>
      <c r="P1513" s="2">
        <f>ROUNDDOWN(Table1[[#This Row],[Quantity in UnE]],0)</f>
        <v>315</v>
      </c>
      <c r="Q1513" t="s">
        <v>8850</v>
      </c>
      <c r="R1513">
        <v>42</v>
      </c>
      <c r="S1513">
        <v>39</v>
      </c>
      <c r="T1513">
        <f>IF(Table1[[#This Row],[OD (in)]]=28,0,IF(Table1[[#This Row],[Width (in)]]&lt;=25,1,0))</f>
        <v>0</v>
      </c>
      <c r="U1513">
        <f>IF(Table1[[#This Row],[OD (in)]]=28,0,IF(AND(Table1[[#This Row],[Width (in)]]&gt;25,Table1[[#This Row],[Width (in)]]&lt;=40),1,0))</f>
        <v>0</v>
      </c>
      <c r="V1513">
        <f>IF(Table1[[#This Row],[OD (in)]]=28,0,IF(Table1[[#This Row],[Width (in)]]&gt;40,1,0))</f>
        <v>1</v>
      </c>
      <c r="W1513">
        <f>IF(Table1[[#This Row],[OD (in)]]=28,1,0)</f>
        <v>0</v>
      </c>
    </row>
    <row r="1514" spans="1:23" x14ac:dyDescent="0.3">
      <c r="A1514" s="6" t="s">
        <v>0</v>
      </c>
      <c r="B1514" s="6" t="s">
        <v>111</v>
      </c>
      <c r="C1514" s="6" t="s">
        <v>112</v>
      </c>
      <c r="D1514" s="6" t="s">
        <v>3369</v>
      </c>
      <c r="E1514" s="6" t="s">
        <v>4</v>
      </c>
      <c r="F1514" s="6" t="s">
        <v>5</v>
      </c>
      <c r="G1514" s="6" t="s">
        <v>3208</v>
      </c>
      <c r="H1514" s="6" t="s">
        <v>7</v>
      </c>
      <c r="I1514" s="6" t="s">
        <v>3209</v>
      </c>
      <c r="J1514" s="6" t="s">
        <v>9</v>
      </c>
      <c r="K1514" s="6" t="s">
        <v>3370</v>
      </c>
      <c r="L1514" s="6" t="s">
        <v>11</v>
      </c>
      <c r="M1514" s="2">
        <v>70.863</v>
      </c>
      <c r="N1514" s="1" t="s">
        <v>12</v>
      </c>
      <c r="O1514" s="3">
        <v>43315</v>
      </c>
      <c r="P1514" s="2">
        <f>ROUNDDOWN(Table1[[#This Row],[Quantity in UnE]],0)</f>
        <v>70</v>
      </c>
      <c r="Q1514" t="s">
        <v>8850</v>
      </c>
      <c r="R1514">
        <v>18.5</v>
      </c>
      <c r="S1514">
        <v>28</v>
      </c>
      <c r="T1514">
        <f>IF(Table1[[#This Row],[OD (in)]]=28,0,IF(Table1[[#This Row],[Width (in)]]&lt;=25,1,0))</f>
        <v>0</v>
      </c>
      <c r="U1514">
        <f>IF(Table1[[#This Row],[OD (in)]]=28,0,IF(AND(Table1[[#This Row],[Width (in)]]&gt;25,Table1[[#This Row],[Width (in)]]&lt;=40),1,0))</f>
        <v>0</v>
      </c>
      <c r="V1514">
        <f>IF(Table1[[#This Row],[OD (in)]]=28,0,IF(Table1[[#This Row],[Width (in)]]&gt;40,1,0))</f>
        <v>0</v>
      </c>
      <c r="W1514">
        <f>IF(Table1[[#This Row],[OD (in)]]=28,1,0)</f>
        <v>1</v>
      </c>
    </row>
    <row r="1515" spans="1:23" x14ac:dyDescent="0.3">
      <c r="A1515" s="6" t="s">
        <v>0</v>
      </c>
      <c r="B1515" s="6" t="s">
        <v>125</v>
      </c>
      <c r="C1515" s="6" t="s">
        <v>126</v>
      </c>
      <c r="D1515" s="6" t="s">
        <v>3371</v>
      </c>
      <c r="E1515" s="6" t="s">
        <v>4</v>
      </c>
      <c r="F1515" s="6" t="s">
        <v>5</v>
      </c>
      <c r="G1515" s="6" t="s">
        <v>3263</v>
      </c>
      <c r="H1515" s="6" t="s">
        <v>7</v>
      </c>
      <c r="I1515" s="6" t="s">
        <v>3264</v>
      </c>
      <c r="J1515" s="6" t="s">
        <v>9</v>
      </c>
      <c r="K1515" s="6" t="s">
        <v>3372</v>
      </c>
      <c r="L1515" s="6" t="s">
        <v>11</v>
      </c>
      <c r="M1515" s="2">
        <v>441.66199999999998</v>
      </c>
      <c r="N1515" s="1" t="s">
        <v>12</v>
      </c>
      <c r="O1515" s="3">
        <v>43331</v>
      </c>
      <c r="P1515" s="2">
        <f>ROUNDDOWN(Table1[[#This Row],[Quantity in UnE]],0)</f>
        <v>441</v>
      </c>
      <c r="Q1515" t="s">
        <v>8852</v>
      </c>
      <c r="R1515">
        <v>60</v>
      </c>
      <c r="S1515">
        <v>39</v>
      </c>
      <c r="T1515">
        <f>IF(Table1[[#This Row],[OD (in)]]=28,0,IF(Table1[[#This Row],[Width (in)]]&lt;=25,1,0))</f>
        <v>0</v>
      </c>
      <c r="U1515">
        <f>IF(Table1[[#This Row],[OD (in)]]=28,0,IF(AND(Table1[[#This Row],[Width (in)]]&gt;25,Table1[[#This Row],[Width (in)]]&lt;=40),1,0))</f>
        <v>0</v>
      </c>
      <c r="V1515">
        <f>IF(Table1[[#This Row],[OD (in)]]=28,0,IF(Table1[[#This Row],[Width (in)]]&gt;40,1,0))</f>
        <v>1</v>
      </c>
      <c r="W1515">
        <f>IF(Table1[[#This Row],[OD (in)]]=28,1,0)</f>
        <v>0</v>
      </c>
    </row>
    <row r="1516" spans="1:23" x14ac:dyDescent="0.3">
      <c r="A1516" s="6" t="s">
        <v>0</v>
      </c>
      <c r="B1516" s="6" t="s">
        <v>125</v>
      </c>
      <c r="C1516" s="6" t="s">
        <v>126</v>
      </c>
      <c r="D1516" s="6" t="s">
        <v>3373</v>
      </c>
      <c r="E1516" s="6" t="s">
        <v>4</v>
      </c>
      <c r="F1516" s="6" t="s">
        <v>5</v>
      </c>
      <c r="G1516" s="6" t="s">
        <v>3263</v>
      </c>
      <c r="H1516" s="6" t="s">
        <v>7</v>
      </c>
      <c r="I1516" s="6" t="s">
        <v>3264</v>
      </c>
      <c r="J1516" s="6" t="s">
        <v>9</v>
      </c>
      <c r="K1516" s="6" t="s">
        <v>3374</v>
      </c>
      <c r="L1516" s="6" t="s">
        <v>11</v>
      </c>
      <c r="M1516" s="2">
        <v>437.738</v>
      </c>
      <c r="N1516" s="1" t="s">
        <v>12</v>
      </c>
      <c r="O1516" s="3">
        <v>43331</v>
      </c>
      <c r="P1516" s="2">
        <f>ROUNDDOWN(Table1[[#This Row],[Quantity in UnE]],0)</f>
        <v>437</v>
      </c>
      <c r="Q1516" t="s">
        <v>8852</v>
      </c>
      <c r="R1516">
        <v>60</v>
      </c>
      <c r="S1516">
        <v>39</v>
      </c>
      <c r="T1516">
        <f>IF(Table1[[#This Row],[OD (in)]]=28,0,IF(Table1[[#This Row],[Width (in)]]&lt;=25,1,0))</f>
        <v>0</v>
      </c>
      <c r="U1516">
        <f>IF(Table1[[#This Row],[OD (in)]]=28,0,IF(AND(Table1[[#This Row],[Width (in)]]&gt;25,Table1[[#This Row],[Width (in)]]&lt;=40),1,0))</f>
        <v>0</v>
      </c>
      <c r="V1516">
        <f>IF(Table1[[#This Row],[OD (in)]]=28,0,IF(Table1[[#This Row],[Width (in)]]&gt;40,1,0))</f>
        <v>1</v>
      </c>
      <c r="W1516">
        <f>IF(Table1[[#This Row],[OD (in)]]=28,1,0)</f>
        <v>0</v>
      </c>
    </row>
    <row r="1517" spans="1:23" x14ac:dyDescent="0.3">
      <c r="A1517" s="6" t="s">
        <v>0</v>
      </c>
      <c r="B1517" s="6" t="s">
        <v>300</v>
      </c>
      <c r="C1517" s="6" t="s">
        <v>301</v>
      </c>
      <c r="D1517" s="6" t="s">
        <v>3375</v>
      </c>
      <c r="E1517" s="6" t="s">
        <v>4</v>
      </c>
      <c r="F1517" s="6" t="s">
        <v>5</v>
      </c>
      <c r="G1517" s="6" t="s">
        <v>2958</v>
      </c>
      <c r="H1517" s="6" t="s">
        <v>7</v>
      </c>
      <c r="I1517" s="6" t="s">
        <v>2959</v>
      </c>
      <c r="J1517" s="6" t="s">
        <v>9</v>
      </c>
      <c r="K1517" s="6" t="s">
        <v>3376</v>
      </c>
      <c r="L1517" s="6" t="s">
        <v>11</v>
      </c>
      <c r="M1517" s="2">
        <v>227.31200000000001</v>
      </c>
      <c r="N1517" s="1" t="s">
        <v>12</v>
      </c>
      <c r="O1517" s="3">
        <v>43317</v>
      </c>
      <c r="P1517" s="2">
        <f>ROUNDDOWN(Table1[[#This Row],[Quantity in UnE]],0)</f>
        <v>227</v>
      </c>
      <c r="Q1517" t="s">
        <v>8850</v>
      </c>
      <c r="R1517">
        <v>30.5</v>
      </c>
      <c r="S1517">
        <v>39</v>
      </c>
      <c r="T1517">
        <f>IF(Table1[[#This Row],[OD (in)]]=28,0,IF(Table1[[#This Row],[Width (in)]]&lt;=25,1,0))</f>
        <v>0</v>
      </c>
      <c r="U1517">
        <f>IF(Table1[[#This Row],[OD (in)]]=28,0,IF(AND(Table1[[#This Row],[Width (in)]]&gt;25,Table1[[#This Row],[Width (in)]]&lt;=40),1,0))</f>
        <v>1</v>
      </c>
      <c r="V1517">
        <f>IF(Table1[[#This Row],[OD (in)]]=28,0,IF(Table1[[#This Row],[Width (in)]]&gt;40,1,0))</f>
        <v>0</v>
      </c>
      <c r="W1517">
        <f>IF(Table1[[#This Row],[OD (in)]]=28,1,0)</f>
        <v>0</v>
      </c>
    </row>
    <row r="1518" spans="1:23" x14ac:dyDescent="0.3">
      <c r="A1518" s="6" t="s">
        <v>0</v>
      </c>
      <c r="B1518" s="6" t="s">
        <v>111</v>
      </c>
      <c r="C1518" s="6" t="s">
        <v>112</v>
      </c>
      <c r="D1518" s="6" t="s">
        <v>3377</v>
      </c>
      <c r="E1518" s="6" t="s">
        <v>4</v>
      </c>
      <c r="F1518" s="6" t="s">
        <v>5</v>
      </c>
      <c r="G1518" s="6" t="s">
        <v>3208</v>
      </c>
      <c r="H1518" s="6" t="s">
        <v>7</v>
      </c>
      <c r="I1518" s="6" t="s">
        <v>3209</v>
      </c>
      <c r="J1518" s="6" t="s">
        <v>9</v>
      </c>
      <c r="K1518" s="6" t="s">
        <v>3378</v>
      </c>
      <c r="L1518" s="6" t="s">
        <v>11</v>
      </c>
      <c r="M1518" s="2">
        <v>67.367000000000004</v>
      </c>
      <c r="N1518" s="1" t="s">
        <v>12</v>
      </c>
      <c r="O1518" s="3">
        <v>43315</v>
      </c>
      <c r="P1518" s="2">
        <f>ROUNDDOWN(Table1[[#This Row],[Quantity in UnE]],0)</f>
        <v>67</v>
      </c>
      <c r="Q1518" t="s">
        <v>8850</v>
      </c>
      <c r="R1518">
        <v>18.5</v>
      </c>
      <c r="S1518">
        <v>28</v>
      </c>
      <c r="T1518">
        <f>IF(Table1[[#This Row],[OD (in)]]=28,0,IF(Table1[[#This Row],[Width (in)]]&lt;=25,1,0))</f>
        <v>0</v>
      </c>
      <c r="U1518">
        <f>IF(Table1[[#This Row],[OD (in)]]=28,0,IF(AND(Table1[[#This Row],[Width (in)]]&gt;25,Table1[[#This Row],[Width (in)]]&lt;=40),1,0))</f>
        <v>0</v>
      </c>
      <c r="V1518">
        <f>IF(Table1[[#This Row],[OD (in)]]=28,0,IF(Table1[[#This Row],[Width (in)]]&gt;40,1,0))</f>
        <v>0</v>
      </c>
      <c r="W1518">
        <f>IF(Table1[[#This Row],[OD (in)]]=28,1,0)</f>
        <v>1</v>
      </c>
    </row>
    <row r="1519" spans="1:23" x14ac:dyDescent="0.3">
      <c r="A1519" s="6" t="s">
        <v>0</v>
      </c>
      <c r="B1519" s="6" t="s">
        <v>300</v>
      </c>
      <c r="C1519" s="6" t="s">
        <v>301</v>
      </c>
      <c r="D1519" s="6" t="s">
        <v>3379</v>
      </c>
      <c r="E1519" s="6" t="s">
        <v>4</v>
      </c>
      <c r="F1519" s="6" t="s">
        <v>5</v>
      </c>
      <c r="G1519" s="6" t="s">
        <v>2958</v>
      </c>
      <c r="H1519" s="6" t="s">
        <v>7</v>
      </c>
      <c r="I1519" s="6" t="s">
        <v>2959</v>
      </c>
      <c r="J1519" s="6" t="s">
        <v>9</v>
      </c>
      <c r="K1519" s="6" t="s">
        <v>3380</v>
      </c>
      <c r="L1519" s="6" t="s">
        <v>11</v>
      </c>
      <c r="M1519" s="2">
        <v>229.11</v>
      </c>
      <c r="N1519" s="1" t="s">
        <v>12</v>
      </c>
      <c r="O1519" s="3">
        <v>43317</v>
      </c>
      <c r="P1519" s="2">
        <f>ROUNDDOWN(Table1[[#This Row],[Quantity in UnE]],0)</f>
        <v>229</v>
      </c>
      <c r="Q1519" t="s">
        <v>8850</v>
      </c>
      <c r="R1519">
        <v>30.5</v>
      </c>
      <c r="S1519">
        <v>39</v>
      </c>
      <c r="T1519">
        <f>IF(Table1[[#This Row],[OD (in)]]=28,0,IF(Table1[[#This Row],[Width (in)]]&lt;=25,1,0))</f>
        <v>0</v>
      </c>
      <c r="U1519">
        <f>IF(Table1[[#This Row],[OD (in)]]=28,0,IF(AND(Table1[[#This Row],[Width (in)]]&gt;25,Table1[[#This Row],[Width (in)]]&lt;=40),1,0))</f>
        <v>1</v>
      </c>
      <c r="V1519">
        <f>IF(Table1[[#This Row],[OD (in)]]=28,0,IF(Table1[[#This Row],[Width (in)]]&gt;40,1,0))</f>
        <v>0</v>
      </c>
      <c r="W1519">
        <f>IF(Table1[[#This Row],[OD (in)]]=28,1,0)</f>
        <v>0</v>
      </c>
    </row>
    <row r="1520" spans="1:23" x14ac:dyDescent="0.3">
      <c r="A1520" s="6" t="s">
        <v>0</v>
      </c>
      <c r="B1520" s="6" t="s">
        <v>2566</v>
      </c>
      <c r="C1520" s="6" t="s">
        <v>2567</v>
      </c>
      <c r="D1520" s="6" t="s">
        <v>3381</v>
      </c>
      <c r="E1520" s="6" t="s">
        <v>4</v>
      </c>
      <c r="F1520" s="6" t="s">
        <v>5</v>
      </c>
      <c r="G1520" s="6" t="s">
        <v>3382</v>
      </c>
      <c r="H1520" s="6" t="s">
        <v>7</v>
      </c>
      <c r="I1520" s="6" t="s">
        <v>3383</v>
      </c>
      <c r="J1520" s="6" t="s">
        <v>9</v>
      </c>
      <c r="K1520" s="6" t="s">
        <v>3384</v>
      </c>
      <c r="L1520" s="6" t="s">
        <v>11</v>
      </c>
      <c r="M1520" s="2">
        <v>255.227</v>
      </c>
      <c r="N1520" s="1" t="s">
        <v>12</v>
      </c>
      <c r="O1520" s="3">
        <v>43316</v>
      </c>
      <c r="P1520" s="2">
        <f>ROUNDDOWN(Table1[[#This Row],[Quantity in UnE]],0)</f>
        <v>255</v>
      </c>
      <c r="Q1520" t="s">
        <v>8850</v>
      </c>
      <c r="R1520">
        <v>37.5</v>
      </c>
      <c r="S1520">
        <v>39</v>
      </c>
      <c r="T1520">
        <f>IF(Table1[[#This Row],[OD (in)]]=28,0,IF(Table1[[#This Row],[Width (in)]]&lt;=25,1,0))</f>
        <v>0</v>
      </c>
      <c r="U1520">
        <f>IF(Table1[[#This Row],[OD (in)]]=28,0,IF(AND(Table1[[#This Row],[Width (in)]]&gt;25,Table1[[#This Row],[Width (in)]]&lt;=40),1,0))</f>
        <v>1</v>
      </c>
      <c r="V1520">
        <f>IF(Table1[[#This Row],[OD (in)]]=28,0,IF(Table1[[#This Row],[Width (in)]]&gt;40,1,0))</f>
        <v>0</v>
      </c>
      <c r="W1520">
        <f>IF(Table1[[#This Row],[OD (in)]]=28,1,0)</f>
        <v>0</v>
      </c>
    </row>
    <row r="1521" spans="1:23" x14ac:dyDescent="0.3">
      <c r="A1521" s="6" t="s">
        <v>0</v>
      </c>
      <c r="B1521" s="6" t="s">
        <v>125</v>
      </c>
      <c r="C1521" s="6" t="s">
        <v>126</v>
      </c>
      <c r="D1521" s="6" t="s">
        <v>3385</v>
      </c>
      <c r="E1521" s="6" t="s">
        <v>4</v>
      </c>
      <c r="F1521" s="6" t="s">
        <v>5</v>
      </c>
      <c r="G1521" s="6" t="s">
        <v>3263</v>
      </c>
      <c r="H1521" s="6" t="s">
        <v>7</v>
      </c>
      <c r="I1521" s="6" t="s">
        <v>3264</v>
      </c>
      <c r="J1521" s="6" t="s">
        <v>9</v>
      </c>
      <c r="K1521" s="6" t="s">
        <v>3386</v>
      </c>
      <c r="L1521" s="6" t="s">
        <v>11</v>
      </c>
      <c r="M1521" s="2">
        <v>441.08499999999998</v>
      </c>
      <c r="N1521" s="1" t="s">
        <v>12</v>
      </c>
      <c r="O1521" s="3">
        <v>43331</v>
      </c>
      <c r="P1521" s="2">
        <f>ROUNDDOWN(Table1[[#This Row],[Quantity in UnE]],0)</f>
        <v>441</v>
      </c>
      <c r="Q1521" t="s">
        <v>8852</v>
      </c>
      <c r="R1521">
        <v>60</v>
      </c>
      <c r="S1521">
        <v>39</v>
      </c>
      <c r="T1521">
        <f>IF(Table1[[#This Row],[OD (in)]]=28,0,IF(Table1[[#This Row],[Width (in)]]&lt;=25,1,0))</f>
        <v>0</v>
      </c>
      <c r="U1521">
        <f>IF(Table1[[#This Row],[OD (in)]]=28,0,IF(AND(Table1[[#This Row],[Width (in)]]&gt;25,Table1[[#This Row],[Width (in)]]&lt;=40),1,0))</f>
        <v>0</v>
      </c>
      <c r="V1521">
        <f>IF(Table1[[#This Row],[OD (in)]]=28,0,IF(Table1[[#This Row],[Width (in)]]&gt;40,1,0))</f>
        <v>1</v>
      </c>
      <c r="W1521">
        <f>IF(Table1[[#This Row],[OD (in)]]=28,1,0)</f>
        <v>0</v>
      </c>
    </row>
    <row r="1522" spans="1:23" x14ac:dyDescent="0.3">
      <c r="A1522" s="6" t="s">
        <v>0</v>
      </c>
      <c r="B1522" s="6" t="s">
        <v>208</v>
      </c>
      <c r="C1522" s="6" t="s">
        <v>209</v>
      </c>
      <c r="D1522" s="6" t="s">
        <v>3387</v>
      </c>
      <c r="E1522" s="6" t="s">
        <v>4</v>
      </c>
      <c r="F1522" s="6" t="s">
        <v>5</v>
      </c>
      <c r="G1522" s="6" t="s">
        <v>2958</v>
      </c>
      <c r="H1522" s="6" t="s">
        <v>7</v>
      </c>
      <c r="I1522" s="6" t="s">
        <v>2959</v>
      </c>
      <c r="J1522" s="6" t="s">
        <v>9</v>
      </c>
      <c r="K1522" s="6" t="s">
        <v>3388</v>
      </c>
      <c r="L1522" s="6" t="s">
        <v>11</v>
      </c>
      <c r="M1522" s="2">
        <v>313.238</v>
      </c>
      <c r="N1522" s="1" t="s">
        <v>12</v>
      </c>
      <c r="O1522" s="3">
        <v>43317</v>
      </c>
      <c r="P1522" s="2">
        <f>ROUNDDOWN(Table1[[#This Row],[Quantity in UnE]],0)</f>
        <v>313</v>
      </c>
      <c r="Q1522" t="s">
        <v>8850</v>
      </c>
      <c r="R1522">
        <v>42</v>
      </c>
      <c r="S1522">
        <v>39</v>
      </c>
      <c r="T1522">
        <f>IF(Table1[[#This Row],[OD (in)]]=28,0,IF(Table1[[#This Row],[Width (in)]]&lt;=25,1,0))</f>
        <v>0</v>
      </c>
      <c r="U1522">
        <f>IF(Table1[[#This Row],[OD (in)]]=28,0,IF(AND(Table1[[#This Row],[Width (in)]]&gt;25,Table1[[#This Row],[Width (in)]]&lt;=40),1,0))</f>
        <v>0</v>
      </c>
      <c r="V1522">
        <f>IF(Table1[[#This Row],[OD (in)]]=28,0,IF(Table1[[#This Row],[Width (in)]]&gt;40,1,0))</f>
        <v>1</v>
      </c>
      <c r="W1522">
        <f>IF(Table1[[#This Row],[OD (in)]]=28,1,0)</f>
        <v>0</v>
      </c>
    </row>
    <row r="1523" spans="1:23" x14ac:dyDescent="0.3">
      <c r="A1523" s="6" t="s">
        <v>0</v>
      </c>
      <c r="B1523" s="6" t="s">
        <v>31</v>
      </c>
      <c r="C1523" s="6" t="s">
        <v>32</v>
      </c>
      <c r="D1523" s="6" t="s">
        <v>3389</v>
      </c>
      <c r="E1523" s="6" t="s">
        <v>4</v>
      </c>
      <c r="F1523" s="6" t="s">
        <v>5</v>
      </c>
      <c r="G1523" s="6" t="s">
        <v>3208</v>
      </c>
      <c r="H1523" s="6" t="s">
        <v>7</v>
      </c>
      <c r="I1523" s="6" t="s">
        <v>3209</v>
      </c>
      <c r="J1523" s="6" t="s">
        <v>9</v>
      </c>
      <c r="K1523" s="6" t="s">
        <v>3390</v>
      </c>
      <c r="L1523" s="6" t="s">
        <v>11</v>
      </c>
      <c r="M1523" s="2">
        <v>111.733</v>
      </c>
      <c r="N1523" s="1" t="s">
        <v>12</v>
      </c>
      <c r="O1523" s="3">
        <v>43315</v>
      </c>
      <c r="P1523" s="2">
        <f>ROUNDDOWN(Table1[[#This Row],[Quantity in UnE]],0)</f>
        <v>111</v>
      </c>
      <c r="Q1523" t="s">
        <v>8848</v>
      </c>
      <c r="R1523">
        <v>15</v>
      </c>
      <c r="S1523">
        <v>39</v>
      </c>
      <c r="T1523">
        <f>IF(Table1[[#This Row],[OD (in)]]=28,0,IF(Table1[[#This Row],[Width (in)]]&lt;=25,1,0))</f>
        <v>1</v>
      </c>
      <c r="U1523">
        <f>IF(Table1[[#This Row],[OD (in)]]=28,0,IF(AND(Table1[[#This Row],[Width (in)]]&gt;25,Table1[[#This Row],[Width (in)]]&lt;=40),1,0))</f>
        <v>0</v>
      </c>
      <c r="V1523">
        <f>IF(Table1[[#This Row],[OD (in)]]=28,0,IF(Table1[[#This Row],[Width (in)]]&gt;40,1,0))</f>
        <v>0</v>
      </c>
      <c r="W1523">
        <f>IF(Table1[[#This Row],[OD (in)]]=28,1,0)</f>
        <v>0</v>
      </c>
    </row>
    <row r="1524" spans="1:23" x14ac:dyDescent="0.3">
      <c r="A1524" s="6" t="s">
        <v>0</v>
      </c>
      <c r="B1524" s="6" t="s">
        <v>125</v>
      </c>
      <c r="C1524" s="6" t="s">
        <v>126</v>
      </c>
      <c r="D1524" s="6" t="s">
        <v>3391</v>
      </c>
      <c r="E1524" s="6" t="s">
        <v>4</v>
      </c>
      <c r="F1524" s="6" t="s">
        <v>5</v>
      </c>
      <c r="G1524" s="6" t="s">
        <v>3263</v>
      </c>
      <c r="H1524" s="6" t="s">
        <v>7</v>
      </c>
      <c r="I1524" s="6" t="s">
        <v>3264</v>
      </c>
      <c r="J1524" s="6" t="s">
        <v>9</v>
      </c>
      <c r="K1524" s="6" t="s">
        <v>3392</v>
      </c>
      <c r="L1524" s="6" t="s">
        <v>11</v>
      </c>
      <c r="M1524" s="2">
        <v>441.08499999999998</v>
      </c>
      <c r="N1524" s="1" t="s">
        <v>12</v>
      </c>
      <c r="O1524" s="3">
        <v>43331</v>
      </c>
      <c r="P1524" s="2">
        <f>ROUNDDOWN(Table1[[#This Row],[Quantity in UnE]],0)</f>
        <v>441</v>
      </c>
      <c r="Q1524" t="s">
        <v>8852</v>
      </c>
      <c r="R1524">
        <v>60</v>
      </c>
      <c r="S1524">
        <v>39</v>
      </c>
      <c r="T1524">
        <f>IF(Table1[[#This Row],[OD (in)]]=28,0,IF(Table1[[#This Row],[Width (in)]]&lt;=25,1,0))</f>
        <v>0</v>
      </c>
      <c r="U1524">
        <f>IF(Table1[[#This Row],[OD (in)]]=28,0,IF(AND(Table1[[#This Row],[Width (in)]]&gt;25,Table1[[#This Row],[Width (in)]]&lt;=40),1,0))</f>
        <v>0</v>
      </c>
      <c r="V1524">
        <f>IF(Table1[[#This Row],[OD (in)]]=28,0,IF(Table1[[#This Row],[Width (in)]]&gt;40,1,0))</f>
        <v>1</v>
      </c>
      <c r="W1524">
        <f>IF(Table1[[#This Row],[OD (in)]]=28,1,0)</f>
        <v>0</v>
      </c>
    </row>
    <row r="1525" spans="1:23" x14ac:dyDescent="0.3">
      <c r="A1525" s="6" t="s">
        <v>0</v>
      </c>
      <c r="B1525" s="6" t="s">
        <v>31</v>
      </c>
      <c r="C1525" s="6" t="s">
        <v>32</v>
      </c>
      <c r="D1525" s="6" t="s">
        <v>3393</v>
      </c>
      <c r="E1525" s="6" t="s">
        <v>4</v>
      </c>
      <c r="F1525" s="6" t="s">
        <v>5</v>
      </c>
      <c r="G1525" s="6" t="s">
        <v>3208</v>
      </c>
      <c r="H1525" s="6" t="s">
        <v>7</v>
      </c>
      <c r="I1525" s="6" t="s">
        <v>3209</v>
      </c>
      <c r="J1525" s="6" t="s">
        <v>9</v>
      </c>
      <c r="K1525" s="6" t="s">
        <v>3394</v>
      </c>
      <c r="L1525" s="6" t="s">
        <v>11</v>
      </c>
      <c r="M1525" s="2">
        <v>111.28400000000001</v>
      </c>
      <c r="N1525" s="1" t="s">
        <v>12</v>
      </c>
      <c r="O1525" s="3">
        <v>43315</v>
      </c>
      <c r="P1525" s="2">
        <f>ROUNDDOWN(Table1[[#This Row],[Quantity in UnE]],0)</f>
        <v>111</v>
      </c>
      <c r="Q1525" t="s">
        <v>8848</v>
      </c>
      <c r="R1525">
        <v>15</v>
      </c>
      <c r="S1525">
        <v>39</v>
      </c>
      <c r="T1525">
        <f>IF(Table1[[#This Row],[OD (in)]]=28,0,IF(Table1[[#This Row],[Width (in)]]&lt;=25,1,0))</f>
        <v>1</v>
      </c>
      <c r="U1525">
        <f>IF(Table1[[#This Row],[OD (in)]]=28,0,IF(AND(Table1[[#This Row],[Width (in)]]&gt;25,Table1[[#This Row],[Width (in)]]&lt;=40),1,0))</f>
        <v>0</v>
      </c>
      <c r="V1525">
        <f>IF(Table1[[#This Row],[OD (in)]]=28,0,IF(Table1[[#This Row],[Width (in)]]&gt;40,1,0))</f>
        <v>0</v>
      </c>
      <c r="W1525">
        <f>IF(Table1[[#This Row],[OD (in)]]=28,1,0)</f>
        <v>0</v>
      </c>
    </row>
    <row r="1526" spans="1:23" x14ac:dyDescent="0.3">
      <c r="A1526" s="6" t="s">
        <v>0</v>
      </c>
      <c r="B1526" s="6" t="s">
        <v>208</v>
      </c>
      <c r="C1526" s="6" t="s">
        <v>209</v>
      </c>
      <c r="D1526" s="6" t="s">
        <v>3395</v>
      </c>
      <c r="E1526" s="6" t="s">
        <v>4</v>
      </c>
      <c r="F1526" s="6" t="s">
        <v>5</v>
      </c>
      <c r="G1526" s="6" t="s">
        <v>2958</v>
      </c>
      <c r="H1526" s="6" t="s">
        <v>7</v>
      </c>
      <c r="I1526" s="6" t="s">
        <v>2959</v>
      </c>
      <c r="J1526" s="6" t="s">
        <v>9</v>
      </c>
      <c r="K1526" s="6" t="s">
        <v>3396</v>
      </c>
      <c r="L1526" s="6" t="s">
        <v>11</v>
      </c>
      <c r="M1526" s="2">
        <v>313.238</v>
      </c>
      <c r="N1526" s="1" t="s">
        <v>12</v>
      </c>
      <c r="O1526" s="3">
        <v>43317</v>
      </c>
      <c r="P1526" s="2">
        <f>ROUNDDOWN(Table1[[#This Row],[Quantity in UnE]],0)</f>
        <v>313</v>
      </c>
      <c r="Q1526" t="s">
        <v>8850</v>
      </c>
      <c r="R1526">
        <v>42</v>
      </c>
      <c r="S1526">
        <v>39</v>
      </c>
      <c r="T1526">
        <f>IF(Table1[[#This Row],[OD (in)]]=28,0,IF(Table1[[#This Row],[Width (in)]]&lt;=25,1,0))</f>
        <v>0</v>
      </c>
      <c r="U1526">
        <f>IF(Table1[[#This Row],[OD (in)]]=28,0,IF(AND(Table1[[#This Row],[Width (in)]]&gt;25,Table1[[#This Row],[Width (in)]]&lt;=40),1,0))</f>
        <v>0</v>
      </c>
      <c r="V1526">
        <f>IF(Table1[[#This Row],[OD (in)]]=28,0,IF(Table1[[#This Row],[Width (in)]]&gt;40,1,0))</f>
        <v>1</v>
      </c>
      <c r="W1526">
        <f>IF(Table1[[#This Row],[OD (in)]]=28,1,0)</f>
        <v>0</v>
      </c>
    </row>
    <row r="1527" spans="1:23" x14ac:dyDescent="0.3">
      <c r="A1527" s="6" t="s">
        <v>0</v>
      </c>
      <c r="B1527" s="6" t="s">
        <v>31</v>
      </c>
      <c r="C1527" s="6" t="s">
        <v>32</v>
      </c>
      <c r="D1527" s="6" t="s">
        <v>3397</v>
      </c>
      <c r="E1527" s="6" t="s">
        <v>4</v>
      </c>
      <c r="F1527" s="6" t="s">
        <v>5</v>
      </c>
      <c r="G1527" s="6" t="s">
        <v>3208</v>
      </c>
      <c r="H1527" s="6" t="s">
        <v>7</v>
      </c>
      <c r="I1527" s="6" t="s">
        <v>3209</v>
      </c>
      <c r="J1527" s="6" t="s">
        <v>9</v>
      </c>
      <c r="K1527" s="6" t="s">
        <v>3398</v>
      </c>
      <c r="L1527" s="6" t="s">
        <v>11</v>
      </c>
      <c r="M1527" s="2">
        <v>111.28400000000001</v>
      </c>
      <c r="N1527" s="1" t="s">
        <v>12</v>
      </c>
      <c r="O1527" s="3">
        <v>43315</v>
      </c>
      <c r="P1527" s="2">
        <f>ROUNDDOWN(Table1[[#This Row],[Quantity in UnE]],0)</f>
        <v>111</v>
      </c>
      <c r="Q1527" t="s">
        <v>8848</v>
      </c>
      <c r="R1527">
        <v>15</v>
      </c>
      <c r="S1527">
        <v>39</v>
      </c>
      <c r="T1527">
        <f>IF(Table1[[#This Row],[OD (in)]]=28,0,IF(Table1[[#This Row],[Width (in)]]&lt;=25,1,0))</f>
        <v>1</v>
      </c>
      <c r="U1527">
        <f>IF(Table1[[#This Row],[OD (in)]]=28,0,IF(AND(Table1[[#This Row],[Width (in)]]&gt;25,Table1[[#This Row],[Width (in)]]&lt;=40),1,0))</f>
        <v>0</v>
      </c>
      <c r="V1527">
        <f>IF(Table1[[#This Row],[OD (in)]]=28,0,IF(Table1[[#This Row],[Width (in)]]&gt;40,1,0))</f>
        <v>0</v>
      </c>
      <c r="W1527">
        <f>IF(Table1[[#This Row],[OD (in)]]=28,1,0)</f>
        <v>0</v>
      </c>
    </row>
    <row r="1528" spans="1:23" x14ac:dyDescent="0.3">
      <c r="A1528" s="6" t="s">
        <v>0</v>
      </c>
      <c r="B1528" s="6" t="s">
        <v>31</v>
      </c>
      <c r="C1528" s="6" t="s">
        <v>32</v>
      </c>
      <c r="D1528" s="6" t="s">
        <v>3399</v>
      </c>
      <c r="E1528" s="6" t="s">
        <v>4</v>
      </c>
      <c r="F1528" s="6" t="s">
        <v>5</v>
      </c>
      <c r="G1528" s="6" t="s">
        <v>3208</v>
      </c>
      <c r="H1528" s="6" t="s">
        <v>7</v>
      </c>
      <c r="I1528" s="6" t="s">
        <v>3209</v>
      </c>
      <c r="J1528" s="6" t="s">
        <v>9</v>
      </c>
      <c r="K1528" s="6" t="s">
        <v>3400</v>
      </c>
      <c r="L1528" s="6" t="s">
        <v>11</v>
      </c>
      <c r="M1528" s="2">
        <v>107.42</v>
      </c>
      <c r="N1528" s="1" t="s">
        <v>12</v>
      </c>
      <c r="O1528" s="3">
        <v>43315</v>
      </c>
      <c r="P1528" s="2">
        <f>ROUNDDOWN(Table1[[#This Row],[Quantity in UnE]],0)</f>
        <v>107</v>
      </c>
      <c r="Q1528" t="s">
        <v>8848</v>
      </c>
      <c r="R1528">
        <v>15</v>
      </c>
      <c r="S1528">
        <v>39</v>
      </c>
      <c r="T1528">
        <f>IF(Table1[[#This Row],[OD (in)]]=28,0,IF(Table1[[#This Row],[Width (in)]]&lt;=25,1,0))</f>
        <v>1</v>
      </c>
      <c r="U1528">
        <f>IF(Table1[[#This Row],[OD (in)]]=28,0,IF(AND(Table1[[#This Row],[Width (in)]]&gt;25,Table1[[#This Row],[Width (in)]]&lt;=40),1,0))</f>
        <v>0</v>
      </c>
      <c r="V1528">
        <f>IF(Table1[[#This Row],[OD (in)]]=28,0,IF(Table1[[#This Row],[Width (in)]]&gt;40,1,0))</f>
        <v>0</v>
      </c>
      <c r="W1528">
        <f>IF(Table1[[#This Row],[OD (in)]]=28,1,0)</f>
        <v>0</v>
      </c>
    </row>
    <row r="1529" spans="1:23" x14ac:dyDescent="0.3">
      <c r="A1529" s="6" t="s">
        <v>0</v>
      </c>
      <c r="B1529" s="6" t="s">
        <v>334</v>
      </c>
      <c r="C1529" s="6" t="s">
        <v>335</v>
      </c>
      <c r="D1529" s="6" t="s">
        <v>3401</v>
      </c>
      <c r="E1529" s="6" t="s">
        <v>4</v>
      </c>
      <c r="F1529" s="6" t="s">
        <v>5</v>
      </c>
      <c r="G1529" s="6" t="s">
        <v>3208</v>
      </c>
      <c r="H1529" s="6" t="s">
        <v>7</v>
      </c>
      <c r="I1529" s="6" t="s">
        <v>3209</v>
      </c>
      <c r="J1529" s="6" t="s">
        <v>9</v>
      </c>
      <c r="K1529" s="6" t="s">
        <v>3402</v>
      </c>
      <c r="L1529" s="6" t="s">
        <v>11</v>
      </c>
      <c r="M1529" s="2">
        <v>118.745</v>
      </c>
      <c r="N1529" s="1" t="s">
        <v>12</v>
      </c>
      <c r="O1529" s="3">
        <v>43315</v>
      </c>
      <c r="P1529" s="2">
        <f>ROUNDDOWN(Table1[[#This Row],[Quantity in UnE]],0)</f>
        <v>118</v>
      </c>
      <c r="Q1529" t="s">
        <v>8850</v>
      </c>
      <c r="R1529">
        <v>31</v>
      </c>
      <c r="S1529">
        <v>28</v>
      </c>
      <c r="T1529">
        <f>IF(Table1[[#This Row],[OD (in)]]=28,0,IF(Table1[[#This Row],[Width (in)]]&lt;=25,1,0))</f>
        <v>0</v>
      </c>
      <c r="U1529">
        <f>IF(Table1[[#This Row],[OD (in)]]=28,0,IF(AND(Table1[[#This Row],[Width (in)]]&gt;25,Table1[[#This Row],[Width (in)]]&lt;=40),1,0))</f>
        <v>0</v>
      </c>
      <c r="V1529">
        <f>IF(Table1[[#This Row],[OD (in)]]=28,0,IF(Table1[[#This Row],[Width (in)]]&gt;40,1,0))</f>
        <v>0</v>
      </c>
      <c r="W1529">
        <f>IF(Table1[[#This Row],[OD (in)]]=28,1,0)</f>
        <v>1</v>
      </c>
    </row>
    <row r="1530" spans="1:23" x14ac:dyDescent="0.3">
      <c r="A1530" s="6" t="s">
        <v>0</v>
      </c>
      <c r="B1530" s="6" t="s">
        <v>208</v>
      </c>
      <c r="C1530" s="6" t="s">
        <v>209</v>
      </c>
      <c r="D1530" s="6" t="s">
        <v>3403</v>
      </c>
      <c r="E1530" s="6" t="s">
        <v>4</v>
      </c>
      <c r="F1530" s="6" t="s">
        <v>5</v>
      </c>
      <c r="G1530" s="6" t="s">
        <v>2958</v>
      </c>
      <c r="H1530" s="6" t="s">
        <v>7</v>
      </c>
      <c r="I1530" s="6" t="s">
        <v>2959</v>
      </c>
      <c r="J1530" s="6" t="s">
        <v>9</v>
      </c>
      <c r="K1530" s="6" t="s">
        <v>3404</v>
      </c>
      <c r="L1530" s="6" t="s">
        <v>11</v>
      </c>
      <c r="M1530" s="2">
        <v>313.09199999999998</v>
      </c>
      <c r="N1530" s="1" t="s">
        <v>12</v>
      </c>
      <c r="O1530" s="3">
        <v>43317</v>
      </c>
      <c r="P1530" s="2">
        <f>ROUNDDOWN(Table1[[#This Row],[Quantity in UnE]],0)</f>
        <v>313</v>
      </c>
      <c r="Q1530" t="s">
        <v>8850</v>
      </c>
      <c r="R1530">
        <v>42</v>
      </c>
      <c r="S1530">
        <v>39</v>
      </c>
      <c r="T1530">
        <f>IF(Table1[[#This Row],[OD (in)]]=28,0,IF(Table1[[#This Row],[Width (in)]]&lt;=25,1,0))</f>
        <v>0</v>
      </c>
      <c r="U1530">
        <f>IF(Table1[[#This Row],[OD (in)]]=28,0,IF(AND(Table1[[#This Row],[Width (in)]]&gt;25,Table1[[#This Row],[Width (in)]]&lt;=40),1,0))</f>
        <v>0</v>
      </c>
      <c r="V1530">
        <f>IF(Table1[[#This Row],[OD (in)]]=28,0,IF(Table1[[#This Row],[Width (in)]]&gt;40,1,0))</f>
        <v>1</v>
      </c>
      <c r="W1530">
        <f>IF(Table1[[#This Row],[OD (in)]]=28,1,0)</f>
        <v>0</v>
      </c>
    </row>
    <row r="1531" spans="1:23" x14ac:dyDescent="0.3">
      <c r="A1531" s="6" t="s">
        <v>0</v>
      </c>
      <c r="B1531" s="6" t="s">
        <v>260</v>
      </c>
      <c r="C1531" s="6" t="s">
        <v>261</v>
      </c>
      <c r="D1531" s="6" t="s">
        <v>3405</v>
      </c>
      <c r="E1531" s="6" t="s">
        <v>4</v>
      </c>
      <c r="F1531" s="6" t="s">
        <v>5</v>
      </c>
      <c r="G1531" s="6" t="s">
        <v>3382</v>
      </c>
      <c r="H1531" s="6" t="s">
        <v>7</v>
      </c>
      <c r="I1531" s="6" t="s">
        <v>3383</v>
      </c>
      <c r="J1531" s="6" t="s">
        <v>9</v>
      </c>
      <c r="K1531" s="6" t="s">
        <v>3406</v>
      </c>
      <c r="L1531" s="6" t="s">
        <v>11</v>
      </c>
      <c r="M1531" s="2">
        <v>266.31200000000001</v>
      </c>
      <c r="N1531" s="1" t="s">
        <v>12</v>
      </c>
      <c r="O1531" s="3">
        <v>43316</v>
      </c>
      <c r="P1531" s="2">
        <f>ROUNDDOWN(Table1[[#This Row],[Quantity in UnE]],0)</f>
        <v>266</v>
      </c>
      <c r="Q1531" t="s">
        <v>8850</v>
      </c>
      <c r="R1531">
        <v>35</v>
      </c>
      <c r="S1531">
        <v>39</v>
      </c>
      <c r="T1531">
        <f>IF(Table1[[#This Row],[OD (in)]]=28,0,IF(Table1[[#This Row],[Width (in)]]&lt;=25,1,0))</f>
        <v>0</v>
      </c>
      <c r="U1531">
        <f>IF(Table1[[#This Row],[OD (in)]]=28,0,IF(AND(Table1[[#This Row],[Width (in)]]&gt;25,Table1[[#This Row],[Width (in)]]&lt;=40),1,0))</f>
        <v>1</v>
      </c>
      <c r="V1531">
        <f>IF(Table1[[#This Row],[OD (in)]]=28,0,IF(Table1[[#This Row],[Width (in)]]&gt;40,1,0))</f>
        <v>0</v>
      </c>
      <c r="W1531">
        <f>IF(Table1[[#This Row],[OD (in)]]=28,1,0)</f>
        <v>0</v>
      </c>
    </row>
    <row r="1532" spans="1:23" x14ac:dyDescent="0.3">
      <c r="A1532" s="6" t="s">
        <v>0</v>
      </c>
      <c r="B1532" s="6" t="s">
        <v>208</v>
      </c>
      <c r="C1532" s="6" t="s">
        <v>209</v>
      </c>
      <c r="D1532" s="6" t="s">
        <v>3407</v>
      </c>
      <c r="E1532" s="6" t="s">
        <v>4</v>
      </c>
      <c r="F1532" s="6" t="s">
        <v>5</v>
      </c>
      <c r="G1532" s="6" t="s">
        <v>2958</v>
      </c>
      <c r="H1532" s="6" t="s">
        <v>7</v>
      </c>
      <c r="I1532" s="6" t="s">
        <v>2959</v>
      </c>
      <c r="J1532" s="6" t="s">
        <v>9</v>
      </c>
      <c r="K1532" s="6" t="s">
        <v>3408</v>
      </c>
      <c r="L1532" s="6" t="s">
        <v>11</v>
      </c>
      <c r="M1532" s="2">
        <v>313.02</v>
      </c>
      <c r="N1532" s="1" t="s">
        <v>12</v>
      </c>
      <c r="O1532" s="3">
        <v>43317</v>
      </c>
      <c r="P1532" s="2">
        <f>ROUNDDOWN(Table1[[#This Row],[Quantity in UnE]],0)</f>
        <v>313</v>
      </c>
      <c r="Q1532" t="s">
        <v>8850</v>
      </c>
      <c r="R1532">
        <v>42</v>
      </c>
      <c r="S1532">
        <v>39</v>
      </c>
      <c r="T1532">
        <f>IF(Table1[[#This Row],[OD (in)]]=28,0,IF(Table1[[#This Row],[Width (in)]]&lt;=25,1,0))</f>
        <v>0</v>
      </c>
      <c r="U1532">
        <f>IF(Table1[[#This Row],[OD (in)]]=28,0,IF(AND(Table1[[#This Row],[Width (in)]]&gt;25,Table1[[#This Row],[Width (in)]]&lt;=40),1,0))</f>
        <v>0</v>
      </c>
      <c r="V1532">
        <f>IF(Table1[[#This Row],[OD (in)]]=28,0,IF(Table1[[#This Row],[Width (in)]]&gt;40,1,0))</f>
        <v>1</v>
      </c>
      <c r="W1532">
        <f>IF(Table1[[#This Row],[OD (in)]]=28,1,0)</f>
        <v>0</v>
      </c>
    </row>
    <row r="1533" spans="1:23" x14ac:dyDescent="0.3">
      <c r="A1533" s="6" t="s">
        <v>0</v>
      </c>
      <c r="B1533" s="6" t="s">
        <v>260</v>
      </c>
      <c r="C1533" s="6" t="s">
        <v>261</v>
      </c>
      <c r="D1533" s="6" t="s">
        <v>3409</v>
      </c>
      <c r="E1533" s="6" t="s">
        <v>4</v>
      </c>
      <c r="F1533" s="6" t="s">
        <v>5</v>
      </c>
      <c r="G1533" s="6" t="s">
        <v>3382</v>
      </c>
      <c r="H1533" s="6" t="s">
        <v>7</v>
      </c>
      <c r="I1533" s="6" t="s">
        <v>3383</v>
      </c>
      <c r="J1533" s="6" t="s">
        <v>9</v>
      </c>
      <c r="K1533" s="6" t="s">
        <v>3410</v>
      </c>
      <c r="L1533" s="6" t="s">
        <v>11</v>
      </c>
      <c r="M1533" s="2">
        <v>248.833</v>
      </c>
      <c r="N1533" s="1" t="s">
        <v>12</v>
      </c>
      <c r="O1533" s="3">
        <v>43316</v>
      </c>
      <c r="P1533" s="2">
        <f>ROUNDDOWN(Table1[[#This Row],[Quantity in UnE]],0)</f>
        <v>248</v>
      </c>
      <c r="Q1533" t="s">
        <v>8850</v>
      </c>
      <c r="R1533">
        <v>35</v>
      </c>
      <c r="S1533">
        <v>39</v>
      </c>
      <c r="T1533">
        <f>IF(Table1[[#This Row],[OD (in)]]=28,0,IF(Table1[[#This Row],[Width (in)]]&lt;=25,1,0))</f>
        <v>0</v>
      </c>
      <c r="U1533">
        <f>IF(Table1[[#This Row],[OD (in)]]=28,0,IF(AND(Table1[[#This Row],[Width (in)]]&gt;25,Table1[[#This Row],[Width (in)]]&lt;=40),1,0))</f>
        <v>1</v>
      </c>
      <c r="V1533">
        <f>IF(Table1[[#This Row],[OD (in)]]=28,0,IF(Table1[[#This Row],[Width (in)]]&gt;40,1,0))</f>
        <v>0</v>
      </c>
      <c r="W1533">
        <f>IF(Table1[[#This Row],[OD (in)]]=28,1,0)</f>
        <v>0</v>
      </c>
    </row>
    <row r="1534" spans="1:23" x14ac:dyDescent="0.3">
      <c r="A1534" s="6" t="s">
        <v>0</v>
      </c>
      <c r="B1534" s="6" t="s">
        <v>260</v>
      </c>
      <c r="C1534" s="6" t="s">
        <v>261</v>
      </c>
      <c r="D1534" s="6" t="s">
        <v>3411</v>
      </c>
      <c r="E1534" s="6" t="s">
        <v>4</v>
      </c>
      <c r="F1534" s="6" t="s">
        <v>5</v>
      </c>
      <c r="G1534" s="6" t="s">
        <v>3382</v>
      </c>
      <c r="H1534" s="6" t="s">
        <v>7</v>
      </c>
      <c r="I1534" s="6" t="s">
        <v>3383</v>
      </c>
      <c r="J1534" s="6" t="s">
        <v>9</v>
      </c>
      <c r="K1534" s="6" t="s">
        <v>3412</v>
      </c>
      <c r="L1534" s="6" t="s">
        <v>11</v>
      </c>
      <c r="M1534" s="2">
        <v>248.833</v>
      </c>
      <c r="N1534" s="1" t="s">
        <v>12</v>
      </c>
      <c r="O1534" s="3">
        <v>43316</v>
      </c>
      <c r="P1534" s="2">
        <f>ROUNDDOWN(Table1[[#This Row],[Quantity in UnE]],0)</f>
        <v>248</v>
      </c>
      <c r="Q1534" t="s">
        <v>8850</v>
      </c>
      <c r="R1534">
        <v>35</v>
      </c>
      <c r="S1534">
        <v>39</v>
      </c>
      <c r="T1534">
        <f>IF(Table1[[#This Row],[OD (in)]]=28,0,IF(Table1[[#This Row],[Width (in)]]&lt;=25,1,0))</f>
        <v>0</v>
      </c>
      <c r="U1534">
        <f>IF(Table1[[#This Row],[OD (in)]]=28,0,IF(AND(Table1[[#This Row],[Width (in)]]&gt;25,Table1[[#This Row],[Width (in)]]&lt;=40),1,0))</f>
        <v>1</v>
      </c>
      <c r="V1534">
        <f>IF(Table1[[#This Row],[OD (in)]]=28,0,IF(Table1[[#This Row],[Width (in)]]&gt;40,1,0))</f>
        <v>0</v>
      </c>
      <c r="W1534">
        <f>IF(Table1[[#This Row],[OD (in)]]=28,1,0)</f>
        <v>0</v>
      </c>
    </row>
    <row r="1535" spans="1:23" x14ac:dyDescent="0.3">
      <c r="A1535" s="6" t="s">
        <v>0</v>
      </c>
      <c r="B1535" s="6" t="s">
        <v>334</v>
      </c>
      <c r="C1535" s="6" t="s">
        <v>335</v>
      </c>
      <c r="D1535" s="6" t="s">
        <v>3413</v>
      </c>
      <c r="E1535" s="6" t="s">
        <v>4</v>
      </c>
      <c r="F1535" s="6" t="s">
        <v>5</v>
      </c>
      <c r="G1535" s="6" t="s">
        <v>3208</v>
      </c>
      <c r="H1535" s="6" t="s">
        <v>7</v>
      </c>
      <c r="I1535" s="6" t="s">
        <v>3209</v>
      </c>
      <c r="J1535" s="6" t="s">
        <v>9</v>
      </c>
      <c r="K1535" s="6" t="s">
        <v>3414</v>
      </c>
      <c r="L1535" s="6" t="s">
        <v>11</v>
      </c>
      <c r="M1535" s="2">
        <v>112.88500000000001</v>
      </c>
      <c r="N1535" s="1" t="s">
        <v>12</v>
      </c>
      <c r="O1535" s="3">
        <v>43315</v>
      </c>
      <c r="P1535" s="2">
        <f>ROUNDDOWN(Table1[[#This Row],[Quantity in UnE]],0)</f>
        <v>112</v>
      </c>
      <c r="Q1535" t="s">
        <v>8850</v>
      </c>
      <c r="R1535">
        <v>31</v>
      </c>
      <c r="S1535">
        <v>28</v>
      </c>
      <c r="T1535">
        <f>IF(Table1[[#This Row],[OD (in)]]=28,0,IF(Table1[[#This Row],[Width (in)]]&lt;=25,1,0))</f>
        <v>0</v>
      </c>
      <c r="U1535">
        <f>IF(Table1[[#This Row],[OD (in)]]=28,0,IF(AND(Table1[[#This Row],[Width (in)]]&gt;25,Table1[[#This Row],[Width (in)]]&lt;=40),1,0))</f>
        <v>0</v>
      </c>
      <c r="V1535">
        <f>IF(Table1[[#This Row],[OD (in)]]=28,0,IF(Table1[[#This Row],[Width (in)]]&gt;40,1,0))</f>
        <v>0</v>
      </c>
      <c r="W1535">
        <f>IF(Table1[[#This Row],[OD (in)]]=28,1,0)</f>
        <v>1</v>
      </c>
    </row>
    <row r="1536" spans="1:23" x14ac:dyDescent="0.3">
      <c r="A1536" s="6" t="s">
        <v>0</v>
      </c>
      <c r="B1536" s="6" t="s">
        <v>125</v>
      </c>
      <c r="C1536" s="6" t="s">
        <v>126</v>
      </c>
      <c r="D1536" s="6" t="s">
        <v>3415</v>
      </c>
      <c r="E1536" s="6" t="s">
        <v>4</v>
      </c>
      <c r="F1536" s="6" t="s">
        <v>5</v>
      </c>
      <c r="G1536" s="6" t="s">
        <v>3263</v>
      </c>
      <c r="H1536" s="6" t="s">
        <v>7</v>
      </c>
      <c r="I1536" s="6" t="s">
        <v>3264</v>
      </c>
      <c r="J1536" s="6" t="s">
        <v>9</v>
      </c>
      <c r="K1536" s="6" t="s">
        <v>3416</v>
      </c>
      <c r="L1536" s="6" t="s">
        <v>11</v>
      </c>
      <c r="M1536" s="2">
        <v>441.08499999999998</v>
      </c>
      <c r="N1536" s="1" t="s">
        <v>12</v>
      </c>
      <c r="O1536" s="3">
        <v>43331</v>
      </c>
      <c r="P1536" s="2">
        <f>ROUNDDOWN(Table1[[#This Row],[Quantity in UnE]],0)</f>
        <v>441</v>
      </c>
      <c r="Q1536" t="s">
        <v>8852</v>
      </c>
      <c r="R1536">
        <v>60</v>
      </c>
      <c r="S1536">
        <v>39</v>
      </c>
      <c r="T1536">
        <f>IF(Table1[[#This Row],[OD (in)]]=28,0,IF(Table1[[#This Row],[Width (in)]]&lt;=25,1,0))</f>
        <v>0</v>
      </c>
      <c r="U1536">
        <f>IF(Table1[[#This Row],[OD (in)]]=28,0,IF(AND(Table1[[#This Row],[Width (in)]]&gt;25,Table1[[#This Row],[Width (in)]]&lt;=40),1,0))</f>
        <v>0</v>
      </c>
      <c r="V1536">
        <f>IF(Table1[[#This Row],[OD (in)]]=28,0,IF(Table1[[#This Row],[Width (in)]]&gt;40,1,0))</f>
        <v>1</v>
      </c>
      <c r="W1536">
        <f>IF(Table1[[#This Row],[OD (in)]]=28,1,0)</f>
        <v>0</v>
      </c>
    </row>
    <row r="1537" spans="1:23" x14ac:dyDescent="0.3">
      <c r="A1537" s="6" t="s">
        <v>0</v>
      </c>
      <c r="B1537" s="6" t="s">
        <v>117</v>
      </c>
      <c r="C1537" s="6" t="s">
        <v>118</v>
      </c>
      <c r="D1537" s="6" t="s">
        <v>3417</v>
      </c>
      <c r="E1537" s="6" t="s">
        <v>4</v>
      </c>
      <c r="F1537" s="6" t="s">
        <v>5</v>
      </c>
      <c r="G1537" s="6" t="s">
        <v>3208</v>
      </c>
      <c r="H1537" s="6" t="s">
        <v>7</v>
      </c>
      <c r="I1537" s="6" t="s">
        <v>3209</v>
      </c>
      <c r="J1537" s="6" t="s">
        <v>9</v>
      </c>
      <c r="K1537" s="6" t="s">
        <v>3418</v>
      </c>
      <c r="L1537" s="6" t="s">
        <v>11</v>
      </c>
      <c r="M1537" s="2">
        <v>272.85199999999998</v>
      </c>
      <c r="N1537" s="1" t="s">
        <v>12</v>
      </c>
      <c r="O1537" s="3">
        <v>43315</v>
      </c>
      <c r="P1537" s="2">
        <f>ROUNDDOWN(Table1[[#This Row],[Quantity in UnE]],0)</f>
        <v>272</v>
      </c>
      <c r="Q1537" t="s">
        <v>8850</v>
      </c>
      <c r="R1537">
        <v>36.5</v>
      </c>
      <c r="S1537">
        <v>39</v>
      </c>
      <c r="T1537">
        <f>IF(Table1[[#This Row],[OD (in)]]=28,0,IF(Table1[[#This Row],[Width (in)]]&lt;=25,1,0))</f>
        <v>0</v>
      </c>
      <c r="U1537">
        <f>IF(Table1[[#This Row],[OD (in)]]=28,0,IF(AND(Table1[[#This Row],[Width (in)]]&gt;25,Table1[[#This Row],[Width (in)]]&lt;=40),1,0))</f>
        <v>1</v>
      </c>
      <c r="V1537">
        <f>IF(Table1[[#This Row],[OD (in)]]=28,0,IF(Table1[[#This Row],[Width (in)]]&gt;40,1,0))</f>
        <v>0</v>
      </c>
      <c r="W1537">
        <f>IF(Table1[[#This Row],[OD (in)]]=28,1,0)</f>
        <v>0</v>
      </c>
    </row>
    <row r="1538" spans="1:23" x14ac:dyDescent="0.3">
      <c r="A1538" s="6" t="s">
        <v>0</v>
      </c>
      <c r="B1538" s="6" t="s">
        <v>208</v>
      </c>
      <c r="C1538" s="6" t="s">
        <v>209</v>
      </c>
      <c r="D1538" s="6" t="s">
        <v>3419</v>
      </c>
      <c r="E1538" s="6" t="s">
        <v>4</v>
      </c>
      <c r="F1538" s="6" t="s">
        <v>5</v>
      </c>
      <c r="G1538" s="6" t="s">
        <v>2958</v>
      </c>
      <c r="H1538" s="6" t="s">
        <v>7</v>
      </c>
      <c r="I1538" s="6" t="s">
        <v>2959</v>
      </c>
      <c r="J1538" s="6" t="s">
        <v>9</v>
      </c>
      <c r="K1538" s="6" t="s">
        <v>3420</v>
      </c>
      <c r="L1538" s="6" t="s">
        <v>11</v>
      </c>
      <c r="M1538" s="2">
        <v>313.02</v>
      </c>
      <c r="N1538" s="1" t="s">
        <v>12</v>
      </c>
      <c r="O1538" s="3">
        <v>43317</v>
      </c>
      <c r="P1538" s="2">
        <f>ROUNDDOWN(Table1[[#This Row],[Quantity in UnE]],0)</f>
        <v>313</v>
      </c>
      <c r="Q1538" t="s">
        <v>8850</v>
      </c>
      <c r="R1538">
        <v>42</v>
      </c>
      <c r="S1538">
        <v>39</v>
      </c>
      <c r="T1538">
        <f>IF(Table1[[#This Row],[OD (in)]]=28,0,IF(Table1[[#This Row],[Width (in)]]&lt;=25,1,0))</f>
        <v>0</v>
      </c>
      <c r="U1538">
        <f>IF(Table1[[#This Row],[OD (in)]]=28,0,IF(AND(Table1[[#This Row],[Width (in)]]&gt;25,Table1[[#This Row],[Width (in)]]&lt;=40),1,0))</f>
        <v>0</v>
      </c>
      <c r="V1538">
        <f>IF(Table1[[#This Row],[OD (in)]]=28,0,IF(Table1[[#This Row],[Width (in)]]&gt;40,1,0))</f>
        <v>1</v>
      </c>
      <c r="W1538">
        <f>IF(Table1[[#This Row],[OD (in)]]=28,1,0)</f>
        <v>0</v>
      </c>
    </row>
    <row r="1539" spans="1:23" x14ac:dyDescent="0.3">
      <c r="A1539" s="6" t="s">
        <v>0</v>
      </c>
      <c r="B1539" s="6" t="s">
        <v>125</v>
      </c>
      <c r="C1539" s="6" t="s">
        <v>126</v>
      </c>
      <c r="D1539" s="6" t="s">
        <v>3421</v>
      </c>
      <c r="E1539" s="6" t="s">
        <v>4</v>
      </c>
      <c r="F1539" s="6" t="s">
        <v>5</v>
      </c>
      <c r="G1539" s="6" t="s">
        <v>3263</v>
      </c>
      <c r="H1539" s="6" t="s">
        <v>7</v>
      </c>
      <c r="I1539" s="6" t="s">
        <v>3264</v>
      </c>
      <c r="J1539" s="6" t="s">
        <v>9</v>
      </c>
      <c r="K1539" s="6" t="s">
        <v>3422</v>
      </c>
      <c r="L1539" s="6" t="s">
        <v>11</v>
      </c>
      <c r="M1539" s="2">
        <v>441.08499999999998</v>
      </c>
      <c r="N1539" s="1" t="s">
        <v>12</v>
      </c>
      <c r="O1539" s="3">
        <v>43331</v>
      </c>
      <c r="P1539" s="2">
        <f>ROUNDDOWN(Table1[[#This Row],[Quantity in UnE]],0)</f>
        <v>441</v>
      </c>
      <c r="Q1539" t="s">
        <v>8852</v>
      </c>
      <c r="R1539">
        <v>60</v>
      </c>
      <c r="S1539">
        <v>39</v>
      </c>
      <c r="T1539">
        <f>IF(Table1[[#This Row],[OD (in)]]=28,0,IF(Table1[[#This Row],[Width (in)]]&lt;=25,1,0))</f>
        <v>0</v>
      </c>
      <c r="U1539">
        <f>IF(Table1[[#This Row],[OD (in)]]=28,0,IF(AND(Table1[[#This Row],[Width (in)]]&gt;25,Table1[[#This Row],[Width (in)]]&lt;=40),1,0))</f>
        <v>0</v>
      </c>
      <c r="V1539">
        <f>IF(Table1[[#This Row],[OD (in)]]=28,0,IF(Table1[[#This Row],[Width (in)]]&gt;40,1,0))</f>
        <v>1</v>
      </c>
      <c r="W1539">
        <f>IF(Table1[[#This Row],[OD (in)]]=28,1,0)</f>
        <v>0</v>
      </c>
    </row>
    <row r="1540" spans="1:23" x14ac:dyDescent="0.3">
      <c r="A1540" s="6" t="s">
        <v>0</v>
      </c>
      <c r="B1540" s="6" t="s">
        <v>117</v>
      </c>
      <c r="C1540" s="6" t="s">
        <v>118</v>
      </c>
      <c r="D1540" s="6" t="s">
        <v>3423</v>
      </c>
      <c r="E1540" s="6" t="s">
        <v>4</v>
      </c>
      <c r="F1540" s="6" t="s">
        <v>5</v>
      </c>
      <c r="G1540" s="6" t="s">
        <v>3208</v>
      </c>
      <c r="H1540" s="6" t="s">
        <v>7</v>
      </c>
      <c r="I1540" s="6" t="s">
        <v>3209</v>
      </c>
      <c r="J1540" s="6" t="s">
        <v>9</v>
      </c>
      <c r="K1540" s="6" t="s">
        <v>3424</v>
      </c>
      <c r="L1540" s="6" t="s">
        <v>11</v>
      </c>
      <c r="M1540" s="2">
        <v>273.23200000000003</v>
      </c>
      <c r="N1540" s="1" t="s">
        <v>12</v>
      </c>
      <c r="O1540" s="3">
        <v>43315</v>
      </c>
      <c r="P1540" s="2">
        <f>ROUNDDOWN(Table1[[#This Row],[Quantity in UnE]],0)</f>
        <v>273</v>
      </c>
      <c r="Q1540" t="s">
        <v>8850</v>
      </c>
      <c r="R1540">
        <v>36.5</v>
      </c>
      <c r="S1540">
        <v>39</v>
      </c>
      <c r="T1540">
        <f>IF(Table1[[#This Row],[OD (in)]]=28,0,IF(Table1[[#This Row],[Width (in)]]&lt;=25,1,0))</f>
        <v>0</v>
      </c>
      <c r="U1540">
        <f>IF(Table1[[#This Row],[OD (in)]]=28,0,IF(AND(Table1[[#This Row],[Width (in)]]&gt;25,Table1[[#This Row],[Width (in)]]&lt;=40),1,0))</f>
        <v>1</v>
      </c>
      <c r="V1540">
        <f>IF(Table1[[#This Row],[OD (in)]]=28,0,IF(Table1[[#This Row],[Width (in)]]&gt;40,1,0))</f>
        <v>0</v>
      </c>
      <c r="W1540">
        <f>IF(Table1[[#This Row],[OD (in)]]=28,1,0)</f>
        <v>0</v>
      </c>
    </row>
    <row r="1541" spans="1:23" x14ac:dyDescent="0.3">
      <c r="A1541" s="6" t="s">
        <v>0</v>
      </c>
      <c r="B1541" s="6" t="s">
        <v>208</v>
      </c>
      <c r="C1541" s="6" t="s">
        <v>209</v>
      </c>
      <c r="D1541" s="6" t="s">
        <v>3425</v>
      </c>
      <c r="E1541" s="6" t="s">
        <v>4</v>
      </c>
      <c r="F1541" s="6" t="s">
        <v>5</v>
      </c>
      <c r="G1541" s="6" t="s">
        <v>2958</v>
      </c>
      <c r="H1541" s="6" t="s">
        <v>7</v>
      </c>
      <c r="I1541" s="6" t="s">
        <v>2959</v>
      </c>
      <c r="J1541" s="6" t="s">
        <v>9</v>
      </c>
      <c r="K1541" s="6" t="s">
        <v>3426</v>
      </c>
      <c r="L1541" s="6" t="s">
        <v>11</v>
      </c>
      <c r="M1541" s="2">
        <v>313.02</v>
      </c>
      <c r="N1541" s="1" t="s">
        <v>12</v>
      </c>
      <c r="O1541" s="3">
        <v>43317</v>
      </c>
      <c r="P1541" s="2">
        <f>ROUNDDOWN(Table1[[#This Row],[Quantity in UnE]],0)</f>
        <v>313</v>
      </c>
      <c r="Q1541" t="s">
        <v>8850</v>
      </c>
      <c r="R1541">
        <v>42</v>
      </c>
      <c r="S1541">
        <v>39</v>
      </c>
      <c r="T1541">
        <f>IF(Table1[[#This Row],[OD (in)]]=28,0,IF(Table1[[#This Row],[Width (in)]]&lt;=25,1,0))</f>
        <v>0</v>
      </c>
      <c r="U1541">
        <f>IF(Table1[[#This Row],[OD (in)]]=28,0,IF(AND(Table1[[#This Row],[Width (in)]]&gt;25,Table1[[#This Row],[Width (in)]]&lt;=40),1,0))</f>
        <v>0</v>
      </c>
      <c r="V1541">
        <f>IF(Table1[[#This Row],[OD (in)]]=28,0,IF(Table1[[#This Row],[Width (in)]]&gt;40,1,0))</f>
        <v>1</v>
      </c>
      <c r="W1541">
        <f>IF(Table1[[#This Row],[OD (in)]]=28,1,0)</f>
        <v>0</v>
      </c>
    </row>
    <row r="1542" spans="1:23" x14ac:dyDescent="0.3">
      <c r="A1542" s="6" t="s">
        <v>0</v>
      </c>
      <c r="B1542" s="6" t="s">
        <v>1921</v>
      </c>
      <c r="C1542" s="6" t="s">
        <v>1922</v>
      </c>
      <c r="D1542" s="6" t="s">
        <v>3427</v>
      </c>
      <c r="E1542" s="6" t="s">
        <v>4</v>
      </c>
      <c r="F1542" s="6" t="s">
        <v>5</v>
      </c>
      <c r="G1542" s="6" t="s">
        <v>3169</v>
      </c>
      <c r="H1542" s="6" t="s">
        <v>7</v>
      </c>
      <c r="I1542" s="6" t="s">
        <v>3170</v>
      </c>
      <c r="J1542" s="6" t="s">
        <v>9</v>
      </c>
      <c r="K1542" s="6" t="s">
        <v>3428</v>
      </c>
      <c r="L1542" s="6" t="s">
        <v>11</v>
      </c>
      <c r="M1542" s="2">
        <v>535.88800000000003</v>
      </c>
      <c r="N1542" s="1" t="s">
        <v>12</v>
      </c>
      <c r="O1542" s="3">
        <v>43327</v>
      </c>
      <c r="P1542" s="2">
        <f>ROUNDDOWN(Table1[[#This Row],[Quantity in UnE]],0)</f>
        <v>535</v>
      </c>
      <c r="Q1542" t="s">
        <v>8863</v>
      </c>
      <c r="R1542">
        <v>71.625</v>
      </c>
      <c r="S1542">
        <v>39</v>
      </c>
      <c r="T1542">
        <f>IF(Table1[[#This Row],[OD (in)]]=28,0,IF(Table1[[#This Row],[Width (in)]]&lt;=25,1,0))</f>
        <v>0</v>
      </c>
      <c r="U1542">
        <f>IF(Table1[[#This Row],[OD (in)]]=28,0,IF(AND(Table1[[#This Row],[Width (in)]]&gt;25,Table1[[#This Row],[Width (in)]]&lt;=40),1,0))</f>
        <v>0</v>
      </c>
      <c r="V1542">
        <f>IF(Table1[[#This Row],[OD (in)]]=28,0,IF(Table1[[#This Row],[Width (in)]]&gt;40,1,0))</f>
        <v>1</v>
      </c>
      <c r="W1542">
        <f>IF(Table1[[#This Row],[OD (in)]]=28,1,0)</f>
        <v>0</v>
      </c>
    </row>
    <row r="1543" spans="1:23" x14ac:dyDescent="0.3">
      <c r="A1543" s="6" t="s">
        <v>0</v>
      </c>
      <c r="B1543" s="6" t="s">
        <v>2491</v>
      </c>
      <c r="C1543" s="6" t="s">
        <v>2492</v>
      </c>
      <c r="D1543" s="6" t="s">
        <v>3429</v>
      </c>
      <c r="E1543" s="6" t="s">
        <v>4</v>
      </c>
      <c r="F1543" s="6" t="s">
        <v>5</v>
      </c>
      <c r="G1543" s="6" t="s">
        <v>3208</v>
      </c>
      <c r="H1543" s="6" t="s">
        <v>7</v>
      </c>
      <c r="I1543" s="6" t="s">
        <v>3209</v>
      </c>
      <c r="J1543" s="6" t="s">
        <v>9</v>
      </c>
      <c r="K1543" s="6" t="s">
        <v>3430</v>
      </c>
      <c r="L1543" s="6" t="s">
        <v>11</v>
      </c>
      <c r="M1543" s="2">
        <v>270.79199999999997</v>
      </c>
      <c r="N1543" s="1" t="s">
        <v>12</v>
      </c>
      <c r="O1543" s="3">
        <v>43315</v>
      </c>
      <c r="P1543" s="2">
        <f>ROUNDDOWN(Table1[[#This Row],[Quantity in UnE]],0)</f>
        <v>270</v>
      </c>
      <c r="Q1543" t="s">
        <v>8848</v>
      </c>
      <c r="R1543">
        <v>36.5</v>
      </c>
      <c r="S1543">
        <v>39</v>
      </c>
      <c r="T1543">
        <f>IF(Table1[[#This Row],[OD (in)]]=28,0,IF(Table1[[#This Row],[Width (in)]]&lt;=25,1,0))</f>
        <v>0</v>
      </c>
      <c r="U1543">
        <f>IF(Table1[[#This Row],[OD (in)]]=28,0,IF(AND(Table1[[#This Row],[Width (in)]]&gt;25,Table1[[#This Row],[Width (in)]]&lt;=40),1,0))</f>
        <v>1</v>
      </c>
      <c r="V1543">
        <f>IF(Table1[[#This Row],[OD (in)]]=28,0,IF(Table1[[#This Row],[Width (in)]]&gt;40,1,0))</f>
        <v>0</v>
      </c>
      <c r="W1543">
        <f>IF(Table1[[#This Row],[OD (in)]]=28,1,0)</f>
        <v>0</v>
      </c>
    </row>
    <row r="1544" spans="1:23" x14ac:dyDescent="0.3">
      <c r="A1544" s="6" t="s">
        <v>0</v>
      </c>
      <c r="B1544" s="6" t="s">
        <v>2491</v>
      </c>
      <c r="C1544" s="6" t="s">
        <v>2492</v>
      </c>
      <c r="D1544" s="6" t="s">
        <v>3431</v>
      </c>
      <c r="E1544" s="6" t="s">
        <v>4</v>
      </c>
      <c r="F1544" s="6" t="s">
        <v>5</v>
      </c>
      <c r="G1544" s="6" t="s">
        <v>3208</v>
      </c>
      <c r="H1544" s="6" t="s">
        <v>7</v>
      </c>
      <c r="I1544" s="6" t="s">
        <v>3209</v>
      </c>
      <c r="J1544" s="6" t="s">
        <v>9</v>
      </c>
      <c r="K1544" s="6" t="s">
        <v>3432</v>
      </c>
      <c r="L1544" s="6" t="s">
        <v>11</v>
      </c>
      <c r="M1544" s="2">
        <v>271.88499999999999</v>
      </c>
      <c r="N1544" s="1" t="s">
        <v>12</v>
      </c>
      <c r="O1544" s="3">
        <v>43315</v>
      </c>
      <c r="P1544" s="2">
        <f>ROUNDDOWN(Table1[[#This Row],[Quantity in UnE]],0)</f>
        <v>271</v>
      </c>
      <c r="Q1544" t="s">
        <v>8848</v>
      </c>
      <c r="R1544">
        <v>36.5</v>
      </c>
      <c r="S1544">
        <v>39</v>
      </c>
      <c r="T1544">
        <f>IF(Table1[[#This Row],[OD (in)]]=28,0,IF(Table1[[#This Row],[Width (in)]]&lt;=25,1,0))</f>
        <v>0</v>
      </c>
      <c r="U1544">
        <f>IF(Table1[[#This Row],[OD (in)]]=28,0,IF(AND(Table1[[#This Row],[Width (in)]]&gt;25,Table1[[#This Row],[Width (in)]]&lt;=40),1,0))</f>
        <v>1</v>
      </c>
      <c r="V1544">
        <f>IF(Table1[[#This Row],[OD (in)]]=28,0,IF(Table1[[#This Row],[Width (in)]]&gt;40,1,0))</f>
        <v>0</v>
      </c>
      <c r="W1544">
        <f>IF(Table1[[#This Row],[OD (in)]]=28,1,0)</f>
        <v>0</v>
      </c>
    </row>
    <row r="1545" spans="1:23" x14ac:dyDescent="0.3">
      <c r="A1545" s="6" t="s">
        <v>0</v>
      </c>
      <c r="B1545" s="6" t="s">
        <v>125</v>
      </c>
      <c r="C1545" s="6" t="s">
        <v>126</v>
      </c>
      <c r="D1545" s="6" t="s">
        <v>3433</v>
      </c>
      <c r="E1545" s="6" t="s">
        <v>4</v>
      </c>
      <c r="F1545" s="6" t="s">
        <v>5</v>
      </c>
      <c r="G1545" s="6" t="s">
        <v>3263</v>
      </c>
      <c r="H1545" s="6" t="s">
        <v>7</v>
      </c>
      <c r="I1545" s="6" t="s">
        <v>3264</v>
      </c>
      <c r="J1545" s="6" t="s">
        <v>9</v>
      </c>
      <c r="K1545" s="6" t="s">
        <v>3434</v>
      </c>
      <c r="L1545" s="6" t="s">
        <v>11</v>
      </c>
      <c r="M1545" s="2">
        <v>441.66199999999998</v>
      </c>
      <c r="N1545" s="1" t="s">
        <v>12</v>
      </c>
      <c r="O1545" s="3">
        <v>43331</v>
      </c>
      <c r="P1545" s="2">
        <f>ROUNDDOWN(Table1[[#This Row],[Quantity in UnE]],0)</f>
        <v>441</v>
      </c>
      <c r="Q1545" t="s">
        <v>8852</v>
      </c>
      <c r="R1545">
        <v>60</v>
      </c>
      <c r="S1545">
        <v>39</v>
      </c>
      <c r="T1545">
        <f>IF(Table1[[#This Row],[OD (in)]]=28,0,IF(Table1[[#This Row],[Width (in)]]&lt;=25,1,0))</f>
        <v>0</v>
      </c>
      <c r="U1545">
        <f>IF(Table1[[#This Row],[OD (in)]]=28,0,IF(AND(Table1[[#This Row],[Width (in)]]&gt;25,Table1[[#This Row],[Width (in)]]&lt;=40),1,0))</f>
        <v>0</v>
      </c>
      <c r="V1545">
        <f>IF(Table1[[#This Row],[OD (in)]]=28,0,IF(Table1[[#This Row],[Width (in)]]&gt;40,1,0))</f>
        <v>1</v>
      </c>
      <c r="W1545">
        <f>IF(Table1[[#This Row],[OD (in)]]=28,1,0)</f>
        <v>0</v>
      </c>
    </row>
    <row r="1546" spans="1:23" x14ac:dyDescent="0.3">
      <c r="A1546" s="6" t="s">
        <v>0</v>
      </c>
      <c r="B1546" s="6" t="s">
        <v>260</v>
      </c>
      <c r="C1546" s="6" t="s">
        <v>261</v>
      </c>
      <c r="D1546" s="6" t="s">
        <v>3435</v>
      </c>
      <c r="E1546" s="6" t="s">
        <v>4</v>
      </c>
      <c r="F1546" s="6" t="s">
        <v>5</v>
      </c>
      <c r="G1546" s="6" t="s">
        <v>3382</v>
      </c>
      <c r="H1546" s="6" t="s">
        <v>7</v>
      </c>
      <c r="I1546" s="6" t="s">
        <v>3383</v>
      </c>
      <c r="J1546" s="6" t="s">
        <v>9</v>
      </c>
      <c r="K1546" s="6" t="s">
        <v>3436</v>
      </c>
      <c r="L1546" s="6" t="s">
        <v>11</v>
      </c>
      <c r="M1546" s="2">
        <v>235.90600000000001</v>
      </c>
      <c r="N1546" s="1" t="s">
        <v>12</v>
      </c>
      <c r="O1546" s="3">
        <v>43316</v>
      </c>
      <c r="P1546" s="2">
        <f>ROUNDDOWN(Table1[[#This Row],[Quantity in UnE]],0)</f>
        <v>235</v>
      </c>
      <c r="Q1546" t="s">
        <v>8850</v>
      </c>
      <c r="R1546">
        <v>35</v>
      </c>
      <c r="S1546">
        <v>39</v>
      </c>
      <c r="T1546">
        <f>IF(Table1[[#This Row],[OD (in)]]=28,0,IF(Table1[[#This Row],[Width (in)]]&lt;=25,1,0))</f>
        <v>0</v>
      </c>
      <c r="U1546">
        <f>IF(Table1[[#This Row],[OD (in)]]=28,0,IF(AND(Table1[[#This Row],[Width (in)]]&gt;25,Table1[[#This Row],[Width (in)]]&lt;=40),1,0))</f>
        <v>1</v>
      </c>
      <c r="V1546">
        <f>IF(Table1[[#This Row],[OD (in)]]=28,0,IF(Table1[[#This Row],[Width (in)]]&gt;40,1,0))</f>
        <v>0</v>
      </c>
      <c r="W1546">
        <f>IF(Table1[[#This Row],[OD (in)]]=28,1,0)</f>
        <v>0</v>
      </c>
    </row>
    <row r="1547" spans="1:23" x14ac:dyDescent="0.3">
      <c r="A1547" s="6" t="s">
        <v>0</v>
      </c>
      <c r="B1547" s="6" t="s">
        <v>125</v>
      </c>
      <c r="C1547" s="6" t="s">
        <v>126</v>
      </c>
      <c r="D1547" s="6" t="s">
        <v>3437</v>
      </c>
      <c r="E1547" s="6" t="s">
        <v>4</v>
      </c>
      <c r="F1547" s="6" t="s">
        <v>5</v>
      </c>
      <c r="G1547" s="6" t="s">
        <v>3263</v>
      </c>
      <c r="H1547" s="6" t="s">
        <v>7</v>
      </c>
      <c r="I1547" s="6" t="s">
        <v>3264</v>
      </c>
      <c r="J1547" s="6" t="s">
        <v>9</v>
      </c>
      <c r="K1547" s="6" t="s">
        <v>3438</v>
      </c>
      <c r="L1547" s="6" t="s">
        <v>11</v>
      </c>
      <c r="M1547" s="2">
        <v>438.43099999999998</v>
      </c>
      <c r="N1547" s="1" t="s">
        <v>12</v>
      </c>
      <c r="O1547" s="3">
        <v>43331</v>
      </c>
      <c r="P1547" s="2">
        <f>ROUNDDOWN(Table1[[#This Row],[Quantity in UnE]],0)</f>
        <v>438</v>
      </c>
      <c r="Q1547" t="s">
        <v>8852</v>
      </c>
      <c r="R1547">
        <v>60</v>
      </c>
      <c r="S1547">
        <v>39</v>
      </c>
      <c r="T1547">
        <f>IF(Table1[[#This Row],[OD (in)]]=28,0,IF(Table1[[#This Row],[Width (in)]]&lt;=25,1,0))</f>
        <v>0</v>
      </c>
      <c r="U1547">
        <f>IF(Table1[[#This Row],[OD (in)]]=28,0,IF(AND(Table1[[#This Row],[Width (in)]]&gt;25,Table1[[#This Row],[Width (in)]]&lt;=40),1,0))</f>
        <v>0</v>
      </c>
      <c r="V1547">
        <f>IF(Table1[[#This Row],[OD (in)]]=28,0,IF(Table1[[#This Row],[Width (in)]]&gt;40,1,0))</f>
        <v>1</v>
      </c>
      <c r="W1547">
        <f>IF(Table1[[#This Row],[OD (in)]]=28,1,0)</f>
        <v>0</v>
      </c>
    </row>
    <row r="1548" spans="1:23" x14ac:dyDescent="0.3">
      <c r="A1548" s="6" t="s">
        <v>0</v>
      </c>
      <c r="B1548" s="6" t="s">
        <v>844</v>
      </c>
      <c r="C1548" s="6" t="s">
        <v>845</v>
      </c>
      <c r="D1548" s="6" t="s">
        <v>3439</v>
      </c>
      <c r="E1548" s="6" t="s">
        <v>4</v>
      </c>
      <c r="F1548" s="6" t="s">
        <v>5</v>
      </c>
      <c r="G1548" s="6" t="s">
        <v>2958</v>
      </c>
      <c r="H1548" s="6" t="s">
        <v>7</v>
      </c>
      <c r="I1548" s="6" t="s">
        <v>2959</v>
      </c>
      <c r="J1548" s="6" t="s">
        <v>9</v>
      </c>
      <c r="K1548" s="6" t="s">
        <v>3440</v>
      </c>
      <c r="L1548" s="6" t="s">
        <v>11</v>
      </c>
      <c r="M1548" s="2">
        <v>323.00799999999998</v>
      </c>
      <c r="N1548" s="1" t="s">
        <v>12</v>
      </c>
      <c r="O1548" s="3">
        <v>43317</v>
      </c>
      <c r="P1548" s="2">
        <f>ROUNDDOWN(Table1[[#This Row],[Quantity in UnE]],0)</f>
        <v>323</v>
      </c>
      <c r="Q1548" t="s">
        <v>8850</v>
      </c>
      <c r="R1548">
        <v>43</v>
      </c>
      <c r="S1548">
        <v>39</v>
      </c>
      <c r="T1548">
        <f>IF(Table1[[#This Row],[OD (in)]]=28,0,IF(Table1[[#This Row],[Width (in)]]&lt;=25,1,0))</f>
        <v>0</v>
      </c>
      <c r="U1548">
        <f>IF(Table1[[#This Row],[OD (in)]]=28,0,IF(AND(Table1[[#This Row],[Width (in)]]&gt;25,Table1[[#This Row],[Width (in)]]&lt;=40),1,0))</f>
        <v>0</v>
      </c>
      <c r="V1548">
        <f>IF(Table1[[#This Row],[OD (in)]]=28,0,IF(Table1[[#This Row],[Width (in)]]&gt;40,1,0))</f>
        <v>1</v>
      </c>
      <c r="W1548">
        <f>IF(Table1[[#This Row],[OD (in)]]=28,1,0)</f>
        <v>0</v>
      </c>
    </row>
    <row r="1549" spans="1:23" x14ac:dyDescent="0.3">
      <c r="A1549" s="6" t="s">
        <v>0</v>
      </c>
      <c r="B1549" s="6" t="s">
        <v>125</v>
      </c>
      <c r="C1549" s="6" t="s">
        <v>126</v>
      </c>
      <c r="D1549" s="6" t="s">
        <v>3441</v>
      </c>
      <c r="E1549" s="6" t="s">
        <v>4</v>
      </c>
      <c r="F1549" s="6" t="s">
        <v>5</v>
      </c>
      <c r="G1549" s="6" t="s">
        <v>3169</v>
      </c>
      <c r="H1549" s="6" t="s">
        <v>7</v>
      </c>
      <c r="I1549" s="6" t="s">
        <v>3170</v>
      </c>
      <c r="J1549" s="6" t="s">
        <v>9</v>
      </c>
      <c r="K1549" s="6" t="s">
        <v>3442</v>
      </c>
      <c r="L1549" s="6" t="s">
        <v>11</v>
      </c>
      <c r="M1549" s="2">
        <v>437.79599999999999</v>
      </c>
      <c r="N1549" s="1" t="s">
        <v>12</v>
      </c>
      <c r="O1549" s="3">
        <v>43327</v>
      </c>
      <c r="P1549" s="2">
        <f>ROUNDDOWN(Table1[[#This Row],[Quantity in UnE]],0)</f>
        <v>437</v>
      </c>
      <c r="Q1549" t="s">
        <v>8852</v>
      </c>
      <c r="R1549">
        <v>60</v>
      </c>
      <c r="S1549">
        <v>39</v>
      </c>
      <c r="T1549">
        <f>IF(Table1[[#This Row],[OD (in)]]=28,0,IF(Table1[[#This Row],[Width (in)]]&lt;=25,1,0))</f>
        <v>0</v>
      </c>
      <c r="U1549">
        <f>IF(Table1[[#This Row],[OD (in)]]=28,0,IF(AND(Table1[[#This Row],[Width (in)]]&gt;25,Table1[[#This Row],[Width (in)]]&lt;=40),1,0))</f>
        <v>0</v>
      </c>
      <c r="V1549">
        <f>IF(Table1[[#This Row],[OD (in)]]=28,0,IF(Table1[[#This Row],[Width (in)]]&gt;40,1,0))</f>
        <v>1</v>
      </c>
      <c r="W1549">
        <f>IF(Table1[[#This Row],[OD (in)]]=28,1,0)</f>
        <v>0</v>
      </c>
    </row>
    <row r="1550" spans="1:23" x14ac:dyDescent="0.3">
      <c r="A1550" s="6" t="s">
        <v>0</v>
      </c>
      <c r="B1550" s="6" t="s">
        <v>172</v>
      </c>
      <c r="C1550" s="6" t="s">
        <v>173</v>
      </c>
      <c r="D1550" s="6" t="s">
        <v>3443</v>
      </c>
      <c r="E1550" s="6" t="s">
        <v>4</v>
      </c>
      <c r="F1550" s="6" t="s">
        <v>5</v>
      </c>
      <c r="G1550" s="6" t="s">
        <v>3208</v>
      </c>
      <c r="H1550" s="6" t="s">
        <v>7</v>
      </c>
      <c r="I1550" s="6" t="s">
        <v>3209</v>
      </c>
      <c r="J1550" s="6" t="s">
        <v>9</v>
      </c>
      <c r="K1550" s="6" t="s">
        <v>3444</v>
      </c>
      <c r="L1550" s="6" t="s">
        <v>11</v>
      </c>
      <c r="M1550" s="2">
        <v>340.91899999999998</v>
      </c>
      <c r="N1550" s="1" t="s">
        <v>12</v>
      </c>
      <c r="O1550" s="3">
        <v>43315</v>
      </c>
      <c r="P1550" s="2">
        <f>ROUNDDOWN(Table1[[#This Row],[Quantity in UnE]],0)</f>
        <v>340</v>
      </c>
      <c r="Q1550" t="s">
        <v>8850</v>
      </c>
      <c r="R1550">
        <v>45</v>
      </c>
      <c r="S1550">
        <v>39</v>
      </c>
      <c r="T1550">
        <f>IF(Table1[[#This Row],[OD (in)]]=28,0,IF(Table1[[#This Row],[Width (in)]]&lt;=25,1,0))</f>
        <v>0</v>
      </c>
      <c r="U1550">
        <f>IF(Table1[[#This Row],[OD (in)]]=28,0,IF(AND(Table1[[#This Row],[Width (in)]]&gt;25,Table1[[#This Row],[Width (in)]]&lt;=40),1,0))</f>
        <v>0</v>
      </c>
      <c r="V1550">
        <f>IF(Table1[[#This Row],[OD (in)]]=28,0,IF(Table1[[#This Row],[Width (in)]]&gt;40,1,0))</f>
        <v>1</v>
      </c>
      <c r="W1550">
        <f>IF(Table1[[#This Row],[OD (in)]]=28,1,0)</f>
        <v>0</v>
      </c>
    </row>
    <row r="1551" spans="1:23" x14ac:dyDescent="0.3">
      <c r="A1551" s="6" t="s">
        <v>0</v>
      </c>
      <c r="B1551" s="6" t="s">
        <v>1012</v>
      </c>
      <c r="C1551" s="6" t="s">
        <v>1013</v>
      </c>
      <c r="D1551" s="6" t="s">
        <v>3445</v>
      </c>
      <c r="E1551" s="6" t="s">
        <v>4</v>
      </c>
      <c r="F1551" s="6" t="s">
        <v>5</v>
      </c>
      <c r="G1551" s="6" t="s">
        <v>3208</v>
      </c>
      <c r="H1551" s="6" t="s">
        <v>7</v>
      </c>
      <c r="I1551" s="6" t="s">
        <v>3209</v>
      </c>
      <c r="J1551" s="6" t="s">
        <v>9</v>
      </c>
      <c r="K1551" s="6" t="s">
        <v>3446</v>
      </c>
      <c r="L1551" s="6" t="s">
        <v>11</v>
      </c>
      <c r="M1551" s="2">
        <v>333.85300000000001</v>
      </c>
      <c r="N1551" s="1" t="s">
        <v>12</v>
      </c>
      <c r="O1551" s="3">
        <v>43315</v>
      </c>
      <c r="P1551" s="2">
        <f>ROUNDDOWN(Table1[[#This Row],[Quantity in UnE]],0)</f>
        <v>333</v>
      </c>
      <c r="Q1551" t="s">
        <v>8848</v>
      </c>
      <c r="R1551">
        <v>45</v>
      </c>
      <c r="S1551">
        <v>39</v>
      </c>
      <c r="T1551">
        <f>IF(Table1[[#This Row],[OD (in)]]=28,0,IF(Table1[[#This Row],[Width (in)]]&lt;=25,1,0))</f>
        <v>0</v>
      </c>
      <c r="U1551">
        <f>IF(Table1[[#This Row],[OD (in)]]=28,0,IF(AND(Table1[[#This Row],[Width (in)]]&gt;25,Table1[[#This Row],[Width (in)]]&lt;=40),1,0))</f>
        <v>0</v>
      </c>
      <c r="V1551">
        <f>IF(Table1[[#This Row],[OD (in)]]=28,0,IF(Table1[[#This Row],[Width (in)]]&gt;40,1,0))</f>
        <v>1</v>
      </c>
      <c r="W1551">
        <f>IF(Table1[[#This Row],[OD (in)]]=28,1,0)</f>
        <v>0</v>
      </c>
    </row>
    <row r="1552" spans="1:23" x14ac:dyDescent="0.3">
      <c r="A1552" s="6" t="s">
        <v>0</v>
      </c>
      <c r="B1552" s="6" t="s">
        <v>1012</v>
      </c>
      <c r="C1552" s="6" t="s">
        <v>1013</v>
      </c>
      <c r="D1552" s="6" t="s">
        <v>3447</v>
      </c>
      <c r="E1552" s="6" t="s">
        <v>4</v>
      </c>
      <c r="F1552" s="6" t="s">
        <v>5</v>
      </c>
      <c r="G1552" s="6" t="s">
        <v>3208</v>
      </c>
      <c r="H1552" s="6" t="s">
        <v>7</v>
      </c>
      <c r="I1552" s="6" t="s">
        <v>3209</v>
      </c>
      <c r="J1552" s="6" t="s">
        <v>9</v>
      </c>
      <c r="K1552" s="6" t="s">
        <v>3448</v>
      </c>
      <c r="L1552" s="6" t="s">
        <v>11</v>
      </c>
      <c r="M1552" s="2">
        <v>335.20100000000002</v>
      </c>
      <c r="N1552" s="1" t="s">
        <v>12</v>
      </c>
      <c r="O1552" s="3">
        <v>43315</v>
      </c>
      <c r="P1552" s="2">
        <f>ROUNDDOWN(Table1[[#This Row],[Quantity in UnE]],0)</f>
        <v>335</v>
      </c>
      <c r="Q1552" t="s">
        <v>8848</v>
      </c>
      <c r="R1552">
        <v>45</v>
      </c>
      <c r="S1552">
        <v>39</v>
      </c>
      <c r="T1552">
        <f>IF(Table1[[#This Row],[OD (in)]]=28,0,IF(Table1[[#This Row],[Width (in)]]&lt;=25,1,0))</f>
        <v>0</v>
      </c>
      <c r="U1552">
        <f>IF(Table1[[#This Row],[OD (in)]]=28,0,IF(AND(Table1[[#This Row],[Width (in)]]&gt;25,Table1[[#This Row],[Width (in)]]&lt;=40),1,0))</f>
        <v>0</v>
      </c>
      <c r="V1552">
        <f>IF(Table1[[#This Row],[OD (in)]]=28,0,IF(Table1[[#This Row],[Width (in)]]&gt;40,1,0))</f>
        <v>1</v>
      </c>
      <c r="W1552">
        <f>IF(Table1[[#This Row],[OD (in)]]=28,1,0)</f>
        <v>0</v>
      </c>
    </row>
    <row r="1553" spans="1:23" x14ac:dyDescent="0.3">
      <c r="A1553" s="6" t="s">
        <v>0</v>
      </c>
      <c r="B1553" s="6" t="s">
        <v>1012</v>
      </c>
      <c r="C1553" s="6" t="s">
        <v>1013</v>
      </c>
      <c r="D1553" s="6" t="s">
        <v>3449</v>
      </c>
      <c r="E1553" s="6" t="s">
        <v>4</v>
      </c>
      <c r="F1553" s="6" t="s">
        <v>5</v>
      </c>
      <c r="G1553" s="6" t="s">
        <v>3208</v>
      </c>
      <c r="H1553" s="6" t="s">
        <v>7</v>
      </c>
      <c r="I1553" s="6" t="s">
        <v>3209</v>
      </c>
      <c r="J1553" s="6" t="s">
        <v>9</v>
      </c>
      <c r="K1553" s="6" t="s">
        <v>3450</v>
      </c>
      <c r="L1553" s="6" t="s">
        <v>11</v>
      </c>
      <c r="M1553" s="2">
        <v>333.85300000000001</v>
      </c>
      <c r="N1553" s="1" t="s">
        <v>12</v>
      </c>
      <c r="O1553" s="3">
        <v>43315</v>
      </c>
      <c r="P1553" s="2">
        <f>ROUNDDOWN(Table1[[#This Row],[Quantity in UnE]],0)</f>
        <v>333</v>
      </c>
      <c r="Q1553" t="s">
        <v>8848</v>
      </c>
      <c r="R1553">
        <v>45</v>
      </c>
      <c r="S1553">
        <v>39</v>
      </c>
      <c r="T1553">
        <f>IF(Table1[[#This Row],[OD (in)]]=28,0,IF(Table1[[#This Row],[Width (in)]]&lt;=25,1,0))</f>
        <v>0</v>
      </c>
      <c r="U1553">
        <f>IF(Table1[[#This Row],[OD (in)]]=28,0,IF(AND(Table1[[#This Row],[Width (in)]]&gt;25,Table1[[#This Row],[Width (in)]]&lt;=40),1,0))</f>
        <v>0</v>
      </c>
      <c r="V1553">
        <f>IF(Table1[[#This Row],[OD (in)]]=28,0,IF(Table1[[#This Row],[Width (in)]]&gt;40,1,0))</f>
        <v>1</v>
      </c>
      <c r="W1553">
        <f>IF(Table1[[#This Row],[OD (in)]]=28,1,0)</f>
        <v>0</v>
      </c>
    </row>
    <row r="1554" spans="1:23" x14ac:dyDescent="0.3">
      <c r="A1554" s="6" t="s">
        <v>0</v>
      </c>
      <c r="B1554" s="6" t="s">
        <v>1012</v>
      </c>
      <c r="C1554" s="6" t="s">
        <v>1013</v>
      </c>
      <c r="D1554" s="6" t="s">
        <v>3451</v>
      </c>
      <c r="E1554" s="6" t="s">
        <v>4</v>
      </c>
      <c r="F1554" s="6" t="s">
        <v>5</v>
      </c>
      <c r="G1554" s="6" t="s">
        <v>3208</v>
      </c>
      <c r="H1554" s="6" t="s">
        <v>7</v>
      </c>
      <c r="I1554" s="6" t="s">
        <v>3209</v>
      </c>
      <c r="J1554" s="6" t="s">
        <v>9</v>
      </c>
      <c r="K1554" s="6" t="s">
        <v>3452</v>
      </c>
      <c r="L1554" s="6" t="s">
        <v>11</v>
      </c>
      <c r="M1554" s="2">
        <v>322.262</v>
      </c>
      <c r="N1554" s="1" t="s">
        <v>12</v>
      </c>
      <c r="O1554" s="3">
        <v>43315</v>
      </c>
      <c r="P1554" s="2">
        <f>ROUNDDOWN(Table1[[#This Row],[Quantity in UnE]],0)</f>
        <v>322</v>
      </c>
      <c r="Q1554" t="s">
        <v>8848</v>
      </c>
      <c r="R1554">
        <v>45</v>
      </c>
      <c r="S1554">
        <v>39</v>
      </c>
      <c r="T1554">
        <f>IF(Table1[[#This Row],[OD (in)]]=28,0,IF(Table1[[#This Row],[Width (in)]]&lt;=25,1,0))</f>
        <v>0</v>
      </c>
      <c r="U1554">
        <f>IF(Table1[[#This Row],[OD (in)]]=28,0,IF(AND(Table1[[#This Row],[Width (in)]]&gt;25,Table1[[#This Row],[Width (in)]]&lt;=40),1,0))</f>
        <v>0</v>
      </c>
      <c r="V1554">
        <f>IF(Table1[[#This Row],[OD (in)]]=28,0,IF(Table1[[#This Row],[Width (in)]]&gt;40,1,0))</f>
        <v>1</v>
      </c>
      <c r="W1554">
        <f>IF(Table1[[#This Row],[OD (in)]]=28,1,0)</f>
        <v>0</v>
      </c>
    </row>
    <row r="1555" spans="1:23" x14ac:dyDescent="0.3">
      <c r="A1555" s="6" t="s">
        <v>0</v>
      </c>
      <c r="B1555" s="6" t="s">
        <v>31</v>
      </c>
      <c r="C1555" s="6" t="s">
        <v>32</v>
      </c>
      <c r="D1555" s="6" t="s">
        <v>3453</v>
      </c>
      <c r="E1555" s="6" t="s">
        <v>4</v>
      </c>
      <c r="F1555" s="6" t="s">
        <v>5</v>
      </c>
      <c r="G1555" s="6" t="s">
        <v>3263</v>
      </c>
      <c r="H1555" s="6" t="s">
        <v>7</v>
      </c>
      <c r="I1555" s="6" t="s">
        <v>3264</v>
      </c>
      <c r="J1555" s="6" t="s">
        <v>9</v>
      </c>
      <c r="K1555" s="6" t="s">
        <v>3454</v>
      </c>
      <c r="L1555" s="6" t="s">
        <v>11</v>
      </c>
      <c r="M1555" s="2">
        <v>111.15</v>
      </c>
      <c r="N1555" s="1" t="s">
        <v>12</v>
      </c>
      <c r="O1555" s="3">
        <v>43331</v>
      </c>
      <c r="P1555" s="2">
        <f>ROUNDDOWN(Table1[[#This Row],[Quantity in UnE]],0)</f>
        <v>111</v>
      </c>
      <c r="Q1555" t="s">
        <v>8848</v>
      </c>
      <c r="R1555">
        <v>15</v>
      </c>
      <c r="S1555">
        <v>39</v>
      </c>
      <c r="T1555">
        <f>IF(Table1[[#This Row],[OD (in)]]=28,0,IF(Table1[[#This Row],[Width (in)]]&lt;=25,1,0))</f>
        <v>1</v>
      </c>
      <c r="U1555">
        <f>IF(Table1[[#This Row],[OD (in)]]=28,0,IF(AND(Table1[[#This Row],[Width (in)]]&gt;25,Table1[[#This Row],[Width (in)]]&lt;=40),1,0))</f>
        <v>0</v>
      </c>
      <c r="V1555">
        <f>IF(Table1[[#This Row],[OD (in)]]=28,0,IF(Table1[[#This Row],[Width (in)]]&gt;40,1,0))</f>
        <v>0</v>
      </c>
      <c r="W1555">
        <f>IF(Table1[[#This Row],[OD (in)]]=28,1,0)</f>
        <v>0</v>
      </c>
    </row>
    <row r="1556" spans="1:23" x14ac:dyDescent="0.3">
      <c r="A1556" s="6" t="s">
        <v>0</v>
      </c>
      <c r="B1556" s="6" t="s">
        <v>334</v>
      </c>
      <c r="C1556" s="6" t="s">
        <v>335</v>
      </c>
      <c r="D1556" s="6" t="s">
        <v>3455</v>
      </c>
      <c r="E1556" s="6" t="s">
        <v>4</v>
      </c>
      <c r="F1556" s="6" t="s">
        <v>5</v>
      </c>
      <c r="G1556" s="6" t="s">
        <v>3208</v>
      </c>
      <c r="H1556" s="6" t="s">
        <v>7</v>
      </c>
      <c r="I1556" s="6" t="s">
        <v>3209</v>
      </c>
      <c r="J1556" s="6" t="s">
        <v>9</v>
      </c>
      <c r="K1556" s="6" t="s">
        <v>3456</v>
      </c>
      <c r="L1556" s="6" t="s">
        <v>11</v>
      </c>
      <c r="M1556" s="2">
        <v>112.88500000000001</v>
      </c>
      <c r="N1556" s="1" t="s">
        <v>12</v>
      </c>
      <c r="O1556" s="3">
        <v>43315</v>
      </c>
      <c r="P1556" s="2">
        <f>ROUNDDOWN(Table1[[#This Row],[Quantity in UnE]],0)</f>
        <v>112</v>
      </c>
      <c r="Q1556" t="s">
        <v>8850</v>
      </c>
      <c r="R1556">
        <v>31</v>
      </c>
      <c r="S1556">
        <v>28</v>
      </c>
      <c r="T1556">
        <f>IF(Table1[[#This Row],[OD (in)]]=28,0,IF(Table1[[#This Row],[Width (in)]]&lt;=25,1,0))</f>
        <v>0</v>
      </c>
      <c r="U1556">
        <f>IF(Table1[[#This Row],[OD (in)]]=28,0,IF(AND(Table1[[#This Row],[Width (in)]]&gt;25,Table1[[#This Row],[Width (in)]]&lt;=40),1,0))</f>
        <v>0</v>
      </c>
      <c r="V1556">
        <f>IF(Table1[[#This Row],[OD (in)]]=28,0,IF(Table1[[#This Row],[Width (in)]]&gt;40,1,0))</f>
        <v>0</v>
      </c>
      <c r="W1556">
        <f>IF(Table1[[#This Row],[OD (in)]]=28,1,0)</f>
        <v>1</v>
      </c>
    </row>
    <row r="1557" spans="1:23" x14ac:dyDescent="0.3">
      <c r="A1557" s="6" t="s">
        <v>0</v>
      </c>
      <c r="B1557" s="6" t="s">
        <v>125</v>
      </c>
      <c r="C1557" s="6" t="s">
        <v>126</v>
      </c>
      <c r="D1557" s="6" t="s">
        <v>3457</v>
      </c>
      <c r="E1557" s="6" t="s">
        <v>4</v>
      </c>
      <c r="F1557" s="6" t="s">
        <v>5</v>
      </c>
      <c r="G1557" s="6" t="s">
        <v>3169</v>
      </c>
      <c r="H1557" s="6" t="s">
        <v>7</v>
      </c>
      <c r="I1557" s="6" t="s">
        <v>3170</v>
      </c>
      <c r="J1557" s="6" t="s">
        <v>9</v>
      </c>
      <c r="K1557" s="6" t="s">
        <v>3458</v>
      </c>
      <c r="L1557" s="6" t="s">
        <v>11</v>
      </c>
      <c r="M1557" s="2">
        <v>437.79599999999999</v>
      </c>
      <c r="N1557" s="1" t="s">
        <v>12</v>
      </c>
      <c r="O1557" s="3">
        <v>43327</v>
      </c>
      <c r="P1557" s="2">
        <f>ROUNDDOWN(Table1[[#This Row],[Quantity in UnE]],0)</f>
        <v>437</v>
      </c>
      <c r="Q1557" t="s">
        <v>8852</v>
      </c>
      <c r="R1557">
        <v>60</v>
      </c>
      <c r="S1557">
        <v>39</v>
      </c>
      <c r="T1557">
        <f>IF(Table1[[#This Row],[OD (in)]]=28,0,IF(Table1[[#This Row],[Width (in)]]&lt;=25,1,0))</f>
        <v>0</v>
      </c>
      <c r="U1557">
        <f>IF(Table1[[#This Row],[OD (in)]]=28,0,IF(AND(Table1[[#This Row],[Width (in)]]&gt;25,Table1[[#This Row],[Width (in)]]&lt;=40),1,0))</f>
        <v>0</v>
      </c>
      <c r="V1557">
        <f>IF(Table1[[#This Row],[OD (in)]]=28,0,IF(Table1[[#This Row],[Width (in)]]&gt;40,1,0))</f>
        <v>1</v>
      </c>
      <c r="W1557">
        <f>IF(Table1[[#This Row],[OD (in)]]=28,1,0)</f>
        <v>0</v>
      </c>
    </row>
    <row r="1558" spans="1:23" x14ac:dyDescent="0.3">
      <c r="A1558" s="6" t="s">
        <v>0</v>
      </c>
      <c r="B1558" s="6" t="s">
        <v>2208</v>
      </c>
      <c r="C1558" s="6" t="s">
        <v>2209</v>
      </c>
      <c r="D1558" s="6" t="s">
        <v>3459</v>
      </c>
      <c r="E1558" s="6" t="s">
        <v>4</v>
      </c>
      <c r="F1558" s="6" t="s">
        <v>5</v>
      </c>
      <c r="G1558" s="6" t="s">
        <v>3263</v>
      </c>
      <c r="H1558" s="6" t="s">
        <v>7</v>
      </c>
      <c r="I1558" s="6" t="s">
        <v>3264</v>
      </c>
      <c r="J1558" s="6" t="s">
        <v>9</v>
      </c>
      <c r="K1558" s="6" t="s">
        <v>3460</v>
      </c>
      <c r="L1558" s="6" t="s">
        <v>11</v>
      </c>
      <c r="M1558" s="2">
        <v>176.83</v>
      </c>
      <c r="N1558" s="1" t="s">
        <v>12</v>
      </c>
      <c r="O1558" s="3">
        <v>43331</v>
      </c>
      <c r="P1558" s="2">
        <f>ROUNDDOWN(Table1[[#This Row],[Quantity in UnE]],0)</f>
        <v>176</v>
      </c>
      <c r="Q1558" t="s">
        <v>8864</v>
      </c>
      <c r="R1558">
        <v>23.875</v>
      </c>
      <c r="S1558">
        <v>39</v>
      </c>
      <c r="T1558">
        <f>IF(Table1[[#This Row],[OD (in)]]=28,0,IF(Table1[[#This Row],[Width (in)]]&lt;=25,1,0))</f>
        <v>1</v>
      </c>
      <c r="U1558">
        <f>IF(Table1[[#This Row],[OD (in)]]=28,0,IF(AND(Table1[[#This Row],[Width (in)]]&gt;25,Table1[[#This Row],[Width (in)]]&lt;=40),1,0))</f>
        <v>0</v>
      </c>
      <c r="V1558">
        <f>IF(Table1[[#This Row],[OD (in)]]=28,0,IF(Table1[[#This Row],[Width (in)]]&gt;40,1,0))</f>
        <v>0</v>
      </c>
      <c r="W1558">
        <f>IF(Table1[[#This Row],[OD (in)]]=28,1,0)</f>
        <v>0</v>
      </c>
    </row>
    <row r="1559" spans="1:23" x14ac:dyDescent="0.3">
      <c r="A1559" s="6" t="s">
        <v>0</v>
      </c>
      <c r="B1559" s="6" t="s">
        <v>2208</v>
      </c>
      <c r="C1559" s="6" t="s">
        <v>2209</v>
      </c>
      <c r="D1559" s="6" t="s">
        <v>3461</v>
      </c>
      <c r="E1559" s="6" t="s">
        <v>4</v>
      </c>
      <c r="F1559" s="6" t="s">
        <v>5</v>
      </c>
      <c r="G1559" s="6" t="s">
        <v>3263</v>
      </c>
      <c r="H1559" s="6" t="s">
        <v>7</v>
      </c>
      <c r="I1559" s="6" t="s">
        <v>3264</v>
      </c>
      <c r="J1559" s="6" t="s">
        <v>9</v>
      </c>
      <c r="K1559" s="6" t="s">
        <v>3462</v>
      </c>
      <c r="L1559" s="6" t="s">
        <v>11</v>
      </c>
      <c r="M1559" s="2">
        <v>176.83</v>
      </c>
      <c r="N1559" s="1" t="s">
        <v>12</v>
      </c>
      <c r="O1559" s="3">
        <v>43331</v>
      </c>
      <c r="P1559" s="2">
        <f>ROUNDDOWN(Table1[[#This Row],[Quantity in UnE]],0)</f>
        <v>176</v>
      </c>
      <c r="Q1559" t="s">
        <v>8864</v>
      </c>
      <c r="R1559">
        <v>23.875</v>
      </c>
      <c r="S1559">
        <v>39</v>
      </c>
      <c r="T1559">
        <f>IF(Table1[[#This Row],[OD (in)]]=28,0,IF(Table1[[#This Row],[Width (in)]]&lt;=25,1,0))</f>
        <v>1</v>
      </c>
      <c r="U1559">
        <f>IF(Table1[[#This Row],[OD (in)]]=28,0,IF(AND(Table1[[#This Row],[Width (in)]]&gt;25,Table1[[#This Row],[Width (in)]]&lt;=40),1,0))</f>
        <v>0</v>
      </c>
      <c r="V1559">
        <f>IF(Table1[[#This Row],[OD (in)]]=28,0,IF(Table1[[#This Row],[Width (in)]]&gt;40,1,0))</f>
        <v>0</v>
      </c>
      <c r="W1559">
        <f>IF(Table1[[#This Row],[OD (in)]]=28,1,0)</f>
        <v>0</v>
      </c>
    </row>
    <row r="1560" spans="1:23" x14ac:dyDescent="0.3">
      <c r="A1560" s="6" t="s">
        <v>0</v>
      </c>
      <c r="B1560" s="6" t="s">
        <v>2333</v>
      </c>
      <c r="C1560" s="6" t="s">
        <v>2334</v>
      </c>
      <c r="D1560" s="6" t="s">
        <v>3463</v>
      </c>
      <c r="E1560" s="6" t="s">
        <v>4</v>
      </c>
      <c r="F1560" s="6" t="s">
        <v>5</v>
      </c>
      <c r="G1560" s="6" t="s">
        <v>3169</v>
      </c>
      <c r="H1560" s="6" t="s">
        <v>7</v>
      </c>
      <c r="I1560" s="6" t="s">
        <v>3170</v>
      </c>
      <c r="J1560" s="6" t="s">
        <v>9</v>
      </c>
      <c r="K1560" s="6" t="s">
        <v>3464</v>
      </c>
      <c r="L1560" s="6" t="s">
        <v>11</v>
      </c>
      <c r="M1560" s="2">
        <v>357.25900000000001</v>
      </c>
      <c r="N1560" s="1" t="s">
        <v>12</v>
      </c>
      <c r="O1560" s="3">
        <v>43327</v>
      </c>
      <c r="P1560" s="2">
        <f>ROUNDDOWN(Table1[[#This Row],[Quantity in UnE]],0)</f>
        <v>357</v>
      </c>
      <c r="Q1560" t="s">
        <v>8863</v>
      </c>
      <c r="R1560">
        <v>47.75</v>
      </c>
      <c r="S1560">
        <v>39</v>
      </c>
      <c r="T1560">
        <f>IF(Table1[[#This Row],[OD (in)]]=28,0,IF(Table1[[#This Row],[Width (in)]]&lt;=25,1,0))</f>
        <v>0</v>
      </c>
      <c r="U1560">
        <f>IF(Table1[[#This Row],[OD (in)]]=28,0,IF(AND(Table1[[#This Row],[Width (in)]]&gt;25,Table1[[#This Row],[Width (in)]]&lt;=40),1,0))</f>
        <v>0</v>
      </c>
      <c r="V1560">
        <f>IF(Table1[[#This Row],[OD (in)]]=28,0,IF(Table1[[#This Row],[Width (in)]]&gt;40,1,0))</f>
        <v>1</v>
      </c>
      <c r="W1560">
        <f>IF(Table1[[#This Row],[OD (in)]]=28,1,0)</f>
        <v>0</v>
      </c>
    </row>
    <row r="1561" spans="1:23" x14ac:dyDescent="0.3">
      <c r="A1561" s="6" t="s">
        <v>0</v>
      </c>
      <c r="B1561" s="6" t="s">
        <v>260</v>
      </c>
      <c r="C1561" s="6" t="s">
        <v>261</v>
      </c>
      <c r="D1561" s="6" t="s">
        <v>3465</v>
      </c>
      <c r="E1561" s="6" t="s">
        <v>4</v>
      </c>
      <c r="F1561" s="6" t="s">
        <v>5</v>
      </c>
      <c r="G1561" s="6" t="s">
        <v>3382</v>
      </c>
      <c r="H1561" s="6" t="s">
        <v>7</v>
      </c>
      <c r="I1561" s="6" t="s">
        <v>3383</v>
      </c>
      <c r="J1561" s="6" t="s">
        <v>9</v>
      </c>
      <c r="K1561" s="6" t="s">
        <v>3466</v>
      </c>
      <c r="L1561" s="6" t="s">
        <v>11</v>
      </c>
      <c r="M1561" s="2">
        <v>235.90600000000001</v>
      </c>
      <c r="N1561" s="1" t="s">
        <v>12</v>
      </c>
      <c r="O1561" s="3">
        <v>43316</v>
      </c>
      <c r="P1561" s="2">
        <f>ROUNDDOWN(Table1[[#This Row],[Quantity in UnE]],0)</f>
        <v>235</v>
      </c>
      <c r="Q1561" t="s">
        <v>8850</v>
      </c>
      <c r="R1561">
        <v>35</v>
      </c>
      <c r="S1561">
        <v>39</v>
      </c>
      <c r="T1561">
        <f>IF(Table1[[#This Row],[OD (in)]]=28,0,IF(Table1[[#This Row],[Width (in)]]&lt;=25,1,0))</f>
        <v>0</v>
      </c>
      <c r="U1561">
        <f>IF(Table1[[#This Row],[OD (in)]]=28,0,IF(AND(Table1[[#This Row],[Width (in)]]&gt;25,Table1[[#This Row],[Width (in)]]&lt;=40),1,0))</f>
        <v>1</v>
      </c>
      <c r="V1561">
        <f>IF(Table1[[#This Row],[OD (in)]]=28,0,IF(Table1[[#This Row],[Width (in)]]&gt;40,1,0))</f>
        <v>0</v>
      </c>
      <c r="W1561">
        <f>IF(Table1[[#This Row],[OD (in)]]=28,1,0)</f>
        <v>0</v>
      </c>
    </row>
    <row r="1562" spans="1:23" x14ac:dyDescent="0.3">
      <c r="A1562" s="6" t="s">
        <v>0</v>
      </c>
      <c r="B1562" s="6" t="s">
        <v>2208</v>
      </c>
      <c r="C1562" s="6" t="s">
        <v>2209</v>
      </c>
      <c r="D1562" s="6" t="s">
        <v>3467</v>
      </c>
      <c r="E1562" s="6" t="s">
        <v>4</v>
      </c>
      <c r="F1562" s="6" t="s">
        <v>5</v>
      </c>
      <c r="G1562" s="6" t="s">
        <v>3263</v>
      </c>
      <c r="H1562" s="6" t="s">
        <v>7</v>
      </c>
      <c r="I1562" s="6" t="s">
        <v>3264</v>
      </c>
      <c r="J1562" s="6" t="s">
        <v>9</v>
      </c>
      <c r="K1562" s="6" t="s">
        <v>3468</v>
      </c>
      <c r="L1562" s="6" t="s">
        <v>11</v>
      </c>
      <c r="M1562" s="2">
        <v>177.85400000000001</v>
      </c>
      <c r="N1562" s="1" t="s">
        <v>12</v>
      </c>
      <c r="O1562" s="3">
        <v>43331</v>
      </c>
      <c r="P1562" s="2">
        <f>ROUNDDOWN(Table1[[#This Row],[Quantity in UnE]],0)</f>
        <v>177</v>
      </c>
      <c r="Q1562" t="s">
        <v>8864</v>
      </c>
      <c r="R1562">
        <v>23.875</v>
      </c>
      <c r="S1562">
        <v>39</v>
      </c>
      <c r="T1562">
        <f>IF(Table1[[#This Row],[OD (in)]]=28,0,IF(Table1[[#This Row],[Width (in)]]&lt;=25,1,0))</f>
        <v>1</v>
      </c>
      <c r="U1562">
        <f>IF(Table1[[#This Row],[OD (in)]]=28,0,IF(AND(Table1[[#This Row],[Width (in)]]&gt;25,Table1[[#This Row],[Width (in)]]&lt;=40),1,0))</f>
        <v>0</v>
      </c>
      <c r="V1562">
        <f>IF(Table1[[#This Row],[OD (in)]]=28,0,IF(Table1[[#This Row],[Width (in)]]&gt;40,1,0))</f>
        <v>0</v>
      </c>
      <c r="W1562">
        <f>IF(Table1[[#This Row],[OD (in)]]=28,1,0)</f>
        <v>0</v>
      </c>
    </row>
    <row r="1563" spans="1:23" x14ac:dyDescent="0.3">
      <c r="A1563" s="6" t="s">
        <v>0</v>
      </c>
      <c r="B1563" s="6" t="s">
        <v>2333</v>
      </c>
      <c r="C1563" s="6" t="s">
        <v>2334</v>
      </c>
      <c r="D1563" s="6" t="s">
        <v>3469</v>
      </c>
      <c r="E1563" s="6" t="s">
        <v>4</v>
      </c>
      <c r="F1563" s="6" t="s">
        <v>5</v>
      </c>
      <c r="G1563" s="6" t="s">
        <v>3169</v>
      </c>
      <c r="H1563" s="6" t="s">
        <v>7</v>
      </c>
      <c r="I1563" s="6" t="s">
        <v>3170</v>
      </c>
      <c r="J1563" s="6" t="s">
        <v>9</v>
      </c>
      <c r="K1563" s="6" t="s">
        <v>3470</v>
      </c>
      <c r="L1563" s="6" t="s">
        <v>11</v>
      </c>
      <c r="M1563" s="2">
        <v>351.89499999999998</v>
      </c>
      <c r="N1563" s="1" t="s">
        <v>12</v>
      </c>
      <c r="O1563" s="3">
        <v>43327</v>
      </c>
      <c r="P1563" s="2">
        <f>ROUNDDOWN(Table1[[#This Row],[Quantity in UnE]],0)</f>
        <v>351</v>
      </c>
      <c r="Q1563" t="s">
        <v>8863</v>
      </c>
      <c r="R1563">
        <v>47.75</v>
      </c>
      <c r="S1563">
        <v>39</v>
      </c>
      <c r="T1563">
        <f>IF(Table1[[#This Row],[OD (in)]]=28,0,IF(Table1[[#This Row],[Width (in)]]&lt;=25,1,0))</f>
        <v>0</v>
      </c>
      <c r="U1563">
        <f>IF(Table1[[#This Row],[OD (in)]]=28,0,IF(AND(Table1[[#This Row],[Width (in)]]&gt;25,Table1[[#This Row],[Width (in)]]&lt;=40),1,0))</f>
        <v>0</v>
      </c>
      <c r="V1563">
        <f>IF(Table1[[#This Row],[OD (in)]]=28,0,IF(Table1[[#This Row],[Width (in)]]&gt;40,1,0))</f>
        <v>1</v>
      </c>
      <c r="W1563">
        <f>IF(Table1[[#This Row],[OD (in)]]=28,1,0)</f>
        <v>0</v>
      </c>
    </row>
    <row r="1564" spans="1:23" x14ac:dyDescent="0.3">
      <c r="A1564" s="6" t="s">
        <v>0</v>
      </c>
      <c r="B1564" s="6" t="s">
        <v>2208</v>
      </c>
      <c r="C1564" s="6" t="s">
        <v>2209</v>
      </c>
      <c r="D1564" s="6" t="s">
        <v>3471</v>
      </c>
      <c r="E1564" s="6" t="s">
        <v>4</v>
      </c>
      <c r="F1564" s="6" t="s">
        <v>5</v>
      </c>
      <c r="G1564" s="6" t="s">
        <v>3263</v>
      </c>
      <c r="H1564" s="6" t="s">
        <v>7</v>
      </c>
      <c r="I1564" s="6" t="s">
        <v>3264</v>
      </c>
      <c r="J1564" s="6" t="s">
        <v>9</v>
      </c>
      <c r="K1564" s="6" t="s">
        <v>3472</v>
      </c>
      <c r="L1564" s="6" t="s">
        <v>11</v>
      </c>
      <c r="M1564" s="2">
        <v>177.85400000000001</v>
      </c>
      <c r="N1564" s="1" t="s">
        <v>12</v>
      </c>
      <c r="O1564" s="3">
        <v>43331</v>
      </c>
      <c r="P1564" s="2">
        <f>ROUNDDOWN(Table1[[#This Row],[Quantity in UnE]],0)</f>
        <v>177</v>
      </c>
      <c r="Q1564" t="s">
        <v>8864</v>
      </c>
      <c r="R1564">
        <v>23.875</v>
      </c>
      <c r="S1564">
        <v>39</v>
      </c>
      <c r="T1564">
        <f>IF(Table1[[#This Row],[OD (in)]]=28,0,IF(Table1[[#This Row],[Width (in)]]&lt;=25,1,0))</f>
        <v>1</v>
      </c>
      <c r="U1564">
        <f>IF(Table1[[#This Row],[OD (in)]]=28,0,IF(AND(Table1[[#This Row],[Width (in)]]&gt;25,Table1[[#This Row],[Width (in)]]&lt;=40),1,0))</f>
        <v>0</v>
      </c>
      <c r="V1564">
        <f>IF(Table1[[#This Row],[OD (in)]]=28,0,IF(Table1[[#This Row],[Width (in)]]&gt;40,1,0))</f>
        <v>0</v>
      </c>
      <c r="W1564">
        <f>IF(Table1[[#This Row],[OD (in)]]=28,1,0)</f>
        <v>0</v>
      </c>
    </row>
    <row r="1565" spans="1:23" x14ac:dyDescent="0.3">
      <c r="A1565" s="6" t="s">
        <v>0</v>
      </c>
      <c r="B1565" s="6" t="s">
        <v>125</v>
      </c>
      <c r="C1565" s="6" t="s">
        <v>126</v>
      </c>
      <c r="D1565" s="6" t="s">
        <v>3473</v>
      </c>
      <c r="E1565" s="6" t="s">
        <v>4</v>
      </c>
      <c r="F1565" s="6" t="s">
        <v>5</v>
      </c>
      <c r="G1565" s="6" t="s">
        <v>3474</v>
      </c>
      <c r="H1565" s="6" t="s">
        <v>7</v>
      </c>
      <c r="I1565" s="6" t="s">
        <v>3475</v>
      </c>
      <c r="J1565" s="6" t="s">
        <v>9</v>
      </c>
      <c r="K1565" s="6" t="s">
        <v>3476</v>
      </c>
      <c r="L1565" s="6" t="s">
        <v>11</v>
      </c>
      <c r="M1565" s="2">
        <v>441.315</v>
      </c>
      <c r="N1565" s="1" t="s">
        <v>12</v>
      </c>
      <c r="O1565" s="3">
        <v>43318</v>
      </c>
      <c r="P1565" s="2">
        <f>ROUNDDOWN(Table1[[#This Row],[Quantity in UnE]],0)</f>
        <v>441</v>
      </c>
      <c r="Q1565" t="s">
        <v>8852</v>
      </c>
      <c r="R1565">
        <v>60</v>
      </c>
      <c r="S1565">
        <v>39</v>
      </c>
      <c r="T1565">
        <f>IF(Table1[[#This Row],[OD (in)]]=28,0,IF(Table1[[#This Row],[Width (in)]]&lt;=25,1,0))</f>
        <v>0</v>
      </c>
      <c r="U1565">
        <f>IF(Table1[[#This Row],[OD (in)]]=28,0,IF(AND(Table1[[#This Row],[Width (in)]]&gt;25,Table1[[#This Row],[Width (in)]]&lt;=40),1,0))</f>
        <v>0</v>
      </c>
      <c r="V1565">
        <f>IF(Table1[[#This Row],[OD (in)]]=28,0,IF(Table1[[#This Row],[Width (in)]]&gt;40,1,0))</f>
        <v>1</v>
      </c>
      <c r="W1565">
        <f>IF(Table1[[#This Row],[OD (in)]]=28,1,0)</f>
        <v>0</v>
      </c>
    </row>
    <row r="1566" spans="1:23" x14ac:dyDescent="0.3">
      <c r="A1566" s="6" t="s">
        <v>0</v>
      </c>
      <c r="B1566" s="6" t="s">
        <v>334</v>
      </c>
      <c r="C1566" s="6" t="s">
        <v>335</v>
      </c>
      <c r="D1566" s="6" t="s">
        <v>3477</v>
      </c>
      <c r="E1566" s="6" t="s">
        <v>4</v>
      </c>
      <c r="F1566" s="6" t="s">
        <v>5</v>
      </c>
      <c r="G1566" s="6" t="s">
        <v>3208</v>
      </c>
      <c r="H1566" s="6" t="s">
        <v>7</v>
      </c>
      <c r="I1566" s="6" t="s">
        <v>3209</v>
      </c>
      <c r="J1566" s="6" t="s">
        <v>9</v>
      </c>
      <c r="K1566" s="6" t="s">
        <v>3478</v>
      </c>
      <c r="L1566" s="6" t="s">
        <v>11</v>
      </c>
      <c r="M1566" s="2">
        <v>112.88500000000001</v>
      </c>
      <c r="N1566" s="1" t="s">
        <v>12</v>
      </c>
      <c r="O1566" s="3">
        <v>43315</v>
      </c>
      <c r="P1566" s="2">
        <f>ROUNDDOWN(Table1[[#This Row],[Quantity in UnE]],0)</f>
        <v>112</v>
      </c>
      <c r="Q1566" t="s">
        <v>8850</v>
      </c>
      <c r="R1566">
        <v>31</v>
      </c>
      <c r="S1566">
        <v>28</v>
      </c>
      <c r="T1566">
        <f>IF(Table1[[#This Row],[OD (in)]]=28,0,IF(Table1[[#This Row],[Width (in)]]&lt;=25,1,0))</f>
        <v>0</v>
      </c>
      <c r="U1566">
        <f>IF(Table1[[#This Row],[OD (in)]]=28,0,IF(AND(Table1[[#This Row],[Width (in)]]&gt;25,Table1[[#This Row],[Width (in)]]&lt;=40),1,0))</f>
        <v>0</v>
      </c>
      <c r="V1566">
        <f>IF(Table1[[#This Row],[OD (in)]]=28,0,IF(Table1[[#This Row],[Width (in)]]&gt;40,1,0))</f>
        <v>0</v>
      </c>
      <c r="W1566">
        <f>IF(Table1[[#This Row],[OD (in)]]=28,1,0)</f>
        <v>1</v>
      </c>
    </row>
    <row r="1567" spans="1:23" x14ac:dyDescent="0.3">
      <c r="A1567" s="6" t="s">
        <v>0</v>
      </c>
      <c r="B1567" s="6" t="s">
        <v>334</v>
      </c>
      <c r="C1567" s="6" t="s">
        <v>335</v>
      </c>
      <c r="D1567" s="6" t="s">
        <v>3479</v>
      </c>
      <c r="E1567" s="6" t="s">
        <v>4</v>
      </c>
      <c r="F1567" s="6" t="s">
        <v>5</v>
      </c>
      <c r="G1567" s="6" t="s">
        <v>3208</v>
      </c>
      <c r="H1567" s="6" t="s">
        <v>7</v>
      </c>
      <c r="I1567" s="6" t="s">
        <v>3209</v>
      </c>
      <c r="J1567" s="6" t="s">
        <v>9</v>
      </c>
      <c r="K1567" s="6" t="s">
        <v>3480</v>
      </c>
      <c r="L1567" s="6" t="s">
        <v>11</v>
      </c>
      <c r="M1567" s="2">
        <v>118.745</v>
      </c>
      <c r="N1567" s="1" t="s">
        <v>12</v>
      </c>
      <c r="O1567" s="3">
        <v>43315</v>
      </c>
      <c r="P1567" s="2">
        <f>ROUNDDOWN(Table1[[#This Row],[Quantity in UnE]],0)</f>
        <v>118</v>
      </c>
      <c r="Q1567" t="s">
        <v>8850</v>
      </c>
      <c r="R1567">
        <v>31</v>
      </c>
      <c r="S1567">
        <v>28</v>
      </c>
      <c r="T1567">
        <f>IF(Table1[[#This Row],[OD (in)]]=28,0,IF(Table1[[#This Row],[Width (in)]]&lt;=25,1,0))</f>
        <v>0</v>
      </c>
      <c r="U1567">
        <f>IF(Table1[[#This Row],[OD (in)]]=28,0,IF(AND(Table1[[#This Row],[Width (in)]]&gt;25,Table1[[#This Row],[Width (in)]]&lt;=40),1,0))</f>
        <v>0</v>
      </c>
      <c r="V1567">
        <f>IF(Table1[[#This Row],[OD (in)]]=28,0,IF(Table1[[#This Row],[Width (in)]]&gt;40,1,0))</f>
        <v>0</v>
      </c>
      <c r="W1567">
        <f>IF(Table1[[#This Row],[OD (in)]]=28,1,0)</f>
        <v>1</v>
      </c>
    </row>
    <row r="1568" spans="1:23" x14ac:dyDescent="0.3">
      <c r="A1568" s="6" t="s">
        <v>0</v>
      </c>
      <c r="B1568" s="6" t="s">
        <v>1933</v>
      </c>
      <c r="C1568" s="6" t="s">
        <v>1934</v>
      </c>
      <c r="D1568" s="6" t="s">
        <v>3481</v>
      </c>
      <c r="E1568" s="6" t="s">
        <v>4</v>
      </c>
      <c r="F1568" s="6" t="s">
        <v>5</v>
      </c>
      <c r="G1568" s="6" t="s">
        <v>3382</v>
      </c>
      <c r="H1568" s="6" t="s">
        <v>7</v>
      </c>
      <c r="I1568" s="6" t="s">
        <v>3383</v>
      </c>
      <c r="J1568" s="6" t="s">
        <v>9</v>
      </c>
      <c r="K1568" s="6" t="s">
        <v>3482</v>
      </c>
      <c r="L1568" s="6" t="s">
        <v>11</v>
      </c>
      <c r="M1568" s="2">
        <v>342.40100000000001</v>
      </c>
      <c r="N1568" s="1" t="s">
        <v>12</v>
      </c>
      <c r="O1568" s="3">
        <v>43316</v>
      </c>
      <c r="P1568" s="2">
        <f>ROUNDDOWN(Table1[[#This Row],[Quantity in UnE]],0)</f>
        <v>342</v>
      </c>
      <c r="Q1568" t="s">
        <v>8850</v>
      </c>
      <c r="R1568">
        <v>45</v>
      </c>
      <c r="S1568">
        <v>39</v>
      </c>
      <c r="T1568">
        <f>IF(Table1[[#This Row],[OD (in)]]=28,0,IF(Table1[[#This Row],[Width (in)]]&lt;=25,1,0))</f>
        <v>0</v>
      </c>
      <c r="U1568">
        <f>IF(Table1[[#This Row],[OD (in)]]=28,0,IF(AND(Table1[[#This Row],[Width (in)]]&gt;25,Table1[[#This Row],[Width (in)]]&lt;=40),1,0))</f>
        <v>0</v>
      </c>
      <c r="V1568">
        <f>IF(Table1[[#This Row],[OD (in)]]=28,0,IF(Table1[[#This Row],[Width (in)]]&gt;40,1,0))</f>
        <v>1</v>
      </c>
      <c r="W1568">
        <f>IF(Table1[[#This Row],[OD (in)]]=28,1,0)</f>
        <v>0</v>
      </c>
    </row>
    <row r="1569" spans="1:23" x14ac:dyDescent="0.3">
      <c r="A1569" s="6" t="s">
        <v>0</v>
      </c>
      <c r="B1569" s="6" t="s">
        <v>2208</v>
      </c>
      <c r="C1569" s="6" t="s">
        <v>2209</v>
      </c>
      <c r="D1569" s="6" t="s">
        <v>3483</v>
      </c>
      <c r="E1569" s="6" t="s">
        <v>4</v>
      </c>
      <c r="F1569" s="6" t="s">
        <v>5</v>
      </c>
      <c r="G1569" s="6" t="s">
        <v>3263</v>
      </c>
      <c r="H1569" s="6" t="s">
        <v>7</v>
      </c>
      <c r="I1569" s="6" t="s">
        <v>3264</v>
      </c>
      <c r="J1569" s="6" t="s">
        <v>9</v>
      </c>
      <c r="K1569" s="6" t="s">
        <v>3484</v>
      </c>
      <c r="L1569" s="6" t="s">
        <v>11</v>
      </c>
      <c r="M1569" s="2">
        <v>176.83</v>
      </c>
      <c r="N1569" s="1" t="s">
        <v>12</v>
      </c>
      <c r="O1569" s="3">
        <v>43331</v>
      </c>
      <c r="P1569" s="2">
        <f>ROUNDDOWN(Table1[[#This Row],[Quantity in UnE]],0)</f>
        <v>176</v>
      </c>
      <c r="Q1569" t="s">
        <v>8864</v>
      </c>
      <c r="R1569">
        <v>23.875</v>
      </c>
      <c r="S1569">
        <v>39</v>
      </c>
      <c r="T1569">
        <f>IF(Table1[[#This Row],[OD (in)]]=28,0,IF(Table1[[#This Row],[Width (in)]]&lt;=25,1,0))</f>
        <v>1</v>
      </c>
      <c r="U1569">
        <f>IF(Table1[[#This Row],[OD (in)]]=28,0,IF(AND(Table1[[#This Row],[Width (in)]]&gt;25,Table1[[#This Row],[Width (in)]]&lt;=40),1,0))</f>
        <v>0</v>
      </c>
      <c r="V1569">
        <f>IF(Table1[[#This Row],[OD (in)]]=28,0,IF(Table1[[#This Row],[Width (in)]]&gt;40,1,0))</f>
        <v>0</v>
      </c>
      <c r="W1569">
        <f>IF(Table1[[#This Row],[OD (in)]]=28,1,0)</f>
        <v>0</v>
      </c>
    </row>
    <row r="1570" spans="1:23" x14ac:dyDescent="0.3">
      <c r="A1570" s="6" t="s">
        <v>0</v>
      </c>
      <c r="B1570" s="6" t="s">
        <v>1850</v>
      </c>
      <c r="C1570" s="6" t="s">
        <v>1851</v>
      </c>
      <c r="D1570" s="6" t="s">
        <v>3485</v>
      </c>
      <c r="E1570" s="6" t="s">
        <v>4</v>
      </c>
      <c r="F1570" s="6" t="s">
        <v>5</v>
      </c>
      <c r="G1570" s="6" t="s">
        <v>3208</v>
      </c>
      <c r="H1570" s="6" t="s">
        <v>7</v>
      </c>
      <c r="I1570" s="6" t="s">
        <v>3209</v>
      </c>
      <c r="J1570" s="6" t="s">
        <v>9</v>
      </c>
      <c r="K1570" s="6" t="s">
        <v>3486</v>
      </c>
      <c r="L1570" s="6" t="s">
        <v>11</v>
      </c>
      <c r="M1570" s="2">
        <v>377.858</v>
      </c>
      <c r="N1570" s="1" t="s">
        <v>12</v>
      </c>
      <c r="O1570" s="3">
        <v>43315</v>
      </c>
      <c r="P1570" s="2">
        <f>ROUNDDOWN(Table1[[#This Row],[Quantity in UnE]],0)</f>
        <v>377</v>
      </c>
      <c r="Q1570" t="s">
        <v>8850</v>
      </c>
      <c r="R1570">
        <v>50.5</v>
      </c>
      <c r="S1570">
        <v>39</v>
      </c>
      <c r="T1570">
        <f>IF(Table1[[#This Row],[OD (in)]]=28,0,IF(Table1[[#This Row],[Width (in)]]&lt;=25,1,0))</f>
        <v>0</v>
      </c>
      <c r="U1570">
        <f>IF(Table1[[#This Row],[OD (in)]]=28,0,IF(AND(Table1[[#This Row],[Width (in)]]&gt;25,Table1[[#This Row],[Width (in)]]&lt;=40),1,0))</f>
        <v>0</v>
      </c>
      <c r="V1570">
        <f>IF(Table1[[#This Row],[OD (in)]]=28,0,IF(Table1[[#This Row],[Width (in)]]&gt;40,1,0))</f>
        <v>1</v>
      </c>
      <c r="W1570">
        <f>IF(Table1[[#This Row],[OD (in)]]=28,1,0)</f>
        <v>0</v>
      </c>
    </row>
    <row r="1571" spans="1:23" x14ac:dyDescent="0.3">
      <c r="A1571" s="6" t="s">
        <v>0</v>
      </c>
      <c r="B1571" s="6" t="s">
        <v>1933</v>
      </c>
      <c r="C1571" s="6" t="s">
        <v>1934</v>
      </c>
      <c r="D1571" s="6" t="s">
        <v>3487</v>
      </c>
      <c r="E1571" s="6" t="s">
        <v>4</v>
      </c>
      <c r="F1571" s="6" t="s">
        <v>5</v>
      </c>
      <c r="G1571" s="6" t="s">
        <v>3382</v>
      </c>
      <c r="H1571" s="6" t="s">
        <v>7</v>
      </c>
      <c r="I1571" s="6" t="s">
        <v>3383</v>
      </c>
      <c r="J1571" s="6" t="s">
        <v>9</v>
      </c>
      <c r="K1571" s="6" t="s">
        <v>3488</v>
      </c>
      <c r="L1571" s="6" t="s">
        <v>11</v>
      </c>
      <c r="M1571" s="2">
        <v>306.27199999999999</v>
      </c>
      <c r="N1571" s="1" t="s">
        <v>12</v>
      </c>
      <c r="O1571" s="3">
        <v>43316</v>
      </c>
      <c r="P1571" s="2">
        <f>ROUNDDOWN(Table1[[#This Row],[Quantity in UnE]],0)</f>
        <v>306</v>
      </c>
      <c r="Q1571" t="s">
        <v>8850</v>
      </c>
      <c r="R1571">
        <v>45</v>
      </c>
      <c r="S1571">
        <v>39</v>
      </c>
      <c r="T1571">
        <f>IF(Table1[[#This Row],[OD (in)]]=28,0,IF(Table1[[#This Row],[Width (in)]]&lt;=25,1,0))</f>
        <v>0</v>
      </c>
      <c r="U1571">
        <f>IF(Table1[[#This Row],[OD (in)]]=28,0,IF(AND(Table1[[#This Row],[Width (in)]]&gt;25,Table1[[#This Row],[Width (in)]]&lt;=40),1,0))</f>
        <v>0</v>
      </c>
      <c r="V1571">
        <f>IF(Table1[[#This Row],[OD (in)]]=28,0,IF(Table1[[#This Row],[Width (in)]]&gt;40,1,0))</f>
        <v>1</v>
      </c>
      <c r="W1571">
        <f>IF(Table1[[#This Row],[OD (in)]]=28,1,0)</f>
        <v>0</v>
      </c>
    </row>
    <row r="1572" spans="1:23" x14ac:dyDescent="0.3">
      <c r="A1572" s="6" t="s">
        <v>0</v>
      </c>
      <c r="B1572" s="6" t="s">
        <v>382</v>
      </c>
      <c r="C1572" s="6" t="s">
        <v>383</v>
      </c>
      <c r="D1572" s="6" t="s">
        <v>3489</v>
      </c>
      <c r="E1572" s="6" t="s">
        <v>4</v>
      </c>
      <c r="F1572" s="6" t="s">
        <v>5</v>
      </c>
      <c r="G1572" s="6" t="s">
        <v>3474</v>
      </c>
      <c r="H1572" s="6" t="s">
        <v>7</v>
      </c>
      <c r="I1572" s="6" t="s">
        <v>3475</v>
      </c>
      <c r="J1572" s="6" t="s">
        <v>9</v>
      </c>
      <c r="K1572" s="6" t="s">
        <v>3490</v>
      </c>
      <c r="L1572" s="6" t="s">
        <v>11</v>
      </c>
      <c r="M1572" s="2">
        <v>358.90199999999999</v>
      </c>
      <c r="N1572" s="1" t="s">
        <v>12</v>
      </c>
      <c r="O1572" s="3">
        <v>43318</v>
      </c>
      <c r="P1572" s="2">
        <f>ROUNDDOWN(Table1[[#This Row],[Quantity in UnE]],0)</f>
        <v>358</v>
      </c>
      <c r="Q1572" t="s">
        <v>8850</v>
      </c>
      <c r="R1572">
        <v>48</v>
      </c>
      <c r="S1572">
        <v>39</v>
      </c>
      <c r="T1572">
        <f>IF(Table1[[#This Row],[OD (in)]]=28,0,IF(Table1[[#This Row],[Width (in)]]&lt;=25,1,0))</f>
        <v>0</v>
      </c>
      <c r="U1572">
        <f>IF(Table1[[#This Row],[OD (in)]]=28,0,IF(AND(Table1[[#This Row],[Width (in)]]&gt;25,Table1[[#This Row],[Width (in)]]&lt;=40),1,0))</f>
        <v>0</v>
      </c>
      <c r="V1572">
        <f>IF(Table1[[#This Row],[OD (in)]]=28,0,IF(Table1[[#This Row],[Width (in)]]&gt;40,1,0))</f>
        <v>1</v>
      </c>
      <c r="W1572">
        <f>IF(Table1[[#This Row],[OD (in)]]=28,1,0)</f>
        <v>0</v>
      </c>
    </row>
    <row r="1573" spans="1:23" x14ac:dyDescent="0.3">
      <c r="A1573" s="6" t="s">
        <v>0</v>
      </c>
      <c r="B1573" s="6" t="s">
        <v>2208</v>
      </c>
      <c r="C1573" s="6" t="s">
        <v>2209</v>
      </c>
      <c r="D1573" s="6" t="s">
        <v>3491</v>
      </c>
      <c r="E1573" s="6" t="s">
        <v>4</v>
      </c>
      <c r="F1573" s="6" t="s">
        <v>5</v>
      </c>
      <c r="G1573" s="6" t="s">
        <v>3263</v>
      </c>
      <c r="H1573" s="6" t="s">
        <v>7</v>
      </c>
      <c r="I1573" s="6" t="s">
        <v>3264</v>
      </c>
      <c r="J1573" s="6" t="s">
        <v>9</v>
      </c>
      <c r="K1573" s="6" t="s">
        <v>3490</v>
      </c>
      <c r="L1573" s="6" t="s">
        <v>11</v>
      </c>
      <c r="M1573" s="2">
        <v>176.83</v>
      </c>
      <c r="N1573" s="1" t="s">
        <v>12</v>
      </c>
      <c r="O1573" s="3">
        <v>43331</v>
      </c>
      <c r="P1573" s="2">
        <f>ROUNDDOWN(Table1[[#This Row],[Quantity in UnE]],0)</f>
        <v>176</v>
      </c>
      <c r="Q1573" t="s">
        <v>8864</v>
      </c>
      <c r="R1573">
        <v>23.875</v>
      </c>
      <c r="S1573">
        <v>39</v>
      </c>
      <c r="T1573">
        <f>IF(Table1[[#This Row],[OD (in)]]=28,0,IF(Table1[[#This Row],[Width (in)]]&lt;=25,1,0))</f>
        <v>1</v>
      </c>
      <c r="U1573">
        <f>IF(Table1[[#This Row],[OD (in)]]=28,0,IF(AND(Table1[[#This Row],[Width (in)]]&gt;25,Table1[[#This Row],[Width (in)]]&lt;=40),1,0))</f>
        <v>0</v>
      </c>
      <c r="V1573">
        <f>IF(Table1[[#This Row],[OD (in)]]=28,0,IF(Table1[[#This Row],[Width (in)]]&gt;40,1,0))</f>
        <v>0</v>
      </c>
      <c r="W1573">
        <f>IF(Table1[[#This Row],[OD (in)]]=28,1,0)</f>
        <v>0</v>
      </c>
    </row>
    <row r="1574" spans="1:23" x14ac:dyDescent="0.3">
      <c r="A1574" s="6" t="s">
        <v>0</v>
      </c>
      <c r="B1574" s="6" t="s">
        <v>480</v>
      </c>
      <c r="C1574" s="6" t="s">
        <v>481</v>
      </c>
      <c r="D1574" s="6" t="s">
        <v>3492</v>
      </c>
      <c r="E1574" s="6" t="s">
        <v>4</v>
      </c>
      <c r="F1574" s="6" t="s">
        <v>5</v>
      </c>
      <c r="G1574" s="6" t="s">
        <v>3169</v>
      </c>
      <c r="H1574" s="6" t="s">
        <v>7</v>
      </c>
      <c r="I1574" s="6" t="s">
        <v>3170</v>
      </c>
      <c r="J1574" s="6" t="s">
        <v>9</v>
      </c>
      <c r="K1574" s="6" t="s">
        <v>3493</v>
      </c>
      <c r="L1574" s="6" t="s">
        <v>11</v>
      </c>
      <c r="M1574" s="2">
        <v>379.49200000000002</v>
      </c>
      <c r="N1574" s="1" t="s">
        <v>12</v>
      </c>
      <c r="O1574" s="3">
        <v>43327</v>
      </c>
      <c r="P1574" s="2">
        <f>ROUNDDOWN(Table1[[#This Row],[Quantity in UnE]],0)</f>
        <v>379</v>
      </c>
      <c r="Q1574" t="s">
        <v>8850</v>
      </c>
      <c r="R1574">
        <v>50</v>
      </c>
      <c r="S1574">
        <v>39</v>
      </c>
      <c r="T1574">
        <f>IF(Table1[[#This Row],[OD (in)]]=28,0,IF(Table1[[#This Row],[Width (in)]]&lt;=25,1,0))</f>
        <v>0</v>
      </c>
      <c r="U1574">
        <f>IF(Table1[[#This Row],[OD (in)]]=28,0,IF(AND(Table1[[#This Row],[Width (in)]]&gt;25,Table1[[#This Row],[Width (in)]]&lt;=40),1,0))</f>
        <v>0</v>
      </c>
      <c r="V1574">
        <f>IF(Table1[[#This Row],[OD (in)]]=28,0,IF(Table1[[#This Row],[Width (in)]]&gt;40,1,0))</f>
        <v>1</v>
      </c>
      <c r="W1574">
        <f>IF(Table1[[#This Row],[OD (in)]]=28,1,0)</f>
        <v>0</v>
      </c>
    </row>
    <row r="1575" spans="1:23" x14ac:dyDescent="0.3">
      <c r="A1575" s="6" t="s">
        <v>0</v>
      </c>
      <c r="B1575" s="6" t="s">
        <v>2208</v>
      </c>
      <c r="C1575" s="6" t="s">
        <v>2209</v>
      </c>
      <c r="D1575" s="6" t="s">
        <v>3494</v>
      </c>
      <c r="E1575" s="6" t="s">
        <v>4</v>
      </c>
      <c r="F1575" s="6" t="s">
        <v>5</v>
      </c>
      <c r="G1575" s="6" t="s">
        <v>3263</v>
      </c>
      <c r="H1575" s="6" t="s">
        <v>7</v>
      </c>
      <c r="I1575" s="6" t="s">
        <v>3264</v>
      </c>
      <c r="J1575" s="6" t="s">
        <v>9</v>
      </c>
      <c r="K1575" s="6" t="s">
        <v>3495</v>
      </c>
      <c r="L1575" s="6" t="s">
        <v>11</v>
      </c>
      <c r="M1575" s="2">
        <v>177.85400000000001</v>
      </c>
      <c r="N1575" s="1" t="s">
        <v>12</v>
      </c>
      <c r="O1575" s="3">
        <v>43331</v>
      </c>
      <c r="P1575" s="2">
        <f>ROUNDDOWN(Table1[[#This Row],[Quantity in UnE]],0)</f>
        <v>177</v>
      </c>
      <c r="Q1575" t="s">
        <v>8864</v>
      </c>
      <c r="R1575">
        <v>23.875</v>
      </c>
      <c r="S1575">
        <v>39</v>
      </c>
      <c r="T1575">
        <f>IF(Table1[[#This Row],[OD (in)]]=28,0,IF(Table1[[#This Row],[Width (in)]]&lt;=25,1,0))</f>
        <v>1</v>
      </c>
      <c r="U1575">
        <f>IF(Table1[[#This Row],[OD (in)]]=28,0,IF(AND(Table1[[#This Row],[Width (in)]]&gt;25,Table1[[#This Row],[Width (in)]]&lt;=40),1,0))</f>
        <v>0</v>
      </c>
      <c r="V1575">
        <f>IF(Table1[[#This Row],[OD (in)]]=28,0,IF(Table1[[#This Row],[Width (in)]]&gt;40,1,0))</f>
        <v>0</v>
      </c>
      <c r="W1575">
        <f>IF(Table1[[#This Row],[OD (in)]]=28,1,0)</f>
        <v>0</v>
      </c>
    </row>
    <row r="1576" spans="1:23" x14ac:dyDescent="0.3">
      <c r="A1576" s="6" t="s">
        <v>0</v>
      </c>
      <c r="B1576" s="6" t="s">
        <v>334</v>
      </c>
      <c r="C1576" s="6" t="s">
        <v>335</v>
      </c>
      <c r="D1576" s="6" t="s">
        <v>3496</v>
      </c>
      <c r="E1576" s="6" t="s">
        <v>4</v>
      </c>
      <c r="F1576" s="6" t="s">
        <v>5</v>
      </c>
      <c r="G1576" s="6" t="s">
        <v>3208</v>
      </c>
      <c r="H1576" s="6" t="s">
        <v>7</v>
      </c>
      <c r="I1576" s="6" t="s">
        <v>3209</v>
      </c>
      <c r="J1576" s="6" t="s">
        <v>9</v>
      </c>
      <c r="K1576" s="6" t="s">
        <v>3497</v>
      </c>
      <c r="L1576" s="6" t="s">
        <v>11</v>
      </c>
      <c r="M1576" s="2">
        <v>118.745</v>
      </c>
      <c r="N1576" s="1" t="s">
        <v>12</v>
      </c>
      <c r="O1576" s="3">
        <v>43315</v>
      </c>
      <c r="P1576" s="2">
        <f>ROUNDDOWN(Table1[[#This Row],[Quantity in UnE]],0)</f>
        <v>118</v>
      </c>
      <c r="Q1576" t="s">
        <v>8850</v>
      </c>
      <c r="R1576">
        <v>31</v>
      </c>
      <c r="S1576">
        <v>28</v>
      </c>
      <c r="T1576">
        <f>IF(Table1[[#This Row],[OD (in)]]=28,0,IF(Table1[[#This Row],[Width (in)]]&lt;=25,1,0))</f>
        <v>0</v>
      </c>
      <c r="U1576">
        <f>IF(Table1[[#This Row],[OD (in)]]=28,0,IF(AND(Table1[[#This Row],[Width (in)]]&gt;25,Table1[[#This Row],[Width (in)]]&lt;=40),1,0))</f>
        <v>0</v>
      </c>
      <c r="V1576">
        <f>IF(Table1[[#This Row],[OD (in)]]=28,0,IF(Table1[[#This Row],[Width (in)]]&gt;40,1,0))</f>
        <v>0</v>
      </c>
      <c r="W1576">
        <f>IF(Table1[[#This Row],[OD (in)]]=28,1,0)</f>
        <v>1</v>
      </c>
    </row>
    <row r="1577" spans="1:23" x14ac:dyDescent="0.3">
      <c r="A1577" s="6" t="s">
        <v>0</v>
      </c>
      <c r="B1577" s="6" t="s">
        <v>3498</v>
      </c>
      <c r="C1577" s="6" t="s">
        <v>3499</v>
      </c>
      <c r="D1577" s="6" t="s">
        <v>3500</v>
      </c>
      <c r="E1577" s="6" t="s">
        <v>4</v>
      </c>
      <c r="F1577" s="6" t="s">
        <v>5</v>
      </c>
      <c r="G1577" s="6" t="s">
        <v>3501</v>
      </c>
      <c r="H1577" s="6" t="s">
        <v>7</v>
      </c>
      <c r="I1577" s="6" t="s">
        <v>3502</v>
      </c>
      <c r="J1577" s="6" t="s">
        <v>9</v>
      </c>
      <c r="K1577" s="6" t="s">
        <v>3503</v>
      </c>
      <c r="L1577" s="6" t="s">
        <v>11</v>
      </c>
      <c r="M1577" s="2">
        <v>351.30200000000002</v>
      </c>
      <c r="N1577" s="1" t="s">
        <v>12</v>
      </c>
      <c r="O1577" s="3">
        <v>43319</v>
      </c>
      <c r="P1577" s="2">
        <f>ROUNDDOWN(Table1[[#This Row],[Quantity in UnE]],0)</f>
        <v>351</v>
      </c>
      <c r="Q1577" t="s">
        <v>8854</v>
      </c>
      <c r="R1577">
        <v>49</v>
      </c>
      <c r="S1577">
        <v>39</v>
      </c>
      <c r="T1577">
        <f>IF(Table1[[#This Row],[OD (in)]]=28,0,IF(Table1[[#This Row],[Width (in)]]&lt;=25,1,0))</f>
        <v>0</v>
      </c>
      <c r="U1577">
        <f>IF(Table1[[#This Row],[OD (in)]]=28,0,IF(AND(Table1[[#This Row],[Width (in)]]&gt;25,Table1[[#This Row],[Width (in)]]&lt;=40),1,0))</f>
        <v>0</v>
      </c>
      <c r="V1577">
        <f>IF(Table1[[#This Row],[OD (in)]]=28,0,IF(Table1[[#This Row],[Width (in)]]&gt;40,1,0))</f>
        <v>1</v>
      </c>
      <c r="W1577">
        <f>IF(Table1[[#This Row],[OD (in)]]=28,1,0)</f>
        <v>0</v>
      </c>
    </row>
    <row r="1578" spans="1:23" x14ac:dyDescent="0.3">
      <c r="A1578" s="6" t="s">
        <v>0</v>
      </c>
      <c r="B1578" s="6" t="s">
        <v>480</v>
      </c>
      <c r="C1578" s="6" t="s">
        <v>481</v>
      </c>
      <c r="D1578" s="6" t="s">
        <v>3504</v>
      </c>
      <c r="E1578" s="6" t="s">
        <v>4</v>
      </c>
      <c r="F1578" s="6" t="s">
        <v>5</v>
      </c>
      <c r="G1578" s="6" t="s">
        <v>3169</v>
      </c>
      <c r="H1578" s="6" t="s">
        <v>7</v>
      </c>
      <c r="I1578" s="6" t="s">
        <v>3170</v>
      </c>
      <c r="J1578" s="6" t="s">
        <v>9</v>
      </c>
      <c r="K1578" s="6" t="s">
        <v>3505</v>
      </c>
      <c r="L1578" s="6" t="s">
        <v>11</v>
      </c>
      <c r="M1578" s="2">
        <v>372.29599999999999</v>
      </c>
      <c r="N1578" s="1" t="s">
        <v>12</v>
      </c>
      <c r="O1578" s="3">
        <v>43327</v>
      </c>
      <c r="P1578" s="2">
        <f>ROUNDDOWN(Table1[[#This Row],[Quantity in UnE]],0)</f>
        <v>372</v>
      </c>
      <c r="Q1578" t="s">
        <v>8850</v>
      </c>
      <c r="R1578">
        <v>50</v>
      </c>
      <c r="S1578">
        <v>39</v>
      </c>
      <c r="T1578">
        <f>IF(Table1[[#This Row],[OD (in)]]=28,0,IF(Table1[[#This Row],[Width (in)]]&lt;=25,1,0))</f>
        <v>0</v>
      </c>
      <c r="U1578">
        <f>IF(Table1[[#This Row],[OD (in)]]=28,0,IF(AND(Table1[[#This Row],[Width (in)]]&gt;25,Table1[[#This Row],[Width (in)]]&lt;=40),1,0))</f>
        <v>0</v>
      </c>
      <c r="V1578">
        <f>IF(Table1[[#This Row],[OD (in)]]=28,0,IF(Table1[[#This Row],[Width (in)]]&gt;40,1,0))</f>
        <v>1</v>
      </c>
      <c r="W1578">
        <f>IF(Table1[[#This Row],[OD (in)]]=28,1,0)</f>
        <v>0</v>
      </c>
    </row>
    <row r="1579" spans="1:23" x14ac:dyDescent="0.3">
      <c r="A1579" s="6" t="s">
        <v>0</v>
      </c>
      <c r="B1579" s="6" t="s">
        <v>2208</v>
      </c>
      <c r="C1579" s="6" t="s">
        <v>2209</v>
      </c>
      <c r="D1579" s="6" t="s">
        <v>3506</v>
      </c>
      <c r="E1579" s="6" t="s">
        <v>4</v>
      </c>
      <c r="F1579" s="6" t="s">
        <v>5</v>
      </c>
      <c r="G1579" s="6" t="s">
        <v>3263</v>
      </c>
      <c r="H1579" s="6" t="s">
        <v>7</v>
      </c>
      <c r="I1579" s="6" t="s">
        <v>3264</v>
      </c>
      <c r="J1579" s="6" t="s">
        <v>9</v>
      </c>
      <c r="K1579" s="6" t="s">
        <v>3507</v>
      </c>
      <c r="L1579" s="6" t="s">
        <v>11</v>
      </c>
      <c r="M1579" s="2">
        <v>177.85400000000001</v>
      </c>
      <c r="N1579" s="1" t="s">
        <v>12</v>
      </c>
      <c r="O1579" s="3">
        <v>43331</v>
      </c>
      <c r="P1579" s="2">
        <f>ROUNDDOWN(Table1[[#This Row],[Quantity in UnE]],0)</f>
        <v>177</v>
      </c>
      <c r="Q1579" t="s">
        <v>8864</v>
      </c>
      <c r="R1579">
        <v>23.875</v>
      </c>
      <c r="S1579">
        <v>39</v>
      </c>
      <c r="T1579">
        <f>IF(Table1[[#This Row],[OD (in)]]=28,0,IF(Table1[[#This Row],[Width (in)]]&lt;=25,1,0))</f>
        <v>1</v>
      </c>
      <c r="U1579">
        <f>IF(Table1[[#This Row],[OD (in)]]=28,0,IF(AND(Table1[[#This Row],[Width (in)]]&gt;25,Table1[[#This Row],[Width (in)]]&lt;=40),1,0))</f>
        <v>0</v>
      </c>
      <c r="V1579">
        <f>IF(Table1[[#This Row],[OD (in)]]=28,0,IF(Table1[[#This Row],[Width (in)]]&gt;40,1,0))</f>
        <v>0</v>
      </c>
      <c r="W1579">
        <f>IF(Table1[[#This Row],[OD (in)]]=28,1,0)</f>
        <v>0</v>
      </c>
    </row>
    <row r="1580" spans="1:23" x14ac:dyDescent="0.3">
      <c r="A1580" s="6" t="s">
        <v>0</v>
      </c>
      <c r="B1580" s="6" t="s">
        <v>1933</v>
      </c>
      <c r="C1580" s="6" t="s">
        <v>1934</v>
      </c>
      <c r="D1580" s="6" t="s">
        <v>3508</v>
      </c>
      <c r="E1580" s="6" t="s">
        <v>4</v>
      </c>
      <c r="F1580" s="6" t="s">
        <v>5</v>
      </c>
      <c r="G1580" s="6" t="s">
        <v>3382</v>
      </c>
      <c r="H1580" s="6" t="s">
        <v>7</v>
      </c>
      <c r="I1580" s="6" t="s">
        <v>3383</v>
      </c>
      <c r="J1580" s="6" t="s">
        <v>9</v>
      </c>
      <c r="K1580" s="6" t="s">
        <v>3509</v>
      </c>
      <c r="L1580" s="6" t="s">
        <v>11</v>
      </c>
      <c r="M1580" s="2">
        <v>313.29500000000002</v>
      </c>
      <c r="N1580" s="1" t="s">
        <v>12</v>
      </c>
      <c r="O1580" s="3">
        <v>43316</v>
      </c>
      <c r="P1580" s="2">
        <f>ROUNDDOWN(Table1[[#This Row],[Quantity in UnE]],0)</f>
        <v>313</v>
      </c>
      <c r="Q1580" t="s">
        <v>8850</v>
      </c>
      <c r="R1580">
        <v>45</v>
      </c>
      <c r="S1580">
        <v>39</v>
      </c>
      <c r="T1580">
        <f>IF(Table1[[#This Row],[OD (in)]]=28,0,IF(Table1[[#This Row],[Width (in)]]&lt;=25,1,0))</f>
        <v>0</v>
      </c>
      <c r="U1580">
        <f>IF(Table1[[#This Row],[OD (in)]]=28,0,IF(AND(Table1[[#This Row],[Width (in)]]&gt;25,Table1[[#This Row],[Width (in)]]&lt;=40),1,0))</f>
        <v>0</v>
      </c>
      <c r="V1580">
        <f>IF(Table1[[#This Row],[OD (in)]]=28,0,IF(Table1[[#This Row],[Width (in)]]&gt;40,1,0))</f>
        <v>1</v>
      </c>
      <c r="W1580">
        <f>IF(Table1[[#This Row],[OD (in)]]=28,1,0)</f>
        <v>0</v>
      </c>
    </row>
    <row r="1581" spans="1:23" x14ac:dyDescent="0.3">
      <c r="A1581" s="6" t="s">
        <v>0</v>
      </c>
      <c r="B1581" s="6" t="s">
        <v>1933</v>
      </c>
      <c r="C1581" s="6" t="s">
        <v>1934</v>
      </c>
      <c r="D1581" s="6" t="s">
        <v>3510</v>
      </c>
      <c r="E1581" s="6" t="s">
        <v>4</v>
      </c>
      <c r="F1581" s="6" t="s">
        <v>5</v>
      </c>
      <c r="G1581" s="6" t="s">
        <v>3382</v>
      </c>
      <c r="H1581" s="6" t="s">
        <v>7</v>
      </c>
      <c r="I1581" s="6" t="s">
        <v>3383</v>
      </c>
      <c r="J1581" s="6" t="s">
        <v>9</v>
      </c>
      <c r="K1581" s="6" t="s">
        <v>3511</v>
      </c>
      <c r="L1581" s="6" t="s">
        <v>11</v>
      </c>
      <c r="M1581" s="2">
        <v>313.29500000000002</v>
      </c>
      <c r="N1581" s="1" t="s">
        <v>12</v>
      </c>
      <c r="O1581" s="3">
        <v>43316</v>
      </c>
      <c r="P1581" s="2">
        <f>ROUNDDOWN(Table1[[#This Row],[Quantity in UnE]],0)</f>
        <v>313</v>
      </c>
      <c r="Q1581" t="s">
        <v>8850</v>
      </c>
      <c r="R1581">
        <v>45</v>
      </c>
      <c r="S1581">
        <v>39</v>
      </c>
      <c r="T1581">
        <f>IF(Table1[[#This Row],[OD (in)]]=28,0,IF(Table1[[#This Row],[Width (in)]]&lt;=25,1,0))</f>
        <v>0</v>
      </c>
      <c r="U1581">
        <f>IF(Table1[[#This Row],[OD (in)]]=28,0,IF(AND(Table1[[#This Row],[Width (in)]]&gt;25,Table1[[#This Row],[Width (in)]]&lt;=40),1,0))</f>
        <v>0</v>
      </c>
      <c r="V1581">
        <f>IF(Table1[[#This Row],[OD (in)]]=28,0,IF(Table1[[#This Row],[Width (in)]]&gt;40,1,0))</f>
        <v>1</v>
      </c>
      <c r="W1581">
        <f>IF(Table1[[#This Row],[OD (in)]]=28,1,0)</f>
        <v>0</v>
      </c>
    </row>
    <row r="1582" spans="1:23" x14ac:dyDescent="0.3">
      <c r="A1582" s="6" t="s">
        <v>0</v>
      </c>
      <c r="B1582" s="6" t="s">
        <v>2208</v>
      </c>
      <c r="C1582" s="6" t="s">
        <v>2209</v>
      </c>
      <c r="D1582" s="6" t="s">
        <v>3512</v>
      </c>
      <c r="E1582" s="6" t="s">
        <v>4</v>
      </c>
      <c r="F1582" s="6" t="s">
        <v>5</v>
      </c>
      <c r="G1582" s="6" t="s">
        <v>3263</v>
      </c>
      <c r="H1582" s="6" t="s">
        <v>7</v>
      </c>
      <c r="I1582" s="6" t="s">
        <v>3264</v>
      </c>
      <c r="J1582" s="6" t="s">
        <v>9</v>
      </c>
      <c r="K1582" s="6" t="s">
        <v>3513</v>
      </c>
      <c r="L1582" s="6" t="s">
        <v>11</v>
      </c>
      <c r="M1582" s="2">
        <v>176.43899999999999</v>
      </c>
      <c r="N1582" s="1" t="s">
        <v>12</v>
      </c>
      <c r="O1582" s="3">
        <v>43331</v>
      </c>
      <c r="P1582" s="2">
        <f>ROUNDDOWN(Table1[[#This Row],[Quantity in UnE]],0)</f>
        <v>176</v>
      </c>
      <c r="Q1582" t="s">
        <v>8864</v>
      </c>
      <c r="R1582">
        <v>23.875</v>
      </c>
      <c r="S1582">
        <v>39</v>
      </c>
      <c r="T1582">
        <f>IF(Table1[[#This Row],[OD (in)]]=28,0,IF(Table1[[#This Row],[Width (in)]]&lt;=25,1,0))</f>
        <v>1</v>
      </c>
      <c r="U1582">
        <f>IF(Table1[[#This Row],[OD (in)]]=28,0,IF(AND(Table1[[#This Row],[Width (in)]]&gt;25,Table1[[#This Row],[Width (in)]]&lt;=40),1,0))</f>
        <v>0</v>
      </c>
      <c r="V1582">
        <f>IF(Table1[[#This Row],[OD (in)]]=28,0,IF(Table1[[#This Row],[Width (in)]]&gt;40,1,0))</f>
        <v>0</v>
      </c>
      <c r="W1582">
        <f>IF(Table1[[#This Row],[OD (in)]]=28,1,0)</f>
        <v>0</v>
      </c>
    </row>
    <row r="1583" spans="1:23" x14ac:dyDescent="0.3">
      <c r="A1583" s="6" t="s">
        <v>0</v>
      </c>
      <c r="B1583" s="6" t="s">
        <v>2208</v>
      </c>
      <c r="C1583" s="6" t="s">
        <v>2209</v>
      </c>
      <c r="D1583" s="6" t="s">
        <v>3514</v>
      </c>
      <c r="E1583" s="6" t="s">
        <v>4</v>
      </c>
      <c r="F1583" s="6" t="s">
        <v>5</v>
      </c>
      <c r="G1583" s="6" t="s">
        <v>3263</v>
      </c>
      <c r="H1583" s="6" t="s">
        <v>7</v>
      </c>
      <c r="I1583" s="6" t="s">
        <v>3264</v>
      </c>
      <c r="J1583" s="6" t="s">
        <v>9</v>
      </c>
      <c r="K1583" s="6" t="s">
        <v>3515</v>
      </c>
      <c r="L1583" s="6" t="s">
        <v>11</v>
      </c>
      <c r="M1583" s="2">
        <v>176.43899999999999</v>
      </c>
      <c r="N1583" s="1" t="s">
        <v>12</v>
      </c>
      <c r="O1583" s="3">
        <v>43331</v>
      </c>
      <c r="P1583" s="2">
        <f>ROUNDDOWN(Table1[[#This Row],[Quantity in UnE]],0)</f>
        <v>176</v>
      </c>
      <c r="Q1583" t="s">
        <v>8864</v>
      </c>
      <c r="R1583">
        <v>23.875</v>
      </c>
      <c r="S1583">
        <v>39</v>
      </c>
      <c r="T1583">
        <f>IF(Table1[[#This Row],[OD (in)]]=28,0,IF(Table1[[#This Row],[Width (in)]]&lt;=25,1,0))</f>
        <v>1</v>
      </c>
      <c r="U1583">
        <f>IF(Table1[[#This Row],[OD (in)]]=28,0,IF(AND(Table1[[#This Row],[Width (in)]]&gt;25,Table1[[#This Row],[Width (in)]]&lt;=40),1,0))</f>
        <v>0</v>
      </c>
      <c r="V1583">
        <f>IF(Table1[[#This Row],[OD (in)]]=28,0,IF(Table1[[#This Row],[Width (in)]]&gt;40,1,0))</f>
        <v>0</v>
      </c>
      <c r="W1583">
        <f>IF(Table1[[#This Row],[OD (in)]]=28,1,0)</f>
        <v>0</v>
      </c>
    </row>
    <row r="1584" spans="1:23" x14ac:dyDescent="0.3">
      <c r="A1584" s="6" t="s">
        <v>0</v>
      </c>
      <c r="B1584" s="6" t="s">
        <v>1597</v>
      </c>
      <c r="C1584" s="6" t="s">
        <v>1598</v>
      </c>
      <c r="D1584" s="6" t="s">
        <v>3516</v>
      </c>
      <c r="E1584" s="6" t="s">
        <v>4</v>
      </c>
      <c r="F1584" s="6" t="s">
        <v>5</v>
      </c>
      <c r="G1584" s="6" t="s">
        <v>3474</v>
      </c>
      <c r="H1584" s="6" t="s">
        <v>7</v>
      </c>
      <c r="I1584" s="6" t="s">
        <v>3475</v>
      </c>
      <c r="J1584" s="6" t="s">
        <v>9</v>
      </c>
      <c r="K1584" s="6" t="s">
        <v>3517</v>
      </c>
      <c r="L1584" s="6" t="s">
        <v>11</v>
      </c>
      <c r="M1584" s="2">
        <v>157.16499999999999</v>
      </c>
      <c r="N1584" s="1" t="s">
        <v>12</v>
      </c>
      <c r="O1584" s="3">
        <v>43318</v>
      </c>
      <c r="P1584" s="2">
        <f>ROUNDDOWN(Table1[[#This Row],[Quantity in UnE]],0)</f>
        <v>157</v>
      </c>
      <c r="Q1584" t="s">
        <v>8850</v>
      </c>
      <c r="R1584">
        <v>21</v>
      </c>
      <c r="S1584">
        <v>39</v>
      </c>
      <c r="T1584">
        <f>IF(Table1[[#This Row],[OD (in)]]=28,0,IF(Table1[[#This Row],[Width (in)]]&lt;=25,1,0))</f>
        <v>1</v>
      </c>
      <c r="U1584">
        <f>IF(Table1[[#This Row],[OD (in)]]=28,0,IF(AND(Table1[[#This Row],[Width (in)]]&gt;25,Table1[[#This Row],[Width (in)]]&lt;=40),1,0))</f>
        <v>0</v>
      </c>
      <c r="V1584">
        <f>IF(Table1[[#This Row],[OD (in)]]=28,0,IF(Table1[[#This Row],[Width (in)]]&gt;40,1,0))</f>
        <v>0</v>
      </c>
      <c r="W1584">
        <f>IF(Table1[[#This Row],[OD (in)]]=28,1,0)</f>
        <v>0</v>
      </c>
    </row>
    <row r="1585" spans="1:23" x14ac:dyDescent="0.3">
      <c r="A1585" s="6" t="s">
        <v>0</v>
      </c>
      <c r="B1585" s="6" t="s">
        <v>125</v>
      </c>
      <c r="C1585" s="6" t="s">
        <v>126</v>
      </c>
      <c r="D1585" s="6" t="s">
        <v>3518</v>
      </c>
      <c r="E1585" s="6" t="s">
        <v>4</v>
      </c>
      <c r="F1585" s="6" t="s">
        <v>5</v>
      </c>
      <c r="G1585" s="6" t="s">
        <v>3519</v>
      </c>
      <c r="H1585" s="6" t="s">
        <v>7</v>
      </c>
      <c r="I1585" s="6" t="s">
        <v>3520</v>
      </c>
      <c r="J1585" s="6" t="s">
        <v>9</v>
      </c>
      <c r="K1585" s="6" t="s">
        <v>3521</v>
      </c>
      <c r="L1585" s="6" t="s">
        <v>11</v>
      </c>
      <c r="M1585" s="2">
        <v>442.46899999999999</v>
      </c>
      <c r="N1585" s="1" t="s">
        <v>12</v>
      </c>
      <c r="O1585" s="3">
        <v>43322</v>
      </c>
      <c r="P1585" s="2">
        <f>ROUNDDOWN(Table1[[#This Row],[Quantity in UnE]],0)</f>
        <v>442</v>
      </c>
      <c r="Q1585" t="s">
        <v>8852</v>
      </c>
      <c r="R1585">
        <v>60</v>
      </c>
      <c r="S1585">
        <v>39</v>
      </c>
      <c r="T1585">
        <f>IF(Table1[[#This Row],[OD (in)]]=28,0,IF(Table1[[#This Row],[Width (in)]]&lt;=25,1,0))</f>
        <v>0</v>
      </c>
      <c r="U1585">
        <f>IF(Table1[[#This Row],[OD (in)]]=28,0,IF(AND(Table1[[#This Row],[Width (in)]]&gt;25,Table1[[#This Row],[Width (in)]]&lt;=40),1,0))</f>
        <v>0</v>
      </c>
      <c r="V1585">
        <f>IF(Table1[[#This Row],[OD (in)]]=28,0,IF(Table1[[#This Row],[Width (in)]]&gt;40,1,0))</f>
        <v>1</v>
      </c>
      <c r="W1585">
        <f>IF(Table1[[#This Row],[OD (in)]]=28,1,0)</f>
        <v>0</v>
      </c>
    </row>
    <row r="1586" spans="1:23" x14ac:dyDescent="0.3">
      <c r="A1586" s="6" t="s">
        <v>0</v>
      </c>
      <c r="B1586" s="6" t="s">
        <v>2208</v>
      </c>
      <c r="C1586" s="6" t="s">
        <v>2209</v>
      </c>
      <c r="D1586" s="6" t="s">
        <v>3522</v>
      </c>
      <c r="E1586" s="6" t="s">
        <v>4</v>
      </c>
      <c r="F1586" s="6" t="s">
        <v>5</v>
      </c>
      <c r="G1586" s="6" t="s">
        <v>3263</v>
      </c>
      <c r="H1586" s="6" t="s">
        <v>7</v>
      </c>
      <c r="I1586" s="6" t="s">
        <v>3264</v>
      </c>
      <c r="J1586" s="6" t="s">
        <v>9</v>
      </c>
      <c r="K1586" s="6" t="s">
        <v>3523</v>
      </c>
      <c r="L1586" s="6" t="s">
        <v>11</v>
      </c>
      <c r="M1586" s="2">
        <v>178.78700000000001</v>
      </c>
      <c r="N1586" s="1" t="s">
        <v>12</v>
      </c>
      <c r="O1586" s="3">
        <v>43331</v>
      </c>
      <c r="P1586" s="2">
        <f>ROUNDDOWN(Table1[[#This Row],[Quantity in UnE]],0)</f>
        <v>178</v>
      </c>
      <c r="Q1586" t="s">
        <v>8864</v>
      </c>
      <c r="R1586">
        <v>23.875</v>
      </c>
      <c r="S1586">
        <v>39</v>
      </c>
      <c r="T1586">
        <f>IF(Table1[[#This Row],[OD (in)]]=28,0,IF(Table1[[#This Row],[Width (in)]]&lt;=25,1,0))</f>
        <v>1</v>
      </c>
      <c r="U1586">
        <f>IF(Table1[[#This Row],[OD (in)]]=28,0,IF(AND(Table1[[#This Row],[Width (in)]]&gt;25,Table1[[#This Row],[Width (in)]]&lt;=40),1,0))</f>
        <v>0</v>
      </c>
      <c r="V1586">
        <f>IF(Table1[[#This Row],[OD (in)]]=28,0,IF(Table1[[#This Row],[Width (in)]]&gt;40,1,0))</f>
        <v>0</v>
      </c>
      <c r="W1586">
        <f>IF(Table1[[#This Row],[OD (in)]]=28,1,0)</f>
        <v>0</v>
      </c>
    </row>
    <row r="1587" spans="1:23" x14ac:dyDescent="0.3">
      <c r="A1587" s="6" t="s">
        <v>0</v>
      </c>
      <c r="B1587" s="6" t="s">
        <v>1597</v>
      </c>
      <c r="C1587" s="6" t="s">
        <v>1598</v>
      </c>
      <c r="D1587" s="6" t="s">
        <v>3524</v>
      </c>
      <c r="E1587" s="6" t="s">
        <v>4</v>
      </c>
      <c r="F1587" s="6" t="s">
        <v>5</v>
      </c>
      <c r="G1587" s="6" t="s">
        <v>3474</v>
      </c>
      <c r="H1587" s="6" t="s">
        <v>7</v>
      </c>
      <c r="I1587" s="6" t="s">
        <v>3475</v>
      </c>
      <c r="J1587" s="6" t="s">
        <v>9</v>
      </c>
      <c r="K1587" s="6" t="s">
        <v>3525</v>
      </c>
      <c r="L1587" s="6" t="s">
        <v>11</v>
      </c>
      <c r="M1587" s="2">
        <v>157.16499999999999</v>
      </c>
      <c r="N1587" s="1" t="s">
        <v>12</v>
      </c>
      <c r="O1587" s="3">
        <v>43318</v>
      </c>
      <c r="P1587" s="2">
        <f>ROUNDDOWN(Table1[[#This Row],[Quantity in UnE]],0)</f>
        <v>157</v>
      </c>
      <c r="Q1587" t="s">
        <v>8850</v>
      </c>
      <c r="R1587">
        <v>21</v>
      </c>
      <c r="S1587">
        <v>39</v>
      </c>
      <c r="T1587">
        <f>IF(Table1[[#This Row],[OD (in)]]=28,0,IF(Table1[[#This Row],[Width (in)]]&lt;=25,1,0))</f>
        <v>1</v>
      </c>
      <c r="U1587">
        <f>IF(Table1[[#This Row],[OD (in)]]=28,0,IF(AND(Table1[[#This Row],[Width (in)]]&gt;25,Table1[[#This Row],[Width (in)]]&lt;=40),1,0))</f>
        <v>0</v>
      </c>
      <c r="V1587">
        <f>IF(Table1[[#This Row],[OD (in)]]=28,0,IF(Table1[[#This Row],[Width (in)]]&gt;40,1,0))</f>
        <v>0</v>
      </c>
      <c r="W1587">
        <f>IF(Table1[[#This Row],[OD (in)]]=28,1,0)</f>
        <v>0</v>
      </c>
    </row>
    <row r="1588" spans="1:23" x14ac:dyDescent="0.3">
      <c r="A1588" s="6" t="s">
        <v>0</v>
      </c>
      <c r="B1588" s="6" t="s">
        <v>498</v>
      </c>
      <c r="C1588" s="6" t="s">
        <v>499</v>
      </c>
      <c r="D1588" s="6" t="s">
        <v>3526</v>
      </c>
      <c r="E1588" s="6" t="s">
        <v>4</v>
      </c>
      <c r="F1588" s="6" t="s">
        <v>5</v>
      </c>
      <c r="G1588" s="6" t="s">
        <v>3382</v>
      </c>
      <c r="H1588" s="6" t="s">
        <v>7</v>
      </c>
      <c r="I1588" s="6" t="s">
        <v>3383</v>
      </c>
      <c r="J1588" s="6" t="s">
        <v>9</v>
      </c>
      <c r="K1588" s="6" t="s">
        <v>3527</v>
      </c>
      <c r="L1588" s="6" t="s">
        <v>11</v>
      </c>
      <c r="M1588" s="2">
        <v>288.54899999999998</v>
      </c>
      <c r="N1588" s="1" t="s">
        <v>12</v>
      </c>
      <c r="O1588" s="3">
        <v>43316</v>
      </c>
      <c r="P1588" s="2">
        <f>ROUNDDOWN(Table1[[#This Row],[Quantity in UnE]],0)</f>
        <v>288</v>
      </c>
      <c r="Q1588" t="s">
        <v>8850</v>
      </c>
      <c r="R1588">
        <v>42</v>
      </c>
      <c r="S1588">
        <v>39</v>
      </c>
      <c r="T1588">
        <f>IF(Table1[[#This Row],[OD (in)]]=28,0,IF(Table1[[#This Row],[Width (in)]]&lt;=25,1,0))</f>
        <v>0</v>
      </c>
      <c r="U1588">
        <f>IF(Table1[[#This Row],[OD (in)]]=28,0,IF(AND(Table1[[#This Row],[Width (in)]]&gt;25,Table1[[#This Row],[Width (in)]]&lt;=40),1,0))</f>
        <v>0</v>
      </c>
      <c r="V1588">
        <f>IF(Table1[[#This Row],[OD (in)]]=28,0,IF(Table1[[#This Row],[Width (in)]]&gt;40,1,0))</f>
        <v>1</v>
      </c>
      <c r="W1588">
        <f>IF(Table1[[#This Row],[OD (in)]]=28,1,0)</f>
        <v>0</v>
      </c>
    </row>
    <row r="1589" spans="1:23" x14ac:dyDescent="0.3">
      <c r="A1589" s="6" t="s">
        <v>0</v>
      </c>
      <c r="B1589" s="6" t="s">
        <v>2208</v>
      </c>
      <c r="C1589" s="6" t="s">
        <v>2209</v>
      </c>
      <c r="D1589" s="6" t="s">
        <v>3528</v>
      </c>
      <c r="E1589" s="6" t="s">
        <v>4</v>
      </c>
      <c r="F1589" s="6" t="s">
        <v>5</v>
      </c>
      <c r="G1589" s="6" t="s">
        <v>3263</v>
      </c>
      <c r="H1589" s="6" t="s">
        <v>7</v>
      </c>
      <c r="I1589" s="6" t="s">
        <v>3264</v>
      </c>
      <c r="J1589" s="6" t="s">
        <v>9</v>
      </c>
      <c r="K1589" s="6" t="s">
        <v>3529</v>
      </c>
      <c r="L1589" s="6" t="s">
        <v>11</v>
      </c>
      <c r="M1589" s="2">
        <v>178.78700000000001</v>
      </c>
      <c r="N1589" s="1" t="s">
        <v>12</v>
      </c>
      <c r="O1589" s="3">
        <v>43331</v>
      </c>
      <c r="P1589" s="2">
        <f>ROUNDDOWN(Table1[[#This Row],[Quantity in UnE]],0)</f>
        <v>178</v>
      </c>
      <c r="Q1589" t="s">
        <v>8864</v>
      </c>
      <c r="R1589">
        <v>23.875</v>
      </c>
      <c r="S1589">
        <v>39</v>
      </c>
      <c r="T1589">
        <f>IF(Table1[[#This Row],[OD (in)]]=28,0,IF(Table1[[#This Row],[Width (in)]]&lt;=25,1,0))</f>
        <v>1</v>
      </c>
      <c r="U1589">
        <f>IF(Table1[[#This Row],[OD (in)]]=28,0,IF(AND(Table1[[#This Row],[Width (in)]]&gt;25,Table1[[#This Row],[Width (in)]]&lt;=40),1,0))</f>
        <v>0</v>
      </c>
      <c r="V1589">
        <f>IF(Table1[[#This Row],[OD (in)]]=28,0,IF(Table1[[#This Row],[Width (in)]]&gt;40,1,0))</f>
        <v>0</v>
      </c>
      <c r="W1589">
        <f>IF(Table1[[#This Row],[OD (in)]]=28,1,0)</f>
        <v>0</v>
      </c>
    </row>
    <row r="1590" spans="1:23" x14ac:dyDescent="0.3">
      <c r="A1590" s="6" t="s">
        <v>0</v>
      </c>
      <c r="B1590" s="6" t="s">
        <v>3498</v>
      </c>
      <c r="C1590" s="6" t="s">
        <v>3499</v>
      </c>
      <c r="D1590" s="6" t="s">
        <v>3530</v>
      </c>
      <c r="E1590" s="6" t="s">
        <v>4</v>
      </c>
      <c r="F1590" s="6" t="s">
        <v>5</v>
      </c>
      <c r="G1590" s="6" t="s">
        <v>3501</v>
      </c>
      <c r="H1590" s="6" t="s">
        <v>7</v>
      </c>
      <c r="I1590" s="6" t="s">
        <v>3502</v>
      </c>
      <c r="J1590" s="6" t="s">
        <v>9</v>
      </c>
      <c r="K1590" s="6" t="s">
        <v>3531</v>
      </c>
      <c r="L1590" s="6" t="s">
        <v>11</v>
      </c>
      <c r="M1590" s="2">
        <v>351.30200000000002</v>
      </c>
      <c r="N1590" s="1" t="s">
        <v>12</v>
      </c>
      <c r="O1590" s="3">
        <v>43319</v>
      </c>
      <c r="P1590" s="2">
        <f>ROUNDDOWN(Table1[[#This Row],[Quantity in UnE]],0)</f>
        <v>351</v>
      </c>
      <c r="Q1590" t="s">
        <v>8854</v>
      </c>
      <c r="R1590">
        <v>49</v>
      </c>
      <c r="S1590">
        <v>39</v>
      </c>
      <c r="T1590">
        <f>IF(Table1[[#This Row],[OD (in)]]=28,0,IF(Table1[[#This Row],[Width (in)]]&lt;=25,1,0))</f>
        <v>0</v>
      </c>
      <c r="U1590">
        <f>IF(Table1[[#This Row],[OD (in)]]=28,0,IF(AND(Table1[[#This Row],[Width (in)]]&gt;25,Table1[[#This Row],[Width (in)]]&lt;=40),1,0))</f>
        <v>0</v>
      </c>
      <c r="V1590">
        <f>IF(Table1[[#This Row],[OD (in)]]=28,0,IF(Table1[[#This Row],[Width (in)]]&gt;40,1,0))</f>
        <v>1</v>
      </c>
      <c r="W1590">
        <f>IF(Table1[[#This Row],[OD (in)]]=28,1,0)</f>
        <v>0</v>
      </c>
    </row>
    <row r="1591" spans="1:23" x14ac:dyDescent="0.3">
      <c r="A1591" s="6" t="s">
        <v>0</v>
      </c>
      <c r="B1591" s="6" t="s">
        <v>498</v>
      </c>
      <c r="C1591" s="6" t="s">
        <v>499</v>
      </c>
      <c r="D1591" s="6" t="s">
        <v>3532</v>
      </c>
      <c r="E1591" s="6" t="s">
        <v>4</v>
      </c>
      <c r="F1591" s="6" t="s">
        <v>5</v>
      </c>
      <c r="G1591" s="6" t="s">
        <v>3382</v>
      </c>
      <c r="H1591" s="6" t="s">
        <v>7</v>
      </c>
      <c r="I1591" s="6" t="s">
        <v>3383</v>
      </c>
      <c r="J1591" s="6" t="s">
        <v>9</v>
      </c>
      <c r="K1591" s="6" t="s">
        <v>3533</v>
      </c>
      <c r="L1591" s="6" t="s">
        <v>11</v>
      </c>
      <c r="M1591" s="2">
        <v>283.08699999999999</v>
      </c>
      <c r="N1591" s="1" t="s">
        <v>12</v>
      </c>
      <c r="O1591" s="3">
        <v>43316</v>
      </c>
      <c r="P1591" s="2">
        <f>ROUNDDOWN(Table1[[#This Row],[Quantity in UnE]],0)</f>
        <v>283</v>
      </c>
      <c r="Q1591" t="s">
        <v>8850</v>
      </c>
      <c r="R1591">
        <v>42</v>
      </c>
      <c r="S1591">
        <v>39</v>
      </c>
      <c r="T1591">
        <f>IF(Table1[[#This Row],[OD (in)]]=28,0,IF(Table1[[#This Row],[Width (in)]]&lt;=25,1,0))</f>
        <v>0</v>
      </c>
      <c r="U1591">
        <f>IF(Table1[[#This Row],[OD (in)]]=28,0,IF(AND(Table1[[#This Row],[Width (in)]]&gt;25,Table1[[#This Row],[Width (in)]]&lt;=40),1,0))</f>
        <v>0</v>
      </c>
      <c r="V1591">
        <f>IF(Table1[[#This Row],[OD (in)]]=28,0,IF(Table1[[#This Row],[Width (in)]]&gt;40,1,0))</f>
        <v>1</v>
      </c>
      <c r="W1591">
        <f>IF(Table1[[#This Row],[OD (in)]]=28,1,0)</f>
        <v>0</v>
      </c>
    </row>
    <row r="1592" spans="1:23" x14ac:dyDescent="0.3">
      <c r="A1592" s="6" t="s">
        <v>0</v>
      </c>
      <c r="B1592" s="6" t="s">
        <v>3498</v>
      </c>
      <c r="C1592" s="6" t="s">
        <v>3499</v>
      </c>
      <c r="D1592" s="6" t="s">
        <v>3534</v>
      </c>
      <c r="E1592" s="6" t="s">
        <v>4</v>
      </c>
      <c r="F1592" s="6" t="s">
        <v>5</v>
      </c>
      <c r="G1592" s="6" t="s">
        <v>3501</v>
      </c>
      <c r="H1592" s="6" t="s">
        <v>7</v>
      </c>
      <c r="I1592" s="6" t="s">
        <v>3502</v>
      </c>
      <c r="J1592" s="6" t="s">
        <v>9</v>
      </c>
      <c r="K1592" s="6" t="s">
        <v>3535</v>
      </c>
      <c r="L1592" s="6" t="s">
        <v>11</v>
      </c>
      <c r="M1592" s="2">
        <v>352.72300000000001</v>
      </c>
      <c r="N1592" s="1" t="s">
        <v>12</v>
      </c>
      <c r="O1592" s="3">
        <v>43319</v>
      </c>
      <c r="P1592" s="2">
        <f>ROUNDDOWN(Table1[[#This Row],[Quantity in UnE]],0)</f>
        <v>352</v>
      </c>
      <c r="Q1592" t="s">
        <v>8854</v>
      </c>
      <c r="R1592">
        <v>49</v>
      </c>
      <c r="S1592">
        <v>39</v>
      </c>
      <c r="T1592">
        <f>IF(Table1[[#This Row],[OD (in)]]=28,0,IF(Table1[[#This Row],[Width (in)]]&lt;=25,1,0))</f>
        <v>0</v>
      </c>
      <c r="U1592">
        <f>IF(Table1[[#This Row],[OD (in)]]=28,0,IF(AND(Table1[[#This Row],[Width (in)]]&gt;25,Table1[[#This Row],[Width (in)]]&lt;=40),1,0))</f>
        <v>0</v>
      </c>
      <c r="V1592">
        <f>IF(Table1[[#This Row],[OD (in)]]=28,0,IF(Table1[[#This Row],[Width (in)]]&gt;40,1,0))</f>
        <v>1</v>
      </c>
      <c r="W1592">
        <f>IF(Table1[[#This Row],[OD (in)]]=28,1,0)</f>
        <v>0</v>
      </c>
    </row>
    <row r="1593" spans="1:23" x14ac:dyDescent="0.3">
      <c r="A1593" s="6" t="s">
        <v>0</v>
      </c>
      <c r="B1593" s="6" t="s">
        <v>3498</v>
      </c>
      <c r="C1593" s="6" t="s">
        <v>3499</v>
      </c>
      <c r="D1593" s="6" t="s">
        <v>3536</v>
      </c>
      <c r="E1593" s="6" t="s">
        <v>4</v>
      </c>
      <c r="F1593" s="6" t="s">
        <v>5</v>
      </c>
      <c r="G1593" s="6" t="s">
        <v>3501</v>
      </c>
      <c r="H1593" s="6" t="s">
        <v>7</v>
      </c>
      <c r="I1593" s="6" t="s">
        <v>3502</v>
      </c>
      <c r="J1593" s="6" t="s">
        <v>9</v>
      </c>
      <c r="K1593" s="6" t="s">
        <v>3537</v>
      </c>
      <c r="L1593" s="6" t="s">
        <v>11</v>
      </c>
      <c r="M1593" s="2">
        <v>352.72300000000001</v>
      </c>
      <c r="N1593" s="1" t="s">
        <v>12</v>
      </c>
      <c r="O1593" s="3">
        <v>43319</v>
      </c>
      <c r="P1593" s="2">
        <f>ROUNDDOWN(Table1[[#This Row],[Quantity in UnE]],0)</f>
        <v>352</v>
      </c>
      <c r="Q1593" t="s">
        <v>8854</v>
      </c>
      <c r="R1593">
        <v>49</v>
      </c>
      <c r="S1593">
        <v>39</v>
      </c>
      <c r="T1593">
        <f>IF(Table1[[#This Row],[OD (in)]]=28,0,IF(Table1[[#This Row],[Width (in)]]&lt;=25,1,0))</f>
        <v>0</v>
      </c>
      <c r="U1593">
        <f>IF(Table1[[#This Row],[OD (in)]]=28,0,IF(AND(Table1[[#This Row],[Width (in)]]&gt;25,Table1[[#This Row],[Width (in)]]&lt;=40),1,0))</f>
        <v>0</v>
      </c>
      <c r="V1593">
        <f>IF(Table1[[#This Row],[OD (in)]]=28,0,IF(Table1[[#This Row],[Width (in)]]&gt;40,1,0))</f>
        <v>1</v>
      </c>
      <c r="W1593">
        <f>IF(Table1[[#This Row],[OD (in)]]=28,1,0)</f>
        <v>0</v>
      </c>
    </row>
    <row r="1594" spans="1:23" x14ac:dyDescent="0.3">
      <c r="A1594" s="6" t="s">
        <v>0</v>
      </c>
      <c r="B1594" s="6" t="s">
        <v>162</v>
      </c>
      <c r="C1594" s="6" t="s">
        <v>163</v>
      </c>
      <c r="D1594" s="6" t="s">
        <v>3538</v>
      </c>
      <c r="E1594" s="6" t="s">
        <v>4</v>
      </c>
      <c r="F1594" s="6" t="s">
        <v>5</v>
      </c>
      <c r="G1594" s="6" t="s">
        <v>3169</v>
      </c>
      <c r="H1594" s="6" t="s">
        <v>7</v>
      </c>
      <c r="I1594" s="6" t="s">
        <v>3170</v>
      </c>
      <c r="J1594" s="6" t="s">
        <v>9</v>
      </c>
      <c r="K1594" s="6" t="s">
        <v>3539</v>
      </c>
      <c r="L1594" s="6" t="s">
        <v>11</v>
      </c>
      <c r="M1594" s="2">
        <v>133.095</v>
      </c>
      <c r="N1594" s="1" t="s">
        <v>12</v>
      </c>
      <c r="O1594" s="3">
        <v>43327</v>
      </c>
      <c r="P1594" s="2">
        <f>ROUNDDOWN(Table1[[#This Row],[Quantity in UnE]],0)</f>
        <v>133</v>
      </c>
      <c r="Q1594" t="s">
        <v>8850</v>
      </c>
      <c r="R1594">
        <v>35</v>
      </c>
      <c r="S1594">
        <v>28</v>
      </c>
      <c r="T1594">
        <f>IF(Table1[[#This Row],[OD (in)]]=28,0,IF(Table1[[#This Row],[Width (in)]]&lt;=25,1,0))</f>
        <v>0</v>
      </c>
      <c r="U1594">
        <f>IF(Table1[[#This Row],[OD (in)]]=28,0,IF(AND(Table1[[#This Row],[Width (in)]]&gt;25,Table1[[#This Row],[Width (in)]]&lt;=40),1,0))</f>
        <v>0</v>
      </c>
      <c r="V1594">
        <f>IF(Table1[[#This Row],[OD (in)]]=28,0,IF(Table1[[#This Row],[Width (in)]]&gt;40,1,0))</f>
        <v>0</v>
      </c>
      <c r="W1594">
        <f>IF(Table1[[#This Row],[OD (in)]]=28,1,0)</f>
        <v>1</v>
      </c>
    </row>
    <row r="1595" spans="1:23" x14ac:dyDescent="0.3">
      <c r="A1595" s="6" t="s">
        <v>0</v>
      </c>
      <c r="B1595" s="6" t="s">
        <v>125</v>
      </c>
      <c r="C1595" s="6" t="s">
        <v>126</v>
      </c>
      <c r="D1595" s="6" t="s">
        <v>3540</v>
      </c>
      <c r="E1595" s="6" t="s">
        <v>4</v>
      </c>
      <c r="F1595" s="6" t="s">
        <v>5</v>
      </c>
      <c r="G1595" s="6" t="s">
        <v>3474</v>
      </c>
      <c r="H1595" s="6" t="s">
        <v>7</v>
      </c>
      <c r="I1595" s="6" t="s">
        <v>3475</v>
      </c>
      <c r="J1595" s="6" t="s">
        <v>9</v>
      </c>
      <c r="K1595" s="6" t="s">
        <v>3541</v>
      </c>
      <c r="L1595" s="6" t="s">
        <v>11</v>
      </c>
      <c r="M1595" s="2">
        <v>443.27699999999999</v>
      </c>
      <c r="N1595" s="1" t="s">
        <v>12</v>
      </c>
      <c r="O1595" s="3">
        <v>43318</v>
      </c>
      <c r="P1595" s="2">
        <f>ROUNDDOWN(Table1[[#This Row],[Quantity in UnE]],0)</f>
        <v>443</v>
      </c>
      <c r="Q1595" t="s">
        <v>8852</v>
      </c>
      <c r="R1595">
        <v>60</v>
      </c>
      <c r="S1595">
        <v>39</v>
      </c>
      <c r="T1595">
        <f>IF(Table1[[#This Row],[OD (in)]]=28,0,IF(Table1[[#This Row],[Width (in)]]&lt;=25,1,0))</f>
        <v>0</v>
      </c>
      <c r="U1595">
        <f>IF(Table1[[#This Row],[OD (in)]]=28,0,IF(AND(Table1[[#This Row],[Width (in)]]&gt;25,Table1[[#This Row],[Width (in)]]&lt;=40),1,0))</f>
        <v>0</v>
      </c>
      <c r="V1595">
        <f>IF(Table1[[#This Row],[OD (in)]]=28,0,IF(Table1[[#This Row],[Width (in)]]&gt;40,1,0))</f>
        <v>1</v>
      </c>
      <c r="W1595">
        <f>IF(Table1[[#This Row],[OD (in)]]=28,1,0)</f>
        <v>0</v>
      </c>
    </row>
    <row r="1596" spans="1:23" x14ac:dyDescent="0.3">
      <c r="A1596" s="6" t="s">
        <v>0</v>
      </c>
      <c r="B1596" s="6" t="s">
        <v>125</v>
      </c>
      <c r="C1596" s="6" t="s">
        <v>126</v>
      </c>
      <c r="D1596" s="6" t="s">
        <v>3542</v>
      </c>
      <c r="E1596" s="6" t="s">
        <v>4</v>
      </c>
      <c r="F1596" s="6" t="s">
        <v>5</v>
      </c>
      <c r="G1596" s="6" t="s">
        <v>3474</v>
      </c>
      <c r="H1596" s="6" t="s">
        <v>7</v>
      </c>
      <c r="I1596" s="6" t="s">
        <v>3475</v>
      </c>
      <c r="J1596" s="6" t="s">
        <v>9</v>
      </c>
      <c r="K1596" s="6" t="s">
        <v>3543</v>
      </c>
      <c r="L1596" s="6" t="s">
        <v>11</v>
      </c>
      <c r="M1596" s="2">
        <v>441.315</v>
      </c>
      <c r="N1596" s="1" t="s">
        <v>12</v>
      </c>
      <c r="O1596" s="3">
        <v>43318</v>
      </c>
      <c r="P1596" s="2">
        <f>ROUNDDOWN(Table1[[#This Row],[Quantity in UnE]],0)</f>
        <v>441</v>
      </c>
      <c r="Q1596" t="s">
        <v>8852</v>
      </c>
      <c r="R1596">
        <v>60</v>
      </c>
      <c r="S1596">
        <v>39</v>
      </c>
      <c r="T1596">
        <f>IF(Table1[[#This Row],[OD (in)]]=28,0,IF(Table1[[#This Row],[Width (in)]]&lt;=25,1,0))</f>
        <v>0</v>
      </c>
      <c r="U1596">
        <f>IF(Table1[[#This Row],[OD (in)]]=28,0,IF(AND(Table1[[#This Row],[Width (in)]]&gt;25,Table1[[#This Row],[Width (in)]]&lt;=40),1,0))</f>
        <v>0</v>
      </c>
      <c r="V1596">
        <f>IF(Table1[[#This Row],[OD (in)]]=28,0,IF(Table1[[#This Row],[Width (in)]]&gt;40,1,0))</f>
        <v>1</v>
      </c>
      <c r="W1596">
        <f>IF(Table1[[#This Row],[OD (in)]]=28,1,0)</f>
        <v>0</v>
      </c>
    </row>
    <row r="1597" spans="1:23" x14ac:dyDescent="0.3">
      <c r="A1597" s="6" t="s">
        <v>0</v>
      </c>
      <c r="B1597" s="6" t="s">
        <v>3355</v>
      </c>
      <c r="C1597" s="6" t="s">
        <v>3356</v>
      </c>
      <c r="D1597" s="6" t="s">
        <v>3544</v>
      </c>
      <c r="E1597" s="6" t="s">
        <v>4</v>
      </c>
      <c r="F1597" s="6" t="s">
        <v>5</v>
      </c>
      <c r="G1597" s="6" t="s">
        <v>3501</v>
      </c>
      <c r="H1597" s="6" t="s">
        <v>7</v>
      </c>
      <c r="I1597" s="6" t="s">
        <v>3502</v>
      </c>
      <c r="J1597" s="6" t="s">
        <v>9</v>
      </c>
      <c r="K1597" s="6" t="s">
        <v>3545</v>
      </c>
      <c r="L1597" s="6" t="s">
        <v>11</v>
      </c>
      <c r="M1597" s="2">
        <v>339.238</v>
      </c>
      <c r="N1597" s="1" t="s">
        <v>12</v>
      </c>
      <c r="O1597" s="3">
        <v>43319</v>
      </c>
      <c r="P1597" s="2">
        <f>ROUNDDOWN(Table1[[#This Row],[Quantity in UnE]],0)</f>
        <v>339</v>
      </c>
      <c r="Q1597" t="s">
        <v>8850</v>
      </c>
      <c r="R1597">
        <v>51</v>
      </c>
      <c r="S1597">
        <v>39</v>
      </c>
      <c r="T1597">
        <f>IF(Table1[[#This Row],[OD (in)]]=28,0,IF(Table1[[#This Row],[Width (in)]]&lt;=25,1,0))</f>
        <v>0</v>
      </c>
      <c r="U1597">
        <f>IF(Table1[[#This Row],[OD (in)]]=28,0,IF(AND(Table1[[#This Row],[Width (in)]]&gt;25,Table1[[#This Row],[Width (in)]]&lt;=40),1,0))</f>
        <v>0</v>
      </c>
      <c r="V1597">
        <f>IF(Table1[[#This Row],[OD (in)]]=28,0,IF(Table1[[#This Row],[Width (in)]]&gt;40,1,0))</f>
        <v>1</v>
      </c>
      <c r="W1597">
        <f>IF(Table1[[#This Row],[OD (in)]]=28,1,0)</f>
        <v>0</v>
      </c>
    </row>
    <row r="1598" spans="1:23" x14ac:dyDescent="0.3">
      <c r="A1598" s="6" t="s">
        <v>0</v>
      </c>
      <c r="B1598" s="6" t="s">
        <v>162</v>
      </c>
      <c r="C1598" s="6" t="s">
        <v>163</v>
      </c>
      <c r="D1598" s="6" t="s">
        <v>3546</v>
      </c>
      <c r="E1598" s="6" t="s">
        <v>4</v>
      </c>
      <c r="F1598" s="6" t="s">
        <v>5</v>
      </c>
      <c r="G1598" s="6" t="s">
        <v>3169</v>
      </c>
      <c r="H1598" s="6" t="s">
        <v>7</v>
      </c>
      <c r="I1598" s="6" t="s">
        <v>3170</v>
      </c>
      <c r="J1598" s="6" t="s">
        <v>9</v>
      </c>
      <c r="K1598" s="6" t="s">
        <v>3547</v>
      </c>
      <c r="L1598" s="6" t="s">
        <v>11</v>
      </c>
      <c r="M1598" s="2">
        <v>129.51400000000001</v>
      </c>
      <c r="N1598" s="1" t="s">
        <v>12</v>
      </c>
      <c r="O1598" s="3">
        <v>43327</v>
      </c>
      <c r="P1598" s="2">
        <f>ROUNDDOWN(Table1[[#This Row],[Quantity in UnE]],0)</f>
        <v>129</v>
      </c>
      <c r="Q1598" t="s">
        <v>8850</v>
      </c>
      <c r="R1598">
        <v>35</v>
      </c>
      <c r="S1598">
        <v>28</v>
      </c>
      <c r="T1598">
        <f>IF(Table1[[#This Row],[OD (in)]]=28,0,IF(Table1[[#This Row],[Width (in)]]&lt;=25,1,0))</f>
        <v>0</v>
      </c>
      <c r="U1598">
        <f>IF(Table1[[#This Row],[OD (in)]]=28,0,IF(AND(Table1[[#This Row],[Width (in)]]&gt;25,Table1[[#This Row],[Width (in)]]&lt;=40),1,0))</f>
        <v>0</v>
      </c>
      <c r="V1598">
        <f>IF(Table1[[#This Row],[OD (in)]]=28,0,IF(Table1[[#This Row],[Width (in)]]&gt;40,1,0))</f>
        <v>0</v>
      </c>
      <c r="W1598">
        <f>IF(Table1[[#This Row],[OD (in)]]=28,1,0)</f>
        <v>1</v>
      </c>
    </row>
    <row r="1599" spans="1:23" x14ac:dyDescent="0.3">
      <c r="A1599" s="6" t="s">
        <v>0</v>
      </c>
      <c r="B1599" s="6" t="s">
        <v>79</v>
      </c>
      <c r="C1599" s="6" t="s">
        <v>80</v>
      </c>
      <c r="D1599" s="6" t="s">
        <v>3548</v>
      </c>
      <c r="E1599" s="6" t="s">
        <v>4</v>
      </c>
      <c r="F1599" s="6" t="s">
        <v>5</v>
      </c>
      <c r="G1599" s="6" t="s">
        <v>3169</v>
      </c>
      <c r="H1599" s="6" t="s">
        <v>7</v>
      </c>
      <c r="I1599" s="6" t="s">
        <v>3170</v>
      </c>
      <c r="J1599" s="6" t="s">
        <v>9</v>
      </c>
      <c r="K1599" s="6" t="s">
        <v>3549</v>
      </c>
      <c r="L1599" s="6" t="s">
        <v>11</v>
      </c>
      <c r="M1599" s="2">
        <v>77.956000000000003</v>
      </c>
      <c r="N1599" s="1" t="s">
        <v>12</v>
      </c>
      <c r="O1599" s="3">
        <v>43327</v>
      </c>
      <c r="P1599" s="2">
        <f>ROUNDDOWN(Table1[[#This Row],[Quantity in UnE]],0)</f>
        <v>77</v>
      </c>
      <c r="Q1599" t="s">
        <v>8850</v>
      </c>
      <c r="R1599">
        <v>20.5</v>
      </c>
      <c r="S1599">
        <v>28</v>
      </c>
      <c r="T1599">
        <f>IF(Table1[[#This Row],[OD (in)]]=28,0,IF(Table1[[#This Row],[Width (in)]]&lt;=25,1,0))</f>
        <v>0</v>
      </c>
      <c r="U1599">
        <f>IF(Table1[[#This Row],[OD (in)]]=28,0,IF(AND(Table1[[#This Row],[Width (in)]]&gt;25,Table1[[#This Row],[Width (in)]]&lt;=40),1,0))</f>
        <v>0</v>
      </c>
      <c r="V1599">
        <f>IF(Table1[[#This Row],[OD (in)]]=28,0,IF(Table1[[#This Row],[Width (in)]]&gt;40,1,0))</f>
        <v>0</v>
      </c>
      <c r="W1599">
        <f>IF(Table1[[#This Row],[OD (in)]]=28,1,0)</f>
        <v>1</v>
      </c>
    </row>
    <row r="1600" spans="1:23" x14ac:dyDescent="0.3">
      <c r="A1600" s="6" t="s">
        <v>0</v>
      </c>
      <c r="B1600" s="6" t="s">
        <v>254</v>
      </c>
      <c r="C1600" s="6" t="s">
        <v>255</v>
      </c>
      <c r="D1600" s="6" t="s">
        <v>3550</v>
      </c>
      <c r="E1600" s="6" t="s">
        <v>4</v>
      </c>
      <c r="F1600" s="6" t="s">
        <v>5</v>
      </c>
      <c r="G1600" s="6" t="s">
        <v>3501</v>
      </c>
      <c r="H1600" s="6" t="s">
        <v>7</v>
      </c>
      <c r="I1600" s="6" t="s">
        <v>3502</v>
      </c>
      <c r="J1600" s="6" t="s">
        <v>9</v>
      </c>
      <c r="K1600" s="6" t="s">
        <v>3551</v>
      </c>
      <c r="L1600" s="6" t="s">
        <v>11</v>
      </c>
      <c r="M1600" s="2">
        <v>312.63099999999997</v>
      </c>
      <c r="N1600" s="1" t="s">
        <v>12</v>
      </c>
      <c r="O1600" s="3">
        <v>43319</v>
      </c>
      <c r="P1600" s="2">
        <f>ROUNDDOWN(Table1[[#This Row],[Quantity in UnE]],0)</f>
        <v>312</v>
      </c>
      <c r="Q1600" t="s">
        <v>8850</v>
      </c>
      <c r="R1600">
        <v>47</v>
      </c>
      <c r="S1600">
        <v>39</v>
      </c>
      <c r="T1600">
        <f>IF(Table1[[#This Row],[OD (in)]]=28,0,IF(Table1[[#This Row],[Width (in)]]&lt;=25,1,0))</f>
        <v>0</v>
      </c>
      <c r="U1600">
        <f>IF(Table1[[#This Row],[OD (in)]]=28,0,IF(AND(Table1[[#This Row],[Width (in)]]&gt;25,Table1[[#This Row],[Width (in)]]&lt;=40),1,0))</f>
        <v>0</v>
      </c>
      <c r="V1600">
        <f>IF(Table1[[#This Row],[OD (in)]]=28,0,IF(Table1[[#This Row],[Width (in)]]&gt;40,1,0))</f>
        <v>1</v>
      </c>
      <c r="W1600">
        <f>IF(Table1[[#This Row],[OD (in)]]=28,1,0)</f>
        <v>0</v>
      </c>
    </row>
    <row r="1601" spans="1:23" x14ac:dyDescent="0.3">
      <c r="A1601" s="6" t="s">
        <v>0</v>
      </c>
      <c r="B1601" s="6" t="s">
        <v>1395</v>
      </c>
      <c r="C1601" s="6" t="s">
        <v>1396</v>
      </c>
      <c r="D1601" s="6" t="s">
        <v>3552</v>
      </c>
      <c r="E1601" s="6" t="s">
        <v>4</v>
      </c>
      <c r="F1601" s="6" t="s">
        <v>5</v>
      </c>
      <c r="G1601" s="6" t="s">
        <v>3169</v>
      </c>
      <c r="H1601" s="6" t="s">
        <v>7</v>
      </c>
      <c r="I1601" s="6" t="s">
        <v>3170</v>
      </c>
      <c r="J1601" s="6" t="s">
        <v>9</v>
      </c>
      <c r="K1601" s="6" t="s">
        <v>3553</v>
      </c>
      <c r="L1601" s="6" t="s">
        <v>11</v>
      </c>
      <c r="M1601" s="2">
        <v>242.542</v>
      </c>
      <c r="N1601" s="1" t="s">
        <v>12</v>
      </c>
      <c r="O1601" s="3">
        <v>43327</v>
      </c>
      <c r="P1601" s="2">
        <f>ROUNDDOWN(Table1[[#This Row],[Quantity in UnE]],0)</f>
        <v>242</v>
      </c>
      <c r="Q1601" t="s">
        <v>8850</v>
      </c>
      <c r="R1601">
        <v>32</v>
      </c>
      <c r="S1601">
        <v>39</v>
      </c>
      <c r="T1601">
        <f>IF(Table1[[#This Row],[OD (in)]]=28,0,IF(Table1[[#This Row],[Width (in)]]&lt;=25,1,0))</f>
        <v>0</v>
      </c>
      <c r="U1601">
        <f>IF(Table1[[#This Row],[OD (in)]]=28,0,IF(AND(Table1[[#This Row],[Width (in)]]&gt;25,Table1[[#This Row],[Width (in)]]&lt;=40),1,0))</f>
        <v>1</v>
      </c>
      <c r="V1601">
        <f>IF(Table1[[#This Row],[OD (in)]]=28,0,IF(Table1[[#This Row],[Width (in)]]&gt;40,1,0))</f>
        <v>0</v>
      </c>
      <c r="W1601">
        <f>IF(Table1[[#This Row],[OD (in)]]=28,1,0)</f>
        <v>0</v>
      </c>
    </row>
    <row r="1602" spans="1:23" x14ac:dyDescent="0.3">
      <c r="A1602" s="6" t="s">
        <v>0</v>
      </c>
      <c r="B1602" s="6" t="s">
        <v>125</v>
      </c>
      <c r="C1602" s="6" t="s">
        <v>126</v>
      </c>
      <c r="D1602" s="6" t="s">
        <v>3554</v>
      </c>
      <c r="E1602" s="6" t="s">
        <v>4</v>
      </c>
      <c r="F1602" s="6" t="s">
        <v>5</v>
      </c>
      <c r="G1602" s="6" t="s">
        <v>3519</v>
      </c>
      <c r="H1602" s="6" t="s">
        <v>7</v>
      </c>
      <c r="I1602" s="6" t="s">
        <v>3520</v>
      </c>
      <c r="J1602" s="6" t="s">
        <v>9</v>
      </c>
      <c r="K1602" s="6" t="s">
        <v>3555</v>
      </c>
      <c r="L1602" s="6" t="s">
        <v>11</v>
      </c>
      <c r="M1602" s="2">
        <v>442.18099999999998</v>
      </c>
      <c r="N1602" s="1" t="s">
        <v>12</v>
      </c>
      <c r="O1602" s="3">
        <v>43322</v>
      </c>
      <c r="P1602" s="2">
        <f>ROUNDDOWN(Table1[[#This Row],[Quantity in UnE]],0)</f>
        <v>442</v>
      </c>
      <c r="Q1602" t="s">
        <v>8852</v>
      </c>
      <c r="R1602">
        <v>60</v>
      </c>
      <c r="S1602">
        <v>39</v>
      </c>
      <c r="T1602">
        <f>IF(Table1[[#This Row],[OD (in)]]=28,0,IF(Table1[[#This Row],[Width (in)]]&lt;=25,1,0))</f>
        <v>0</v>
      </c>
      <c r="U1602">
        <f>IF(Table1[[#This Row],[OD (in)]]=28,0,IF(AND(Table1[[#This Row],[Width (in)]]&gt;25,Table1[[#This Row],[Width (in)]]&lt;=40),1,0))</f>
        <v>0</v>
      </c>
      <c r="V1602">
        <f>IF(Table1[[#This Row],[OD (in)]]=28,0,IF(Table1[[#This Row],[Width (in)]]&gt;40,1,0))</f>
        <v>1</v>
      </c>
      <c r="W1602">
        <f>IF(Table1[[#This Row],[OD (in)]]=28,1,0)</f>
        <v>0</v>
      </c>
    </row>
    <row r="1603" spans="1:23" x14ac:dyDescent="0.3">
      <c r="A1603" s="6" t="s">
        <v>0</v>
      </c>
      <c r="B1603" s="6" t="s">
        <v>125</v>
      </c>
      <c r="C1603" s="6" t="s">
        <v>126</v>
      </c>
      <c r="D1603" s="6" t="s">
        <v>3556</v>
      </c>
      <c r="E1603" s="6" t="s">
        <v>4</v>
      </c>
      <c r="F1603" s="6" t="s">
        <v>5</v>
      </c>
      <c r="G1603" s="6" t="s">
        <v>3519</v>
      </c>
      <c r="H1603" s="6" t="s">
        <v>7</v>
      </c>
      <c r="I1603" s="6" t="s">
        <v>3520</v>
      </c>
      <c r="J1603" s="6" t="s">
        <v>9</v>
      </c>
      <c r="K1603" s="6" t="s">
        <v>3557</v>
      </c>
      <c r="L1603" s="6" t="s">
        <v>11</v>
      </c>
      <c r="M1603" s="2">
        <v>442.18099999999998</v>
      </c>
      <c r="N1603" s="1" t="s">
        <v>12</v>
      </c>
      <c r="O1603" s="3">
        <v>43322</v>
      </c>
      <c r="P1603" s="2">
        <f>ROUNDDOWN(Table1[[#This Row],[Quantity in UnE]],0)</f>
        <v>442</v>
      </c>
      <c r="Q1603" t="s">
        <v>8852</v>
      </c>
      <c r="R1603">
        <v>60</v>
      </c>
      <c r="S1603">
        <v>39</v>
      </c>
      <c r="T1603">
        <f>IF(Table1[[#This Row],[OD (in)]]=28,0,IF(Table1[[#This Row],[Width (in)]]&lt;=25,1,0))</f>
        <v>0</v>
      </c>
      <c r="U1603">
        <f>IF(Table1[[#This Row],[OD (in)]]=28,0,IF(AND(Table1[[#This Row],[Width (in)]]&gt;25,Table1[[#This Row],[Width (in)]]&lt;=40),1,0))</f>
        <v>0</v>
      </c>
      <c r="V1603">
        <f>IF(Table1[[#This Row],[OD (in)]]=28,0,IF(Table1[[#This Row],[Width (in)]]&gt;40,1,0))</f>
        <v>1</v>
      </c>
      <c r="W1603">
        <f>IF(Table1[[#This Row],[OD (in)]]=28,1,0)</f>
        <v>0</v>
      </c>
    </row>
    <row r="1604" spans="1:23" x14ac:dyDescent="0.3">
      <c r="A1604" s="6" t="s">
        <v>0</v>
      </c>
      <c r="B1604" s="6" t="s">
        <v>502</v>
      </c>
      <c r="C1604" s="6" t="s">
        <v>503</v>
      </c>
      <c r="D1604" s="6" t="s">
        <v>3558</v>
      </c>
      <c r="E1604" s="6" t="s">
        <v>4</v>
      </c>
      <c r="F1604" s="6" t="s">
        <v>5</v>
      </c>
      <c r="G1604" s="6" t="s">
        <v>3559</v>
      </c>
      <c r="H1604" s="6" t="s">
        <v>7</v>
      </c>
      <c r="I1604" s="6" t="s">
        <v>3560</v>
      </c>
      <c r="J1604" s="6" t="s">
        <v>9</v>
      </c>
      <c r="K1604" s="6" t="s">
        <v>3561</v>
      </c>
      <c r="L1604" s="6" t="s">
        <v>11</v>
      </c>
      <c r="M1604" s="2">
        <v>198.95500000000001</v>
      </c>
      <c r="N1604" s="1" t="s">
        <v>12</v>
      </c>
      <c r="O1604" s="3">
        <v>43325</v>
      </c>
      <c r="P1604" s="2">
        <f>ROUNDDOWN(Table1[[#This Row],[Quantity in UnE]],0)</f>
        <v>198</v>
      </c>
      <c r="Q1604" t="s">
        <v>8849</v>
      </c>
      <c r="R1604">
        <v>23.875</v>
      </c>
      <c r="S1604">
        <v>44</v>
      </c>
      <c r="T1604">
        <f>IF(Table1[[#This Row],[OD (in)]]=28,0,IF(Table1[[#This Row],[Width (in)]]&lt;=25,1,0))</f>
        <v>1</v>
      </c>
      <c r="U1604">
        <f>IF(Table1[[#This Row],[OD (in)]]=28,0,IF(AND(Table1[[#This Row],[Width (in)]]&gt;25,Table1[[#This Row],[Width (in)]]&lt;=40),1,0))</f>
        <v>0</v>
      </c>
      <c r="V1604">
        <f>IF(Table1[[#This Row],[OD (in)]]=28,0,IF(Table1[[#This Row],[Width (in)]]&gt;40,1,0))</f>
        <v>0</v>
      </c>
      <c r="W1604">
        <f>IF(Table1[[#This Row],[OD (in)]]=28,1,0)</f>
        <v>0</v>
      </c>
    </row>
    <row r="1605" spans="1:23" x14ac:dyDescent="0.3">
      <c r="A1605" s="6" t="s">
        <v>0</v>
      </c>
      <c r="B1605" s="6" t="s">
        <v>1395</v>
      </c>
      <c r="C1605" s="6" t="s">
        <v>1396</v>
      </c>
      <c r="D1605" s="6" t="s">
        <v>3562</v>
      </c>
      <c r="E1605" s="6" t="s">
        <v>4</v>
      </c>
      <c r="F1605" s="6" t="s">
        <v>5</v>
      </c>
      <c r="G1605" s="6" t="s">
        <v>3169</v>
      </c>
      <c r="H1605" s="6" t="s">
        <v>7</v>
      </c>
      <c r="I1605" s="6" t="s">
        <v>3170</v>
      </c>
      <c r="J1605" s="6" t="s">
        <v>9</v>
      </c>
      <c r="K1605" s="6" t="s">
        <v>3563</v>
      </c>
      <c r="L1605" s="6" t="s">
        <v>11</v>
      </c>
      <c r="M1605" s="2">
        <v>238.26900000000001</v>
      </c>
      <c r="N1605" s="1" t="s">
        <v>12</v>
      </c>
      <c r="O1605" s="3">
        <v>43327</v>
      </c>
      <c r="P1605" s="2">
        <f>ROUNDDOWN(Table1[[#This Row],[Quantity in UnE]],0)</f>
        <v>238</v>
      </c>
      <c r="Q1605" t="s">
        <v>8850</v>
      </c>
      <c r="R1605">
        <v>32</v>
      </c>
      <c r="S1605">
        <v>39</v>
      </c>
      <c r="T1605">
        <f>IF(Table1[[#This Row],[OD (in)]]=28,0,IF(Table1[[#This Row],[Width (in)]]&lt;=25,1,0))</f>
        <v>0</v>
      </c>
      <c r="U1605">
        <f>IF(Table1[[#This Row],[OD (in)]]=28,0,IF(AND(Table1[[#This Row],[Width (in)]]&gt;25,Table1[[#This Row],[Width (in)]]&lt;=40),1,0))</f>
        <v>1</v>
      </c>
      <c r="V1605">
        <f>IF(Table1[[#This Row],[OD (in)]]=28,0,IF(Table1[[#This Row],[Width (in)]]&gt;40,1,0))</f>
        <v>0</v>
      </c>
      <c r="W1605">
        <f>IF(Table1[[#This Row],[OD (in)]]=28,1,0)</f>
        <v>0</v>
      </c>
    </row>
    <row r="1606" spans="1:23" x14ac:dyDescent="0.3">
      <c r="A1606" s="6" t="s">
        <v>0</v>
      </c>
      <c r="B1606" s="6" t="s">
        <v>502</v>
      </c>
      <c r="C1606" s="6" t="s">
        <v>503</v>
      </c>
      <c r="D1606" s="6" t="s">
        <v>3564</v>
      </c>
      <c r="E1606" s="6" t="s">
        <v>4</v>
      </c>
      <c r="F1606" s="6" t="s">
        <v>5</v>
      </c>
      <c r="G1606" s="6" t="s">
        <v>3559</v>
      </c>
      <c r="H1606" s="6" t="s">
        <v>7</v>
      </c>
      <c r="I1606" s="6" t="s">
        <v>3560</v>
      </c>
      <c r="J1606" s="6" t="s">
        <v>9</v>
      </c>
      <c r="K1606" s="6" t="s">
        <v>3565</v>
      </c>
      <c r="L1606" s="6" t="s">
        <v>11</v>
      </c>
      <c r="M1606" s="2">
        <v>198.95500000000001</v>
      </c>
      <c r="N1606" s="1" t="s">
        <v>12</v>
      </c>
      <c r="O1606" s="3">
        <v>43325</v>
      </c>
      <c r="P1606" s="2">
        <f>ROUNDDOWN(Table1[[#This Row],[Quantity in UnE]],0)</f>
        <v>198</v>
      </c>
      <c r="Q1606" t="s">
        <v>8849</v>
      </c>
      <c r="R1606">
        <v>23.875</v>
      </c>
      <c r="S1606">
        <v>44</v>
      </c>
      <c r="T1606">
        <f>IF(Table1[[#This Row],[OD (in)]]=28,0,IF(Table1[[#This Row],[Width (in)]]&lt;=25,1,0))</f>
        <v>1</v>
      </c>
      <c r="U1606">
        <f>IF(Table1[[#This Row],[OD (in)]]=28,0,IF(AND(Table1[[#This Row],[Width (in)]]&gt;25,Table1[[#This Row],[Width (in)]]&lt;=40),1,0))</f>
        <v>0</v>
      </c>
      <c r="V1606">
        <f>IF(Table1[[#This Row],[OD (in)]]=28,0,IF(Table1[[#This Row],[Width (in)]]&gt;40,1,0))</f>
        <v>0</v>
      </c>
      <c r="W1606">
        <f>IF(Table1[[#This Row],[OD (in)]]=28,1,0)</f>
        <v>0</v>
      </c>
    </row>
    <row r="1607" spans="1:23" x14ac:dyDescent="0.3">
      <c r="A1607" s="6" t="s">
        <v>0</v>
      </c>
      <c r="B1607" s="6" t="s">
        <v>2208</v>
      </c>
      <c r="C1607" s="6" t="s">
        <v>2209</v>
      </c>
      <c r="D1607" s="6" t="s">
        <v>3566</v>
      </c>
      <c r="E1607" s="6" t="s">
        <v>4</v>
      </c>
      <c r="F1607" s="6" t="s">
        <v>5</v>
      </c>
      <c r="G1607" s="6" t="s">
        <v>3263</v>
      </c>
      <c r="H1607" s="6" t="s">
        <v>7</v>
      </c>
      <c r="I1607" s="6" t="s">
        <v>3264</v>
      </c>
      <c r="J1607" s="6" t="s">
        <v>9</v>
      </c>
      <c r="K1607" s="6" t="s">
        <v>3567</v>
      </c>
      <c r="L1607" s="6" t="s">
        <v>11</v>
      </c>
      <c r="M1607" s="2">
        <v>176.83</v>
      </c>
      <c r="N1607" s="1" t="s">
        <v>12</v>
      </c>
      <c r="O1607" s="3">
        <v>43331</v>
      </c>
      <c r="P1607" s="2">
        <f>ROUNDDOWN(Table1[[#This Row],[Quantity in UnE]],0)</f>
        <v>176</v>
      </c>
      <c r="Q1607" t="s">
        <v>8864</v>
      </c>
      <c r="R1607">
        <v>23.875</v>
      </c>
      <c r="S1607">
        <v>39</v>
      </c>
      <c r="T1607">
        <f>IF(Table1[[#This Row],[OD (in)]]=28,0,IF(Table1[[#This Row],[Width (in)]]&lt;=25,1,0))</f>
        <v>1</v>
      </c>
      <c r="U1607">
        <f>IF(Table1[[#This Row],[OD (in)]]=28,0,IF(AND(Table1[[#This Row],[Width (in)]]&gt;25,Table1[[#This Row],[Width (in)]]&lt;=40),1,0))</f>
        <v>0</v>
      </c>
      <c r="V1607">
        <f>IF(Table1[[#This Row],[OD (in)]]=28,0,IF(Table1[[#This Row],[Width (in)]]&gt;40,1,0))</f>
        <v>0</v>
      </c>
      <c r="W1607">
        <f>IF(Table1[[#This Row],[OD (in)]]=28,1,0)</f>
        <v>0</v>
      </c>
    </row>
    <row r="1608" spans="1:23" x14ac:dyDescent="0.3">
      <c r="A1608" s="6" t="s">
        <v>0</v>
      </c>
      <c r="B1608" s="6" t="s">
        <v>1395</v>
      </c>
      <c r="C1608" s="6" t="s">
        <v>1396</v>
      </c>
      <c r="D1608" s="6" t="s">
        <v>3568</v>
      </c>
      <c r="E1608" s="6" t="s">
        <v>4</v>
      </c>
      <c r="F1608" s="6" t="s">
        <v>5</v>
      </c>
      <c r="G1608" s="6" t="s">
        <v>3169</v>
      </c>
      <c r="H1608" s="6" t="s">
        <v>7</v>
      </c>
      <c r="I1608" s="6" t="s">
        <v>3170</v>
      </c>
      <c r="J1608" s="6" t="s">
        <v>9</v>
      </c>
      <c r="K1608" s="6" t="s">
        <v>3569</v>
      </c>
      <c r="L1608" s="6" t="s">
        <v>11</v>
      </c>
      <c r="M1608" s="2">
        <v>245.095</v>
      </c>
      <c r="N1608" s="1" t="s">
        <v>12</v>
      </c>
      <c r="O1608" s="3">
        <v>43327</v>
      </c>
      <c r="P1608" s="2">
        <f>ROUNDDOWN(Table1[[#This Row],[Quantity in UnE]],0)</f>
        <v>245</v>
      </c>
      <c r="Q1608" t="s">
        <v>8850</v>
      </c>
      <c r="R1608">
        <v>32</v>
      </c>
      <c r="S1608">
        <v>39</v>
      </c>
      <c r="T1608">
        <f>IF(Table1[[#This Row],[OD (in)]]=28,0,IF(Table1[[#This Row],[Width (in)]]&lt;=25,1,0))</f>
        <v>0</v>
      </c>
      <c r="U1608">
        <f>IF(Table1[[#This Row],[OD (in)]]=28,0,IF(AND(Table1[[#This Row],[Width (in)]]&gt;25,Table1[[#This Row],[Width (in)]]&lt;=40),1,0))</f>
        <v>1</v>
      </c>
      <c r="V1608">
        <f>IF(Table1[[#This Row],[OD (in)]]=28,0,IF(Table1[[#This Row],[Width (in)]]&gt;40,1,0))</f>
        <v>0</v>
      </c>
      <c r="W1608">
        <f>IF(Table1[[#This Row],[OD (in)]]=28,1,0)</f>
        <v>0</v>
      </c>
    </row>
    <row r="1609" spans="1:23" x14ac:dyDescent="0.3">
      <c r="A1609" s="6" t="s">
        <v>0</v>
      </c>
      <c r="B1609" s="6" t="s">
        <v>502</v>
      </c>
      <c r="C1609" s="6" t="s">
        <v>503</v>
      </c>
      <c r="D1609" s="6" t="s">
        <v>3570</v>
      </c>
      <c r="E1609" s="6" t="s">
        <v>4</v>
      </c>
      <c r="F1609" s="6" t="s">
        <v>5</v>
      </c>
      <c r="G1609" s="6" t="s">
        <v>3559</v>
      </c>
      <c r="H1609" s="6" t="s">
        <v>7</v>
      </c>
      <c r="I1609" s="6" t="s">
        <v>3560</v>
      </c>
      <c r="J1609" s="6" t="s">
        <v>9</v>
      </c>
      <c r="K1609" s="6" t="s">
        <v>3571</v>
      </c>
      <c r="L1609" s="6" t="s">
        <v>11</v>
      </c>
      <c r="M1609" s="2">
        <v>198.95500000000001</v>
      </c>
      <c r="N1609" s="1" t="s">
        <v>12</v>
      </c>
      <c r="O1609" s="3">
        <v>43325</v>
      </c>
      <c r="P1609" s="2">
        <f>ROUNDDOWN(Table1[[#This Row],[Quantity in UnE]],0)</f>
        <v>198</v>
      </c>
      <c r="Q1609" t="s">
        <v>8849</v>
      </c>
      <c r="R1609">
        <v>23.875</v>
      </c>
      <c r="S1609">
        <v>44</v>
      </c>
      <c r="T1609">
        <f>IF(Table1[[#This Row],[OD (in)]]=28,0,IF(Table1[[#This Row],[Width (in)]]&lt;=25,1,0))</f>
        <v>1</v>
      </c>
      <c r="U1609">
        <f>IF(Table1[[#This Row],[OD (in)]]=28,0,IF(AND(Table1[[#This Row],[Width (in)]]&gt;25,Table1[[#This Row],[Width (in)]]&lt;=40),1,0))</f>
        <v>0</v>
      </c>
      <c r="V1609">
        <f>IF(Table1[[#This Row],[OD (in)]]=28,0,IF(Table1[[#This Row],[Width (in)]]&gt;40,1,0))</f>
        <v>0</v>
      </c>
      <c r="W1609">
        <f>IF(Table1[[#This Row],[OD (in)]]=28,1,0)</f>
        <v>0</v>
      </c>
    </row>
    <row r="1610" spans="1:23" x14ac:dyDescent="0.3">
      <c r="A1610" s="6" t="s">
        <v>0</v>
      </c>
      <c r="B1610" s="6" t="s">
        <v>2208</v>
      </c>
      <c r="C1610" s="6" t="s">
        <v>2209</v>
      </c>
      <c r="D1610" s="6" t="s">
        <v>3572</v>
      </c>
      <c r="E1610" s="6" t="s">
        <v>4</v>
      </c>
      <c r="F1610" s="6" t="s">
        <v>5</v>
      </c>
      <c r="G1610" s="6" t="s">
        <v>3263</v>
      </c>
      <c r="H1610" s="6" t="s">
        <v>7</v>
      </c>
      <c r="I1610" s="6" t="s">
        <v>3264</v>
      </c>
      <c r="J1610" s="6" t="s">
        <v>9</v>
      </c>
      <c r="K1610" s="6" t="s">
        <v>3573</v>
      </c>
      <c r="L1610" s="6" t="s">
        <v>11</v>
      </c>
      <c r="M1610" s="2">
        <v>176.83</v>
      </c>
      <c r="N1610" s="1" t="s">
        <v>12</v>
      </c>
      <c r="O1610" s="3">
        <v>43331</v>
      </c>
      <c r="P1610" s="2">
        <f>ROUNDDOWN(Table1[[#This Row],[Quantity in UnE]],0)</f>
        <v>176</v>
      </c>
      <c r="Q1610" t="s">
        <v>8864</v>
      </c>
      <c r="R1610">
        <v>23.875</v>
      </c>
      <c r="S1610">
        <v>39</v>
      </c>
      <c r="T1610">
        <f>IF(Table1[[#This Row],[OD (in)]]=28,0,IF(Table1[[#This Row],[Width (in)]]&lt;=25,1,0))</f>
        <v>1</v>
      </c>
      <c r="U1610">
        <f>IF(Table1[[#This Row],[OD (in)]]=28,0,IF(AND(Table1[[#This Row],[Width (in)]]&gt;25,Table1[[#This Row],[Width (in)]]&lt;=40),1,0))</f>
        <v>0</v>
      </c>
      <c r="V1610">
        <f>IF(Table1[[#This Row],[OD (in)]]=28,0,IF(Table1[[#This Row],[Width (in)]]&gt;40,1,0))</f>
        <v>0</v>
      </c>
      <c r="W1610">
        <f>IF(Table1[[#This Row],[OD (in)]]=28,1,0)</f>
        <v>0</v>
      </c>
    </row>
    <row r="1611" spans="1:23" x14ac:dyDescent="0.3">
      <c r="A1611" s="6" t="s">
        <v>0</v>
      </c>
      <c r="B1611" s="6" t="s">
        <v>3574</v>
      </c>
      <c r="C1611" s="6" t="s">
        <v>3575</v>
      </c>
      <c r="D1611" s="6" t="s">
        <v>3576</v>
      </c>
      <c r="E1611" s="6" t="s">
        <v>4</v>
      </c>
      <c r="F1611" s="6" t="s">
        <v>5</v>
      </c>
      <c r="G1611" s="6" t="s">
        <v>3501</v>
      </c>
      <c r="H1611" s="6" t="s">
        <v>7</v>
      </c>
      <c r="I1611" s="6" t="s">
        <v>3502</v>
      </c>
      <c r="J1611" s="6" t="s">
        <v>9</v>
      </c>
      <c r="K1611" s="6" t="s">
        <v>3577</v>
      </c>
      <c r="L1611" s="6" t="s">
        <v>11</v>
      </c>
      <c r="M1611" s="2">
        <v>281.774</v>
      </c>
      <c r="N1611" s="1" t="s">
        <v>12</v>
      </c>
      <c r="O1611" s="3">
        <v>43319</v>
      </c>
      <c r="P1611" s="2">
        <f>ROUNDDOWN(Table1[[#This Row],[Quantity in UnE]],0)</f>
        <v>281</v>
      </c>
      <c r="Q1611" t="s">
        <v>8850</v>
      </c>
      <c r="R1611">
        <v>43</v>
      </c>
      <c r="S1611">
        <v>39</v>
      </c>
      <c r="T1611">
        <f>IF(Table1[[#This Row],[OD (in)]]=28,0,IF(Table1[[#This Row],[Width (in)]]&lt;=25,1,0))</f>
        <v>0</v>
      </c>
      <c r="U1611">
        <f>IF(Table1[[#This Row],[OD (in)]]=28,0,IF(AND(Table1[[#This Row],[Width (in)]]&gt;25,Table1[[#This Row],[Width (in)]]&lt;=40),1,0))</f>
        <v>0</v>
      </c>
      <c r="V1611">
        <f>IF(Table1[[#This Row],[OD (in)]]=28,0,IF(Table1[[#This Row],[Width (in)]]&gt;40,1,0))</f>
        <v>1</v>
      </c>
      <c r="W1611">
        <f>IF(Table1[[#This Row],[OD (in)]]=28,1,0)</f>
        <v>0</v>
      </c>
    </row>
    <row r="1612" spans="1:23" x14ac:dyDescent="0.3">
      <c r="A1612" s="6" t="s">
        <v>0</v>
      </c>
      <c r="B1612" s="6" t="s">
        <v>502</v>
      </c>
      <c r="C1612" s="6" t="s">
        <v>503</v>
      </c>
      <c r="D1612" s="6" t="s">
        <v>3578</v>
      </c>
      <c r="E1612" s="6" t="s">
        <v>4</v>
      </c>
      <c r="F1612" s="6" t="s">
        <v>5</v>
      </c>
      <c r="G1612" s="6" t="s">
        <v>3559</v>
      </c>
      <c r="H1612" s="6" t="s">
        <v>7</v>
      </c>
      <c r="I1612" s="6" t="s">
        <v>3560</v>
      </c>
      <c r="J1612" s="6" t="s">
        <v>9</v>
      </c>
      <c r="K1612" s="6" t="s">
        <v>3579</v>
      </c>
      <c r="L1612" s="6" t="s">
        <v>11</v>
      </c>
      <c r="M1612" s="2">
        <v>198.95500000000001</v>
      </c>
      <c r="N1612" s="1" t="s">
        <v>12</v>
      </c>
      <c r="O1612" s="3">
        <v>43325</v>
      </c>
      <c r="P1612" s="2">
        <f>ROUNDDOWN(Table1[[#This Row],[Quantity in UnE]],0)</f>
        <v>198</v>
      </c>
      <c r="Q1612" t="s">
        <v>8849</v>
      </c>
      <c r="R1612">
        <v>23.875</v>
      </c>
      <c r="S1612">
        <v>44</v>
      </c>
      <c r="T1612">
        <f>IF(Table1[[#This Row],[OD (in)]]=28,0,IF(Table1[[#This Row],[Width (in)]]&lt;=25,1,0))</f>
        <v>1</v>
      </c>
      <c r="U1612">
        <f>IF(Table1[[#This Row],[OD (in)]]=28,0,IF(AND(Table1[[#This Row],[Width (in)]]&gt;25,Table1[[#This Row],[Width (in)]]&lt;=40),1,0))</f>
        <v>0</v>
      </c>
      <c r="V1612">
        <f>IF(Table1[[#This Row],[OD (in)]]=28,0,IF(Table1[[#This Row],[Width (in)]]&gt;40,1,0))</f>
        <v>0</v>
      </c>
      <c r="W1612">
        <f>IF(Table1[[#This Row],[OD (in)]]=28,1,0)</f>
        <v>0</v>
      </c>
    </row>
    <row r="1613" spans="1:23" x14ac:dyDescent="0.3">
      <c r="A1613" s="6" t="s">
        <v>0</v>
      </c>
      <c r="B1613" s="6" t="s">
        <v>2208</v>
      </c>
      <c r="C1613" s="6" t="s">
        <v>2209</v>
      </c>
      <c r="D1613" s="6" t="s">
        <v>3580</v>
      </c>
      <c r="E1613" s="6" t="s">
        <v>4</v>
      </c>
      <c r="F1613" s="6" t="s">
        <v>5</v>
      </c>
      <c r="G1613" s="6" t="s">
        <v>3263</v>
      </c>
      <c r="H1613" s="6" t="s">
        <v>7</v>
      </c>
      <c r="I1613" s="6" t="s">
        <v>3264</v>
      </c>
      <c r="J1613" s="6" t="s">
        <v>9</v>
      </c>
      <c r="K1613" s="6" t="s">
        <v>3581</v>
      </c>
      <c r="L1613" s="6" t="s">
        <v>11</v>
      </c>
      <c r="M1613" s="2">
        <v>176.43899999999999</v>
      </c>
      <c r="N1613" s="1" t="s">
        <v>12</v>
      </c>
      <c r="O1613" s="3">
        <v>43331</v>
      </c>
      <c r="P1613" s="2">
        <f>ROUNDDOWN(Table1[[#This Row],[Quantity in UnE]],0)</f>
        <v>176</v>
      </c>
      <c r="Q1613" t="s">
        <v>8864</v>
      </c>
      <c r="R1613">
        <v>23.875</v>
      </c>
      <c r="S1613">
        <v>39</v>
      </c>
      <c r="T1613">
        <f>IF(Table1[[#This Row],[OD (in)]]=28,0,IF(Table1[[#This Row],[Width (in)]]&lt;=25,1,0))</f>
        <v>1</v>
      </c>
      <c r="U1613">
        <f>IF(Table1[[#This Row],[OD (in)]]=28,0,IF(AND(Table1[[#This Row],[Width (in)]]&gt;25,Table1[[#This Row],[Width (in)]]&lt;=40),1,0))</f>
        <v>0</v>
      </c>
      <c r="V1613">
        <f>IF(Table1[[#This Row],[OD (in)]]=28,0,IF(Table1[[#This Row],[Width (in)]]&gt;40,1,0))</f>
        <v>0</v>
      </c>
      <c r="W1613">
        <f>IF(Table1[[#This Row],[OD (in)]]=28,1,0)</f>
        <v>0</v>
      </c>
    </row>
    <row r="1614" spans="1:23" x14ac:dyDescent="0.3">
      <c r="A1614" s="6" t="s">
        <v>0</v>
      </c>
      <c r="B1614" s="6" t="s">
        <v>2208</v>
      </c>
      <c r="C1614" s="6" t="s">
        <v>2209</v>
      </c>
      <c r="D1614" s="6" t="s">
        <v>3582</v>
      </c>
      <c r="E1614" s="6" t="s">
        <v>4</v>
      </c>
      <c r="F1614" s="6" t="s">
        <v>5</v>
      </c>
      <c r="G1614" s="6" t="s">
        <v>3263</v>
      </c>
      <c r="H1614" s="6" t="s">
        <v>7</v>
      </c>
      <c r="I1614" s="6" t="s">
        <v>3264</v>
      </c>
      <c r="J1614" s="6" t="s">
        <v>9</v>
      </c>
      <c r="K1614" s="6" t="s">
        <v>3583</v>
      </c>
      <c r="L1614" s="6" t="s">
        <v>11</v>
      </c>
      <c r="M1614" s="2">
        <v>173.78899999999999</v>
      </c>
      <c r="N1614" s="1" t="s">
        <v>12</v>
      </c>
      <c r="O1614" s="3">
        <v>43331</v>
      </c>
      <c r="P1614" s="2">
        <f>ROUNDDOWN(Table1[[#This Row],[Quantity in UnE]],0)</f>
        <v>173</v>
      </c>
      <c r="Q1614" t="s">
        <v>8864</v>
      </c>
      <c r="R1614">
        <v>23.875</v>
      </c>
      <c r="S1614">
        <v>39</v>
      </c>
      <c r="T1614">
        <f>IF(Table1[[#This Row],[OD (in)]]=28,0,IF(Table1[[#This Row],[Width (in)]]&lt;=25,1,0))</f>
        <v>1</v>
      </c>
      <c r="U1614">
        <f>IF(Table1[[#This Row],[OD (in)]]=28,0,IF(AND(Table1[[#This Row],[Width (in)]]&gt;25,Table1[[#This Row],[Width (in)]]&lt;=40),1,0))</f>
        <v>0</v>
      </c>
      <c r="V1614">
        <f>IF(Table1[[#This Row],[OD (in)]]=28,0,IF(Table1[[#This Row],[Width (in)]]&gt;40,1,0))</f>
        <v>0</v>
      </c>
      <c r="W1614">
        <f>IF(Table1[[#This Row],[OD (in)]]=28,1,0)</f>
        <v>0</v>
      </c>
    </row>
    <row r="1615" spans="1:23" x14ac:dyDescent="0.3">
      <c r="A1615" s="6" t="s">
        <v>0</v>
      </c>
      <c r="B1615" s="6" t="s">
        <v>2208</v>
      </c>
      <c r="C1615" s="6" t="s">
        <v>2209</v>
      </c>
      <c r="D1615" s="6" t="s">
        <v>3584</v>
      </c>
      <c r="E1615" s="6" t="s">
        <v>4</v>
      </c>
      <c r="F1615" s="6" t="s">
        <v>5</v>
      </c>
      <c r="G1615" s="6" t="s">
        <v>3263</v>
      </c>
      <c r="H1615" s="6" t="s">
        <v>7</v>
      </c>
      <c r="I1615" s="6" t="s">
        <v>3264</v>
      </c>
      <c r="J1615" s="6" t="s">
        <v>9</v>
      </c>
      <c r="K1615" s="6" t="s">
        <v>3585</v>
      </c>
      <c r="L1615" s="6" t="s">
        <v>11</v>
      </c>
      <c r="M1615" s="2">
        <v>173.78899999999999</v>
      </c>
      <c r="N1615" s="1" t="s">
        <v>12</v>
      </c>
      <c r="O1615" s="3">
        <v>43331</v>
      </c>
      <c r="P1615" s="2">
        <f>ROUNDDOWN(Table1[[#This Row],[Quantity in UnE]],0)</f>
        <v>173</v>
      </c>
      <c r="Q1615" t="s">
        <v>8864</v>
      </c>
      <c r="R1615">
        <v>23.875</v>
      </c>
      <c r="S1615">
        <v>39</v>
      </c>
      <c r="T1615">
        <f>IF(Table1[[#This Row],[OD (in)]]=28,0,IF(Table1[[#This Row],[Width (in)]]&lt;=25,1,0))</f>
        <v>1</v>
      </c>
      <c r="U1615">
        <f>IF(Table1[[#This Row],[OD (in)]]=28,0,IF(AND(Table1[[#This Row],[Width (in)]]&gt;25,Table1[[#This Row],[Width (in)]]&lt;=40),1,0))</f>
        <v>0</v>
      </c>
      <c r="V1615">
        <f>IF(Table1[[#This Row],[OD (in)]]=28,0,IF(Table1[[#This Row],[Width (in)]]&gt;40,1,0))</f>
        <v>0</v>
      </c>
      <c r="W1615">
        <f>IF(Table1[[#This Row],[OD (in)]]=28,1,0)</f>
        <v>0</v>
      </c>
    </row>
    <row r="1616" spans="1:23" x14ac:dyDescent="0.3">
      <c r="A1616" s="6" t="s">
        <v>0</v>
      </c>
      <c r="B1616" s="6" t="s">
        <v>125</v>
      </c>
      <c r="C1616" s="6" t="s">
        <v>126</v>
      </c>
      <c r="D1616" s="6" t="s">
        <v>3586</v>
      </c>
      <c r="E1616" s="6" t="s">
        <v>4</v>
      </c>
      <c r="F1616" s="6" t="s">
        <v>5</v>
      </c>
      <c r="G1616" s="6" t="s">
        <v>3474</v>
      </c>
      <c r="H1616" s="6" t="s">
        <v>7</v>
      </c>
      <c r="I1616" s="6" t="s">
        <v>3475</v>
      </c>
      <c r="J1616" s="6" t="s">
        <v>9</v>
      </c>
      <c r="K1616" s="6" t="s">
        <v>3587</v>
      </c>
      <c r="L1616" s="6" t="s">
        <v>11</v>
      </c>
      <c r="M1616" s="2">
        <v>442.81599999999997</v>
      </c>
      <c r="N1616" s="1" t="s">
        <v>12</v>
      </c>
      <c r="O1616" s="3">
        <v>43318</v>
      </c>
      <c r="P1616" s="2">
        <f>ROUNDDOWN(Table1[[#This Row],[Quantity in UnE]],0)</f>
        <v>442</v>
      </c>
      <c r="Q1616" t="s">
        <v>8852</v>
      </c>
      <c r="R1616">
        <v>60</v>
      </c>
      <c r="S1616">
        <v>39</v>
      </c>
      <c r="T1616">
        <f>IF(Table1[[#This Row],[OD (in)]]=28,0,IF(Table1[[#This Row],[Width (in)]]&lt;=25,1,0))</f>
        <v>0</v>
      </c>
      <c r="U1616">
        <f>IF(Table1[[#This Row],[OD (in)]]=28,0,IF(AND(Table1[[#This Row],[Width (in)]]&gt;25,Table1[[#This Row],[Width (in)]]&lt;=40),1,0))</f>
        <v>0</v>
      </c>
      <c r="V1616">
        <f>IF(Table1[[#This Row],[OD (in)]]=28,0,IF(Table1[[#This Row],[Width (in)]]&gt;40,1,0))</f>
        <v>1</v>
      </c>
      <c r="W1616">
        <f>IF(Table1[[#This Row],[OD (in)]]=28,1,0)</f>
        <v>0</v>
      </c>
    </row>
    <row r="1617" spans="1:23" x14ac:dyDescent="0.3">
      <c r="A1617" s="6" t="s">
        <v>0</v>
      </c>
      <c r="B1617" s="6" t="s">
        <v>2208</v>
      </c>
      <c r="C1617" s="6" t="s">
        <v>2209</v>
      </c>
      <c r="D1617" s="6" t="s">
        <v>3588</v>
      </c>
      <c r="E1617" s="6" t="s">
        <v>4</v>
      </c>
      <c r="F1617" s="6" t="s">
        <v>5</v>
      </c>
      <c r="G1617" s="6" t="s">
        <v>3263</v>
      </c>
      <c r="H1617" s="6" t="s">
        <v>7</v>
      </c>
      <c r="I1617" s="6" t="s">
        <v>3264</v>
      </c>
      <c r="J1617" s="6" t="s">
        <v>9</v>
      </c>
      <c r="K1617" s="6" t="s">
        <v>3589</v>
      </c>
      <c r="L1617" s="6" t="s">
        <v>11</v>
      </c>
      <c r="M1617" s="2">
        <v>173.78899999999999</v>
      </c>
      <c r="N1617" s="1" t="s">
        <v>12</v>
      </c>
      <c r="O1617" s="3">
        <v>43331</v>
      </c>
      <c r="P1617" s="2">
        <f>ROUNDDOWN(Table1[[#This Row],[Quantity in UnE]],0)</f>
        <v>173</v>
      </c>
      <c r="Q1617" t="s">
        <v>8864</v>
      </c>
      <c r="R1617">
        <v>23.875</v>
      </c>
      <c r="S1617">
        <v>39</v>
      </c>
      <c r="T1617">
        <f>IF(Table1[[#This Row],[OD (in)]]=28,0,IF(Table1[[#This Row],[Width (in)]]&lt;=25,1,0))</f>
        <v>1</v>
      </c>
      <c r="U1617">
        <f>IF(Table1[[#This Row],[OD (in)]]=28,0,IF(AND(Table1[[#This Row],[Width (in)]]&gt;25,Table1[[#This Row],[Width (in)]]&lt;=40),1,0))</f>
        <v>0</v>
      </c>
      <c r="V1617">
        <f>IF(Table1[[#This Row],[OD (in)]]=28,0,IF(Table1[[#This Row],[Width (in)]]&gt;40,1,0))</f>
        <v>0</v>
      </c>
      <c r="W1617">
        <f>IF(Table1[[#This Row],[OD (in)]]=28,1,0)</f>
        <v>0</v>
      </c>
    </row>
    <row r="1618" spans="1:23" x14ac:dyDescent="0.3">
      <c r="A1618" s="6" t="s">
        <v>0</v>
      </c>
      <c r="B1618" s="6" t="s">
        <v>125</v>
      </c>
      <c r="C1618" s="6" t="s">
        <v>126</v>
      </c>
      <c r="D1618" s="6" t="s">
        <v>3590</v>
      </c>
      <c r="E1618" s="6" t="s">
        <v>4</v>
      </c>
      <c r="F1618" s="6" t="s">
        <v>5</v>
      </c>
      <c r="G1618" s="6" t="s">
        <v>3519</v>
      </c>
      <c r="H1618" s="6" t="s">
        <v>7</v>
      </c>
      <c r="I1618" s="6" t="s">
        <v>3520</v>
      </c>
      <c r="J1618" s="6" t="s">
        <v>9</v>
      </c>
      <c r="K1618" s="6" t="s">
        <v>3591</v>
      </c>
      <c r="L1618" s="6" t="s">
        <v>11</v>
      </c>
      <c r="M1618" s="2">
        <v>443.62299999999999</v>
      </c>
      <c r="N1618" s="1" t="s">
        <v>12</v>
      </c>
      <c r="O1618" s="3">
        <v>43322</v>
      </c>
      <c r="P1618" s="2">
        <f>ROUNDDOWN(Table1[[#This Row],[Quantity in UnE]],0)</f>
        <v>443</v>
      </c>
      <c r="Q1618" t="s">
        <v>8852</v>
      </c>
      <c r="R1618">
        <v>60</v>
      </c>
      <c r="S1618">
        <v>39</v>
      </c>
      <c r="T1618">
        <f>IF(Table1[[#This Row],[OD (in)]]=28,0,IF(Table1[[#This Row],[Width (in)]]&lt;=25,1,0))</f>
        <v>0</v>
      </c>
      <c r="U1618">
        <f>IF(Table1[[#This Row],[OD (in)]]=28,0,IF(AND(Table1[[#This Row],[Width (in)]]&gt;25,Table1[[#This Row],[Width (in)]]&lt;=40),1,0))</f>
        <v>0</v>
      </c>
      <c r="V1618">
        <f>IF(Table1[[#This Row],[OD (in)]]=28,0,IF(Table1[[#This Row],[Width (in)]]&gt;40,1,0))</f>
        <v>1</v>
      </c>
      <c r="W1618">
        <f>IF(Table1[[#This Row],[OD (in)]]=28,1,0)</f>
        <v>0</v>
      </c>
    </row>
    <row r="1619" spans="1:23" x14ac:dyDescent="0.3">
      <c r="A1619" s="6" t="s">
        <v>0</v>
      </c>
      <c r="B1619" s="6" t="s">
        <v>2208</v>
      </c>
      <c r="C1619" s="6" t="s">
        <v>2209</v>
      </c>
      <c r="D1619" s="6" t="s">
        <v>3592</v>
      </c>
      <c r="E1619" s="6" t="s">
        <v>4</v>
      </c>
      <c r="F1619" s="6" t="s">
        <v>5</v>
      </c>
      <c r="G1619" s="6" t="s">
        <v>3263</v>
      </c>
      <c r="H1619" s="6" t="s">
        <v>7</v>
      </c>
      <c r="I1619" s="6" t="s">
        <v>3264</v>
      </c>
      <c r="J1619" s="6" t="s">
        <v>9</v>
      </c>
      <c r="K1619" s="6" t="s">
        <v>3593</v>
      </c>
      <c r="L1619" s="6" t="s">
        <v>11</v>
      </c>
      <c r="M1619" s="2">
        <v>173.78899999999999</v>
      </c>
      <c r="N1619" s="1" t="s">
        <v>12</v>
      </c>
      <c r="O1619" s="3">
        <v>43331</v>
      </c>
      <c r="P1619" s="2">
        <f>ROUNDDOWN(Table1[[#This Row],[Quantity in UnE]],0)</f>
        <v>173</v>
      </c>
      <c r="Q1619" t="s">
        <v>8864</v>
      </c>
      <c r="R1619">
        <v>23.875</v>
      </c>
      <c r="S1619">
        <v>39</v>
      </c>
      <c r="T1619">
        <f>IF(Table1[[#This Row],[OD (in)]]=28,0,IF(Table1[[#This Row],[Width (in)]]&lt;=25,1,0))</f>
        <v>1</v>
      </c>
      <c r="U1619">
        <f>IF(Table1[[#This Row],[OD (in)]]=28,0,IF(AND(Table1[[#This Row],[Width (in)]]&gt;25,Table1[[#This Row],[Width (in)]]&lt;=40),1,0))</f>
        <v>0</v>
      </c>
      <c r="V1619">
        <f>IF(Table1[[#This Row],[OD (in)]]=28,0,IF(Table1[[#This Row],[Width (in)]]&gt;40,1,0))</f>
        <v>0</v>
      </c>
      <c r="W1619">
        <f>IF(Table1[[#This Row],[OD (in)]]=28,1,0)</f>
        <v>0</v>
      </c>
    </row>
    <row r="1620" spans="1:23" x14ac:dyDescent="0.3">
      <c r="A1620" s="6" t="s">
        <v>0</v>
      </c>
      <c r="B1620" s="6" t="s">
        <v>480</v>
      </c>
      <c r="C1620" s="6" t="s">
        <v>481</v>
      </c>
      <c r="D1620" s="6" t="s">
        <v>3594</v>
      </c>
      <c r="E1620" s="6" t="s">
        <v>4</v>
      </c>
      <c r="F1620" s="6" t="s">
        <v>5</v>
      </c>
      <c r="G1620" s="6" t="s">
        <v>3559</v>
      </c>
      <c r="H1620" s="6" t="s">
        <v>7</v>
      </c>
      <c r="I1620" s="6" t="s">
        <v>3560</v>
      </c>
      <c r="J1620" s="6" t="s">
        <v>9</v>
      </c>
      <c r="K1620" s="6" t="s">
        <v>3595</v>
      </c>
      <c r="L1620" s="6" t="s">
        <v>11</v>
      </c>
      <c r="M1620" s="2">
        <v>380.09899999999999</v>
      </c>
      <c r="N1620" s="1" t="s">
        <v>12</v>
      </c>
      <c r="O1620" s="3">
        <v>43325</v>
      </c>
      <c r="P1620" s="2">
        <f>ROUNDDOWN(Table1[[#This Row],[Quantity in UnE]],0)</f>
        <v>380</v>
      </c>
      <c r="Q1620" t="s">
        <v>8850</v>
      </c>
      <c r="R1620">
        <v>50</v>
      </c>
      <c r="S1620">
        <v>39</v>
      </c>
      <c r="T1620">
        <f>IF(Table1[[#This Row],[OD (in)]]=28,0,IF(Table1[[#This Row],[Width (in)]]&lt;=25,1,0))</f>
        <v>0</v>
      </c>
      <c r="U1620">
        <f>IF(Table1[[#This Row],[OD (in)]]=28,0,IF(AND(Table1[[#This Row],[Width (in)]]&gt;25,Table1[[#This Row],[Width (in)]]&lt;=40),1,0))</f>
        <v>0</v>
      </c>
      <c r="V1620">
        <f>IF(Table1[[#This Row],[OD (in)]]=28,0,IF(Table1[[#This Row],[Width (in)]]&gt;40,1,0))</f>
        <v>1</v>
      </c>
      <c r="W1620">
        <f>IF(Table1[[#This Row],[OD (in)]]=28,1,0)</f>
        <v>0</v>
      </c>
    </row>
    <row r="1621" spans="1:23" x14ac:dyDescent="0.3">
      <c r="A1621" s="6" t="s">
        <v>0</v>
      </c>
      <c r="B1621" s="6" t="s">
        <v>125</v>
      </c>
      <c r="C1621" s="6" t="s">
        <v>126</v>
      </c>
      <c r="D1621" s="6" t="s">
        <v>3596</v>
      </c>
      <c r="E1621" s="6" t="s">
        <v>4</v>
      </c>
      <c r="F1621" s="6" t="s">
        <v>5</v>
      </c>
      <c r="G1621" s="6" t="s">
        <v>3474</v>
      </c>
      <c r="H1621" s="6" t="s">
        <v>7</v>
      </c>
      <c r="I1621" s="6" t="s">
        <v>3475</v>
      </c>
      <c r="J1621" s="6" t="s">
        <v>9</v>
      </c>
      <c r="K1621" s="6" t="s">
        <v>3597</v>
      </c>
      <c r="L1621" s="6" t="s">
        <v>11</v>
      </c>
      <c r="M1621" s="2">
        <v>443.27699999999999</v>
      </c>
      <c r="N1621" s="1" t="s">
        <v>12</v>
      </c>
      <c r="O1621" s="3">
        <v>43318</v>
      </c>
      <c r="P1621" s="2">
        <f>ROUNDDOWN(Table1[[#This Row],[Quantity in UnE]],0)</f>
        <v>443</v>
      </c>
      <c r="Q1621" t="s">
        <v>8852</v>
      </c>
      <c r="R1621">
        <v>60</v>
      </c>
      <c r="S1621">
        <v>39</v>
      </c>
      <c r="T1621">
        <f>IF(Table1[[#This Row],[OD (in)]]=28,0,IF(Table1[[#This Row],[Width (in)]]&lt;=25,1,0))</f>
        <v>0</v>
      </c>
      <c r="U1621">
        <f>IF(Table1[[#This Row],[OD (in)]]=28,0,IF(AND(Table1[[#This Row],[Width (in)]]&gt;25,Table1[[#This Row],[Width (in)]]&lt;=40),1,0))</f>
        <v>0</v>
      </c>
      <c r="V1621">
        <f>IF(Table1[[#This Row],[OD (in)]]=28,0,IF(Table1[[#This Row],[Width (in)]]&gt;40,1,0))</f>
        <v>1</v>
      </c>
      <c r="W1621">
        <f>IF(Table1[[#This Row],[OD (in)]]=28,1,0)</f>
        <v>0</v>
      </c>
    </row>
    <row r="1622" spans="1:23" x14ac:dyDescent="0.3">
      <c r="A1622" s="6" t="s">
        <v>0</v>
      </c>
      <c r="B1622" s="6" t="s">
        <v>125</v>
      </c>
      <c r="C1622" s="6" t="s">
        <v>126</v>
      </c>
      <c r="D1622" s="6" t="s">
        <v>3598</v>
      </c>
      <c r="E1622" s="6" t="s">
        <v>4</v>
      </c>
      <c r="F1622" s="6" t="s">
        <v>5</v>
      </c>
      <c r="G1622" s="6" t="s">
        <v>3519</v>
      </c>
      <c r="H1622" s="6" t="s">
        <v>7</v>
      </c>
      <c r="I1622" s="6" t="s">
        <v>3520</v>
      </c>
      <c r="J1622" s="6" t="s">
        <v>9</v>
      </c>
      <c r="K1622" s="6" t="s">
        <v>3599</v>
      </c>
      <c r="L1622" s="6" t="s">
        <v>11</v>
      </c>
      <c r="M1622" s="2">
        <v>443.62299999999999</v>
      </c>
      <c r="N1622" s="1" t="s">
        <v>12</v>
      </c>
      <c r="O1622" s="3">
        <v>43322</v>
      </c>
      <c r="P1622" s="2">
        <f>ROUNDDOWN(Table1[[#This Row],[Quantity in UnE]],0)</f>
        <v>443</v>
      </c>
      <c r="Q1622" t="s">
        <v>8852</v>
      </c>
      <c r="R1622">
        <v>60</v>
      </c>
      <c r="S1622">
        <v>39</v>
      </c>
      <c r="T1622">
        <f>IF(Table1[[#This Row],[OD (in)]]=28,0,IF(Table1[[#This Row],[Width (in)]]&lt;=25,1,0))</f>
        <v>0</v>
      </c>
      <c r="U1622">
        <f>IF(Table1[[#This Row],[OD (in)]]=28,0,IF(AND(Table1[[#This Row],[Width (in)]]&gt;25,Table1[[#This Row],[Width (in)]]&lt;=40),1,0))</f>
        <v>0</v>
      </c>
      <c r="V1622">
        <f>IF(Table1[[#This Row],[OD (in)]]=28,0,IF(Table1[[#This Row],[Width (in)]]&gt;40,1,0))</f>
        <v>1</v>
      </c>
      <c r="W1622">
        <f>IF(Table1[[#This Row],[OD (in)]]=28,1,0)</f>
        <v>0</v>
      </c>
    </row>
    <row r="1623" spans="1:23" x14ac:dyDescent="0.3">
      <c r="A1623" s="6" t="s">
        <v>0</v>
      </c>
      <c r="B1623" s="6" t="s">
        <v>480</v>
      </c>
      <c r="C1623" s="6" t="s">
        <v>481</v>
      </c>
      <c r="D1623" s="6" t="s">
        <v>3600</v>
      </c>
      <c r="E1623" s="6" t="s">
        <v>4</v>
      </c>
      <c r="F1623" s="6" t="s">
        <v>5</v>
      </c>
      <c r="G1623" s="6" t="s">
        <v>3559</v>
      </c>
      <c r="H1623" s="6" t="s">
        <v>7</v>
      </c>
      <c r="I1623" s="6" t="s">
        <v>3560</v>
      </c>
      <c r="J1623" s="6" t="s">
        <v>9</v>
      </c>
      <c r="K1623" s="6" t="s">
        <v>3601</v>
      </c>
      <c r="L1623" s="6" t="s">
        <v>11</v>
      </c>
      <c r="M1623" s="2">
        <v>375.59100000000001</v>
      </c>
      <c r="N1623" s="1" t="s">
        <v>12</v>
      </c>
      <c r="O1623" s="3">
        <v>43325</v>
      </c>
      <c r="P1623" s="2">
        <f>ROUNDDOWN(Table1[[#This Row],[Quantity in UnE]],0)</f>
        <v>375</v>
      </c>
      <c r="Q1623" t="s">
        <v>8850</v>
      </c>
      <c r="R1623">
        <v>50</v>
      </c>
      <c r="S1623">
        <v>39</v>
      </c>
      <c r="T1623">
        <f>IF(Table1[[#This Row],[OD (in)]]=28,0,IF(Table1[[#This Row],[Width (in)]]&lt;=25,1,0))</f>
        <v>0</v>
      </c>
      <c r="U1623">
        <f>IF(Table1[[#This Row],[OD (in)]]=28,0,IF(AND(Table1[[#This Row],[Width (in)]]&gt;25,Table1[[#This Row],[Width (in)]]&lt;=40),1,0))</f>
        <v>0</v>
      </c>
      <c r="V1623">
        <f>IF(Table1[[#This Row],[OD (in)]]=28,0,IF(Table1[[#This Row],[Width (in)]]&gt;40,1,0))</f>
        <v>1</v>
      </c>
      <c r="W1623">
        <f>IF(Table1[[#This Row],[OD (in)]]=28,1,0)</f>
        <v>0</v>
      </c>
    </row>
    <row r="1624" spans="1:23" x14ac:dyDescent="0.3">
      <c r="A1624" s="6" t="s">
        <v>0</v>
      </c>
      <c r="B1624" s="6" t="s">
        <v>1627</v>
      </c>
      <c r="C1624" s="6" t="s">
        <v>1628</v>
      </c>
      <c r="D1624" s="6" t="s">
        <v>3602</v>
      </c>
      <c r="E1624" s="6" t="s">
        <v>4</v>
      </c>
      <c r="F1624" s="6" t="s">
        <v>5</v>
      </c>
      <c r="G1624" s="6" t="s">
        <v>3501</v>
      </c>
      <c r="H1624" s="6" t="s">
        <v>7</v>
      </c>
      <c r="I1624" s="6" t="s">
        <v>3502</v>
      </c>
      <c r="J1624" s="6" t="s">
        <v>9</v>
      </c>
      <c r="K1624" s="6" t="s">
        <v>3603</v>
      </c>
      <c r="L1624" s="6" t="s">
        <v>11</v>
      </c>
      <c r="M1624" s="2">
        <v>340.75</v>
      </c>
      <c r="N1624" s="1" t="s">
        <v>12</v>
      </c>
      <c r="O1624" s="3">
        <v>43319</v>
      </c>
      <c r="P1624" s="2">
        <f>ROUNDDOWN(Table1[[#This Row],[Quantity in UnE]],0)</f>
        <v>340</v>
      </c>
      <c r="Q1624" t="s">
        <v>8850</v>
      </c>
      <c r="R1624">
        <v>52</v>
      </c>
      <c r="S1624">
        <v>39</v>
      </c>
      <c r="T1624">
        <f>IF(Table1[[#This Row],[OD (in)]]=28,0,IF(Table1[[#This Row],[Width (in)]]&lt;=25,1,0))</f>
        <v>0</v>
      </c>
      <c r="U1624">
        <f>IF(Table1[[#This Row],[OD (in)]]=28,0,IF(AND(Table1[[#This Row],[Width (in)]]&gt;25,Table1[[#This Row],[Width (in)]]&lt;=40),1,0))</f>
        <v>0</v>
      </c>
      <c r="V1624">
        <f>IF(Table1[[#This Row],[OD (in)]]=28,0,IF(Table1[[#This Row],[Width (in)]]&gt;40,1,0))</f>
        <v>1</v>
      </c>
      <c r="W1624">
        <f>IF(Table1[[#This Row],[OD (in)]]=28,1,0)</f>
        <v>0</v>
      </c>
    </row>
    <row r="1625" spans="1:23" x14ac:dyDescent="0.3">
      <c r="A1625" s="6" t="s">
        <v>0</v>
      </c>
      <c r="B1625" s="6" t="s">
        <v>125</v>
      </c>
      <c r="C1625" s="6" t="s">
        <v>126</v>
      </c>
      <c r="D1625" s="6" t="s">
        <v>3604</v>
      </c>
      <c r="E1625" s="6" t="s">
        <v>4</v>
      </c>
      <c r="F1625" s="6" t="s">
        <v>5</v>
      </c>
      <c r="G1625" s="6" t="s">
        <v>3519</v>
      </c>
      <c r="H1625" s="6" t="s">
        <v>7</v>
      </c>
      <c r="I1625" s="6" t="s">
        <v>3520</v>
      </c>
      <c r="J1625" s="6" t="s">
        <v>9</v>
      </c>
      <c r="K1625" s="6" t="s">
        <v>3605</v>
      </c>
      <c r="L1625" s="6" t="s">
        <v>11</v>
      </c>
      <c r="M1625" s="2">
        <v>442.642</v>
      </c>
      <c r="N1625" s="1" t="s">
        <v>12</v>
      </c>
      <c r="O1625" s="3">
        <v>43322</v>
      </c>
      <c r="P1625" s="2">
        <f>ROUNDDOWN(Table1[[#This Row],[Quantity in UnE]],0)</f>
        <v>442</v>
      </c>
      <c r="Q1625" t="s">
        <v>8852</v>
      </c>
      <c r="R1625">
        <v>60</v>
      </c>
      <c r="S1625">
        <v>39</v>
      </c>
      <c r="T1625">
        <f>IF(Table1[[#This Row],[OD (in)]]=28,0,IF(Table1[[#This Row],[Width (in)]]&lt;=25,1,0))</f>
        <v>0</v>
      </c>
      <c r="U1625">
        <f>IF(Table1[[#This Row],[OD (in)]]=28,0,IF(AND(Table1[[#This Row],[Width (in)]]&gt;25,Table1[[#This Row],[Width (in)]]&lt;=40),1,0))</f>
        <v>0</v>
      </c>
      <c r="V1625">
        <f>IF(Table1[[#This Row],[OD (in)]]=28,0,IF(Table1[[#This Row],[Width (in)]]&gt;40,1,0))</f>
        <v>1</v>
      </c>
      <c r="W1625">
        <f>IF(Table1[[#This Row],[OD (in)]]=28,1,0)</f>
        <v>0</v>
      </c>
    </row>
    <row r="1626" spans="1:23" x14ac:dyDescent="0.3">
      <c r="A1626" s="6" t="s">
        <v>0</v>
      </c>
      <c r="B1626" s="6" t="s">
        <v>125</v>
      </c>
      <c r="C1626" s="6" t="s">
        <v>126</v>
      </c>
      <c r="D1626" s="6" t="s">
        <v>3606</v>
      </c>
      <c r="E1626" s="6" t="s">
        <v>4</v>
      </c>
      <c r="F1626" s="6" t="s">
        <v>5</v>
      </c>
      <c r="G1626" s="6" t="s">
        <v>3519</v>
      </c>
      <c r="H1626" s="6" t="s">
        <v>7</v>
      </c>
      <c r="I1626" s="6" t="s">
        <v>3520</v>
      </c>
      <c r="J1626" s="6" t="s">
        <v>9</v>
      </c>
      <c r="K1626" s="6" t="s">
        <v>3607</v>
      </c>
      <c r="L1626" s="6" t="s">
        <v>11</v>
      </c>
      <c r="M1626" s="2">
        <v>442.642</v>
      </c>
      <c r="N1626" s="1" t="s">
        <v>12</v>
      </c>
      <c r="O1626" s="3">
        <v>43322</v>
      </c>
      <c r="P1626" s="2">
        <f>ROUNDDOWN(Table1[[#This Row],[Quantity in UnE]],0)</f>
        <v>442</v>
      </c>
      <c r="Q1626" t="s">
        <v>8852</v>
      </c>
      <c r="R1626">
        <v>60</v>
      </c>
      <c r="S1626">
        <v>39</v>
      </c>
      <c r="T1626">
        <f>IF(Table1[[#This Row],[OD (in)]]=28,0,IF(Table1[[#This Row],[Width (in)]]&lt;=25,1,0))</f>
        <v>0</v>
      </c>
      <c r="U1626">
        <f>IF(Table1[[#This Row],[OD (in)]]=28,0,IF(AND(Table1[[#This Row],[Width (in)]]&gt;25,Table1[[#This Row],[Width (in)]]&lt;=40),1,0))</f>
        <v>0</v>
      </c>
      <c r="V1626">
        <f>IF(Table1[[#This Row],[OD (in)]]=28,0,IF(Table1[[#This Row],[Width (in)]]&gt;40,1,0))</f>
        <v>1</v>
      </c>
      <c r="W1626">
        <f>IF(Table1[[#This Row],[OD (in)]]=28,1,0)</f>
        <v>0</v>
      </c>
    </row>
    <row r="1627" spans="1:23" x14ac:dyDescent="0.3">
      <c r="A1627" s="6" t="s">
        <v>0</v>
      </c>
      <c r="B1627" s="6" t="s">
        <v>2491</v>
      </c>
      <c r="C1627" s="6" t="s">
        <v>2492</v>
      </c>
      <c r="D1627" s="6" t="s">
        <v>3608</v>
      </c>
      <c r="E1627" s="6" t="s">
        <v>4</v>
      </c>
      <c r="F1627" s="6" t="s">
        <v>5</v>
      </c>
      <c r="G1627" s="6" t="s">
        <v>3208</v>
      </c>
      <c r="H1627" s="6" t="s">
        <v>7</v>
      </c>
      <c r="I1627" s="6" t="s">
        <v>3209</v>
      </c>
      <c r="J1627" s="6" t="s">
        <v>9</v>
      </c>
      <c r="K1627" s="6" t="s">
        <v>3609</v>
      </c>
      <c r="L1627" s="6" t="s">
        <v>11</v>
      </c>
      <c r="M1627" s="2">
        <v>261.39</v>
      </c>
      <c r="N1627" s="1" t="s">
        <v>12</v>
      </c>
      <c r="O1627" s="3">
        <v>43315</v>
      </c>
      <c r="P1627" s="2">
        <f>ROUNDDOWN(Table1[[#This Row],[Quantity in UnE]],0)</f>
        <v>261</v>
      </c>
      <c r="Q1627" t="s">
        <v>8848</v>
      </c>
      <c r="R1627">
        <v>36.5</v>
      </c>
      <c r="S1627">
        <v>39</v>
      </c>
      <c r="T1627">
        <f>IF(Table1[[#This Row],[OD (in)]]=28,0,IF(Table1[[#This Row],[Width (in)]]&lt;=25,1,0))</f>
        <v>0</v>
      </c>
      <c r="U1627">
        <f>IF(Table1[[#This Row],[OD (in)]]=28,0,IF(AND(Table1[[#This Row],[Width (in)]]&gt;25,Table1[[#This Row],[Width (in)]]&lt;=40),1,0))</f>
        <v>1</v>
      </c>
      <c r="V1627">
        <f>IF(Table1[[#This Row],[OD (in)]]=28,0,IF(Table1[[#This Row],[Width (in)]]&gt;40,1,0))</f>
        <v>0</v>
      </c>
      <c r="W1627">
        <f>IF(Table1[[#This Row],[OD (in)]]=28,1,0)</f>
        <v>0</v>
      </c>
    </row>
    <row r="1628" spans="1:23" x14ac:dyDescent="0.3">
      <c r="A1628" s="6" t="s">
        <v>0</v>
      </c>
      <c r="B1628" s="6" t="s">
        <v>125</v>
      </c>
      <c r="C1628" s="6" t="s">
        <v>126</v>
      </c>
      <c r="D1628" s="6" t="s">
        <v>3610</v>
      </c>
      <c r="E1628" s="6" t="s">
        <v>4</v>
      </c>
      <c r="F1628" s="6" t="s">
        <v>5</v>
      </c>
      <c r="G1628" s="6" t="s">
        <v>3474</v>
      </c>
      <c r="H1628" s="6" t="s">
        <v>7</v>
      </c>
      <c r="I1628" s="6" t="s">
        <v>3475</v>
      </c>
      <c r="J1628" s="6" t="s">
        <v>9</v>
      </c>
      <c r="K1628" s="6" t="s">
        <v>3611</v>
      </c>
      <c r="L1628" s="6" t="s">
        <v>11</v>
      </c>
      <c r="M1628" s="2">
        <v>439.93099999999998</v>
      </c>
      <c r="N1628" s="1" t="s">
        <v>12</v>
      </c>
      <c r="O1628" s="3">
        <v>43318</v>
      </c>
      <c r="P1628" s="2">
        <f>ROUNDDOWN(Table1[[#This Row],[Quantity in UnE]],0)</f>
        <v>439</v>
      </c>
      <c r="Q1628" t="s">
        <v>8852</v>
      </c>
      <c r="R1628">
        <v>60</v>
      </c>
      <c r="S1628">
        <v>39</v>
      </c>
      <c r="T1628">
        <f>IF(Table1[[#This Row],[OD (in)]]=28,0,IF(Table1[[#This Row],[Width (in)]]&lt;=25,1,0))</f>
        <v>0</v>
      </c>
      <c r="U1628">
        <f>IF(Table1[[#This Row],[OD (in)]]=28,0,IF(AND(Table1[[#This Row],[Width (in)]]&gt;25,Table1[[#This Row],[Width (in)]]&lt;=40),1,0))</f>
        <v>0</v>
      </c>
      <c r="V1628">
        <f>IF(Table1[[#This Row],[OD (in)]]=28,0,IF(Table1[[#This Row],[Width (in)]]&gt;40,1,0))</f>
        <v>1</v>
      </c>
      <c r="W1628">
        <f>IF(Table1[[#This Row],[OD (in)]]=28,1,0)</f>
        <v>0</v>
      </c>
    </row>
    <row r="1629" spans="1:23" x14ac:dyDescent="0.3">
      <c r="A1629" s="6" t="s">
        <v>0</v>
      </c>
      <c r="B1629" s="6" t="s">
        <v>125</v>
      </c>
      <c r="C1629" s="6" t="s">
        <v>126</v>
      </c>
      <c r="D1629" s="6" t="s">
        <v>3612</v>
      </c>
      <c r="E1629" s="6" t="s">
        <v>4</v>
      </c>
      <c r="F1629" s="6" t="s">
        <v>5</v>
      </c>
      <c r="G1629" s="6" t="s">
        <v>3613</v>
      </c>
      <c r="H1629" s="6" t="s">
        <v>7</v>
      </c>
      <c r="I1629" s="6" t="s">
        <v>3614</v>
      </c>
      <c r="J1629" s="6" t="s">
        <v>9</v>
      </c>
      <c r="K1629" s="6" t="s">
        <v>3615</v>
      </c>
      <c r="L1629" s="6" t="s">
        <v>11</v>
      </c>
      <c r="M1629" s="2">
        <v>437.161</v>
      </c>
      <c r="N1629" s="1" t="s">
        <v>12</v>
      </c>
      <c r="O1629" s="3">
        <v>43326</v>
      </c>
      <c r="P1629" s="2">
        <f>ROUNDDOWN(Table1[[#This Row],[Quantity in UnE]],0)</f>
        <v>437</v>
      </c>
      <c r="Q1629" t="s">
        <v>8852</v>
      </c>
      <c r="R1629">
        <v>60</v>
      </c>
      <c r="S1629">
        <v>39</v>
      </c>
      <c r="T1629">
        <f>IF(Table1[[#This Row],[OD (in)]]=28,0,IF(Table1[[#This Row],[Width (in)]]&lt;=25,1,0))</f>
        <v>0</v>
      </c>
      <c r="U1629">
        <f>IF(Table1[[#This Row],[OD (in)]]=28,0,IF(AND(Table1[[#This Row],[Width (in)]]&gt;25,Table1[[#This Row],[Width (in)]]&lt;=40),1,0))</f>
        <v>0</v>
      </c>
      <c r="V1629">
        <f>IF(Table1[[#This Row],[OD (in)]]=28,0,IF(Table1[[#This Row],[Width (in)]]&gt;40,1,0))</f>
        <v>1</v>
      </c>
      <c r="W1629">
        <f>IF(Table1[[#This Row],[OD (in)]]=28,1,0)</f>
        <v>0</v>
      </c>
    </row>
    <row r="1630" spans="1:23" x14ac:dyDescent="0.3">
      <c r="A1630" s="6" t="s">
        <v>0</v>
      </c>
      <c r="B1630" s="6" t="s">
        <v>198</v>
      </c>
      <c r="C1630" s="6" t="s">
        <v>199</v>
      </c>
      <c r="D1630" s="6" t="s">
        <v>3616</v>
      </c>
      <c r="E1630" s="6" t="s">
        <v>4</v>
      </c>
      <c r="F1630" s="6" t="s">
        <v>5</v>
      </c>
      <c r="G1630" s="6" t="s">
        <v>3382</v>
      </c>
      <c r="H1630" s="6" t="s">
        <v>7</v>
      </c>
      <c r="I1630" s="6" t="s">
        <v>3383</v>
      </c>
      <c r="J1630" s="6" t="s">
        <v>9</v>
      </c>
      <c r="K1630" s="6" t="s">
        <v>3617</v>
      </c>
      <c r="L1630" s="6" t="s">
        <v>11</v>
      </c>
      <c r="M1630" s="2">
        <v>396.89400000000001</v>
      </c>
      <c r="N1630" s="1" t="s">
        <v>12</v>
      </c>
      <c r="O1630" s="3">
        <v>43316</v>
      </c>
      <c r="P1630" s="2">
        <f>ROUNDDOWN(Table1[[#This Row],[Quantity in UnE]],0)</f>
        <v>396</v>
      </c>
      <c r="Q1630" t="s">
        <v>8850</v>
      </c>
      <c r="R1630">
        <v>57.25</v>
      </c>
      <c r="S1630">
        <v>39</v>
      </c>
      <c r="T1630">
        <f>IF(Table1[[#This Row],[OD (in)]]=28,0,IF(Table1[[#This Row],[Width (in)]]&lt;=25,1,0))</f>
        <v>0</v>
      </c>
      <c r="U1630">
        <f>IF(Table1[[#This Row],[OD (in)]]=28,0,IF(AND(Table1[[#This Row],[Width (in)]]&gt;25,Table1[[#This Row],[Width (in)]]&lt;=40),1,0))</f>
        <v>0</v>
      </c>
      <c r="V1630">
        <f>IF(Table1[[#This Row],[OD (in)]]=28,0,IF(Table1[[#This Row],[Width (in)]]&gt;40,1,0))</f>
        <v>1</v>
      </c>
      <c r="W1630">
        <f>IF(Table1[[#This Row],[OD (in)]]=28,1,0)</f>
        <v>0</v>
      </c>
    </row>
    <row r="1631" spans="1:23" x14ac:dyDescent="0.3">
      <c r="A1631" s="6" t="s">
        <v>0</v>
      </c>
      <c r="B1631" s="6" t="s">
        <v>2381</v>
      </c>
      <c r="C1631" s="6" t="s">
        <v>2382</v>
      </c>
      <c r="D1631" s="6" t="s">
        <v>3618</v>
      </c>
      <c r="E1631" s="6" t="s">
        <v>4</v>
      </c>
      <c r="F1631" s="6" t="s">
        <v>5</v>
      </c>
      <c r="G1631" s="6" t="s">
        <v>3208</v>
      </c>
      <c r="H1631" s="6" t="s">
        <v>7</v>
      </c>
      <c r="I1631" s="6" t="s">
        <v>3209</v>
      </c>
      <c r="J1631" s="6" t="s">
        <v>9</v>
      </c>
      <c r="K1631" s="6" t="s">
        <v>3619</v>
      </c>
      <c r="L1631" s="6" t="s">
        <v>11</v>
      </c>
      <c r="M1631" s="2">
        <v>371.22199999999998</v>
      </c>
      <c r="N1631" s="1" t="s">
        <v>12</v>
      </c>
      <c r="O1631" s="3">
        <v>43315</v>
      </c>
      <c r="P1631" s="2">
        <f>ROUNDDOWN(Table1[[#This Row],[Quantity in UnE]],0)</f>
        <v>371</v>
      </c>
      <c r="Q1631" t="s">
        <v>8850</v>
      </c>
      <c r="R1631">
        <v>49</v>
      </c>
      <c r="S1631">
        <v>39</v>
      </c>
      <c r="T1631">
        <f>IF(Table1[[#This Row],[OD (in)]]=28,0,IF(Table1[[#This Row],[Width (in)]]&lt;=25,1,0))</f>
        <v>0</v>
      </c>
      <c r="U1631">
        <f>IF(Table1[[#This Row],[OD (in)]]=28,0,IF(AND(Table1[[#This Row],[Width (in)]]&gt;25,Table1[[#This Row],[Width (in)]]&lt;=40),1,0))</f>
        <v>0</v>
      </c>
      <c r="V1631">
        <f>IF(Table1[[#This Row],[OD (in)]]=28,0,IF(Table1[[#This Row],[Width (in)]]&gt;40,1,0))</f>
        <v>1</v>
      </c>
      <c r="W1631">
        <f>IF(Table1[[#This Row],[OD (in)]]=28,1,0)</f>
        <v>0</v>
      </c>
    </row>
    <row r="1632" spans="1:23" x14ac:dyDescent="0.3">
      <c r="A1632" s="6" t="s">
        <v>0</v>
      </c>
      <c r="B1632" s="6" t="s">
        <v>125</v>
      </c>
      <c r="C1632" s="6" t="s">
        <v>126</v>
      </c>
      <c r="D1632" s="6" t="s">
        <v>3620</v>
      </c>
      <c r="E1632" s="6" t="s">
        <v>4</v>
      </c>
      <c r="F1632" s="6" t="s">
        <v>5</v>
      </c>
      <c r="G1632" s="6" t="s">
        <v>3474</v>
      </c>
      <c r="H1632" s="6" t="s">
        <v>7</v>
      </c>
      <c r="I1632" s="6" t="s">
        <v>3475</v>
      </c>
      <c r="J1632" s="6" t="s">
        <v>9</v>
      </c>
      <c r="K1632" s="6" t="s">
        <v>3621</v>
      </c>
      <c r="L1632" s="6" t="s">
        <v>11</v>
      </c>
      <c r="M1632" s="2">
        <v>442.81599999999997</v>
      </c>
      <c r="N1632" s="1" t="s">
        <v>12</v>
      </c>
      <c r="O1632" s="3">
        <v>43318</v>
      </c>
      <c r="P1632" s="2">
        <f>ROUNDDOWN(Table1[[#This Row],[Quantity in UnE]],0)</f>
        <v>442</v>
      </c>
      <c r="Q1632" t="s">
        <v>8852</v>
      </c>
      <c r="R1632">
        <v>60</v>
      </c>
      <c r="S1632">
        <v>39</v>
      </c>
      <c r="T1632">
        <f>IF(Table1[[#This Row],[OD (in)]]=28,0,IF(Table1[[#This Row],[Width (in)]]&lt;=25,1,0))</f>
        <v>0</v>
      </c>
      <c r="U1632">
        <f>IF(Table1[[#This Row],[OD (in)]]=28,0,IF(AND(Table1[[#This Row],[Width (in)]]&gt;25,Table1[[#This Row],[Width (in)]]&lt;=40),1,0))</f>
        <v>0</v>
      </c>
      <c r="V1632">
        <f>IF(Table1[[#This Row],[OD (in)]]=28,0,IF(Table1[[#This Row],[Width (in)]]&gt;40,1,0))</f>
        <v>1</v>
      </c>
      <c r="W1632">
        <f>IF(Table1[[#This Row],[OD (in)]]=28,1,0)</f>
        <v>0</v>
      </c>
    </row>
    <row r="1633" spans="1:23" x14ac:dyDescent="0.3">
      <c r="A1633" s="6" t="s">
        <v>0</v>
      </c>
      <c r="B1633" s="6" t="s">
        <v>125</v>
      </c>
      <c r="C1633" s="6" t="s">
        <v>126</v>
      </c>
      <c r="D1633" s="6" t="s">
        <v>3622</v>
      </c>
      <c r="E1633" s="6" t="s">
        <v>4</v>
      </c>
      <c r="F1633" s="6" t="s">
        <v>5</v>
      </c>
      <c r="G1633" s="6" t="s">
        <v>3501</v>
      </c>
      <c r="H1633" s="6" t="s">
        <v>7</v>
      </c>
      <c r="I1633" s="6" t="s">
        <v>3502</v>
      </c>
      <c r="J1633" s="6" t="s">
        <v>9</v>
      </c>
      <c r="K1633" s="6" t="s">
        <v>3623</v>
      </c>
      <c r="L1633" s="6" t="s">
        <v>11</v>
      </c>
      <c r="M1633" s="2">
        <v>433.35300000000001</v>
      </c>
      <c r="N1633" s="1" t="s">
        <v>12</v>
      </c>
      <c r="O1633" s="3">
        <v>43319</v>
      </c>
      <c r="P1633" s="2">
        <f>ROUNDDOWN(Table1[[#This Row],[Quantity in UnE]],0)</f>
        <v>433</v>
      </c>
      <c r="Q1633" t="s">
        <v>8852</v>
      </c>
      <c r="R1633">
        <v>60</v>
      </c>
      <c r="S1633">
        <v>39</v>
      </c>
      <c r="T1633">
        <f>IF(Table1[[#This Row],[OD (in)]]=28,0,IF(Table1[[#This Row],[Width (in)]]&lt;=25,1,0))</f>
        <v>0</v>
      </c>
      <c r="U1633">
        <f>IF(Table1[[#This Row],[OD (in)]]=28,0,IF(AND(Table1[[#This Row],[Width (in)]]&gt;25,Table1[[#This Row],[Width (in)]]&lt;=40),1,0))</f>
        <v>0</v>
      </c>
      <c r="V1633">
        <f>IF(Table1[[#This Row],[OD (in)]]=28,0,IF(Table1[[#This Row],[Width (in)]]&gt;40,1,0))</f>
        <v>1</v>
      </c>
      <c r="W1633">
        <f>IF(Table1[[#This Row],[OD (in)]]=28,1,0)</f>
        <v>0</v>
      </c>
    </row>
    <row r="1634" spans="1:23" x14ac:dyDescent="0.3">
      <c r="A1634" s="6" t="s">
        <v>0</v>
      </c>
      <c r="B1634" s="6" t="s">
        <v>125</v>
      </c>
      <c r="C1634" s="6" t="s">
        <v>126</v>
      </c>
      <c r="D1634" s="6" t="s">
        <v>3624</v>
      </c>
      <c r="E1634" s="6" t="s">
        <v>4</v>
      </c>
      <c r="F1634" s="6" t="s">
        <v>5</v>
      </c>
      <c r="G1634" s="6" t="s">
        <v>3519</v>
      </c>
      <c r="H1634" s="6" t="s">
        <v>7</v>
      </c>
      <c r="I1634" s="6" t="s">
        <v>3520</v>
      </c>
      <c r="J1634" s="6" t="s">
        <v>9</v>
      </c>
      <c r="K1634" s="6" t="s">
        <v>3625</v>
      </c>
      <c r="L1634" s="6" t="s">
        <v>11</v>
      </c>
      <c r="M1634" s="2">
        <v>440.85399999999998</v>
      </c>
      <c r="N1634" s="1" t="s">
        <v>12</v>
      </c>
      <c r="O1634" s="3">
        <v>43322</v>
      </c>
      <c r="P1634" s="2">
        <f>ROUNDDOWN(Table1[[#This Row],[Quantity in UnE]],0)</f>
        <v>440</v>
      </c>
      <c r="Q1634" t="s">
        <v>8852</v>
      </c>
      <c r="R1634">
        <v>60</v>
      </c>
      <c r="S1634">
        <v>39</v>
      </c>
      <c r="T1634">
        <f>IF(Table1[[#This Row],[OD (in)]]=28,0,IF(Table1[[#This Row],[Width (in)]]&lt;=25,1,0))</f>
        <v>0</v>
      </c>
      <c r="U1634">
        <f>IF(Table1[[#This Row],[OD (in)]]=28,0,IF(AND(Table1[[#This Row],[Width (in)]]&gt;25,Table1[[#This Row],[Width (in)]]&lt;=40),1,0))</f>
        <v>0</v>
      </c>
      <c r="V1634">
        <f>IF(Table1[[#This Row],[OD (in)]]=28,0,IF(Table1[[#This Row],[Width (in)]]&gt;40,1,0))</f>
        <v>1</v>
      </c>
      <c r="W1634">
        <f>IF(Table1[[#This Row],[OD (in)]]=28,1,0)</f>
        <v>0</v>
      </c>
    </row>
    <row r="1635" spans="1:23" x14ac:dyDescent="0.3">
      <c r="A1635" s="6" t="s">
        <v>0</v>
      </c>
      <c r="B1635" s="6" t="s">
        <v>125</v>
      </c>
      <c r="C1635" s="6" t="s">
        <v>126</v>
      </c>
      <c r="D1635" s="6" t="s">
        <v>3626</v>
      </c>
      <c r="E1635" s="6" t="s">
        <v>4</v>
      </c>
      <c r="F1635" s="6" t="s">
        <v>5</v>
      </c>
      <c r="G1635" s="6" t="s">
        <v>3501</v>
      </c>
      <c r="H1635" s="6" t="s">
        <v>7</v>
      </c>
      <c r="I1635" s="6" t="s">
        <v>3502</v>
      </c>
      <c r="J1635" s="6" t="s">
        <v>9</v>
      </c>
      <c r="K1635" s="6" t="s">
        <v>3627</v>
      </c>
      <c r="L1635" s="6" t="s">
        <v>11</v>
      </c>
      <c r="M1635" s="2">
        <v>433.35300000000001</v>
      </c>
      <c r="N1635" s="1" t="s">
        <v>12</v>
      </c>
      <c r="O1635" s="3">
        <v>43319</v>
      </c>
      <c r="P1635" s="2">
        <f>ROUNDDOWN(Table1[[#This Row],[Quantity in UnE]],0)</f>
        <v>433</v>
      </c>
      <c r="Q1635" t="s">
        <v>8852</v>
      </c>
      <c r="R1635">
        <v>60</v>
      </c>
      <c r="S1635">
        <v>39</v>
      </c>
      <c r="T1635">
        <f>IF(Table1[[#This Row],[OD (in)]]=28,0,IF(Table1[[#This Row],[Width (in)]]&lt;=25,1,0))</f>
        <v>0</v>
      </c>
      <c r="U1635">
        <f>IF(Table1[[#This Row],[OD (in)]]=28,0,IF(AND(Table1[[#This Row],[Width (in)]]&gt;25,Table1[[#This Row],[Width (in)]]&lt;=40),1,0))</f>
        <v>0</v>
      </c>
      <c r="V1635">
        <f>IF(Table1[[#This Row],[OD (in)]]=28,0,IF(Table1[[#This Row],[Width (in)]]&gt;40,1,0))</f>
        <v>1</v>
      </c>
      <c r="W1635">
        <f>IF(Table1[[#This Row],[OD (in)]]=28,1,0)</f>
        <v>0</v>
      </c>
    </row>
    <row r="1636" spans="1:23" x14ac:dyDescent="0.3">
      <c r="A1636" s="6" t="s">
        <v>0</v>
      </c>
      <c r="B1636" s="6" t="s">
        <v>890</v>
      </c>
      <c r="C1636" s="6" t="s">
        <v>891</v>
      </c>
      <c r="D1636" s="6" t="s">
        <v>3628</v>
      </c>
      <c r="E1636" s="6" t="s">
        <v>4</v>
      </c>
      <c r="F1636" s="6" t="s">
        <v>5</v>
      </c>
      <c r="G1636" s="6" t="s">
        <v>3169</v>
      </c>
      <c r="H1636" s="6" t="s">
        <v>7</v>
      </c>
      <c r="I1636" s="6" t="s">
        <v>3170</v>
      </c>
      <c r="J1636" s="6" t="s">
        <v>9</v>
      </c>
      <c r="K1636" s="6" t="s">
        <v>3629</v>
      </c>
      <c r="L1636" s="6" t="s">
        <v>11</v>
      </c>
      <c r="M1636" s="2">
        <v>185.25700000000001</v>
      </c>
      <c r="N1636" s="1" t="s">
        <v>12</v>
      </c>
      <c r="O1636" s="3">
        <v>43327</v>
      </c>
      <c r="P1636" s="2">
        <f>ROUNDDOWN(Table1[[#This Row],[Quantity in UnE]],0)</f>
        <v>185</v>
      </c>
      <c r="Q1636" t="s">
        <v>8851</v>
      </c>
      <c r="R1636">
        <v>23.625</v>
      </c>
      <c r="S1636">
        <v>39</v>
      </c>
      <c r="T1636">
        <f>IF(Table1[[#This Row],[OD (in)]]=28,0,IF(Table1[[#This Row],[Width (in)]]&lt;=25,1,0))</f>
        <v>1</v>
      </c>
      <c r="U1636">
        <f>IF(Table1[[#This Row],[OD (in)]]=28,0,IF(AND(Table1[[#This Row],[Width (in)]]&gt;25,Table1[[#This Row],[Width (in)]]&lt;=40),1,0))</f>
        <v>0</v>
      </c>
      <c r="V1636">
        <f>IF(Table1[[#This Row],[OD (in)]]=28,0,IF(Table1[[#This Row],[Width (in)]]&gt;40,1,0))</f>
        <v>0</v>
      </c>
      <c r="W1636">
        <f>IF(Table1[[#This Row],[OD (in)]]=28,1,0)</f>
        <v>0</v>
      </c>
    </row>
    <row r="1637" spans="1:23" x14ac:dyDescent="0.3">
      <c r="A1637" s="6" t="s">
        <v>0</v>
      </c>
      <c r="B1637" s="6" t="s">
        <v>125</v>
      </c>
      <c r="C1637" s="6" t="s">
        <v>126</v>
      </c>
      <c r="D1637" s="6" t="s">
        <v>3630</v>
      </c>
      <c r="E1637" s="6" t="s">
        <v>4</v>
      </c>
      <c r="F1637" s="6" t="s">
        <v>5</v>
      </c>
      <c r="G1637" s="6" t="s">
        <v>3519</v>
      </c>
      <c r="H1637" s="6" t="s">
        <v>7</v>
      </c>
      <c r="I1637" s="6" t="s">
        <v>3520</v>
      </c>
      <c r="J1637" s="6" t="s">
        <v>9</v>
      </c>
      <c r="K1637" s="6" t="s">
        <v>3631</v>
      </c>
      <c r="L1637" s="6" t="s">
        <v>11</v>
      </c>
      <c r="M1637" s="2">
        <v>440.85399999999998</v>
      </c>
      <c r="N1637" s="1" t="s">
        <v>12</v>
      </c>
      <c r="O1637" s="3">
        <v>43322</v>
      </c>
      <c r="P1637" s="2">
        <f>ROUNDDOWN(Table1[[#This Row],[Quantity in UnE]],0)</f>
        <v>440</v>
      </c>
      <c r="Q1637" t="s">
        <v>8852</v>
      </c>
      <c r="R1637">
        <v>60</v>
      </c>
      <c r="S1637">
        <v>39</v>
      </c>
      <c r="T1637">
        <f>IF(Table1[[#This Row],[OD (in)]]=28,0,IF(Table1[[#This Row],[Width (in)]]&lt;=25,1,0))</f>
        <v>0</v>
      </c>
      <c r="U1637">
        <f>IF(Table1[[#This Row],[OD (in)]]=28,0,IF(AND(Table1[[#This Row],[Width (in)]]&gt;25,Table1[[#This Row],[Width (in)]]&lt;=40),1,0))</f>
        <v>0</v>
      </c>
      <c r="V1637">
        <f>IF(Table1[[#This Row],[OD (in)]]=28,0,IF(Table1[[#This Row],[Width (in)]]&gt;40,1,0))</f>
        <v>1</v>
      </c>
      <c r="W1637">
        <f>IF(Table1[[#This Row],[OD (in)]]=28,1,0)</f>
        <v>0</v>
      </c>
    </row>
    <row r="1638" spans="1:23" x14ac:dyDescent="0.3">
      <c r="A1638" s="6" t="s">
        <v>0</v>
      </c>
      <c r="B1638" s="6" t="s">
        <v>3632</v>
      </c>
      <c r="C1638" s="6" t="s">
        <v>3633</v>
      </c>
      <c r="D1638" s="6" t="s">
        <v>3634</v>
      </c>
      <c r="E1638" s="6" t="s">
        <v>4</v>
      </c>
      <c r="F1638" s="6" t="s">
        <v>5</v>
      </c>
      <c r="G1638" s="6" t="s">
        <v>3263</v>
      </c>
      <c r="H1638" s="6" t="s">
        <v>7</v>
      </c>
      <c r="I1638" s="6" t="s">
        <v>3264</v>
      </c>
      <c r="J1638" s="6" t="s">
        <v>9</v>
      </c>
      <c r="K1638" s="6" t="s">
        <v>3635</v>
      </c>
      <c r="L1638" s="6" t="s">
        <v>11</v>
      </c>
      <c r="M1638" s="2">
        <v>74.441999999999993</v>
      </c>
      <c r="N1638" s="1" t="s">
        <v>12</v>
      </c>
      <c r="O1638" s="3">
        <v>43331</v>
      </c>
      <c r="P1638" s="2">
        <f>ROUNDDOWN(Table1[[#This Row],[Quantity in UnE]],0)</f>
        <v>74</v>
      </c>
      <c r="Q1638" t="s">
        <v>8850</v>
      </c>
      <c r="R1638">
        <v>22.5</v>
      </c>
      <c r="S1638">
        <v>28</v>
      </c>
      <c r="T1638">
        <f>IF(Table1[[#This Row],[OD (in)]]=28,0,IF(Table1[[#This Row],[Width (in)]]&lt;=25,1,0))</f>
        <v>0</v>
      </c>
      <c r="U1638">
        <f>IF(Table1[[#This Row],[OD (in)]]=28,0,IF(AND(Table1[[#This Row],[Width (in)]]&gt;25,Table1[[#This Row],[Width (in)]]&lt;=40),1,0))</f>
        <v>0</v>
      </c>
      <c r="V1638">
        <f>IF(Table1[[#This Row],[OD (in)]]=28,0,IF(Table1[[#This Row],[Width (in)]]&gt;40,1,0))</f>
        <v>0</v>
      </c>
      <c r="W1638">
        <f>IF(Table1[[#This Row],[OD (in)]]=28,1,0)</f>
        <v>1</v>
      </c>
    </row>
    <row r="1639" spans="1:23" x14ac:dyDescent="0.3">
      <c r="A1639" s="6" t="s">
        <v>0</v>
      </c>
      <c r="B1639" s="6" t="s">
        <v>125</v>
      </c>
      <c r="C1639" s="6" t="s">
        <v>126</v>
      </c>
      <c r="D1639" s="6" t="s">
        <v>3636</v>
      </c>
      <c r="E1639" s="6" t="s">
        <v>4</v>
      </c>
      <c r="F1639" s="6" t="s">
        <v>5</v>
      </c>
      <c r="G1639" s="6" t="s">
        <v>3613</v>
      </c>
      <c r="H1639" s="6" t="s">
        <v>7</v>
      </c>
      <c r="I1639" s="6" t="s">
        <v>3614</v>
      </c>
      <c r="J1639" s="6" t="s">
        <v>9</v>
      </c>
      <c r="K1639" s="6" t="s">
        <v>3637</v>
      </c>
      <c r="L1639" s="6" t="s">
        <v>11</v>
      </c>
      <c r="M1639" s="2">
        <v>437.79599999999999</v>
      </c>
      <c r="N1639" s="1" t="s">
        <v>12</v>
      </c>
      <c r="O1639" s="3">
        <v>43326</v>
      </c>
      <c r="P1639" s="2">
        <f>ROUNDDOWN(Table1[[#This Row],[Quantity in UnE]],0)</f>
        <v>437</v>
      </c>
      <c r="Q1639" t="s">
        <v>8852</v>
      </c>
      <c r="R1639">
        <v>60</v>
      </c>
      <c r="S1639">
        <v>39</v>
      </c>
      <c r="T1639">
        <f>IF(Table1[[#This Row],[OD (in)]]=28,0,IF(Table1[[#This Row],[Width (in)]]&lt;=25,1,0))</f>
        <v>0</v>
      </c>
      <c r="U1639">
        <f>IF(Table1[[#This Row],[OD (in)]]=28,0,IF(AND(Table1[[#This Row],[Width (in)]]&gt;25,Table1[[#This Row],[Width (in)]]&lt;=40),1,0))</f>
        <v>0</v>
      </c>
      <c r="V1639">
        <f>IF(Table1[[#This Row],[OD (in)]]=28,0,IF(Table1[[#This Row],[Width (in)]]&gt;40,1,0))</f>
        <v>1</v>
      </c>
      <c r="W1639">
        <f>IF(Table1[[#This Row],[OD (in)]]=28,1,0)</f>
        <v>0</v>
      </c>
    </row>
    <row r="1640" spans="1:23" x14ac:dyDescent="0.3">
      <c r="A1640" s="6" t="s">
        <v>0</v>
      </c>
      <c r="B1640" s="6" t="s">
        <v>125</v>
      </c>
      <c r="C1640" s="6" t="s">
        <v>126</v>
      </c>
      <c r="D1640" s="6" t="s">
        <v>3638</v>
      </c>
      <c r="E1640" s="6" t="s">
        <v>4</v>
      </c>
      <c r="F1640" s="6" t="s">
        <v>5</v>
      </c>
      <c r="G1640" s="6" t="s">
        <v>3474</v>
      </c>
      <c r="H1640" s="6" t="s">
        <v>7</v>
      </c>
      <c r="I1640" s="6" t="s">
        <v>3475</v>
      </c>
      <c r="J1640" s="6" t="s">
        <v>9</v>
      </c>
      <c r="K1640" s="6" t="s">
        <v>3639</v>
      </c>
      <c r="L1640" s="6" t="s">
        <v>11</v>
      </c>
      <c r="M1640" s="2">
        <v>442.35399999999998</v>
      </c>
      <c r="N1640" s="1" t="s">
        <v>12</v>
      </c>
      <c r="O1640" s="3">
        <v>43318</v>
      </c>
      <c r="P1640" s="2">
        <f>ROUNDDOWN(Table1[[#This Row],[Quantity in UnE]],0)</f>
        <v>442</v>
      </c>
      <c r="Q1640" t="s">
        <v>8852</v>
      </c>
      <c r="R1640">
        <v>60</v>
      </c>
      <c r="S1640">
        <v>39</v>
      </c>
      <c r="T1640">
        <f>IF(Table1[[#This Row],[OD (in)]]=28,0,IF(Table1[[#This Row],[Width (in)]]&lt;=25,1,0))</f>
        <v>0</v>
      </c>
      <c r="U1640">
        <f>IF(Table1[[#This Row],[OD (in)]]=28,0,IF(AND(Table1[[#This Row],[Width (in)]]&gt;25,Table1[[#This Row],[Width (in)]]&lt;=40),1,0))</f>
        <v>0</v>
      </c>
      <c r="V1640">
        <f>IF(Table1[[#This Row],[OD (in)]]=28,0,IF(Table1[[#This Row],[Width (in)]]&gt;40,1,0))</f>
        <v>1</v>
      </c>
      <c r="W1640">
        <f>IF(Table1[[#This Row],[OD (in)]]=28,1,0)</f>
        <v>0</v>
      </c>
    </row>
    <row r="1641" spans="1:23" x14ac:dyDescent="0.3">
      <c r="A1641" s="6" t="s">
        <v>0</v>
      </c>
      <c r="B1641" s="6" t="s">
        <v>125</v>
      </c>
      <c r="C1641" s="6" t="s">
        <v>126</v>
      </c>
      <c r="D1641" s="6" t="s">
        <v>3640</v>
      </c>
      <c r="E1641" s="6" t="s">
        <v>4</v>
      </c>
      <c r="F1641" s="6" t="s">
        <v>5</v>
      </c>
      <c r="G1641" s="6" t="s">
        <v>3501</v>
      </c>
      <c r="H1641" s="6" t="s">
        <v>7</v>
      </c>
      <c r="I1641" s="6" t="s">
        <v>3502</v>
      </c>
      <c r="J1641" s="6" t="s">
        <v>9</v>
      </c>
      <c r="K1641" s="6" t="s">
        <v>3641</v>
      </c>
      <c r="L1641" s="6" t="s">
        <v>11</v>
      </c>
      <c r="M1641" s="2">
        <v>442.46899999999999</v>
      </c>
      <c r="N1641" s="1" t="s">
        <v>12</v>
      </c>
      <c r="O1641" s="3">
        <v>43319</v>
      </c>
      <c r="P1641" s="2">
        <f>ROUNDDOWN(Table1[[#This Row],[Quantity in UnE]],0)</f>
        <v>442</v>
      </c>
      <c r="Q1641" t="s">
        <v>8852</v>
      </c>
      <c r="R1641">
        <v>60</v>
      </c>
      <c r="S1641">
        <v>39</v>
      </c>
      <c r="T1641">
        <f>IF(Table1[[#This Row],[OD (in)]]=28,0,IF(Table1[[#This Row],[Width (in)]]&lt;=25,1,0))</f>
        <v>0</v>
      </c>
      <c r="U1641">
        <f>IF(Table1[[#This Row],[OD (in)]]=28,0,IF(AND(Table1[[#This Row],[Width (in)]]&gt;25,Table1[[#This Row],[Width (in)]]&lt;=40),1,0))</f>
        <v>0</v>
      </c>
      <c r="V1641">
        <f>IF(Table1[[#This Row],[OD (in)]]=28,0,IF(Table1[[#This Row],[Width (in)]]&gt;40,1,0))</f>
        <v>1</v>
      </c>
      <c r="W1641">
        <f>IF(Table1[[#This Row],[OD (in)]]=28,1,0)</f>
        <v>0</v>
      </c>
    </row>
    <row r="1642" spans="1:23" x14ac:dyDescent="0.3">
      <c r="A1642" s="6" t="s">
        <v>0</v>
      </c>
      <c r="B1642" s="6" t="s">
        <v>125</v>
      </c>
      <c r="C1642" s="6" t="s">
        <v>126</v>
      </c>
      <c r="D1642" s="6" t="s">
        <v>3642</v>
      </c>
      <c r="E1642" s="6" t="s">
        <v>4</v>
      </c>
      <c r="F1642" s="6" t="s">
        <v>5</v>
      </c>
      <c r="G1642" s="6" t="s">
        <v>3613</v>
      </c>
      <c r="H1642" s="6" t="s">
        <v>7</v>
      </c>
      <c r="I1642" s="6" t="s">
        <v>3614</v>
      </c>
      <c r="J1642" s="6" t="s">
        <v>9</v>
      </c>
      <c r="K1642" s="6" t="s">
        <v>3643</v>
      </c>
      <c r="L1642" s="6" t="s">
        <v>11</v>
      </c>
      <c r="M1642" s="2">
        <v>440.62299999999999</v>
      </c>
      <c r="N1642" s="1" t="s">
        <v>12</v>
      </c>
      <c r="O1642" s="3">
        <v>43326</v>
      </c>
      <c r="P1642" s="2">
        <f>ROUNDDOWN(Table1[[#This Row],[Quantity in UnE]],0)</f>
        <v>440</v>
      </c>
      <c r="Q1642" t="s">
        <v>8852</v>
      </c>
      <c r="R1642">
        <v>60</v>
      </c>
      <c r="S1642">
        <v>39</v>
      </c>
      <c r="T1642">
        <f>IF(Table1[[#This Row],[OD (in)]]=28,0,IF(Table1[[#This Row],[Width (in)]]&lt;=25,1,0))</f>
        <v>0</v>
      </c>
      <c r="U1642">
        <f>IF(Table1[[#This Row],[OD (in)]]=28,0,IF(AND(Table1[[#This Row],[Width (in)]]&gt;25,Table1[[#This Row],[Width (in)]]&lt;=40),1,0))</f>
        <v>0</v>
      </c>
      <c r="V1642">
        <f>IF(Table1[[#This Row],[OD (in)]]=28,0,IF(Table1[[#This Row],[Width (in)]]&gt;40,1,0))</f>
        <v>1</v>
      </c>
      <c r="W1642">
        <f>IF(Table1[[#This Row],[OD (in)]]=28,1,0)</f>
        <v>0</v>
      </c>
    </row>
    <row r="1643" spans="1:23" x14ac:dyDescent="0.3">
      <c r="A1643" s="6" t="s">
        <v>0</v>
      </c>
      <c r="B1643" s="6" t="s">
        <v>125</v>
      </c>
      <c r="C1643" s="6" t="s">
        <v>126</v>
      </c>
      <c r="D1643" s="6" t="s">
        <v>3644</v>
      </c>
      <c r="E1643" s="6" t="s">
        <v>4</v>
      </c>
      <c r="F1643" s="6" t="s">
        <v>5</v>
      </c>
      <c r="G1643" s="6" t="s">
        <v>3474</v>
      </c>
      <c r="H1643" s="6" t="s">
        <v>7</v>
      </c>
      <c r="I1643" s="6" t="s">
        <v>3475</v>
      </c>
      <c r="J1643" s="6" t="s">
        <v>9</v>
      </c>
      <c r="K1643" s="6" t="s">
        <v>3645</v>
      </c>
      <c r="L1643" s="6" t="s">
        <v>11</v>
      </c>
      <c r="M1643" s="2">
        <v>442.35399999999998</v>
      </c>
      <c r="N1643" s="1" t="s">
        <v>12</v>
      </c>
      <c r="O1643" s="3">
        <v>43318</v>
      </c>
      <c r="P1643" s="2">
        <f>ROUNDDOWN(Table1[[#This Row],[Quantity in UnE]],0)</f>
        <v>442</v>
      </c>
      <c r="Q1643" t="s">
        <v>8852</v>
      </c>
      <c r="R1643">
        <v>60</v>
      </c>
      <c r="S1643">
        <v>39</v>
      </c>
      <c r="T1643">
        <f>IF(Table1[[#This Row],[OD (in)]]=28,0,IF(Table1[[#This Row],[Width (in)]]&lt;=25,1,0))</f>
        <v>0</v>
      </c>
      <c r="U1643">
        <f>IF(Table1[[#This Row],[OD (in)]]=28,0,IF(AND(Table1[[#This Row],[Width (in)]]&gt;25,Table1[[#This Row],[Width (in)]]&lt;=40),1,0))</f>
        <v>0</v>
      </c>
      <c r="V1643">
        <f>IF(Table1[[#This Row],[OD (in)]]=28,0,IF(Table1[[#This Row],[Width (in)]]&gt;40,1,0))</f>
        <v>1</v>
      </c>
      <c r="W1643">
        <f>IF(Table1[[#This Row],[OD (in)]]=28,1,0)</f>
        <v>0</v>
      </c>
    </row>
    <row r="1644" spans="1:23" x14ac:dyDescent="0.3">
      <c r="A1644" s="6" t="s">
        <v>0</v>
      </c>
      <c r="B1644" s="6" t="s">
        <v>1395</v>
      </c>
      <c r="C1644" s="6" t="s">
        <v>1396</v>
      </c>
      <c r="D1644" s="6" t="s">
        <v>3646</v>
      </c>
      <c r="E1644" s="6" t="s">
        <v>4</v>
      </c>
      <c r="F1644" s="6" t="s">
        <v>5</v>
      </c>
      <c r="G1644" s="6" t="s">
        <v>3169</v>
      </c>
      <c r="H1644" s="6" t="s">
        <v>7</v>
      </c>
      <c r="I1644" s="6" t="s">
        <v>3170</v>
      </c>
      <c r="J1644" s="6" t="s">
        <v>9</v>
      </c>
      <c r="K1644" s="6" t="s">
        <v>3647</v>
      </c>
      <c r="L1644" s="6" t="s">
        <v>11</v>
      </c>
      <c r="M1644" s="2">
        <v>242.875</v>
      </c>
      <c r="N1644" s="1" t="s">
        <v>12</v>
      </c>
      <c r="O1644" s="3">
        <v>43327</v>
      </c>
      <c r="P1644" s="2">
        <f>ROUNDDOWN(Table1[[#This Row],[Quantity in UnE]],0)</f>
        <v>242</v>
      </c>
      <c r="Q1644" t="s">
        <v>8850</v>
      </c>
      <c r="R1644">
        <v>32</v>
      </c>
      <c r="S1644">
        <v>39</v>
      </c>
      <c r="T1644">
        <f>IF(Table1[[#This Row],[OD (in)]]=28,0,IF(Table1[[#This Row],[Width (in)]]&lt;=25,1,0))</f>
        <v>0</v>
      </c>
      <c r="U1644">
        <f>IF(Table1[[#This Row],[OD (in)]]=28,0,IF(AND(Table1[[#This Row],[Width (in)]]&gt;25,Table1[[#This Row],[Width (in)]]&lt;=40),1,0))</f>
        <v>1</v>
      </c>
      <c r="V1644">
        <f>IF(Table1[[#This Row],[OD (in)]]=28,0,IF(Table1[[#This Row],[Width (in)]]&gt;40,1,0))</f>
        <v>0</v>
      </c>
      <c r="W1644">
        <f>IF(Table1[[#This Row],[OD (in)]]=28,1,0)</f>
        <v>0</v>
      </c>
    </row>
    <row r="1645" spans="1:23" x14ac:dyDescent="0.3">
      <c r="A1645" s="6" t="s">
        <v>0</v>
      </c>
      <c r="B1645" s="6" t="s">
        <v>260</v>
      </c>
      <c r="C1645" s="6" t="s">
        <v>261</v>
      </c>
      <c r="D1645" s="6" t="s">
        <v>3648</v>
      </c>
      <c r="E1645" s="6" t="s">
        <v>4</v>
      </c>
      <c r="F1645" s="6" t="s">
        <v>5</v>
      </c>
      <c r="G1645" s="6" t="s">
        <v>3559</v>
      </c>
      <c r="H1645" s="6" t="s">
        <v>7</v>
      </c>
      <c r="I1645" s="6" t="s">
        <v>3560</v>
      </c>
      <c r="J1645" s="6" t="s">
        <v>9</v>
      </c>
      <c r="K1645" s="6" t="s">
        <v>3649</v>
      </c>
      <c r="L1645" s="6" t="s">
        <v>11</v>
      </c>
      <c r="M1645" s="2">
        <v>262.91300000000001</v>
      </c>
      <c r="N1645" s="1" t="s">
        <v>12</v>
      </c>
      <c r="O1645" s="3">
        <v>43325</v>
      </c>
      <c r="P1645" s="2">
        <f>ROUNDDOWN(Table1[[#This Row],[Quantity in UnE]],0)</f>
        <v>262</v>
      </c>
      <c r="Q1645" t="s">
        <v>8850</v>
      </c>
      <c r="R1645">
        <v>35</v>
      </c>
      <c r="S1645">
        <v>39</v>
      </c>
      <c r="T1645">
        <f>IF(Table1[[#This Row],[OD (in)]]=28,0,IF(Table1[[#This Row],[Width (in)]]&lt;=25,1,0))</f>
        <v>0</v>
      </c>
      <c r="U1645">
        <f>IF(Table1[[#This Row],[OD (in)]]=28,0,IF(AND(Table1[[#This Row],[Width (in)]]&gt;25,Table1[[#This Row],[Width (in)]]&lt;=40),1,0))</f>
        <v>1</v>
      </c>
      <c r="V1645">
        <f>IF(Table1[[#This Row],[OD (in)]]=28,0,IF(Table1[[#This Row],[Width (in)]]&gt;40,1,0))</f>
        <v>0</v>
      </c>
      <c r="W1645">
        <f>IF(Table1[[#This Row],[OD (in)]]=28,1,0)</f>
        <v>0</v>
      </c>
    </row>
    <row r="1646" spans="1:23" x14ac:dyDescent="0.3">
      <c r="A1646" s="6" t="s">
        <v>0</v>
      </c>
      <c r="B1646" s="6" t="s">
        <v>198</v>
      </c>
      <c r="C1646" s="6" t="s">
        <v>199</v>
      </c>
      <c r="D1646" s="6" t="s">
        <v>3650</v>
      </c>
      <c r="E1646" s="6" t="s">
        <v>4</v>
      </c>
      <c r="F1646" s="6" t="s">
        <v>5</v>
      </c>
      <c r="G1646" s="6" t="s">
        <v>3382</v>
      </c>
      <c r="H1646" s="6" t="s">
        <v>7</v>
      </c>
      <c r="I1646" s="6" t="s">
        <v>3383</v>
      </c>
      <c r="J1646" s="6" t="s">
        <v>9</v>
      </c>
      <c r="K1646" s="6" t="s">
        <v>3651</v>
      </c>
      <c r="L1646" s="6" t="s">
        <v>11</v>
      </c>
      <c r="M1646" s="2">
        <v>396.89400000000001</v>
      </c>
      <c r="N1646" s="1" t="s">
        <v>12</v>
      </c>
      <c r="O1646" s="3">
        <v>43316</v>
      </c>
      <c r="P1646" s="2">
        <f>ROUNDDOWN(Table1[[#This Row],[Quantity in UnE]],0)</f>
        <v>396</v>
      </c>
      <c r="Q1646" t="s">
        <v>8850</v>
      </c>
      <c r="R1646">
        <v>57.25</v>
      </c>
      <c r="S1646">
        <v>39</v>
      </c>
      <c r="T1646">
        <f>IF(Table1[[#This Row],[OD (in)]]=28,0,IF(Table1[[#This Row],[Width (in)]]&lt;=25,1,0))</f>
        <v>0</v>
      </c>
      <c r="U1646">
        <f>IF(Table1[[#This Row],[OD (in)]]=28,0,IF(AND(Table1[[#This Row],[Width (in)]]&gt;25,Table1[[#This Row],[Width (in)]]&lt;=40),1,0))</f>
        <v>0</v>
      </c>
      <c r="V1646">
        <f>IF(Table1[[#This Row],[OD (in)]]=28,0,IF(Table1[[#This Row],[Width (in)]]&gt;40,1,0))</f>
        <v>1</v>
      </c>
      <c r="W1646">
        <f>IF(Table1[[#This Row],[OD (in)]]=28,1,0)</f>
        <v>0</v>
      </c>
    </row>
    <row r="1647" spans="1:23" x14ac:dyDescent="0.3">
      <c r="A1647" s="6" t="s">
        <v>0</v>
      </c>
      <c r="B1647" s="6" t="s">
        <v>3652</v>
      </c>
      <c r="C1647" s="6" t="s">
        <v>3653</v>
      </c>
      <c r="D1647" s="6" t="s">
        <v>3654</v>
      </c>
      <c r="E1647" s="6" t="s">
        <v>4</v>
      </c>
      <c r="F1647" s="6" t="s">
        <v>5</v>
      </c>
      <c r="G1647" s="6" t="s">
        <v>3263</v>
      </c>
      <c r="H1647" s="6" t="s">
        <v>7</v>
      </c>
      <c r="I1647" s="6" t="s">
        <v>3264</v>
      </c>
      <c r="J1647" s="6" t="s">
        <v>9</v>
      </c>
      <c r="K1647" s="6" t="s">
        <v>3655</v>
      </c>
      <c r="L1647" s="6" t="s">
        <v>11</v>
      </c>
      <c r="M1647" s="2">
        <v>57.899000000000001</v>
      </c>
      <c r="N1647" s="1" t="s">
        <v>12</v>
      </c>
      <c r="O1647" s="3">
        <v>43331</v>
      </c>
      <c r="P1647" s="2">
        <f>ROUNDDOWN(Table1[[#This Row],[Quantity in UnE]],0)</f>
        <v>57</v>
      </c>
      <c r="Q1647" t="s">
        <v>8850</v>
      </c>
      <c r="R1647">
        <v>17.5</v>
      </c>
      <c r="S1647">
        <v>28</v>
      </c>
      <c r="T1647">
        <f>IF(Table1[[#This Row],[OD (in)]]=28,0,IF(Table1[[#This Row],[Width (in)]]&lt;=25,1,0))</f>
        <v>0</v>
      </c>
      <c r="U1647">
        <f>IF(Table1[[#This Row],[OD (in)]]=28,0,IF(AND(Table1[[#This Row],[Width (in)]]&gt;25,Table1[[#This Row],[Width (in)]]&lt;=40),1,0))</f>
        <v>0</v>
      </c>
      <c r="V1647">
        <f>IF(Table1[[#This Row],[OD (in)]]=28,0,IF(Table1[[#This Row],[Width (in)]]&gt;40,1,0))</f>
        <v>0</v>
      </c>
      <c r="W1647">
        <f>IF(Table1[[#This Row],[OD (in)]]=28,1,0)</f>
        <v>1</v>
      </c>
    </row>
    <row r="1648" spans="1:23" x14ac:dyDescent="0.3">
      <c r="A1648" s="6" t="s">
        <v>0</v>
      </c>
      <c r="B1648" s="6" t="s">
        <v>260</v>
      </c>
      <c r="C1648" s="6" t="s">
        <v>261</v>
      </c>
      <c r="D1648" s="6" t="s">
        <v>3656</v>
      </c>
      <c r="E1648" s="6" t="s">
        <v>4</v>
      </c>
      <c r="F1648" s="6" t="s">
        <v>5</v>
      </c>
      <c r="G1648" s="6" t="s">
        <v>3559</v>
      </c>
      <c r="H1648" s="6" t="s">
        <v>7</v>
      </c>
      <c r="I1648" s="6" t="s">
        <v>3560</v>
      </c>
      <c r="J1648" s="6" t="s">
        <v>9</v>
      </c>
      <c r="K1648" s="6" t="s">
        <v>3657</v>
      </c>
      <c r="L1648" s="6" t="s">
        <v>11</v>
      </c>
      <c r="M1648" s="2">
        <v>266.37299999999999</v>
      </c>
      <c r="N1648" s="1" t="s">
        <v>12</v>
      </c>
      <c r="O1648" s="3">
        <v>43325</v>
      </c>
      <c r="P1648" s="2">
        <f>ROUNDDOWN(Table1[[#This Row],[Quantity in UnE]],0)</f>
        <v>266</v>
      </c>
      <c r="Q1648" t="s">
        <v>8850</v>
      </c>
      <c r="R1648">
        <v>35</v>
      </c>
      <c r="S1648">
        <v>39</v>
      </c>
      <c r="T1648">
        <f>IF(Table1[[#This Row],[OD (in)]]=28,0,IF(Table1[[#This Row],[Width (in)]]&lt;=25,1,0))</f>
        <v>0</v>
      </c>
      <c r="U1648">
        <f>IF(Table1[[#This Row],[OD (in)]]=28,0,IF(AND(Table1[[#This Row],[Width (in)]]&gt;25,Table1[[#This Row],[Width (in)]]&lt;=40),1,0))</f>
        <v>1</v>
      </c>
      <c r="V1648">
        <f>IF(Table1[[#This Row],[OD (in)]]=28,0,IF(Table1[[#This Row],[Width (in)]]&gt;40,1,0))</f>
        <v>0</v>
      </c>
      <c r="W1648">
        <f>IF(Table1[[#This Row],[OD (in)]]=28,1,0)</f>
        <v>0</v>
      </c>
    </row>
    <row r="1649" spans="1:23" x14ac:dyDescent="0.3">
      <c r="A1649" s="6" t="s">
        <v>0</v>
      </c>
      <c r="B1649" s="6" t="s">
        <v>125</v>
      </c>
      <c r="C1649" s="6" t="s">
        <v>126</v>
      </c>
      <c r="D1649" s="6" t="s">
        <v>3658</v>
      </c>
      <c r="E1649" s="6" t="s">
        <v>4</v>
      </c>
      <c r="F1649" s="6" t="s">
        <v>5</v>
      </c>
      <c r="G1649" s="6" t="s">
        <v>3519</v>
      </c>
      <c r="H1649" s="6" t="s">
        <v>7</v>
      </c>
      <c r="I1649" s="6" t="s">
        <v>3520</v>
      </c>
      <c r="J1649" s="6" t="s">
        <v>9</v>
      </c>
      <c r="K1649" s="6" t="s">
        <v>3659</v>
      </c>
      <c r="L1649" s="6" t="s">
        <v>11</v>
      </c>
      <c r="M1649" s="2">
        <v>442.46899999999999</v>
      </c>
      <c r="N1649" s="1" t="s">
        <v>12</v>
      </c>
      <c r="O1649" s="3">
        <v>43322</v>
      </c>
      <c r="P1649" s="2">
        <f>ROUNDDOWN(Table1[[#This Row],[Quantity in UnE]],0)</f>
        <v>442</v>
      </c>
      <c r="Q1649" t="s">
        <v>8852</v>
      </c>
      <c r="R1649">
        <v>60</v>
      </c>
      <c r="S1649">
        <v>39</v>
      </c>
      <c r="T1649">
        <f>IF(Table1[[#This Row],[OD (in)]]=28,0,IF(Table1[[#This Row],[Width (in)]]&lt;=25,1,0))</f>
        <v>0</v>
      </c>
      <c r="U1649">
        <f>IF(Table1[[#This Row],[OD (in)]]=28,0,IF(AND(Table1[[#This Row],[Width (in)]]&gt;25,Table1[[#This Row],[Width (in)]]&lt;=40),1,0))</f>
        <v>0</v>
      </c>
      <c r="V1649">
        <f>IF(Table1[[#This Row],[OD (in)]]=28,0,IF(Table1[[#This Row],[Width (in)]]&gt;40,1,0))</f>
        <v>1</v>
      </c>
      <c r="W1649">
        <f>IF(Table1[[#This Row],[OD (in)]]=28,1,0)</f>
        <v>0</v>
      </c>
    </row>
    <row r="1650" spans="1:23" x14ac:dyDescent="0.3">
      <c r="A1650" s="6" t="s">
        <v>0</v>
      </c>
      <c r="B1650" s="6" t="s">
        <v>3652</v>
      </c>
      <c r="C1650" s="6" t="s">
        <v>3653</v>
      </c>
      <c r="D1650" s="6" t="s">
        <v>3660</v>
      </c>
      <c r="E1650" s="6" t="s">
        <v>4</v>
      </c>
      <c r="F1650" s="6" t="s">
        <v>5</v>
      </c>
      <c r="G1650" s="6" t="s">
        <v>3263</v>
      </c>
      <c r="H1650" s="6" t="s">
        <v>7</v>
      </c>
      <c r="I1650" s="6" t="s">
        <v>3264</v>
      </c>
      <c r="J1650" s="6" t="s">
        <v>9</v>
      </c>
      <c r="K1650" s="6" t="s">
        <v>3661</v>
      </c>
      <c r="L1650" s="6" t="s">
        <v>11</v>
      </c>
      <c r="M1650" s="2">
        <v>57.899000000000001</v>
      </c>
      <c r="N1650" s="1" t="s">
        <v>12</v>
      </c>
      <c r="O1650" s="3">
        <v>43331</v>
      </c>
      <c r="P1650" s="2">
        <f>ROUNDDOWN(Table1[[#This Row],[Quantity in UnE]],0)</f>
        <v>57</v>
      </c>
      <c r="Q1650" t="s">
        <v>8850</v>
      </c>
      <c r="R1650">
        <v>17.5</v>
      </c>
      <c r="S1650">
        <v>28</v>
      </c>
      <c r="T1650">
        <f>IF(Table1[[#This Row],[OD (in)]]=28,0,IF(Table1[[#This Row],[Width (in)]]&lt;=25,1,0))</f>
        <v>0</v>
      </c>
      <c r="U1650">
        <f>IF(Table1[[#This Row],[OD (in)]]=28,0,IF(AND(Table1[[#This Row],[Width (in)]]&gt;25,Table1[[#This Row],[Width (in)]]&lt;=40),1,0))</f>
        <v>0</v>
      </c>
      <c r="V1650">
        <f>IF(Table1[[#This Row],[OD (in)]]=28,0,IF(Table1[[#This Row],[Width (in)]]&gt;40,1,0))</f>
        <v>0</v>
      </c>
      <c r="W1650">
        <f>IF(Table1[[#This Row],[OD (in)]]=28,1,0)</f>
        <v>1</v>
      </c>
    </row>
    <row r="1651" spans="1:23" x14ac:dyDescent="0.3">
      <c r="A1651" s="6" t="s">
        <v>0</v>
      </c>
      <c r="B1651" s="6" t="s">
        <v>516</v>
      </c>
      <c r="C1651" s="6" t="s">
        <v>517</v>
      </c>
      <c r="D1651" s="6" t="s">
        <v>3662</v>
      </c>
      <c r="E1651" s="6" t="s">
        <v>4</v>
      </c>
      <c r="F1651" s="6" t="s">
        <v>5</v>
      </c>
      <c r="G1651" s="6" t="s">
        <v>3663</v>
      </c>
      <c r="H1651" s="6" t="s">
        <v>7</v>
      </c>
      <c r="I1651" s="6" t="s">
        <v>3664</v>
      </c>
      <c r="J1651" s="6" t="s">
        <v>9</v>
      </c>
      <c r="K1651" s="6" t="s">
        <v>3665</v>
      </c>
      <c r="L1651" s="6" t="s">
        <v>11</v>
      </c>
      <c r="M1651" s="2">
        <v>363.36099999999999</v>
      </c>
      <c r="N1651" s="1" t="s">
        <v>12</v>
      </c>
      <c r="O1651" s="3">
        <v>43330</v>
      </c>
      <c r="P1651" s="2">
        <f>ROUNDDOWN(Table1[[#This Row],[Quantity in UnE]],0)</f>
        <v>363</v>
      </c>
      <c r="Q1651" t="s">
        <v>8848</v>
      </c>
      <c r="R1651">
        <v>53</v>
      </c>
      <c r="S1651">
        <v>39</v>
      </c>
      <c r="T1651">
        <f>IF(Table1[[#This Row],[OD (in)]]=28,0,IF(Table1[[#This Row],[Width (in)]]&lt;=25,1,0))</f>
        <v>0</v>
      </c>
      <c r="U1651">
        <f>IF(Table1[[#This Row],[OD (in)]]=28,0,IF(AND(Table1[[#This Row],[Width (in)]]&gt;25,Table1[[#This Row],[Width (in)]]&lt;=40),1,0))</f>
        <v>0</v>
      </c>
      <c r="V1651">
        <f>IF(Table1[[#This Row],[OD (in)]]=28,0,IF(Table1[[#This Row],[Width (in)]]&gt;40,1,0))</f>
        <v>1</v>
      </c>
      <c r="W1651">
        <f>IF(Table1[[#This Row],[OD (in)]]=28,1,0)</f>
        <v>0</v>
      </c>
    </row>
    <row r="1652" spans="1:23" x14ac:dyDescent="0.3">
      <c r="A1652" s="6" t="s">
        <v>0</v>
      </c>
      <c r="B1652" s="6" t="s">
        <v>260</v>
      </c>
      <c r="C1652" s="6" t="s">
        <v>261</v>
      </c>
      <c r="D1652" s="6" t="s">
        <v>3666</v>
      </c>
      <c r="E1652" s="6" t="s">
        <v>4</v>
      </c>
      <c r="F1652" s="6" t="s">
        <v>5</v>
      </c>
      <c r="G1652" s="6" t="s">
        <v>3559</v>
      </c>
      <c r="H1652" s="6" t="s">
        <v>7</v>
      </c>
      <c r="I1652" s="6" t="s">
        <v>3560</v>
      </c>
      <c r="J1652" s="6" t="s">
        <v>9</v>
      </c>
      <c r="K1652" s="6" t="s">
        <v>3667</v>
      </c>
      <c r="L1652" s="6" t="s">
        <v>11</v>
      </c>
      <c r="M1652" s="2">
        <v>266.49400000000003</v>
      </c>
      <c r="N1652" s="1" t="s">
        <v>12</v>
      </c>
      <c r="O1652" s="3">
        <v>43325</v>
      </c>
      <c r="P1652" s="2">
        <f>ROUNDDOWN(Table1[[#This Row],[Quantity in UnE]],0)</f>
        <v>266</v>
      </c>
      <c r="Q1652" t="s">
        <v>8850</v>
      </c>
      <c r="R1652">
        <v>35</v>
      </c>
      <c r="S1652">
        <v>39</v>
      </c>
      <c r="T1652">
        <f>IF(Table1[[#This Row],[OD (in)]]=28,0,IF(Table1[[#This Row],[Width (in)]]&lt;=25,1,0))</f>
        <v>0</v>
      </c>
      <c r="U1652">
        <f>IF(Table1[[#This Row],[OD (in)]]=28,0,IF(AND(Table1[[#This Row],[Width (in)]]&gt;25,Table1[[#This Row],[Width (in)]]&lt;=40),1,0))</f>
        <v>1</v>
      </c>
      <c r="V1652">
        <f>IF(Table1[[#This Row],[OD (in)]]=28,0,IF(Table1[[#This Row],[Width (in)]]&gt;40,1,0))</f>
        <v>0</v>
      </c>
      <c r="W1652">
        <f>IF(Table1[[#This Row],[OD (in)]]=28,1,0)</f>
        <v>0</v>
      </c>
    </row>
    <row r="1653" spans="1:23" x14ac:dyDescent="0.3">
      <c r="A1653" s="6" t="s">
        <v>0</v>
      </c>
      <c r="B1653" s="6" t="s">
        <v>125</v>
      </c>
      <c r="C1653" s="6" t="s">
        <v>126</v>
      </c>
      <c r="D1653" s="6" t="s">
        <v>3668</v>
      </c>
      <c r="E1653" s="6" t="s">
        <v>4</v>
      </c>
      <c r="F1653" s="6" t="s">
        <v>5</v>
      </c>
      <c r="G1653" s="6" t="s">
        <v>3519</v>
      </c>
      <c r="H1653" s="6" t="s">
        <v>7</v>
      </c>
      <c r="I1653" s="6" t="s">
        <v>3520</v>
      </c>
      <c r="J1653" s="6" t="s">
        <v>9</v>
      </c>
      <c r="K1653" s="6" t="s">
        <v>3669</v>
      </c>
      <c r="L1653" s="6" t="s">
        <v>11</v>
      </c>
      <c r="M1653" s="2">
        <v>442.46899999999999</v>
      </c>
      <c r="N1653" s="1" t="s">
        <v>12</v>
      </c>
      <c r="O1653" s="3">
        <v>43322</v>
      </c>
      <c r="P1653" s="2">
        <f>ROUNDDOWN(Table1[[#This Row],[Quantity in UnE]],0)</f>
        <v>442</v>
      </c>
      <c r="Q1653" t="s">
        <v>8852</v>
      </c>
      <c r="R1653">
        <v>60</v>
      </c>
      <c r="S1653">
        <v>39</v>
      </c>
      <c r="T1653">
        <f>IF(Table1[[#This Row],[OD (in)]]=28,0,IF(Table1[[#This Row],[Width (in)]]&lt;=25,1,0))</f>
        <v>0</v>
      </c>
      <c r="U1653">
        <f>IF(Table1[[#This Row],[OD (in)]]=28,0,IF(AND(Table1[[#This Row],[Width (in)]]&gt;25,Table1[[#This Row],[Width (in)]]&lt;=40),1,0))</f>
        <v>0</v>
      </c>
      <c r="V1653">
        <f>IF(Table1[[#This Row],[OD (in)]]=28,0,IF(Table1[[#This Row],[Width (in)]]&gt;40,1,0))</f>
        <v>1</v>
      </c>
      <c r="W1653">
        <f>IF(Table1[[#This Row],[OD (in)]]=28,1,0)</f>
        <v>0</v>
      </c>
    </row>
    <row r="1654" spans="1:23" x14ac:dyDescent="0.3">
      <c r="A1654" s="6" t="s">
        <v>0</v>
      </c>
      <c r="B1654" s="6" t="s">
        <v>3652</v>
      </c>
      <c r="C1654" s="6" t="s">
        <v>3653</v>
      </c>
      <c r="D1654" s="6" t="s">
        <v>3670</v>
      </c>
      <c r="E1654" s="6" t="s">
        <v>4</v>
      </c>
      <c r="F1654" s="6" t="s">
        <v>5</v>
      </c>
      <c r="G1654" s="6" t="s">
        <v>3263</v>
      </c>
      <c r="H1654" s="6" t="s">
        <v>7</v>
      </c>
      <c r="I1654" s="6" t="s">
        <v>3264</v>
      </c>
      <c r="J1654" s="6" t="s">
        <v>9</v>
      </c>
      <c r="K1654" s="6" t="s">
        <v>3671</v>
      </c>
      <c r="L1654" s="6" t="s">
        <v>11</v>
      </c>
      <c r="M1654" s="2">
        <v>57.899000000000001</v>
      </c>
      <c r="N1654" s="1" t="s">
        <v>12</v>
      </c>
      <c r="O1654" s="3">
        <v>43331</v>
      </c>
      <c r="P1654" s="2">
        <f>ROUNDDOWN(Table1[[#This Row],[Quantity in UnE]],0)</f>
        <v>57</v>
      </c>
      <c r="Q1654" t="s">
        <v>8850</v>
      </c>
      <c r="R1654">
        <v>17.5</v>
      </c>
      <c r="S1654">
        <v>28</v>
      </c>
      <c r="T1654">
        <f>IF(Table1[[#This Row],[OD (in)]]=28,0,IF(Table1[[#This Row],[Width (in)]]&lt;=25,1,0))</f>
        <v>0</v>
      </c>
      <c r="U1654">
        <f>IF(Table1[[#This Row],[OD (in)]]=28,0,IF(AND(Table1[[#This Row],[Width (in)]]&gt;25,Table1[[#This Row],[Width (in)]]&lt;=40),1,0))</f>
        <v>0</v>
      </c>
      <c r="V1654">
        <f>IF(Table1[[#This Row],[OD (in)]]=28,0,IF(Table1[[#This Row],[Width (in)]]&gt;40,1,0))</f>
        <v>0</v>
      </c>
      <c r="W1654">
        <f>IF(Table1[[#This Row],[OD (in)]]=28,1,0)</f>
        <v>1</v>
      </c>
    </row>
    <row r="1655" spans="1:23" x14ac:dyDescent="0.3">
      <c r="A1655" s="6" t="s">
        <v>0</v>
      </c>
      <c r="B1655" s="6" t="s">
        <v>125</v>
      </c>
      <c r="C1655" s="6" t="s">
        <v>126</v>
      </c>
      <c r="D1655" s="6" t="s">
        <v>3672</v>
      </c>
      <c r="E1655" s="6" t="s">
        <v>4</v>
      </c>
      <c r="F1655" s="6" t="s">
        <v>5</v>
      </c>
      <c r="G1655" s="6" t="s">
        <v>3613</v>
      </c>
      <c r="H1655" s="6" t="s">
        <v>7</v>
      </c>
      <c r="I1655" s="6" t="s">
        <v>3614</v>
      </c>
      <c r="J1655" s="6" t="s">
        <v>9</v>
      </c>
      <c r="K1655" s="6" t="s">
        <v>3673</v>
      </c>
      <c r="L1655" s="6" t="s">
        <v>11</v>
      </c>
      <c r="M1655" s="2">
        <v>437.79599999999999</v>
      </c>
      <c r="N1655" s="1" t="s">
        <v>12</v>
      </c>
      <c r="O1655" s="3">
        <v>43326</v>
      </c>
      <c r="P1655" s="2">
        <f>ROUNDDOWN(Table1[[#This Row],[Quantity in UnE]],0)</f>
        <v>437</v>
      </c>
      <c r="Q1655" t="s">
        <v>8852</v>
      </c>
      <c r="R1655">
        <v>60</v>
      </c>
      <c r="S1655">
        <v>39</v>
      </c>
      <c r="T1655">
        <f>IF(Table1[[#This Row],[OD (in)]]=28,0,IF(Table1[[#This Row],[Width (in)]]&lt;=25,1,0))</f>
        <v>0</v>
      </c>
      <c r="U1655">
        <f>IF(Table1[[#This Row],[OD (in)]]=28,0,IF(AND(Table1[[#This Row],[Width (in)]]&gt;25,Table1[[#This Row],[Width (in)]]&lt;=40),1,0))</f>
        <v>0</v>
      </c>
      <c r="V1655">
        <f>IF(Table1[[#This Row],[OD (in)]]=28,0,IF(Table1[[#This Row],[Width (in)]]&gt;40,1,0))</f>
        <v>1</v>
      </c>
      <c r="W1655">
        <f>IF(Table1[[#This Row],[OD (in)]]=28,1,0)</f>
        <v>0</v>
      </c>
    </row>
    <row r="1656" spans="1:23" x14ac:dyDescent="0.3">
      <c r="A1656" s="6" t="s">
        <v>0</v>
      </c>
      <c r="B1656" s="6" t="s">
        <v>125</v>
      </c>
      <c r="C1656" s="6" t="s">
        <v>126</v>
      </c>
      <c r="D1656" s="6" t="s">
        <v>3674</v>
      </c>
      <c r="E1656" s="6" t="s">
        <v>4</v>
      </c>
      <c r="F1656" s="6" t="s">
        <v>5</v>
      </c>
      <c r="G1656" s="6" t="s">
        <v>3474</v>
      </c>
      <c r="H1656" s="6" t="s">
        <v>7</v>
      </c>
      <c r="I1656" s="6" t="s">
        <v>3475</v>
      </c>
      <c r="J1656" s="6" t="s">
        <v>9</v>
      </c>
      <c r="K1656" s="6" t="s">
        <v>3675</v>
      </c>
      <c r="L1656" s="6" t="s">
        <v>11</v>
      </c>
      <c r="M1656" s="2">
        <v>443.16199999999998</v>
      </c>
      <c r="N1656" s="1" t="s">
        <v>12</v>
      </c>
      <c r="O1656" s="3">
        <v>43318</v>
      </c>
      <c r="P1656" s="2">
        <f>ROUNDDOWN(Table1[[#This Row],[Quantity in UnE]],0)</f>
        <v>443</v>
      </c>
      <c r="Q1656" t="s">
        <v>8852</v>
      </c>
      <c r="R1656">
        <v>60</v>
      </c>
      <c r="S1656">
        <v>39</v>
      </c>
      <c r="T1656">
        <f>IF(Table1[[#This Row],[OD (in)]]=28,0,IF(Table1[[#This Row],[Width (in)]]&lt;=25,1,0))</f>
        <v>0</v>
      </c>
      <c r="U1656">
        <f>IF(Table1[[#This Row],[OD (in)]]=28,0,IF(AND(Table1[[#This Row],[Width (in)]]&gt;25,Table1[[#This Row],[Width (in)]]&lt;=40),1,0))</f>
        <v>0</v>
      </c>
      <c r="V1656">
        <f>IF(Table1[[#This Row],[OD (in)]]=28,0,IF(Table1[[#This Row],[Width (in)]]&gt;40,1,0))</f>
        <v>1</v>
      </c>
      <c r="W1656">
        <f>IF(Table1[[#This Row],[OD (in)]]=28,1,0)</f>
        <v>0</v>
      </c>
    </row>
    <row r="1657" spans="1:23" x14ac:dyDescent="0.3">
      <c r="A1657" s="6" t="s">
        <v>0</v>
      </c>
      <c r="B1657" s="6" t="s">
        <v>125</v>
      </c>
      <c r="C1657" s="6" t="s">
        <v>126</v>
      </c>
      <c r="D1657" s="6" t="s">
        <v>3676</v>
      </c>
      <c r="E1657" s="6" t="s">
        <v>4</v>
      </c>
      <c r="F1657" s="6" t="s">
        <v>5</v>
      </c>
      <c r="G1657" s="6" t="s">
        <v>3501</v>
      </c>
      <c r="H1657" s="6" t="s">
        <v>7</v>
      </c>
      <c r="I1657" s="6" t="s">
        <v>3502</v>
      </c>
      <c r="J1657" s="6" t="s">
        <v>9</v>
      </c>
      <c r="K1657" s="6" t="s">
        <v>3677</v>
      </c>
      <c r="L1657" s="6" t="s">
        <v>11</v>
      </c>
      <c r="M1657" s="2">
        <v>442.46899999999999</v>
      </c>
      <c r="N1657" s="1" t="s">
        <v>12</v>
      </c>
      <c r="O1657" s="3">
        <v>43319</v>
      </c>
      <c r="P1657" s="2">
        <f>ROUNDDOWN(Table1[[#This Row],[Quantity in UnE]],0)</f>
        <v>442</v>
      </c>
      <c r="Q1657" t="s">
        <v>8852</v>
      </c>
      <c r="R1657">
        <v>60</v>
      </c>
      <c r="S1657">
        <v>39</v>
      </c>
      <c r="T1657">
        <f>IF(Table1[[#This Row],[OD (in)]]=28,0,IF(Table1[[#This Row],[Width (in)]]&lt;=25,1,0))</f>
        <v>0</v>
      </c>
      <c r="U1657">
        <f>IF(Table1[[#This Row],[OD (in)]]=28,0,IF(AND(Table1[[#This Row],[Width (in)]]&gt;25,Table1[[#This Row],[Width (in)]]&lt;=40),1,0))</f>
        <v>0</v>
      </c>
      <c r="V1657">
        <f>IF(Table1[[#This Row],[OD (in)]]=28,0,IF(Table1[[#This Row],[Width (in)]]&gt;40,1,0))</f>
        <v>1</v>
      </c>
      <c r="W1657">
        <f>IF(Table1[[#This Row],[OD (in)]]=28,1,0)</f>
        <v>0</v>
      </c>
    </row>
    <row r="1658" spans="1:23" x14ac:dyDescent="0.3">
      <c r="A1658" s="6" t="s">
        <v>0</v>
      </c>
      <c r="B1658" s="6" t="s">
        <v>125</v>
      </c>
      <c r="C1658" s="6" t="s">
        <v>126</v>
      </c>
      <c r="D1658" s="6" t="s">
        <v>3678</v>
      </c>
      <c r="E1658" s="6" t="s">
        <v>4</v>
      </c>
      <c r="F1658" s="6" t="s">
        <v>5</v>
      </c>
      <c r="G1658" s="6" t="s">
        <v>3519</v>
      </c>
      <c r="H1658" s="6" t="s">
        <v>7</v>
      </c>
      <c r="I1658" s="6" t="s">
        <v>3520</v>
      </c>
      <c r="J1658" s="6" t="s">
        <v>9</v>
      </c>
      <c r="K1658" s="6" t="s">
        <v>3679</v>
      </c>
      <c r="L1658" s="6" t="s">
        <v>11</v>
      </c>
      <c r="M1658" s="2">
        <v>443.392</v>
      </c>
      <c r="N1658" s="1" t="s">
        <v>12</v>
      </c>
      <c r="O1658" s="3">
        <v>43322</v>
      </c>
      <c r="P1658" s="2">
        <f>ROUNDDOWN(Table1[[#This Row],[Quantity in UnE]],0)</f>
        <v>443</v>
      </c>
      <c r="Q1658" t="s">
        <v>8852</v>
      </c>
      <c r="R1658">
        <v>60</v>
      </c>
      <c r="S1658">
        <v>39</v>
      </c>
      <c r="T1658">
        <f>IF(Table1[[#This Row],[OD (in)]]=28,0,IF(Table1[[#This Row],[Width (in)]]&lt;=25,1,0))</f>
        <v>0</v>
      </c>
      <c r="U1658">
        <f>IF(Table1[[#This Row],[OD (in)]]=28,0,IF(AND(Table1[[#This Row],[Width (in)]]&gt;25,Table1[[#This Row],[Width (in)]]&lt;=40),1,0))</f>
        <v>0</v>
      </c>
      <c r="V1658">
        <f>IF(Table1[[#This Row],[OD (in)]]=28,0,IF(Table1[[#This Row],[Width (in)]]&gt;40,1,0))</f>
        <v>1</v>
      </c>
      <c r="W1658">
        <f>IF(Table1[[#This Row],[OD (in)]]=28,1,0)</f>
        <v>0</v>
      </c>
    </row>
    <row r="1659" spans="1:23" x14ac:dyDescent="0.3">
      <c r="A1659" s="6" t="s">
        <v>0</v>
      </c>
      <c r="B1659" s="6" t="s">
        <v>125</v>
      </c>
      <c r="C1659" s="6" t="s">
        <v>126</v>
      </c>
      <c r="D1659" s="6" t="s">
        <v>3680</v>
      </c>
      <c r="E1659" s="6" t="s">
        <v>4</v>
      </c>
      <c r="F1659" s="6" t="s">
        <v>5</v>
      </c>
      <c r="G1659" s="6" t="s">
        <v>3474</v>
      </c>
      <c r="H1659" s="6" t="s">
        <v>7</v>
      </c>
      <c r="I1659" s="6" t="s">
        <v>3475</v>
      </c>
      <c r="J1659" s="6" t="s">
        <v>9</v>
      </c>
      <c r="K1659" s="6" t="s">
        <v>3681</v>
      </c>
      <c r="L1659" s="6" t="s">
        <v>11</v>
      </c>
      <c r="M1659" s="2">
        <v>443.16199999999998</v>
      </c>
      <c r="N1659" s="1" t="s">
        <v>12</v>
      </c>
      <c r="O1659" s="3">
        <v>43318</v>
      </c>
      <c r="P1659" s="2">
        <f>ROUNDDOWN(Table1[[#This Row],[Quantity in UnE]],0)</f>
        <v>443</v>
      </c>
      <c r="Q1659" t="s">
        <v>8852</v>
      </c>
      <c r="R1659">
        <v>60</v>
      </c>
      <c r="S1659">
        <v>39</v>
      </c>
      <c r="T1659">
        <f>IF(Table1[[#This Row],[OD (in)]]=28,0,IF(Table1[[#This Row],[Width (in)]]&lt;=25,1,0))</f>
        <v>0</v>
      </c>
      <c r="U1659">
        <f>IF(Table1[[#This Row],[OD (in)]]=28,0,IF(AND(Table1[[#This Row],[Width (in)]]&gt;25,Table1[[#This Row],[Width (in)]]&lt;=40),1,0))</f>
        <v>0</v>
      </c>
      <c r="V1659">
        <f>IF(Table1[[#This Row],[OD (in)]]=28,0,IF(Table1[[#This Row],[Width (in)]]&gt;40,1,0))</f>
        <v>1</v>
      </c>
      <c r="W1659">
        <f>IF(Table1[[#This Row],[OD (in)]]=28,1,0)</f>
        <v>0</v>
      </c>
    </row>
    <row r="1660" spans="1:23" x14ac:dyDescent="0.3">
      <c r="A1660" s="6" t="s">
        <v>0</v>
      </c>
      <c r="B1660" s="6" t="s">
        <v>198</v>
      </c>
      <c r="C1660" s="6" t="s">
        <v>199</v>
      </c>
      <c r="D1660" s="6" t="s">
        <v>3682</v>
      </c>
      <c r="E1660" s="6" t="s">
        <v>4</v>
      </c>
      <c r="F1660" s="6" t="s">
        <v>5</v>
      </c>
      <c r="G1660" s="6" t="s">
        <v>3382</v>
      </c>
      <c r="H1660" s="6" t="s">
        <v>7</v>
      </c>
      <c r="I1660" s="6" t="s">
        <v>3383</v>
      </c>
      <c r="J1660" s="6" t="s">
        <v>9</v>
      </c>
      <c r="K1660" s="6" t="s">
        <v>3683</v>
      </c>
      <c r="L1660" s="6" t="s">
        <v>11</v>
      </c>
      <c r="M1660" s="2">
        <v>378.33</v>
      </c>
      <c r="N1660" s="1" t="s">
        <v>12</v>
      </c>
      <c r="O1660" s="3">
        <v>43316</v>
      </c>
      <c r="P1660" s="2">
        <f>ROUNDDOWN(Table1[[#This Row],[Quantity in UnE]],0)</f>
        <v>378</v>
      </c>
      <c r="Q1660" t="s">
        <v>8850</v>
      </c>
      <c r="R1660">
        <v>57.25</v>
      </c>
      <c r="S1660">
        <v>39</v>
      </c>
      <c r="T1660">
        <f>IF(Table1[[#This Row],[OD (in)]]=28,0,IF(Table1[[#This Row],[Width (in)]]&lt;=25,1,0))</f>
        <v>0</v>
      </c>
      <c r="U1660">
        <f>IF(Table1[[#This Row],[OD (in)]]=28,0,IF(AND(Table1[[#This Row],[Width (in)]]&gt;25,Table1[[#This Row],[Width (in)]]&lt;=40),1,0))</f>
        <v>0</v>
      </c>
      <c r="V1660">
        <f>IF(Table1[[#This Row],[OD (in)]]=28,0,IF(Table1[[#This Row],[Width (in)]]&gt;40,1,0))</f>
        <v>1</v>
      </c>
      <c r="W1660">
        <f>IF(Table1[[#This Row],[OD (in)]]=28,1,0)</f>
        <v>0</v>
      </c>
    </row>
    <row r="1661" spans="1:23" x14ac:dyDescent="0.3">
      <c r="A1661" s="6" t="s">
        <v>0</v>
      </c>
      <c r="B1661" s="6" t="s">
        <v>260</v>
      </c>
      <c r="C1661" s="6" t="s">
        <v>261</v>
      </c>
      <c r="D1661" s="6" t="s">
        <v>3684</v>
      </c>
      <c r="E1661" s="6" t="s">
        <v>4</v>
      </c>
      <c r="F1661" s="6" t="s">
        <v>5</v>
      </c>
      <c r="G1661" s="6" t="s">
        <v>3559</v>
      </c>
      <c r="H1661" s="6" t="s">
        <v>7</v>
      </c>
      <c r="I1661" s="6" t="s">
        <v>3560</v>
      </c>
      <c r="J1661" s="6" t="s">
        <v>9</v>
      </c>
      <c r="K1661" s="6" t="s">
        <v>3685</v>
      </c>
      <c r="L1661" s="6" t="s">
        <v>11</v>
      </c>
      <c r="M1661" s="2">
        <v>265.15899999999999</v>
      </c>
      <c r="N1661" s="1" t="s">
        <v>12</v>
      </c>
      <c r="O1661" s="3">
        <v>43325</v>
      </c>
      <c r="P1661" s="2">
        <f>ROUNDDOWN(Table1[[#This Row],[Quantity in UnE]],0)</f>
        <v>265</v>
      </c>
      <c r="Q1661" t="s">
        <v>8850</v>
      </c>
      <c r="R1661">
        <v>35</v>
      </c>
      <c r="S1661">
        <v>39</v>
      </c>
      <c r="T1661">
        <f>IF(Table1[[#This Row],[OD (in)]]=28,0,IF(Table1[[#This Row],[Width (in)]]&lt;=25,1,0))</f>
        <v>0</v>
      </c>
      <c r="U1661">
        <f>IF(Table1[[#This Row],[OD (in)]]=28,0,IF(AND(Table1[[#This Row],[Width (in)]]&gt;25,Table1[[#This Row],[Width (in)]]&lt;=40),1,0))</f>
        <v>1</v>
      </c>
      <c r="V1661">
        <f>IF(Table1[[#This Row],[OD (in)]]=28,0,IF(Table1[[#This Row],[Width (in)]]&gt;40,1,0))</f>
        <v>0</v>
      </c>
      <c r="W1661">
        <f>IF(Table1[[#This Row],[OD (in)]]=28,1,0)</f>
        <v>0</v>
      </c>
    </row>
    <row r="1662" spans="1:23" x14ac:dyDescent="0.3">
      <c r="A1662" s="6" t="s">
        <v>0</v>
      </c>
      <c r="B1662" s="6" t="s">
        <v>378</v>
      </c>
      <c r="C1662" s="6" t="s">
        <v>379</v>
      </c>
      <c r="D1662" s="6" t="s">
        <v>3686</v>
      </c>
      <c r="E1662" s="6" t="s">
        <v>4</v>
      </c>
      <c r="F1662" s="6" t="s">
        <v>5</v>
      </c>
      <c r="G1662" s="6" t="s">
        <v>3687</v>
      </c>
      <c r="H1662" s="6" t="s">
        <v>7</v>
      </c>
      <c r="I1662" s="6" t="s">
        <v>3688</v>
      </c>
      <c r="J1662" s="6" t="s">
        <v>9</v>
      </c>
      <c r="K1662" s="6" t="s">
        <v>3689</v>
      </c>
      <c r="L1662" s="6" t="s">
        <v>11</v>
      </c>
      <c r="M1662" s="2">
        <v>471.93900000000002</v>
      </c>
      <c r="N1662" s="1" t="s">
        <v>12</v>
      </c>
      <c r="O1662" s="3">
        <v>43315</v>
      </c>
      <c r="P1662" s="2">
        <f>ROUNDDOWN(Table1[[#This Row],[Quantity in UnE]],0)</f>
        <v>471</v>
      </c>
      <c r="Q1662" t="s">
        <v>8855</v>
      </c>
      <c r="R1662">
        <v>60</v>
      </c>
      <c r="S1662">
        <v>39</v>
      </c>
      <c r="T1662">
        <f>IF(Table1[[#This Row],[OD (in)]]=28,0,IF(Table1[[#This Row],[Width (in)]]&lt;=25,1,0))</f>
        <v>0</v>
      </c>
      <c r="U1662">
        <f>IF(Table1[[#This Row],[OD (in)]]=28,0,IF(AND(Table1[[#This Row],[Width (in)]]&gt;25,Table1[[#This Row],[Width (in)]]&lt;=40),1,0))</f>
        <v>0</v>
      </c>
      <c r="V1662">
        <f>IF(Table1[[#This Row],[OD (in)]]=28,0,IF(Table1[[#This Row],[Width (in)]]&gt;40,1,0))</f>
        <v>1</v>
      </c>
      <c r="W1662">
        <f>IF(Table1[[#This Row],[OD (in)]]=28,1,0)</f>
        <v>0</v>
      </c>
    </row>
    <row r="1663" spans="1:23" x14ac:dyDescent="0.3">
      <c r="A1663" s="6" t="s">
        <v>0</v>
      </c>
      <c r="B1663" s="6" t="s">
        <v>125</v>
      </c>
      <c r="C1663" s="6" t="s">
        <v>126</v>
      </c>
      <c r="D1663" s="6" t="s">
        <v>3690</v>
      </c>
      <c r="E1663" s="6" t="s">
        <v>4</v>
      </c>
      <c r="F1663" s="6" t="s">
        <v>5</v>
      </c>
      <c r="G1663" s="6" t="s">
        <v>3501</v>
      </c>
      <c r="H1663" s="6" t="s">
        <v>7</v>
      </c>
      <c r="I1663" s="6" t="s">
        <v>3502</v>
      </c>
      <c r="J1663" s="6" t="s">
        <v>9</v>
      </c>
      <c r="K1663" s="6" t="s">
        <v>3691</v>
      </c>
      <c r="L1663" s="6" t="s">
        <v>11</v>
      </c>
      <c r="M1663" s="2">
        <v>439.815</v>
      </c>
      <c r="N1663" s="1" t="s">
        <v>12</v>
      </c>
      <c r="O1663" s="3">
        <v>43319</v>
      </c>
      <c r="P1663" s="2">
        <f>ROUNDDOWN(Table1[[#This Row],[Quantity in UnE]],0)</f>
        <v>439</v>
      </c>
      <c r="Q1663" t="s">
        <v>8852</v>
      </c>
      <c r="R1663">
        <v>60</v>
      </c>
      <c r="S1663">
        <v>39</v>
      </c>
      <c r="T1663">
        <f>IF(Table1[[#This Row],[OD (in)]]=28,0,IF(Table1[[#This Row],[Width (in)]]&lt;=25,1,0))</f>
        <v>0</v>
      </c>
      <c r="U1663">
        <f>IF(Table1[[#This Row],[OD (in)]]=28,0,IF(AND(Table1[[#This Row],[Width (in)]]&gt;25,Table1[[#This Row],[Width (in)]]&lt;=40),1,0))</f>
        <v>0</v>
      </c>
      <c r="V1663">
        <f>IF(Table1[[#This Row],[OD (in)]]=28,0,IF(Table1[[#This Row],[Width (in)]]&gt;40,1,0))</f>
        <v>1</v>
      </c>
      <c r="W1663">
        <f>IF(Table1[[#This Row],[OD (in)]]=28,1,0)</f>
        <v>0</v>
      </c>
    </row>
    <row r="1664" spans="1:23" x14ac:dyDescent="0.3">
      <c r="A1664" s="6" t="s">
        <v>0</v>
      </c>
      <c r="B1664" s="6" t="s">
        <v>378</v>
      </c>
      <c r="C1664" s="6" t="s">
        <v>379</v>
      </c>
      <c r="D1664" s="6" t="s">
        <v>3692</v>
      </c>
      <c r="E1664" s="6" t="s">
        <v>4</v>
      </c>
      <c r="F1664" s="6" t="s">
        <v>5</v>
      </c>
      <c r="G1664" s="6" t="s">
        <v>3687</v>
      </c>
      <c r="H1664" s="6" t="s">
        <v>7</v>
      </c>
      <c r="I1664" s="6" t="s">
        <v>3688</v>
      </c>
      <c r="J1664" s="6" t="s">
        <v>9</v>
      </c>
      <c r="K1664" s="6" t="s">
        <v>3693</v>
      </c>
      <c r="L1664" s="6" t="s">
        <v>11</v>
      </c>
      <c r="M1664" s="2">
        <v>471.93900000000002</v>
      </c>
      <c r="N1664" s="1" t="s">
        <v>12</v>
      </c>
      <c r="O1664" s="3">
        <v>43315</v>
      </c>
      <c r="P1664" s="2">
        <f>ROUNDDOWN(Table1[[#This Row],[Quantity in UnE]],0)</f>
        <v>471</v>
      </c>
      <c r="Q1664" t="s">
        <v>8855</v>
      </c>
      <c r="R1664">
        <v>60</v>
      </c>
      <c r="S1664">
        <v>39</v>
      </c>
      <c r="T1664">
        <f>IF(Table1[[#This Row],[OD (in)]]=28,0,IF(Table1[[#This Row],[Width (in)]]&lt;=25,1,0))</f>
        <v>0</v>
      </c>
      <c r="U1664">
        <f>IF(Table1[[#This Row],[OD (in)]]=28,0,IF(AND(Table1[[#This Row],[Width (in)]]&gt;25,Table1[[#This Row],[Width (in)]]&lt;=40),1,0))</f>
        <v>0</v>
      </c>
      <c r="V1664">
        <f>IF(Table1[[#This Row],[OD (in)]]=28,0,IF(Table1[[#This Row],[Width (in)]]&gt;40,1,0))</f>
        <v>1</v>
      </c>
      <c r="W1664">
        <f>IF(Table1[[#This Row],[OD (in)]]=28,1,0)</f>
        <v>0</v>
      </c>
    </row>
    <row r="1665" spans="1:23" x14ac:dyDescent="0.3">
      <c r="A1665" s="6" t="s">
        <v>0</v>
      </c>
      <c r="B1665" s="6" t="s">
        <v>3632</v>
      </c>
      <c r="C1665" s="6" t="s">
        <v>3633</v>
      </c>
      <c r="D1665" s="6" t="s">
        <v>3694</v>
      </c>
      <c r="E1665" s="6" t="s">
        <v>4</v>
      </c>
      <c r="F1665" s="6" t="s">
        <v>5</v>
      </c>
      <c r="G1665" s="6" t="s">
        <v>3263</v>
      </c>
      <c r="H1665" s="6" t="s">
        <v>7</v>
      </c>
      <c r="I1665" s="6" t="s">
        <v>3264</v>
      </c>
      <c r="J1665" s="6" t="s">
        <v>9</v>
      </c>
      <c r="K1665" s="6" t="s">
        <v>3695</v>
      </c>
      <c r="L1665" s="6" t="s">
        <v>11</v>
      </c>
      <c r="M1665" s="2">
        <v>74.441999999999993</v>
      </c>
      <c r="N1665" s="1" t="s">
        <v>12</v>
      </c>
      <c r="O1665" s="3">
        <v>43331</v>
      </c>
      <c r="P1665" s="2">
        <f>ROUNDDOWN(Table1[[#This Row],[Quantity in UnE]],0)</f>
        <v>74</v>
      </c>
      <c r="Q1665" t="s">
        <v>8850</v>
      </c>
      <c r="R1665">
        <v>22.5</v>
      </c>
      <c r="S1665">
        <v>28</v>
      </c>
      <c r="T1665">
        <f>IF(Table1[[#This Row],[OD (in)]]=28,0,IF(Table1[[#This Row],[Width (in)]]&lt;=25,1,0))</f>
        <v>0</v>
      </c>
      <c r="U1665">
        <f>IF(Table1[[#This Row],[OD (in)]]=28,0,IF(AND(Table1[[#This Row],[Width (in)]]&gt;25,Table1[[#This Row],[Width (in)]]&lt;=40),1,0))</f>
        <v>0</v>
      </c>
      <c r="V1665">
        <f>IF(Table1[[#This Row],[OD (in)]]=28,0,IF(Table1[[#This Row],[Width (in)]]&gt;40,1,0))</f>
        <v>0</v>
      </c>
      <c r="W1665">
        <f>IF(Table1[[#This Row],[OD (in)]]=28,1,0)</f>
        <v>1</v>
      </c>
    </row>
    <row r="1666" spans="1:23" x14ac:dyDescent="0.3">
      <c r="A1666" s="6" t="s">
        <v>0</v>
      </c>
      <c r="B1666" s="6" t="s">
        <v>125</v>
      </c>
      <c r="C1666" s="6" t="s">
        <v>126</v>
      </c>
      <c r="D1666" s="6" t="s">
        <v>3696</v>
      </c>
      <c r="E1666" s="6" t="s">
        <v>4</v>
      </c>
      <c r="F1666" s="6" t="s">
        <v>5</v>
      </c>
      <c r="G1666" s="6" t="s">
        <v>3501</v>
      </c>
      <c r="H1666" s="6" t="s">
        <v>7</v>
      </c>
      <c r="I1666" s="6" t="s">
        <v>3502</v>
      </c>
      <c r="J1666" s="6" t="s">
        <v>9</v>
      </c>
      <c r="K1666" s="6" t="s">
        <v>3697</v>
      </c>
      <c r="L1666" s="6" t="s">
        <v>11</v>
      </c>
      <c r="M1666" s="2">
        <v>439.815</v>
      </c>
      <c r="N1666" s="1" t="s">
        <v>12</v>
      </c>
      <c r="O1666" s="3">
        <v>43319</v>
      </c>
      <c r="P1666" s="2">
        <f>ROUNDDOWN(Table1[[#This Row],[Quantity in UnE]],0)</f>
        <v>439</v>
      </c>
      <c r="Q1666" t="s">
        <v>8852</v>
      </c>
      <c r="R1666">
        <v>60</v>
      </c>
      <c r="S1666">
        <v>39</v>
      </c>
      <c r="T1666">
        <f>IF(Table1[[#This Row],[OD (in)]]=28,0,IF(Table1[[#This Row],[Width (in)]]&lt;=25,1,0))</f>
        <v>0</v>
      </c>
      <c r="U1666">
        <f>IF(Table1[[#This Row],[OD (in)]]=28,0,IF(AND(Table1[[#This Row],[Width (in)]]&gt;25,Table1[[#This Row],[Width (in)]]&lt;=40),1,0))</f>
        <v>0</v>
      </c>
      <c r="V1666">
        <f>IF(Table1[[#This Row],[OD (in)]]=28,0,IF(Table1[[#This Row],[Width (in)]]&gt;40,1,0))</f>
        <v>1</v>
      </c>
      <c r="W1666">
        <f>IF(Table1[[#This Row],[OD (in)]]=28,1,0)</f>
        <v>0</v>
      </c>
    </row>
    <row r="1667" spans="1:23" x14ac:dyDescent="0.3">
      <c r="A1667" s="6" t="s">
        <v>0</v>
      </c>
      <c r="B1667" s="6" t="s">
        <v>125</v>
      </c>
      <c r="C1667" s="6" t="s">
        <v>126</v>
      </c>
      <c r="D1667" s="6" t="s">
        <v>3698</v>
      </c>
      <c r="E1667" s="6" t="s">
        <v>4</v>
      </c>
      <c r="F1667" s="6" t="s">
        <v>5</v>
      </c>
      <c r="G1667" s="6" t="s">
        <v>3474</v>
      </c>
      <c r="H1667" s="6" t="s">
        <v>7</v>
      </c>
      <c r="I1667" s="6" t="s">
        <v>3475</v>
      </c>
      <c r="J1667" s="6" t="s">
        <v>9</v>
      </c>
      <c r="K1667" s="6" t="s">
        <v>3699</v>
      </c>
      <c r="L1667" s="6" t="s">
        <v>11</v>
      </c>
      <c r="M1667" s="2">
        <v>442.93099999999998</v>
      </c>
      <c r="N1667" s="1" t="s">
        <v>12</v>
      </c>
      <c r="O1667" s="3">
        <v>43318</v>
      </c>
      <c r="P1667" s="2">
        <f>ROUNDDOWN(Table1[[#This Row],[Quantity in UnE]],0)</f>
        <v>442</v>
      </c>
      <c r="Q1667" t="s">
        <v>8852</v>
      </c>
      <c r="R1667">
        <v>60</v>
      </c>
      <c r="S1667">
        <v>39</v>
      </c>
      <c r="T1667">
        <f>IF(Table1[[#This Row],[OD (in)]]=28,0,IF(Table1[[#This Row],[Width (in)]]&lt;=25,1,0))</f>
        <v>0</v>
      </c>
      <c r="U1667">
        <f>IF(Table1[[#This Row],[OD (in)]]=28,0,IF(AND(Table1[[#This Row],[Width (in)]]&gt;25,Table1[[#This Row],[Width (in)]]&lt;=40),1,0))</f>
        <v>0</v>
      </c>
      <c r="V1667">
        <f>IF(Table1[[#This Row],[OD (in)]]=28,0,IF(Table1[[#This Row],[Width (in)]]&gt;40,1,0))</f>
        <v>1</v>
      </c>
      <c r="W1667">
        <f>IF(Table1[[#This Row],[OD (in)]]=28,1,0)</f>
        <v>0</v>
      </c>
    </row>
    <row r="1668" spans="1:23" x14ac:dyDescent="0.3">
      <c r="A1668" s="6" t="s">
        <v>0</v>
      </c>
      <c r="B1668" s="6" t="s">
        <v>1933</v>
      </c>
      <c r="C1668" s="6" t="s">
        <v>1934</v>
      </c>
      <c r="D1668" s="6" t="s">
        <v>3700</v>
      </c>
      <c r="E1668" s="6" t="s">
        <v>4</v>
      </c>
      <c r="F1668" s="6" t="s">
        <v>5</v>
      </c>
      <c r="G1668" s="6" t="s">
        <v>3559</v>
      </c>
      <c r="H1668" s="6" t="s">
        <v>7</v>
      </c>
      <c r="I1668" s="6" t="s">
        <v>3560</v>
      </c>
      <c r="J1668" s="6" t="s">
        <v>9</v>
      </c>
      <c r="K1668" s="6" t="s">
        <v>3701</v>
      </c>
      <c r="L1668" s="6" t="s">
        <v>11</v>
      </c>
      <c r="M1668" s="2">
        <v>342.089</v>
      </c>
      <c r="N1668" s="1" t="s">
        <v>12</v>
      </c>
      <c r="O1668" s="3">
        <v>43325</v>
      </c>
      <c r="P1668" s="2">
        <f>ROUNDDOWN(Table1[[#This Row],[Quantity in UnE]],0)</f>
        <v>342</v>
      </c>
      <c r="Q1668" t="s">
        <v>8850</v>
      </c>
      <c r="R1668">
        <v>45</v>
      </c>
      <c r="S1668">
        <v>39</v>
      </c>
      <c r="T1668">
        <f>IF(Table1[[#This Row],[OD (in)]]=28,0,IF(Table1[[#This Row],[Width (in)]]&lt;=25,1,0))</f>
        <v>0</v>
      </c>
      <c r="U1668">
        <f>IF(Table1[[#This Row],[OD (in)]]=28,0,IF(AND(Table1[[#This Row],[Width (in)]]&gt;25,Table1[[#This Row],[Width (in)]]&lt;=40),1,0))</f>
        <v>0</v>
      </c>
      <c r="V1668">
        <f>IF(Table1[[#This Row],[OD (in)]]=28,0,IF(Table1[[#This Row],[Width (in)]]&gt;40,1,0))</f>
        <v>1</v>
      </c>
      <c r="W1668">
        <f>IF(Table1[[#This Row],[OD (in)]]=28,1,0)</f>
        <v>0</v>
      </c>
    </row>
    <row r="1669" spans="1:23" x14ac:dyDescent="0.3">
      <c r="A1669" s="6" t="s">
        <v>0</v>
      </c>
      <c r="B1669" s="6" t="s">
        <v>125</v>
      </c>
      <c r="C1669" s="6" t="s">
        <v>126</v>
      </c>
      <c r="D1669" s="6" t="s">
        <v>3702</v>
      </c>
      <c r="E1669" s="6" t="s">
        <v>4</v>
      </c>
      <c r="F1669" s="6" t="s">
        <v>5</v>
      </c>
      <c r="G1669" s="6" t="s">
        <v>3474</v>
      </c>
      <c r="H1669" s="6" t="s">
        <v>7</v>
      </c>
      <c r="I1669" s="6" t="s">
        <v>3475</v>
      </c>
      <c r="J1669" s="6" t="s">
        <v>9</v>
      </c>
      <c r="K1669" s="6" t="s">
        <v>3703</v>
      </c>
      <c r="L1669" s="6" t="s">
        <v>11</v>
      </c>
      <c r="M1669" s="2">
        <v>442.93099999999998</v>
      </c>
      <c r="N1669" s="1" t="s">
        <v>12</v>
      </c>
      <c r="O1669" s="3">
        <v>43318</v>
      </c>
      <c r="P1669" s="2">
        <f>ROUNDDOWN(Table1[[#This Row],[Quantity in UnE]],0)</f>
        <v>442</v>
      </c>
      <c r="Q1669" t="s">
        <v>8852</v>
      </c>
      <c r="R1669">
        <v>60</v>
      </c>
      <c r="S1669">
        <v>39</v>
      </c>
      <c r="T1669">
        <f>IF(Table1[[#This Row],[OD (in)]]=28,0,IF(Table1[[#This Row],[Width (in)]]&lt;=25,1,0))</f>
        <v>0</v>
      </c>
      <c r="U1669">
        <f>IF(Table1[[#This Row],[OD (in)]]=28,0,IF(AND(Table1[[#This Row],[Width (in)]]&gt;25,Table1[[#This Row],[Width (in)]]&lt;=40),1,0))</f>
        <v>0</v>
      </c>
      <c r="V1669">
        <f>IF(Table1[[#This Row],[OD (in)]]=28,0,IF(Table1[[#This Row],[Width (in)]]&gt;40,1,0))</f>
        <v>1</v>
      </c>
      <c r="W1669">
        <f>IF(Table1[[#This Row],[OD (in)]]=28,1,0)</f>
        <v>0</v>
      </c>
    </row>
    <row r="1670" spans="1:23" x14ac:dyDescent="0.3">
      <c r="A1670" s="6" t="s">
        <v>0</v>
      </c>
      <c r="B1670" s="6" t="s">
        <v>1933</v>
      </c>
      <c r="C1670" s="6" t="s">
        <v>1934</v>
      </c>
      <c r="D1670" s="6" t="s">
        <v>3704</v>
      </c>
      <c r="E1670" s="6" t="s">
        <v>4</v>
      </c>
      <c r="F1670" s="6" t="s">
        <v>5</v>
      </c>
      <c r="G1670" s="6" t="s">
        <v>3559</v>
      </c>
      <c r="H1670" s="6" t="s">
        <v>7</v>
      </c>
      <c r="I1670" s="6" t="s">
        <v>3560</v>
      </c>
      <c r="J1670" s="6" t="s">
        <v>9</v>
      </c>
      <c r="K1670" s="6" t="s">
        <v>3705</v>
      </c>
      <c r="L1670" s="6" t="s">
        <v>11</v>
      </c>
      <c r="M1670" s="2">
        <v>342.47899999999998</v>
      </c>
      <c r="N1670" s="1" t="s">
        <v>12</v>
      </c>
      <c r="O1670" s="3">
        <v>43325</v>
      </c>
      <c r="P1670" s="2">
        <f>ROUNDDOWN(Table1[[#This Row],[Quantity in UnE]],0)</f>
        <v>342</v>
      </c>
      <c r="Q1670" t="s">
        <v>8850</v>
      </c>
      <c r="R1670">
        <v>45</v>
      </c>
      <c r="S1670">
        <v>39</v>
      </c>
      <c r="T1670">
        <f>IF(Table1[[#This Row],[OD (in)]]=28,0,IF(Table1[[#This Row],[Width (in)]]&lt;=25,1,0))</f>
        <v>0</v>
      </c>
      <c r="U1670">
        <f>IF(Table1[[#This Row],[OD (in)]]=28,0,IF(AND(Table1[[#This Row],[Width (in)]]&gt;25,Table1[[#This Row],[Width (in)]]&lt;=40),1,0))</f>
        <v>0</v>
      </c>
      <c r="V1670">
        <f>IF(Table1[[#This Row],[OD (in)]]=28,0,IF(Table1[[#This Row],[Width (in)]]&gt;40,1,0))</f>
        <v>1</v>
      </c>
      <c r="W1670">
        <f>IF(Table1[[#This Row],[OD (in)]]=28,1,0)</f>
        <v>0</v>
      </c>
    </row>
    <row r="1671" spans="1:23" x14ac:dyDescent="0.3">
      <c r="A1671" s="6" t="s">
        <v>0</v>
      </c>
      <c r="B1671" s="6" t="s">
        <v>125</v>
      </c>
      <c r="C1671" s="6" t="s">
        <v>126</v>
      </c>
      <c r="D1671" s="6" t="s">
        <v>3706</v>
      </c>
      <c r="E1671" s="6" t="s">
        <v>4</v>
      </c>
      <c r="F1671" s="6" t="s">
        <v>5</v>
      </c>
      <c r="G1671" s="6" t="s">
        <v>3501</v>
      </c>
      <c r="H1671" s="6" t="s">
        <v>7</v>
      </c>
      <c r="I1671" s="6" t="s">
        <v>3502</v>
      </c>
      <c r="J1671" s="6" t="s">
        <v>9</v>
      </c>
      <c r="K1671" s="6" t="s">
        <v>3707</v>
      </c>
      <c r="L1671" s="6" t="s">
        <v>11</v>
      </c>
      <c r="M1671" s="2">
        <v>441.77699999999999</v>
      </c>
      <c r="N1671" s="1" t="s">
        <v>12</v>
      </c>
      <c r="O1671" s="3">
        <v>43319</v>
      </c>
      <c r="P1671" s="2">
        <f>ROUNDDOWN(Table1[[#This Row],[Quantity in UnE]],0)</f>
        <v>441</v>
      </c>
      <c r="Q1671" t="s">
        <v>8852</v>
      </c>
      <c r="R1671">
        <v>60</v>
      </c>
      <c r="S1671">
        <v>39</v>
      </c>
      <c r="T1671">
        <f>IF(Table1[[#This Row],[OD (in)]]=28,0,IF(Table1[[#This Row],[Width (in)]]&lt;=25,1,0))</f>
        <v>0</v>
      </c>
      <c r="U1671">
        <f>IF(Table1[[#This Row],[OD (in)]]=28,0,IF(AND(Table1[[#This Row],[Width (in)]]&gt;25,Table1[[#This Row],[Width (in)]]&lt;=40),1,0))</f>
        <v>0</v>
      </c>
      <c r="V1671">
        <f>IF(Table1[[#This Row],[OD (in)]]=28,0,IF(Table1[[#This Row],[Width (in)]]&gt;40,1,0))</f>
        <v>1</v>
      </c>
      <c r="W1671">
        <f>IF(Table1[[#This Row],[OD (in)]]=28,1,0)</f>
        <v>0</v>
      </c>
    </row>
    <row r="1672" spans="1:23" x14ac:dyDescent="0.3">
      <c r="A1672" s="6" t="s">
        <v>0</v>
      </c>
      <c r="B1672" s="6" t="s">
        <v>125</v>
      </c>
      <c r="C1672" s="6" t="s">
        <v>126</v>
      </c>
      <c r="D1672" s="6" t="s">
        <v>3708</v>
      </c>
      <c r="E1672" s="6" t="s">
        <v>4</v>
      </c>
      <c r="F1672" s="6" t="s">
        <v>5</v>
      </c>
      <c r="G1672" s="6" t="s">
        <v>3519</v>
      </c>
      <c r="H1672" s="6" t="s">
        <v>7</v>
      </c>
      <c r="I1672" s="6" t="s">
        <v>3520</v>
      </c>
      <c r="J1672" s="6" t="s">
        <v>9</v>
      </c>
      <c r="K1672" s="6" t="s">
        <v>3709</v>
      </c>
      <c r="L1672" s="6" t="s">
        <v>11</v>
      </c>
      <c r="M1672" s="2">
        <v>443.392</v>
      </c>
      <c r="N1672" s="1" t="s">
        <v>12</v>
      </c>
      <c r="O1672" s="3">
        <v>43322</v>
      </c>
      <c r="P1672" s="2">
        <f>ROUNDDOWN(Table1[[#This Row],[Quantity in UnE]],0)</f>
        <v>443</v>
      </c>
      <c r="Q1672" t="s">
        <v>8852</v>
      </c>
      <c r="R1672">
        <v>60</v>
      </c>
      <c r="S1672">
        <v>39</v>
      </c>
      <c r="T1672">
        <f>IF(Table1[[#This Row],[OD (in)]]=28,0,IF(Table1[[#This Row],[Width (in)]]&lt;=25,1,0))</f>
        <v>0</v>
      </c>
      <c r="U1672">
        <f>IF(Table1[[#This Row],[OD (in)]]=28,0,IF(AND(Table1[[#This Row],[Width (in)]]&gt;25,Table1[[#This Row],[Width (in)]]&lt;=40),1,0))</f>
        <v>0</v>
      </c>
      <c r="V1672">
        <f>IF(Table1[[#This Row],[OD (in)]]=28,0,IF(Table1[[#This Row],[Width (in)]]&gt;40,1,0))</f>
        <v>1</v>
      </c>
      <c r="W1672">
        <f>IF(Table1[[#This Row],[OD (in)]]=28,1,0)</f>
        <v>0</v>
      </c>
    </row>
    <row r="1673" spans="1:23" x14ac:dyDescent="0.3">
      <c r="A1673" s="6" t="s">
        <v>0</v>
      </c>
      <c r="B1673" s="6" t="s">
        <v>1933</v>
      </c>
      <c r="C1673" s="6" t="s">
        <v>1934</v>
      </c>
      <c r="D1673" s="6" t="s">
        <v>3710</v>
      </c>
      <c r="E1673" s="6" t="s">
        <v>4</v>
      </c>
      <c r="F1673" s="6" t="s">
        <v>5</v>
      </c>
      <c r="G1673" s="6" t="s">
        <v>3559</v>
      </c>
      <c r="H1673" s="6" t="s">
        <v>7</v>
      </c>
      <c r="I1673" s="6" t="s">
        <v>3560</v>
      </c>
      <c r="J1673" s="6" t="s">
        <v>9</v>
      </c>
      <c r="K1673" s="6" t="s">
        <v>3711</v>
      </c>
      <c r="L1673" s="6" t="s">
        <v>11</v>
      </c>
      <c r="M1673" s="2">
        <v>342.63499999999999</v>
      </c>
      <c r="N1673" s="1" t="s">
        <v>12</v>
      </c>
      <c r="O1673" s="3">
        <v>43325</v>
      </c>
      <c r="P1673" s="2">
        <f>ROUNDDOWN(Table1[[#This Row],[Quantity in UnE]],0)</f>
        <v>342</v>
      </c>
      <c r="Q1673" t="s">
        <v>8850</v>
      </c>
      <c r="R1673">
        <v>45</v>
      </c>
      <c r="S1673">
        <v>39</v>
      </c>
      <c r="T1673">
        <f>IF(Table1[[#This Row],[OD (in)]]=28,0,IF(Table1[[#This Row],[Width (in)]]&lt;=25,1,0))</f>
        <v>0</v>
      </c>
      <c r="U1673">
        <f>IF(Table1[[#This Row],[OD (in)]]=28,0,IF(AND(Table1[[#This Row],[Width (in)]]&gt;25,Table1[[#This Row],[Width (in)]]&lt;=40),1,0))</f>
        <v>0</v>
      </c>
      <c r="V1673">
        <f>IF(Table1[[#This Row],[OD (in)]]=28,0,IF(Table1[[#This Row],[Width (in)]]&gt;40,1,0))</f>
        <v>1</v>
      </c>
      <c r="W1673">
        <f>IF(Table1[[#This Row],[OD (in)]]=28,1,0)</f>
        <v>0</v>
      </c>
    </row>
    <row r="1674" spans="1:23" x14ac:dyDescent="0.3">
      <c r="A1674" s="6" t="s">
        <v>0</v>
      </c>
      <c r="B1674" s="6" t="s">
        <v>125</v>
      </c>
      <c r="C1674" s="6" t="s">
        <v>126</v>
      </c>
      <c r="D1674" s="6" t="s">
        <v>3712</v>
      </c>
      <c r="E1674" s="6" t="s">
        <v>4</v>
      </c>
      <c r="F1674" s="6" t="s">
        <v>5</v>
      </c>
      <c r="G1674" s="6" t="s">
        <v>3501</v>
      </c>
      <c r="H1674" s="6" t="s">
        <v>7</v>
      </c>
      <c r="I1674" s="6" t="s">
        <v>3502</v>
      </c>
      <c r="J1674" s="6" t="s">
        <v>9</v>
      </c>
      <c r="K1674" s="6" t="s">
        <v>3713</v>
      </c>
      <c r="L1674" s="6" t="s">
        <v>11</v>
      </c>
      <c r="M1674" s="2">
        <v>441.77699999999999</v>
      </c>
      <c r="N1674" s="1" t="s">
        <v>12</v>
      </c>
      <c r="O1674" s="3">
        <v>43319</v>
      </c>
      <c r="P1674" s="2">
        <f>ROUNDDOWN(Table1[[#This Row],[Quantity in UnE]],0)</f>
        <v>441</v>
      </c>
      <c r="Q1674" t="s">
        <v>8852</v>
      </c>
      <c r="R1674">
        <v>60</v>
      </c>
      <c r="S1674">
        <v>39</v>
      </c>
      <c r="T1674">
        <f>IF(Table1[[#This Row],[OD (in)]]=28,0,IF(Table1[[#This Row],[Width (in)]]&lt;=25,1,0))</f>
        <v>0</v>
      </c>
      <c r="U1674">
        <f>IF(Table1[[#This Row],[OD (in)]]=28,0,IF(AND(Table1[[#This Row],[Width (in)]]&gt;25,Table1[[#This Row],[Width (in)]]&lt;=40),1,0))</f>
        <v>0</v>
      </c>
      <c r="V1674">
        <f>IF(Table1[[#This Row],[OD (in)]]=28,0,IF(Table1[[#This Row],[Width (in)]]&gt;40,1,0))</f>
        <v>1</v>
      </c>
      <c r="W1674">
        <f>IF(Table1[[#This Row],[OD (in)]]=28,1,0)</f>
        <v>0</v>
      </c>
    </row>
    <row r="1675" spans="1:23" x14ac:dyDescent="0.3">
      <c r="A1675" s="6" t="s">
        <v>0</v>
      </c>
      <c r="B1675" s="6" t="s">
        <v>1756</v>
      </c>
      <c r="C1675" s="6" t="s">
        <v>1757</v>
      </c>
      <c r="D1675" s="6" t="s">
        <v>3714</v>
      </c>
      <c r="E1675" s="6" t="s">
        <v>4</v>
      </c>
      <c r="F1675" s="6" t="s">
        <v>5</v>
      </c>
      <c r="G1675" s="6" t="s">
        <v>3687</v>
      </c>
      <c r="H1675" s="6" t="s">
        <v>7</v>
      </c>
      <c r="I1675" s="6" t="s">
        <v>3688</v>
      </c>
      <c r="J1675" s="6" t="s">
        <v>9</v>
      </c>
      <c r="K1675" s="6" t="s">
        <v>3715</v>
      </c>
      <c r="L1675" s="6" t="s">
        <v>11</v>
      </c>
      <c r="M1675" s="2">
        <v>456.90100000000001</v>
      </c>
      <c r="N1675" s="1" t="s">
        <v>12</v>
      </c>
      <c r="O1675" s="3">
        <v>43315</v>
      </c>
      <c r="P1675" s="2">
        <f>ROUNDDOWN(Table1[[#This Row],[Quantity in UnE]],0)</f>
        <v>456</v>
      </c>
      <c r="Q1675" t="s">
        <v>8859</v>
      </c>
      <c r="R1675">
        <v>60.25</v>
      </c>
      <c r="S1675">
        <v>39</v>
      </c>
      <c r="T1675">
        <f>IF(Table1[[#This Row],[OD (in)]]=28,0,IF(Table1[[#This Row],[Width (in)]]&lt;=25,1,0))</f>
        <v>0</v>
      </c>
      <c r="U1675">
        <f>IF(Table1[[#This Row],[OD (in)]]=28,0,IF(AND(Table1[[#This Row],[Width (in)]]&gt;25,Table1[[#This Row],[Width (in)]]&lt;=40),1,0))</f>
        <v>0</v>
      </c>
      <c r="V1675">
        <f>IF(Table1[[#This Row],[OD (in)]]=28,0,IF(Table1[[#This Row],[Width (in)]]&gt;40,1,0))</f>
        <v>1</v>
      </c>
      <c r="W1675">
        <f>IF(Table1[[#This Row],[OD (in)]]=28,1,0)</f>
        <v>0</v>
      </c>
    </row>
    <row r="1676" spans="1:23" x14ac:dyDescent="0.3">
      <c r="A1676" s="6" t="s">
        <v>0</v>
      </c>
      <c r="B1676" s="6" t="s">
        <v>125</v>
      </c>
      <c r="C1676" s="6" t="s">
        <v>126</v>
      </c>
      <c r="D1676" s="6" t="s">
        <v>3716</v>
      </c>
      <c r="E1676" s="6" t="s">
        <v>4</v>
      </c>
      <c r="F1676" s="6" t="s">
        <v>5</v>
      </c>
      <c r="G1676" s="6" t="s">
        <v>3501</v>
      </c>
      <c r="H1676" s="6" t="s">
        <v>7</v>
      </c>
      <c r="I1676" s="6" t="s">
        <v>3502</v>
      </c>
      <c r="J1676" s="6" t="s">
        <v>9</v>
      </c>
      <c r="K1676" s="6" t="s">
        <v>3717</v>
      </c>
      <c r="L1676" s="6" t="s">
        <v>11</v>
      </c>
      <c r="M1676" s="2">
        <v>441.83499999999998</v>
      </c>
      <c r="N1676" s="1" t="s">
        <v>12</v>
      </c>
      <c r="O1676" s="3">
        <v>43319</v>
      </c>
      <c r="P1676" s="2">
        <f>ROUNDDOWN(Table1[[#This Row],[Quantity in UnE]],0)</f>
        <v>441</v>
      </c>
      <c r="Q1676" t="s">
        <v>8852</v>
      </c>
      <c r="R1676">
        <v>60</v>
      </c>
      <c r="S1676">
        <v>39</v>
      </c>
      <c r="T1676">
        <f>IF(Table1[[#This Row],[OD (in)]]=28,0,IF(Table1[[#This Row],[Width (in)]]&lt;=25,1,0))</f>
        <v>0</v>
      </c>
      <c r="U1676">
        <f>IF(Table1[[#This Row],[OD (in)]]=28,0,IF(AND(Table1[[#This Row],[Width (in)]]&gt;25,Table1[[#This Row],[Width (in)]]&lt;=40),1,0))</f>
        <v>0</v>
      </c>
      <c r="V1676">
        <f>IF(Table1[[#This Row],[OD (in)]]=28,0,IF(Table1[[#This Row],[Width (in)]]&gt;40,1,0))</f>
        <v>1</v>
      </c>
      <c r="W1676">
        <f>IF(Table1[[#This Row],[OD (in)]]=28,1,0)</f>
        <v>0</v>
      </c>
    </row>
    <row r="1677" spans="1:23" x14ac:dyDescent="0.3">
      <c r="A1677" s="6" t="s">
        <v>0</v>
      </c>
      <c r="B1677" s="6" t="s">
        <v>2208</v>
      </c>
      <c r="C1677" s="6" t="s">
        <v>2209</v>
      </c>
      <c r="D1677" s="6" t="s">
        <v>3718</v>
      </c>
      <c r="E1677" s="6" t="s">
        <v>4</v>
      </c>
      <c r="F1677" s="6" t="s">
        <v>5</v>
      </c>
      <c r="G1677" s="6" t="s">
        <v>3263</v>
      </c>
      <c r="H1677" s="6" t="s">
        <v>7</v>
      </c>
      <c r="I1677" s="6" t="s">
        <v>3264</v>
      </c>
      <c r="J1677" s="6" t="s">
        <v>9</v>
      </c>
      <c r="K1677" s="6" t="s">
        <v>3719</v>
      </c>
      <c r="L1677" s="6" t="s">
        <v>11</v>
      </c>
      <c r="M1677" s="2">
        <v>170.08600000000001</v>
      </c>
      <c r="N1677" s="1" t="s">
        <v>12</v>
      </c>
      <c r="O1677" s="3">
        <v>43331</v>
      </c>
      <c r="P1677" s="2">
        <f>ROUNDDOWN(Table1[[#This Row],[Quantity in UnE]],0)</f>
        <v>170</v>
      </c>
      <c r="Q1677" t="s">
        <v>8864</v>
      </c>
      <c r="R1677">
        <v>23.875</v>
      </c>
      <c r="S1677">
        <v>39</v>
      </c>
      <c r="T1677">
        <f>IF(Table1[[#This Row],[OD (in)]]=28,0,IF(Table1[[#This Row],[Width (in)]]&lt;=25,1,0))</f>
        <v>1</v>
      </c>
      <c r="U1677">
        <f>IF(Table1[[#This Row],[OD (in)]]=28,0,IF(AND(Table1[[#This Row],[Width (in)]]&gt;25,Table1[[#This Row],[Width (in)]]&lt;=40),1,0))</f>
        <v>0</v>
      </c>
      <c r="V1677">
        <f>IF(Table1[[#This Row],[OD (in)]]=28,0,IF(Table1[[#This Row],[Width (in)]]&gt;40,1,0))</f>
        <v>0</v>
      </c>
      <c r="W1677">
        <f>IF(Table1[[#This Row],[OD (in)]]=28,1,0)</f>
        <v>0</v>
      </c>
    </row>
    <row r="1678" spans="1:23" x14ac:dyDescent="0.3">
      <c r="A1678" s="6" t="s">
        <v>0</v>
      </c>
      <c r="B1678" s="6" t="s">
        <v>1933</v>
      </c>
      <c r="C1678" s="6" t="s">
        <v>1934</v>
      </c>
      <c r="D1678" s="6" t="s">
        <v>3720</v>
      </c>
      <c r="E1678" s="6" t="s">
        <v>4</v>
      </c>
      <c r="F1678" s="6" t="s">
        <v>5</v>
      </c>
      <c r="G1678" s="6" t="s">
        <v>3382</v>
      </c>
      <c r="H1678" s="6" t="s">
        <v>7</v>
      </c>
      <c r="I1678" s="6" t="s">
        <v>3383</v>
      </c>
      <c r="J1678" s="6" t="s">
        <v>9</v>
      </c>
      <c r="K1678" s="6" t="s">
        <v>3721</v>
      </c>
      <c r="L1678" s="6" t="s">
        <v>11</v>
      </c>
      <c r="M1678" s="2">
        <v>297.37700000000001</v>
      </c>
      <c r="N1678" s="1" t="s">
        <v>12</v>
      </c>
      <c r="O1678" s="3">
        <v>43316</v>
      </c>
      <c r="P1678" s="2">
        <f>ROUNDDOWN(Table1[[#This Row],[Quantity in UnE]],0)</f>
        <v>297</v>
      </c>
      <c r="Q1678" t="s">
        <v>8850</v>
      </c>
      <c r="R1678">
        <v>45</v>
      </c>
      <c r="S1678">
        <v>39</v>
      </c>
      <c r="T1678">
        <f>IF(Table1[[#This Row],[OD (in)]]=28,0,IF(Table1[[#This Row],[Width (in)]]&lt;=25,1,0))</f>
        <v>0</v>
      </c>
      <c r="U1678">
        <f>IF(Table1[[#This Row],[OD (in)]]=28,0,IF(AND(Table1[[#This Row],[Width (in)]]&gt;25,Table1[[#This Row],[Width (in)]]&lt;=40),1,0))</f>
        <v>0</v>
      </c>
      <c r="V1678">
        <f>IF(Table1[[#This Row],[OD (in)]]=28,0,IF(Table1[[#This Row],[Width (in)]]&gt;40,1,0))</f>
        <v>1</v>
      </c>
      <c r="W1678">
        <f>IF(Table1[[#This Row],[OD (in)]]=28,1,0)</f>
        <v>0</v>
      </c>
    </row>
    <row r="1679" spans="1:23" x14ac:dyDescent="0.3">
      <c r="A1679" s="6" t="s">
        <v>0</v>
      </c>
      <c r="B1679" s="6" t="s">
        <v>125</v>
      </c>
      <c r="C1679" s="6" t="s">
        <v>126</v>
      </c>
      <c r="D1679" s="6" t="s">
        <v>3722</v>
      </c>
      <c r="E1679" s="6" t="s">
        <v>4</v>
      </c>
      <c r="F1679" s="6" t="s">
        <v>5</v>
      </c>
      <c r="G1679" s="6" t="s">
        <v>3501</v>
      </c>
      <c r="H1679" s="6" t="s">
        <v>7</v>
      </c>
      <c r="I1679" s="6" t="s">
        <v>3502</v>
      </c>
      <c r="J1679" s="6" t="s">
        <v>9</v>
      </c>
      <c r="K1679" s="6" t="s">
        <v>3723</v>
      </c>
      <c r="L1679" s="6" t="s">
        <v>11</v>
      </c>
      <c r="M1679" s="2">
        <v>441.83499999999998</v>
      </c>
      <c r="N1679" s="1" t="s">
        <v>12</v>
      </c>
      <c r="O1679" s="3">
        <v>43319</v>
      </c>
      <c r="P1679" s="2">
        <f>ROUNDDOWN(Table1[[#This Row],[Quantity in UnE]],0)</f>
        <v>441</v>
      </c>
      <c r="Q1679" t="s">
        <v>8852</v>
      </c>
      <c r="R1679">
        <v>60</v>
      </c>
      <c r="S1679">
        <v>39</v>
      </c>
      <c r="T1679">
        <f>IF(Table1[[#This Row],[OD (in)]]=28,0,IF(Table1[[#This Row],[Width (in)]]&lt;=25,1,0))</f>
        <v>0</v>
      </c>
      <c r="U1679">
        <f>IF(Table1[[#This Row],[OD (in)]]=28,0,IF(AND(Table1[[#This Row],[Width (in)]]&gt;25,Table1[[#This Row],[Width (in)]]&lt;=40),1,0))</f>
        <v>0</v>
      </c>
      <c r="V1679">
        <f>IF(Table1[[#This Row],[OD (in)]]=28,0,IF(Table1[[#This Row],[Width (in)]]&gt;40,1,0))</f>
        <v>1</v>
      </c>
      <c r="W1679">
        <f>IF(Table1[[#This Row],[OD (in)]]=28,1,0)</f>
        <v>0</v>
      </c>
    </row>
    <row r="1680" spans="1:23" x14ac:dyDescent="0.3">
      <c r="A1680" s="6" t="s">
        <v>0</v>
      </c>
      <c r="B1680" s="6" t="s">
        <v>2208</v>
      </c>
      <c r="C1680" s="6" t="s">
        <v>2209</v>
      </c>
      <c r="D1680" s="6" t="s">
        <v>3724</v>
      </c>
      <c r="E1680" s="6" t="s">
        <v>4</v>
      </c>
      <c r="F1680" s="6" t="s">
        <v>5</v>
      </c>
      <c r="G1680" s="6" t="s">
        <v>3263</v>
      </c>
      <c r="H1680" s="6" t="s">
        <v>7</v>
      </c>
      <c r="I1680" s="6" t="s">
        <v>3264</v>
      </c>
      <c r="J1680" s="6" t="s">
        <v>9</v>
      </c>
      <c r="K1680" s="6" t="s">
        <v>3725</v>
      </c>
      <c r="L1680" s="6" t="s">
        <v>11</v>
      </c>
      <c r="M1680" s="2">
        <v>170.08600000000001</v>
      </c>
      <c r="N1680" s="1" t="s">
        <v>12</v>
      </c>
      <c r="O1680" s="3">
        <v>43331</v>
      </c>
      <c r="P1680" s="2">
        <f>ROUNDDOWN(Table1[[#This Row],[Quantity in UnE]],0)</f>
        <v>170</v>
      </c>
      <c r="Q1680" t="s">
        <v>8864</v>
      </c>
      <c r="R1680">
        <v>23.875</v>
      </c>
      <c r="S1680">
        <v>39</v>
      </c>
      <c r="T1680">
        <f>IF(Table1[[#This Row],[OD (in)]]=28,0,IF(Table1[[#This Row],[Width (in)]]&lt;=25,1,0))</f>
        <v>1</v>
      </c>
      <c r="U1680">
        <f>IF(Table1[[#This Row],[OD (in)]]=28,0,IF(AND(Table1[[#This Row],[Width (in)]]&gt;25,Table1[[#This Row],[Width (in)]]&lt;=40),1,0))</f>
        <v>0</v>
      </c>
      <c r="V1680">
        <f>IF(Table1[[#This Row],[OD (in)]]=28,0,IF(Table1[[#This Row],[Width (in)]]&gt;40,1,0))</f>
        <v>0</v>
      </c>
      <c r="W1680">
        <f>IF(Table1[[#This Row],[OD (in)]]=28,1,0)</f>
        <v>0</v>
      </c>
    </row>
    <row r="1681" spans="1:23" x14ac:dyDescent="0.3">
      <c r="A1681" s="6" t="s">
        <v>0</v>
      </c>
      <c r="B1681" s="6" t="s">
        <v>2208</v>
      </c>
      <c r="C1681" s="6" t="s">
        <v>2209</v>
      </c>
      <c r="D1681" s="6" t="s">
        <v>3726</v>
      </c>
      <c r="E1681" s="6" t="s">
        <v>4</v>
      </c>
      <c r="F1681" s="6" t="s">
        <v>5</v>
      </c>
      <c r="G1681" s="6" t="s">
        <v>3263</v>
      </c>
      <c r="H1681" s="6" t="s">
        <v>7</v>
      </c>
      <c r="I1681" s="6" t="s">
        <v>3264</v>
      </c>
      <c r="J1681" s="6" t="s">
        <v>9</v>
      </c>
      <c r="K1681" s="6" t="s">
        <v>3727</v>
      </c>
      <c r="L1681" s="6" t="s">
        <v>11</v>
      </c>
      <c r="M1681" s="2">
        <v>177.37200000000001</v>
      </c>
      <c r="N1681" s="1" t="s">
        <v>12</v>
      </c>
      <c r="O1681" s="3">
        <v>43331</v>
      </c>
      <c r="P1681" s="2">
        <f>ROUNDDOWN(Table1[[#This Row],[Quantity in UnE]],0)</f>
        <v>177</v>
      </c>
      <c r="Q1681" t="s">
        <v>8864</v>
      </c>
      <c r="R1681">
        <v>23.875</v>
      </c>
      <c r="S1681">
        <v>39</v>
      </c>
      <c r="T1681">
        <f>IF(Table1[[#This Row],[OD (in)]]=28,0,IF(Table1[[#This Row],[Width (in)]]&lt;=25,1,0))</f>
        <v>1</v>
      </c>
      <c r="U1681">
        <f>IF(Table1[[#This Row],[OD (in)]]=28,0,IF(AND(Table1[[#This Row],[Width (in)]]&gt;25,Table1[[#This Row],[Width (in)]]&lt;=40),1,0))</f>
        <v>0</v>
      </c>
      <c r="V1681">
        <f>IF(Table1[[#This Row],[OD (in)]]=28,0,IF(Table1[[#This Row],[Width (in)]]&gt;40,1,0))</f>
        <v>0</v>
      </c>
      <c r="W1681">
        <f>IF(Table1[[#This Row],[OD (in)]]=28,1,0)</f>
        <v>0</v>
      </c>
    </row>
    <row r="1682" spans="1:23" x14ac:dyDescent="0.3">
      <c r="A1682" s="6" t="s">
        <v>0</v>
      </c>
      <c r="B1682" s="6" t="s">
        <v>125</v>
      </c>
      <c r="C1682" s="6" t="s">
        <v>126</v>
      </c>
      <c r="D1682" s="6" t="s">
        <v>3728</v>
      </c>
      <c r="E1682" s="6" t="s">
        <v>4</v>
      </c>
      <c r="F1682" s="6" t="s">
        <v>5</v>
      </c>
      <c r="G1682" s="6" t="s">
        <v>3613</v>
      </c>
      <c r="H1682" s="6" t="s">
        <v>7</v>
      </c>
      <c r="I1682" s="6" t="s">
        <v>3614</v>
      </c>
      <c r="J1682" s="6" t="s">
        <v>9</v>
      </c>
      <c r="K1682" s="6" t="s">
        <v>3729</v>
      </c>
      <c r="L1682" s="6" t="s">
        <v>11</v>
      </c>
      <c r="M1682" s="2">
        <v>439.7</v>
      </c>
      <c r="N1682" s="1" t="s">
        <v>12</v>
      </c>
      <c r="O1682" s="3">
        <v>43326</v>
      </c>
      <c r="P1682" s="2">
        <f>ROUNDDOWN(Table1[[#This Row],[Quantity in UnE]],0)</f>
        <v>439</v>
      </c>
      <c r="Q1682" t="s">
        <v>8852</v>
      </c>
      <c r="R1682">
        <v>60</v>
      </c>
      <c r="S1682">
        <v>39</v>
      </c>
      <c r="T1682">
        <f>IF(Table1[[#This Row],[OD (in)]]=28,0,IF(Table1[[#This Row],[Width (in)]]&lt;=25,1,0))</f>
        <v>0</v>
      </c>
      <c r="U1682">
        <f>IF(Table1[[#This Row],[OD (in)]]=28,0,IF(AND(Table1[[#This Row],[Width (in)]]&gt;25,Table1[[#This Row],[Width (in)]]&lt;=40),1,0))</f>
        <v>0</v>
      </c>
      <c r="V1682">
        <f>IF(Table1[[#This Row],[OD (in)]]=28,0,IF(Table1[[#This Row],[Width (in)]]&gt;40,1,0))</f>
        <v>1</v>
      </c>
      <c r="W1682">
        <f>IF(Table1[[#This Row],[OD (in)]]=28,1,0)</f>
        <v>0</v>
      </c>
    </row>
    <row r="1683" spans="1:23" x14ac:dyDescent="0.3">
      <c r="A1683" s="6" t="s">
        <v>0</v>
      </c>
      <c r="B1683" s="6" t="s">
        <v>2208</v>
      </c>
      <c r="C1683" s="6" t="s">
        <v>2209</v>
      </c>
      <c r="D1683" s="6" t="s">
        <v>3730</v>
      </c>
      <c r="E1683" s="6" t="s">
        <v>4</v>
      </c>
      <c r="F1683" s="6" t="s">
        <v>5</v>
      </c>
      <c r="G1683" s="6" t="s">
        <v>3263</v>
      </c>
      <c r="H1683" s="6" t="s">
        <v>7</v>
      </c>
      <c r="I1683" s="6" t="s">
        <v>3264</v>
      </c>
      <c r="J1683" s="6" t="s">
        <v>9</v>
      </c>
      <c r="K1683" s="6" t="s">
        <v>3731</v>
      </c>
      <c r="L1683" s="6" t="s">
        <v>11</v>
      </c>
      <c r="M1683" s="2">
        <v>177.37200000000001</v>
      </c>
      <c r="N1683" s="1" t="s">
        <v>12</v>
      </c>
      <c r="O1683" s="3">
        <v>43331</v>
      </c>
      <c r="P1683" s="2">
        <f>ROUNDDOWN(Table1[[#This Row],[Quantity in UnE]],0)</f>
        <v>177</v>
      </c>
      <c r="Q1683" t="s">
        <v>8864</v>
      </c>
      <c r="R1683">
        <v>23.875</v>
      </c>
      <c r="S1683">
        <v>39</v>
      </c>
      <c r="T1683">
        <f>IF(Table1[[#This Row],[OD (in)]]=28,0,IF(Table1[[#This Row],[Width (in)]]&lt;=25,1,0))</f>
        <v>1</v>
      </c>
      <c r="U1683">
        <f>IF(Table1[[#This Row],[OD (in)]]=28,0,IF(AND(Table1[[#This Row],[Width (in)]]&gt;25,Table1[[#This Row],[Width (in)]]&lt;=40),1,0))</f>
        <v>0</v>
      </c>
      <c r="V1683">
        <f>IF(Table1[[#This Row],[OD (in)]]=28,0,IF(Table1[[#This Row],[Width (in)]]&gt;40,1,0))</f>
        <v>0</v>
      </c>
      <c r="W1683">
        <f>IF(Table1[[#This Row],[OD (in)]]=28,1,0)</f>
        <v>0</v>
      </c>
    </row>
    <row r="1684" spans="1:23" x14ac:dyDescent="0.3">
      <c r="A1684" s="6" t="s">
        <v>0</v>
      </c>
      <c r="B1684" s="6" t="s">
        <v>1933</v>
      </c>
      <c r="C1684" s="6" t="s">
        <v>1934</v>
      </c>
      <c r="D1684" s="6" t="s">
        <v>3732</v>
      </c>
      <c r="E1684" s="6" t="s">
        <v>4</v>
      </c>
      <c r="F1684" s="6" t="s">
        <v>5</v>
      </c>
      <c r="G1684" s="6" t="s">
        <v>3559</v>
      </c>
      <c r="H1684" s="6" t="s">
        <v>7</v>
      </c>
      <c r="I1684" s="6" t="s">
        <v>3560</v>
      </c>
      <c r="J1684" s="6" t="s">
        <v>9</v>
      </c>
      <c r="K1684" s="6" t="s">
        <v>3733</v>
      </c>
      <c r="L1684" s="6" t="s">
        <v>11</v>
      </c>
      <c r="M1684" s="2">
        <v>340.91899999999998</v>
      </c>
      <c r="N1684" s="1" t="s">
        <v>12</v>
      </c>
      <c r="O1684" s="3">
        <v>43325</v>
      </c>
      <c r="P1684" s="2">
        <f>ROUNDDOWN(Table1[[#This Row],[Quantity in UnE]],0)</f>
        <v>340</v>
      </c>
      <c r="Q1684" t="s">
        <v>8850</v>
      </c>
      <c r="R1684">
        <v>45</v>
      </c>
      <c r="S1684">
        <v>39</v>
      </c>
      <c r="T1684">
        <f>IF(Table1[[#This Row],[OD (in)]]=28,0,IF(Table1[[#This Row],[Width (in)]]&lt;=25,1,0))</f>
        <v>0</v>
      </c>
      <c r="U1684">
        <f>IF(Table1[[#This Row],[OD (in)]]=28,0,IF(AND(Table1[[#This Row],[Width (in)]]&gt;25,Table1[[#This Row],[Width (in)]]&lt;=40),1,0))</f>
        <v>0</v>
      </c>
      <c r="V1684">
        <f>IF(Table1[[#This Row],[OD (in)]]=28,0,IF(Table1[[#This Row],[Width (in)]]&gt;40,1,0))</f>
        <v>1</v>
      </c>
      <c r="W1684">
        <f>IF(Table1[[#This Row],[OD (in)]]=28,1,0)</f>
        <v>0</v>
      </c>
    </row>
    <row r="1685" spans="1:23" x14ac:dyDescent="0.3">
      <c r="A1685" s="6" t="s">
        <v>0</v>
      </c>
      <c r="B1685" s="6" t="s">
        <v>1933</v>
      </c>
      <c r="C1685" s="6" t="s">
        <v>1934</v>
      </c>
      <c r="D1685" s="6" t="s">
        <v>3734</v>
      </c>
      <c r="E1685" s="6" t="s">
        <v>4</v>
      </c>
      <c r="F1685" s="6" t="s">
        <v>5</v>
      </c>
      <c r="G1685" s="6" t="s">
        <v>3559</v>
      </c>
      <c r="H1685" s="6" t="s">
        <v>7</v>
      </c>
      <c r="I1685" s="6" t="s">
        <v>3560</v>
      </c>
      <c r="J1685" s="6" t="s">
        <v>9</v>
      </c>
      <c r="K1685" s="6" t="s">
        <v>3735</v>
      </c>
      <c r="L1685" s="6" t="s">
        <v>11</v>
      </c>
      <c r="M1685" s="2">
        <v>342.71300000000002</v>
      </c>
      <c r="N1685" s="1" t="s">
        <v>12</v>
      </c>
      <c r="O1685" s="3">
        <v>43325</v>
      </c>
      <c r="P1685" s="2">
        <f>ROUNDDOWN(Table1[[#This Row],[Quantity in UnE]],0)</f>
        <v>342</v>
      </c>
      <c r="Q1685" t="s">
        <v>8850</v>
      </c>
      <c r="R1685">
        <v>45</v>
      </c>
      <c r="S1685">
        <v>39</v>
      </c>
      <c r="T1685">
        <f>IF(Table1[[#This Row],[OD (in)]]=28,0,IF(Table1[[#This Row],[Width (in)]]&lt;=25,1,0))</f>
        <v>0</v>
      </c>
      <c r="U1685">
        <f>IF(Table1[[#This Row],[OD (in)]]=28,0,IF(AND(Table1[[#This Row],[Width (in)]]&gt;25,Table1[[#This Row],[Width (in)]]&lt;=40),1,0))</f>
        <v>0</v>
      </c>
      <c r="V1685">
        <f>IF(Table1[[#This Row],[OD (in)]]=28,0,IF(Table1[[#This Row],[Width (in)]]&gt;40,1,0))</f>
        <v>1</v>
      </c>
      <c r="W1685">
        <f>IF(Table1[[#This Row],[OD (in)]]=28,1,0)</f>
        <v>0</v>
      </c>
    </row>
    <row r="1686" spans="1:23" x14ac:dyDescent="0.3">
      <c r="A1686" s="6" t="s">
        <v>0</v>
      </c>
      <c r="B1686" s="6" t="s">
        <v>378</v>
      </c>
      <c r="C1686" s="6" t="s">
        <v>379</v>
      </c>
      <c r="D1686" s="6" t="s">
        <v>3736</v>
      </c>
      <c r="E1686" s="6" t="s">
        <v>4</v>
      </c>
      <c r="F1686" s="6" t="s">
        <v>5</v>
      </c>
      <c r="G1686" s="6" t="s">
        <v>3687</v>
      </c>
      <c r="H1686" s="6" t="s">
        <v>7</v>
      </c>
      <c r="I1686" s="6" t="s">
        <v>3688</v>
      </c>
      <c r="J1686" s="6" t="s">
        <v>9</v>
      </c>
      <c r="K1686" s="6" t="s">
        <v>3737</v>
      </c>
      <c r="L1686" s="6" t="s">
        <v>11</v>
      </c>
      <c r="M1686" s="2">
        <v>474.447</v>
      </c>
      <c r="N1686" s="1" t="s">
        <v>12</v>
      </c>
      <c r="O1686" s="3">
        <v>43315</v>
      </c>
      <c r="P1686" s="2">
        <f>ROUNDDOWN(Table1[[#This Row],[Quantity in UnE]],0)</f>
        <v>474</v>
      </c>
      <c r="Q1686" t="s">
        <v>8855</v>
      </c>
      <c r="R1686">
        <v>60</v>
      </c>
      <c r="S1686">
        <v>39</v>
      </c>
      <c r="T1686">
        <f>IF(Table1[[#This Row],[OD (in)]]=28,0,IF(Table1[[#This Row],[Width (in)]]&lt;=25,1,0))</f>
        <v>0</v>
      </c>
      <c r="U1686">
        <f>IF(Table1[[#This Row],[OD (in)]]=28,0,IF(AND(Table1[[#This Row],[Width (in)]]&gt;25,Table1[[#This Row],[Width (in)]]&lt;=40),1,0))</f>
        <v>0</v>
      </c>
      <c r="V1686">
        <f>IF(Table1[[#This Row],[OD (in)]]=28,0,IF(Table1[[#This Row],[Width (in)]]&gt;40,1,0))</f>
        <v>1</v>
      </c>
      <c r="W1686">
        <f>IF(Table1[[#This Row],[OD (in)]]=28,1,0)</f>
        <v>0</v>
      </c>
    </row>
    <row r="1687" spans="1:23" x14ac:dyDescent="0.3">
      <c r="A1687" s="6" t="s">
        <v>0</v>
      </c>
      <c r="B1687" s="6" t="s">
        <v>378</v>
      </c>
      <c r="C1687" s="6" t="s">
        <v>379</v>
      </c>
      <c r="D1687" s="6" t="s">
        <v>3738</v>
      </c>
      <c r="E1687" s="6" t="s">
        <v>4</v>
      </c>
      <c r="F1687" s="6" t="s">
        <v>5</v>
      </c>
      <c r="G1687" s="6" t="s">
        <v>3687</v>
      </c>
      <c r="H1687" s="6" t="s">
        <v>7</v>
      </c>
      <c r="I1687" s="6" t="s">
        <v>3688</v>
      </c>
      <c r="J1687" s="6" t="s">
        <v>9</v>
      </c>
      <c r="K1687" s="6" t="s">
        <v>3739</v>
      </c>
      <c r="L1687" s="6" t="s">
        <v>11</v>
      </c>
      <c r="M1687" s="2">
        <v>474.447</v>
      </c>
      <c r="N1687" s="1" t="s">
        <v>12</v>
      </c>
      <c r="O1687" s="3">
        <v>43315</v>
      </c>
      <c r="P1687" s="2">
        <f>ROUNDDOWN(Table1[[#This Row],[Quantity in UnE]],0)</f>
        <v>474</v>
      </c>
      <c r="Q1687" t="s">
        <v>8855</v>
      </c>
      <c r="R1687">
        <v>60</v>
      </c>
      <c r="S1687">
        <v>39</v>
      </c>
      <c r="T1687">
        <f>IF(Table1[[#This Row],[OD (in)]]=28,0,IF(Table1[[#This Row],[Width (in)]]&lt;=25,1,0))</f>
        <v>0</v>
      </c>
      <c r="U1687">
        <f>IF(Table1[[#This Row],[OD (in)]]=28,0,IF(AND(Table1[[#This Row],[Width (in)]]&gt;25,Table1[[#This Row],[Width (in)]]&lt;=40),1,0))</f>
        <v>0</v>
      </c>
      <c r="V1687">
        <f>IF(Table1[[#This Row],[OD (in)]]=28,0,IF(Table1[[#This Row],[Width (in)]]&gt;40,1,0))</f>
        <v>1</v>
      </c>
      <c r="W1687">
        <f>IF(Table1[[#This Row],[OD (in)]]=28,1,0)</f>
        <v>0</v>
      </c>
    </row>
    <row r="1688" spans="1:23" x14ac:dyDescent="0.3">
      <c r="A1688" s="6" t="s">
        <v>0</v>
      </c>
      <c r="B1688" s="6" t="s">
        <v>1255</v>
      </c>
      <c r="C1688" s="6" t="s">
        <v>1256</v>
      </c>
      <c r="D1688" s="6" t="s">
        <v>3740</v>
      </c>
      <c r="E1688" s="6" t="s">
        <v>4</v>
      </c>
      <c r="F1688" s="6" t="s">
        <v>5</v>
      </c>
      <c r="G1688" s="6" t="s">
        <v>3474</v>
      </c>
      <c r="H1688" s="6" t="s">
        <v>7</v>
      </c>
      <c r="I1688" s="6" t="s">
        <v>3475</v>
      </c>
      <c r="J1688" s="6" t="s">
        <v>9</v>
      </c>
      <c r="K1688" s="6" t="s">
        <v>3741</v>
      </c>
      <c r="L1688" s="6" t="s">
        <v>11</v>
      </c>
      <c r="M1688" s="2">
        <v>154.32499999999999</v>
      </c>
      <c r="N1688" s="1" t="s">
        <v>12</v>
      </c>
      <c r="O1688" s="3">
        <v>43318</v>
      </c>
      <c r="P1688" s="2">
        <f>ROUNDDOWN(Table1[[#This Row],[Quantity in UnE]],0)</f>
        <v>154</v>
      </c>
      <c r="Q1688" t="s">
        <v>8850</v>
      </c>
      <c r="R1688">
        <v>42</v>
      </c>
      <c r="S1688">
        <v>28</v>
      </c>
      <c r="T1688">
        <f>IF(Table1[[#This Row],[OD (in)]]=28,0,IF(Table1[[#This Row],[Width (in)]]&lt;=25,1,0))</f>
        <v>0</v>
      </c>
      <c r="U1688">
        <f>IF(Table1[[#This Row],[OD (in)]]=28,0,IF(AND(Table1[[#This Row],[Width (in)]]&gt;25,Table1[[#This Row],[Width (in)]]&lt;=40),1,0))</f>
        <v>0</v>
      </c>
      <c r="V1688">
        <f>IF(Table1[[#This Row],[OD (in)]]=28,0,IF(Table1[[#This Row],[Width (in)]]&gt;40,1,0))</f>
        <v>0</v>
      </c>
      <c r="W1688">
        <f>IF(Table1[[#This Row],[OD (in)]]=28,1,0)</f>
        <v>1</v>
      </c>
    </row>
    <row r="1689" spans="1:23" x14ac:dyDescent="0.3">
      <c r="A1689" s="6" t="s">
        <v>0</v>
      </c>
      <c r="B1689" s="6" t="s">
        <v>125</v>
      </c>
      <c r="C1689" s="6" t="s">
        <v>126</v>
      </c>
      <c r="D1689" s="6" t="s">
        <v>3742</v>
      </c>
      <c r="E1689" s="6" t="s">
        <v>4</v>
      </c>
      <c r="F1689" s="6" t="s">
        <v>5</v>
      </c>
      <c r="G1689" s="6" t="s">
        <v>3519</v>
      </c>
      <c r="H1689" s="6" t="s">
        <v>7</v>
      </c>
      <c r="I1689" s="6" t="s">
        <v>3520</v>
      </c>
      <c r="J1689" s="6" t="s">
        <v>9</v>
      </c>
      <c r="K1689" s="6" t="s">
        <v>3743</v>
      </c>
      <c r="L1689" s="6" t="s">
        <v>11</v>
      </c>
      <c r="M1689" s="2">
        <v>444.08499999999998</v>
      </c>
      <c r="N1689" s="1" t="s">
        <v>12</v>
      </c>
      <c r="O1689" s="3">
        <v>43322</v>
      </c>
      <c r="P1689" s="2">
        <f>ROUNDDOWN(Table1[[#This Row],[Quantity in UnE]],0)</f>
        <v>444</v>
      </c>
      <c r="Q1689" t="s">
        <v>8852</v>
      </c>
      <c r="R1689">
        <v>60</v>
      </c>
      <c r="S1689">
        <v>39</v>
      </c>
      <c r="T1689">
        <f>IF(Table1[[#This Row],[OD (in)]]=28,0,IF(Table1[[#This Row],[Width (in)]]&lt;=25,1,0))</f>
        <v>0</v>
      </c>
      <c r="U1689">
        <f>IF(Table1[[#This Row],[OD (in)]]=28,0,IF(AND(Table1[[#This Row],[Width (in)]]&gt;25,Table1[[#This Row],[Width (in)]]&lt;=40),1,0))</f>
        <v>0</v>
      </c>
      <c r="V1689">
        <f>IF(Table1[[#This Row],[OD (in)]]=28,0,IF(Table1[[#This Row],[Width (in)]]&gt;40,1,0))</f>
        <v>1</v>
      </c>
      <c r="W1689">
        <f>IF(Table1[[#This Row],[OD (in)]]=28,1,0)</f>
        <v>0</v>
      </c>
    </row>
    <row r="1690" spans="1:23" x14ac:dyDescent="0.3">
      <c r="A1690" s="6" t="s">
        <v>0</v>
      </c>
      <c r="B1690" s="6" t="s">
        <v>378</v>
      </c>
      <c r="C1690" s="6" t="s">
        <v>379</v>
      </c>
      <c r="D1690" s="6" t="s">
        <v>3744</v>
      </c>
      <c r="E1690" s="6" t="s">
        <v>4</v>
      </c>
      <c r="F1690" s="6" t="s">
        <v>5</v>
      </c>
      <c r="G1690" s="6" t="s">
        <v>3382</v>
      </c>
      <c r="H1690" s="6" t="s">
        <v>7</v>
      </c>
      <c r="I1690" s="6" t="s">
        <v>3383</v>
      </c>
      <c r="J1690" s="6" t="s">
        <v>9</v>
      </c>
      <c r="K1690" s="6" t="s">
        <v>3745</v>
      </c>
      <c r="L1690" s="6" t="s">
        <v>11</v>
      </c>
      <c r="M1690" s="2">
        <v>468.84</v>
      </c>
      <c r="N1690" s="1" t="s">
        <v>12</v>
      </c>
      <c r="O1690" s="3">
        <v>43316</v>
      </c>
      <c r="P1690" s="2">
        <f>ROUNDDOWN(Table1[[#This Row],[Quantity in UnE]],0)</f>
        <v>468</v>
      </c>
      <c r="Q1690" t="s">
        <v>8855</v>
      </c>
      <c r="R1690">
        <v>60</v>
      </c>
      <c r="S1690">
        <v>39</v>
      </c>
      <c r="T1690">
        <f>IF(Table1[[#This Row],[OD (in)]]=28,0,IF(Table1[[#This Row],[Width (in)]]&lt;=25,1,0))</f>
        <v>0</v>
      </c>
      <c r="U1690">
        <f>IF(Table1[[#This Row],[OD (in)]]=28,0,IF(AND(Table1[[#This Row],[Width (in)]]&gt;25,Table1[[#This Row],[Width (in)]]&lt;=40),1,0))</f>
        <v>0</v>
      </c>
      <c r="V1690">
        <f>IF(Table1[[#This Row],[OD (in)]]=28,0,IF(Table1[[#This Row],[Width (in)]]&gt;40,1,0))</f>
        <v>1</v>
      </c>
      <c r="W1690">
        <f>IF(Table1[[#This Row],[OD (in)]]=28,1,0)</f>
        <v>0</v>
      </c>
    </row>
    <row r="1691" spans="1:23" x14ac:dyDescent="0.3">
      <c r="A1691" s="6" t="s">
        <v>0</v>
      </c>
      <c r="B1691" s="6" t="s">
        <v>1255</v>
      </c>
      <c r="C1691" s="6" t="s">
        <v>1256</v>
      </c>
      <c r="D1691" s="6" t="s">
        <v>3746</v>
      </c>
      <c r="E1691" s="6" t="s">
        <v>4</v>
      </c>
      <c r="F1691" s="6" t="s">
        <v>5</v>
      </c>
      <c r="G1691" s="6" t="s">
        <v>3474</v>
      </c>
      <c r="H1691" s="6" t="s">
        <v>7</v>
      </c>
      <c r="I1691" s="6" t="s">
        <v>3475</v>
      </c>
      <c r="J1691" s="6" t="s">
        <v>9</v>
      </c>
      <c r="K1691" s="6" t="s">
        <v>3747</v>
      </c>
      <c r="L1691" s="6" t="s">
        <v>11</v>
      </c>
      <c r="M1691" s="2">
        <v>159.64099999999999</v>
      </c>
      <c r="N1691" s="1" t="s">
        <v>12</v>
      </c>
      <c r="O1691" s="3">
        <v>43318</v>
      </c>
      <c r="P1691" s="2">
        <f>ROUNDDOWN(Table1[[#This Row],[Quantity in UnE]],0)</f>
        <v>159</v>
      </c>
      <c r="Q1691" t="s">
        <v>8850</v>
      </c>
      <c r="R1691">
        <v>42</v>
      </c>
      <c r="S1691">
        <v>28</v>
      </c>
      <c r="T1691">
        <f>IF(Table1[[#This Row],[OD (in)]]=28,0,IF(Table1[[#This Row],[Width (in)]]&lt;=25,1,0))</f>
        <v>0</v>
      </c>
      <c r="U1691">
        <f>IF(Table1[[#This Row],[OD (in)]]=28,0,IF(AND(Table1[[#This Row],[Width (in)]]&gt;25,Table1[[#This Row],[Width (in)]]&lt;=40),1,0))</f>
        <v>0</v>
      </c>
      <c r="V1691">
        <f>IF(Table1[[#This Row],[OD (in)]]=28,0,IF(Table1[[#This Row],[Width (in)]]&gt;40,1,0))</f>
        <v>0</v>
      </c>
      <c r="W1691">
        <f>IF(Table1[[#This Row],[OD (in)]]=28,1,0)</f>
        <v>1</v>
      </c>
    </row>
    <row r="1692" spans="1:23" x14ac:dyDescent="0.3">
      <c r="A1692" s="6" t="s">
        <v>0</v>
      </c>
      <c r="B1692" s="6" t="s">
        <v>125</v>
      </c>
      <c r="C1692" s="6" t="s">
        <v>126</v>
      </c>
      <c r="D1692" s="6" t="s">
        <v>3748</v>
      </c>
      <c r="E1692" s="6" t="s">
        <v>4</v>
      </c>
      <c r="F1692" s="6" t="s">
        <v>5</v>
      </c>
      <c r="G1692" s="6" t="s">
        <v>3519</v>
      </c>
      <c r="H1692" s="6" t="s">
        <v>7</v>
      </c>
      <c r="I1692" s="6" t="s">
        <v>3520</v>
      </c>
      <c r="J1692" s="6" t="s">
        <v>9</v>
      </c>
      <c r="K1692" s="6" t="s">
        <v>3749</v>
      </c>
      <c r="L1692" s="6" t="s">
        <v>11</v>
      </c>
      <c r="M1692" s="2">
        <v>444.08499999999998</v>
      </c>
      <c r="N1692" s="1" t="s">
        <v>12</v>
      </c>
      <c r="O1692" s="3">
        <v>43322</v>
      </c>
      <c r="P1692" s="2">
        <f>ROUNDDOWN(Table1[[#This Row],[Quantity in UnE]],0)</f>
        <v>444</v>
      </c>
      <c r="Q1692" t="s">
        <v>8852</v>
      </c>
      <c r="R1692">
        <v>60</v>
      </c>
      <c r="S1692">
        <v>39</v>
      </c>
      <c r="T1692">
        <f>IF(Table1[[#This Row],[OD (in)]]=28,0,IF(Table1[[#This Row],[Width (in)]]&lt;=25,1,0))</f>
        <v>0</v>
      </c>
      <c r="U1692">
        <f>IF(Table1[[#This Row],[OD (in)]]=28,0,IF(AND(Table1[[#This Row],[Width (in)]]&gt;25,Table1[[#This Row],[Width (in)]]&lt;=40),1,0))</f>
        <v>0</v>
      </c>
      <c r="V1692">
        <f>IF(Table1[[#This Row],[OD (in)]]=28,0,IF(Table1[[#This Row],[Width (in)]]&gt;40,1,0))</f>
        <v>1</v>
      </c>
      <c r="W1692">
        <f>IF(Table1[[#This Row],[OD (in)]]=28,1,0)</f>
        <v>0</v>
      </c>
    </row>
    <row r="1693" spans="1:23" x14ac:dyDescent="0.3">
      <c r="A1693" s="6" t="s">
        <v>0</v>
      </c>
      <c r="B1693" s="6" t="s">
        <v>2208</v>
      </c>
      <c r="C1693" s="6" t="s">
        <v>2209</v>
      </c>
      <c r="D1693" s="6" t="s">
        <v>3750</v>
      </c>
      <c r="E1693" s="6" t="s">
        <v>4</v>
      </c>
      <c r="F1693" s="6" t="s">
        <v>5</v>
      </c>
      <c r="G1693" s="6" t="s">
        <v>3263</v>
      </c>
      <c r="H1693" s="6" t="s">
        <v>7</v>
      </c>
      <c r="I1693" s="6" t="s">
        <v>3264</v>
      </c>
      <c r="J1693" s="6" t="s">
        <v>9</v>
      </c>
      <c r="K1693" s="6" t="s">
        <v>3751</v>
      </c>
      <c r="L1693" s="6" t="s">
        <v>11</v>
      </c>
      <c r="M1693" s="2">
        <v>175.89699999999999</v>
      </c>
      <c r="N1693" s="1" t="s">
        <v>12</v>
      </c>
      <c r="O1693" s="3">
        <v>43331</v>
      </c>
      <c r="P1693" s="2">
        <f>ROUNDDOWN(Table1[[#This Row],[Quantity in UnE]],0)</f>
        <v>175</v>
      </c>
      <c r="Q1693" t="s">
        <v>8864</v>
      </c>
      <c r="R1693">
        <v>23.875</v>
      </c>
      <c r="S1693">
        <v>39</v>
      </c>
      <c r="T1693">
        <f>IF(Table1[[#This Row],[OD (in)]]=28,0,IF(Table1[[#This Row],[Width (in)]]&lt;=25,1,0))</f>
        <v>1</v>
      </c>
      <c r="U1693">
        <f>IF(Table1[[#This Row],[OD (in)]]=28,0,IF(AND(Table1[[#This Row],[Width (in)]]&gt;25,Table1[[#This Row],[Width (in)]]&lt;=40),1,0))</f>
        <v>0</v>
      </c>
      <c r="V1693">
        <f>IF(Table1[[#This Row],[OD (in)]]=28,0,IF(Table1[[#This Row],[Width (in)]]&gt;40,1,0))</f>
        <v>0</v>
      </c>
      <c r="W1693">
        <f>IF(Table1[[#This Row],[OD (in)]]=28,1,0)</f>
        <v>0</v>
      </c>
    </row>
    <row r="1694" spans="1:23" x14ac:dyDescent="0.3">
      <c r="A1694" s="6" t="s">
        <v>0</v>
      </c>
      <c r="B1694" s="6" t="s">
        <v>1933</v>
      </c>
      <c r="C1694" s="6" t="s">
        <v>1934</v>
      </c>
      <c r="D1694" s="6" t="s">
        <v>3752</v>
      </c>
      <c r="E1694" s="6" t="s">
        <v>4</v>
      </c>
      <c r="F1694" s="6" t="s">
        <v>5</v>
      </c>
      <c r="G1694" s="6" t="s">
        <v>3559</v>
      </c>
      <c r="H1694" s="6" t="s">
        <v>7</v>
      </c>
      <c r="I1694" s="6" t="s">
        <v>3560</v>
      </c>
      <c r="J1694" s="6" t="s">
        <v>9</v>
      </c>
      <c r="K1694" s="6" t="s">
        <v>3753</v>
      </c>
      <c r="L1694" s="6" t="s">
        <v>11</v>
      </c>
      <c r="M1694" s="2">
        <v>342.47899999999998</v>
      </c>
      <c r="N1694" s="1" t="s">
        <v>12</v>
      </c>
      <c r="O1694" s="3">
        <v>43325</v>
      </c>
      <c r="P1694" s="2">
        <f>ROUNDDOWN(Table1[[#This Row],[Quantity in UnE]],0)</f>
        <v>342</v>
      </c>
      <c r="Q1694" t="s">
        <v>8850</v>
      </c>
      <c r="R1694">
        <v>45</v>
      </c>
      <c r="S1694">
        <v>39</v>
      </c>
      <c r="T1694">
        <f>IF(Table1[[#This Row],[OD (in)]]=28,0,IF(Table1[[#This Row],[Width (in)]]&lt;=25,1,0))</f>
        <v>0</v>
      </c>
      <c r="U1694">
        <f>IF(Table1[[#This Row],[OD (in)]]=28,0,IF(AND(Table1[[#This Row],[Width (in)]]&gt;25,Table1[[#This Row],[Width (in)]]&lt;=40),1,0))</f>
        <v>0</v>
      </c>
      <c r="V1694">
        <f>IF(Table1[[#This Row],[OD (in)]]=28,0,IF(Table1[[#This Row],[Width (in)]]&gt;40,1,0))</f>
        <v>1</v>
      </c>
      <c r="W1694">
        <f>IF(Table1[[#This Row],[OD (in)]]=28,1,0)</f>
        <v>0</v>
      </c>
    </row>
    <row r="1695" spans="1:23" x14ac:dyDescent="0.3">
      <c r="A1695" s="6" t="s">
        <v>0</v>
      </c>
      <c r="B1695" s="6" t="s">
        <v>2208</v>
      </c>
      <c r="C1695" s="6" t="s">
        <v>2209</v>
      </c>
      <c r="D1695" s="6" t="s">
        <v>3754</v>
      </c>
      <c r="E1695" s="6" t="s">
        <v>4</v>
      </c>
      <c r="F1695" s="6" t="s">
        <v>5</v>
      </c>
      <c r="G1695" s="6" t="s">
        <v>3263</v>
      </c>
      <c r="H1695" s="6" t="s">
        <v>7</v>
      </c>
      <c r="I1695" s="6" t="s">
        <v>3264</v>
      </c>
      <c r="J1695" s="6" t="s">
        <v>9</v>
      </c>
      <c r="K1695" s="6" t="s">
        <v>3755</v>
      </c>
      <c r="L1695" s="6" t="s">
        <v>11</v>
      </c>
      <c r="M1695" s="2">
        <v>175.89699999999999</v>
      </c>
      <c r="N1695" s="1" t="s">
        <v>12</v>
      </c>
      <c r="O1695" s="3">
        <v>43331</v>
      </c>
      <c r="P1695" s="2">
        <f>ROUNDDOWN(Table1[[#This Row],[Quantity in UnE]],0)</f>
        <v>175</v>
      </c>
      <c r="Q1695" t="s">
        <v>8864</v>
      </c>
      <c r="R1695">
        <v>23.875</v>
      </c>
      <c r="S1695">
        <v>39</v>
      </c>
      <c r="T1695">
        <f>IF(Table1[[#This Row],[OD (in)]]=28,0,IF(Table1[[#This Row],[Width (in)]]&lt;=25,1,0))</f>
        <v>1</v>
      </c>
      <c r="U1695">
        <f>IF(Table1[[#This Row],[OD (in)]]=28,0,IF(AND(Table1[[#This Row],[Width (in)]]&gt;25,Table1[[#This Row],[Width (in)]]&lt;=40),1,0))</f>
        <v>0</v>
      </c>
      <c r="V1695">
        <f>IF(Table1[[#This Row],[OD (in)]]=28,0,IF(Table1[[#This Row],[Width (in)]]&gt;40,1,0))</f>
        <v>0</v>
      </c>
      <c r="W1695">
        <f>IF(Table1[[#This Row],[OD (in)]]=28,1,0)</f>
        <v>0</v>
      </c>
    </row>
    <row r="1696" spans="1:23" x14ac:dyDescent="0.3">
      <c r="A1696" s="6" t="s">
        <v>0</v>
      </c>
      <c r="B1696" s="6" t="s">
        <v>378</v>
      </c>
      <c r="C1696" s="6" t="s">
        <v>379</v>
      </c>
      <c r="D1696" s="6" t="s">
        <v>3756</v>
      </c>
      <c r="E1696" s="6" t="s">
        <v>4</v>
      </c>
      <c r="F1696" s="6" t="s">
        <v>5</v>
      </c>
      <c r="G1696" s="6" t="s">
        <v>3382</v>
      </c>
      <c r="H1696" s="6" t="s">
        <v>7</v>
      </c>
      <c r="I1696" s="6" t="s">
        <v>3383</v>
      </c>
      <c r="J1696" s="6" t="s">
        <v>9</v>
      </c>
      <c r="K1696" s="6" t="s">
        <v>3757</v>
      </c>
      <c r="L1696" s="6" t="s">
        <v>11</v>
      </c>
      <c r="M1696" s="2">
        <v>468.84</v>
      </c>
      <c r="N1696" s="1" t="s">
        <v>12</v>
      </c>
      <c r="O1696" s="3">
        <v>43316</v>
      </c>
      <c r="P1696" s="2">
        <f>ROUNDDOWN(Table1[[#This Row],[Quantity in UnE]],0)</f>
        <v>468</v>
      </c>
      <c r="Q1696" t="s">
        <v>8855</v>
      </c>
      <c r="R1696">
        <v>60</v>
      </c>
      <c r="S1696">
        <v>39</v>
      </c>
      <c r="T1696">
        <f>IF(Table1[[#This Row],[OD (in)]]=28,0,IF(Table1[[#This Row],[Width (in)]]&lt;=25,1,0))</f>
        <v>0</v>
      </c>
      <c r="U1696">
        <f>IF(Table1[[#This Row],[OD (in)]]=28,0,IF(AND(Table1[[#This Row],[Width (in)]]&gt;25,Table1[[#This Row],[Width (in)]]&lt;=40),1,0))</f>
        <v>0</v>
      </c>
      <c r="V1696">
        <f>IF(Table1[[#This Row],[OD (in)]]=28,0,IF(Table1[[#This Row],[Width (in)]]&gt;40,1,0))</f>
        <v>1</v>
      </c>
      <c r="W1696">
        <f>IF(Table1[[#This Row],[OD (in)]]=28,1,0)</f>
        <v>0</v>
      </c>
    </row>
    <row r="1697" spans="1:23" x14ac:dyDescent="0.3">
      <c r="A1697" s="6" t="s">
        <v>0</v>
      </c>
      <c r="B1697" s="6" t="s">
        <v>1933</v>
      </c>
      <c r="C1697" s="6" t="s">
        <v>1934</v>
      </c>
      <c r="D1697" s="6" t="s">
        <v>3758</v>
      </c>
      <c r="E1697" s="6" t="s">
        <v>4</v>
      </c>
      <c r="F1697" s="6" t="s">
        <v>5</v>
      </c>
      <c r="G1697" s="6" t="s">
        <v>3559</v>
      </c>
      <c r="H1697" s="6" t="s">
        <v>7</v>
      </c>
      <c r="I1697" s="6" t="s">
        <v>3560</v>
      </c>
      <c r="J1697" s="6" t="s">
        <v>9</v>
      </c>
      <c r="K1697" s="6" t="s">
        <v>3759</v>
      </c>
      <c r="L1697" s="6" t="s">
        <v>11</v>
      </c>
      <c r="M1697" s="2">
        <v>342.791</v>
      </c>
      <c r="N1697" s="1" t="s">
        <v>12</v>
      </c>
      <c r="O1697" s="3">
        <v>43325</v>
      </c>
      <c r="P1697" s="2">
        <f>ROUNDDOWN(Table1[[#This Row],[Quantity in UnE]],0)</f>
        <v>342</v>
      </c>
      <c r="Q1697" t="s">
        <v>8850</v>
      </c>
      <c r="R1697">
        <v>45</v>
      </c>
      <c r="S1697">
        <v>39</v>
      </c>
      <c r="T1697">
        <f>IF(Table1[[#This Row],[OD (in)]]=28,0,IF(Table1[[#This Row],[Width (in)]]&lt;=25,1,0))</f>
        <v>0</v>
      </c>
      <c r="U1697">
        <f>IF(Table1[[#This Row],[OD (in)]]=28,0,IF(AND(Table1[[#This Row],[Width (in)]]&gt;25,Table1[[#This Row],[Width (in)]]&lt;=40),1,0))</f>
        <v>0</v>
      </c>
      <c r="V1697">
        <f>IF(Table1[[#This Row],[OD (in)]]=28,0,IF(Table1[[#This Row],[Width (in)]]&gt;40,1,0))</f>
        <v>1</v>
      </c>
      <c r="W1697">
        <f>IF(Table1[[#This Row],[OD (in)]]=28,1,0)</f>
        <v>0</v>
      </c>
    </row>
    <row r="1698" spans="1:23" x14ac:dyDescent="0.3">
      <c r="A1698" s="6" t="s">
        <v>0</v>
      </c>
      <c r="B1698" s="6" t="s">
        <v>2208</v>
      </c>
      <c r="C1698" s="6" t="s">
        <v>2209</v>
      </c>
      <c r="D1698" s="6" t="s">
        <v>3760</v>
      </c>
      <c r="E1698" s="6" t="s">
        <v>4</v>
      </c>
      <c r="F1698" s="6" t="s">
        <v>5</v>
      </c>
      <c r="G1698" s="6" t="s">
        <v>3263</v>
      </c>
      <c r="H1698" s="6" t="s">
        <v>7</v>
      </c>
      <c r="I1698" s="6" t="s">
        <v>3264</v>
      </c>
      <c r="J1698" s="6" t="s">
        <v>9</v>
      </c>
      <c r="K1698" s="6" t="s">
        <v>3761</v>
      </c>
      <c r="L1698" s="6" t="s">
        <v>11</v>
      </c>
      <c r="M1698" s="2">
        <v>176.86</v>
      </c>
      <c r="N1698" s="1" t="s">
        <v>12</v>
      </c>
      <c r="O1698" s="3">
        <v>43331</v>
      </c>
      <c r="P1698" s="2">
        <f>ROUNDDOWN(Table1[[#This Row],[Quantity in UnE]],0)</f>
        <v>176</v>
      </c>
      <c r="Q1698" t="s">
        <v>8864</v>
      </c>
      <c r="R1698">
        <v>23.875</v>
      </c>
      <c r="S1698">
        <v>39</v>
      </c>
      <c r="T1698">
        <f>IF(Table1[[#This Row],[OD (in)]]=28,0,IF(Table1[[#This Row],[Width (in)]]&lt;=25,1,0))</f>
        <v>1</v>
      </c>
      <c r="U1698">
        <f>IF(Table1[[#This Row],[OD (in)]]=28,0,IF(AND(Table1[[#This Row],[Width (in)]]&gt;25,Table1[[#This Row],[Width (in)]]&lt;=40),1,0))</f>
        <v>0</v>
      </c>
      <c r="V1698">
        <f>IF(Table1[[#This Row],[OD (in)]]=28,0,IF(Table1[[#This Row],[Width (in)]]&gt;40,1,0))</f>
        <v>0</v>
      </c>
      <c r="W1698">
        <f>IF(Table1[[#This Row],[OD (in)]]=28,1,0)</f>
        <v>0</v>
      </c>
    </row>
    <row r="1699" spans="1:23" x14ac:dyDescent="0.3">
      <c r="A1699" s="6" t="s">
        <v>0</v>
      </c>
      <c r="B1699" s="6" t="s">
        <v>2208</v>
      </c>
      <c r="C1699" s="6" t="s">
        <v>2209</v>
      </c>
      <c r="D1699" s="6" t="s">
        <v>3762</v>
      </c>
      <c r="E1699" s="6" t="s">
        <v>4</v>
      </c>
      <c r="F1699" s="6" t="s">
        <v>5</v>
      </c>
      <c r="G1699" s="6" t="s">
        <v>3263</v>
      </c>
      <c r="H1699" s="6" t="s">
        <v>7</v>
      </c>
      <c r="I1699" s="6" t="s">
        <v>3264</v>
      </c>
      <c r="J1699" s="6" t="s">
        <v>9</v>
      </c>
      <c r="K1699" s="6" t="s">
        <v>3763</v>
      </c>
      <c r="L1699" s="6" t="s">
        <v>11</v>
      </c>
      <c r="M1699" s="2">
        <v>177.76400000000001</v>
      </c>
      <c r="N1699" s="1" t="s">
        <v>12</v>
      </c>
      <c r="O1699" s="3">
        <v>43331</v>
      </c>
      <c r="P1699" s="2">
        <f>ROUNDDOWN(Table1[[#This Row],[Quantity in UnE]],0)</f>
        <v>177</v>
      </c>
      <c r="Q1699" t="s">
        <v>8864</v>
      </c>
      <c r="R1699">
        <v>23.875</v>
      </c>
      <c r="S1699">
        <v>39</v>
      </c>
      <c r="T1699">
        <f>IF(Table1[[#This Row],[OD (in)]]=28,0,IF(Table1[[#This Row],[Width (in)]]&lt;=25,1,0))</f>
        <v>1</v>
      </c>
      <c r="U1699">
        <f>IF(Table1[[#This Row],[OD (in)]]=28,0,IF(AND(Table1[[#This Row],[Width (in)]]&gt;25,Table1[[#This Row],[Width (in)]]&lt;=40),1,0))</f>
        <v>0</v>
      </c>
      <c r="V1699">
        <f>IF(Table1[[#This Row],[OD (in)]]=28,0,IF(Table1[[#This Row],[Width (in)]]&gt;40,1,0))</f>
        <v>0</v>
      </c>
      <c r="W1699">
        <f>IF(Table1[[#This Row],[OD (in)]]=28,1,0)</f>
        <v>0</v>
      </c>
    </row>
    <row r="1700" spans="1:23" x14ac:dyDescent="0.3">
      <c r="A1700" s="6" t="s">
        <v>0</v>
      </c>
      <c r="B1700" s="6" t="s">
        <v>378</v>
      </c>
      <c r="C1700" s="6" t="s">
        <v>379</v>
      </c>
      <c r="D1700" s="6" t="s">
        <v>3764</v>
      </c>
      <c r="E1700" s="6" t="s">
        <v>4</v>
      </c>
      <c r="F1700" s="6" t="s">
        <v>5</v>
      </c>
      <c r="G1700" s="6" t="s">
        <v>3687</v>
      </c>
      <c r="H1700" s="6" t="s">
        <v>7</v>
      </c>
      <c r="I1700" s="6" t="s">
        <v>3688</v>
      </c>
      <c r="J1700" s="6" t="s">
        <v>9</v>
      </c>
      <c r="K1700" s="6" t="s">
        <v>3765</v>
      </c>
      <c r="L1700" s="6" t="s">
        <v>11</v>
      </c>
      <c r="M1700" s="2">
        <v>467.80799999999999</v>
      </c>
      <c r="N1700" s="1" t="s">
        <v>12</v>
      </c>
      <c r="O1700" s="3">
        <v>43315</v>
      </c>
      <c r="P1700" s="2">
        <f>ROUNDDOWN(Table1[[#This Row],[Quantity in UnE]],0)</f>
        <v>467</v>
      </c>
      <c r="Q1700" t="s">
        <v>8855</v>
      </c>
      <c r="R1700">
        <v>60</v>
      </c>
      <c r="S1700">
        <v>39</v>
      </c>
      <c r="T1700">
        <f>IF(Table1[[#This Row],[OD (in)]]=28,0,IF(Table1[[#This Row],[Width (in)]]&lt;=25,1,0))</f>
        <v>0</v>
      </c>
      <c r="U1700">
        <f>IF(Table1[[#This Row],[OD (in)]]=28,0,IF(AND(Table1[[#This Row],[Width (in)]]&gt;25,Table1[[#This Row],[Width (in)]]&lt;=40),1,0))</f>
        <v>0</v>
      </c>
      <c r="V1700">
        <f>IF(Table1[[#This Row],[OD (in)]]=28,0,IF(Table1[[#This Row],[Width (in)]]&gt;40,1,0))</f>
        <v>1</v>
      </c>
      <c r="W1700">
        <f>IF(Table1[[#This Row],[OD (in)]]=28,1,0)</f>
        <v>0</v>
      </c>
    </row>
    <row r="1701" spans="1:23" x14ac:dyDescent="0.3">
      <c r="A1701" s="6" t="s">
        <v>0</v>
      </c>
      <c r="B1701" s="6" t="s">
        <v>378</v>
      </c>
      <c r="C1701" s="6" t="s">
        <v>379</v>
      </c>
      <c r="D1701" s="6" t="s">
        <v>3766</v>
      </c>
      <c r="E1701" s="6" t="s">
        <v>4</v>
      </c>
      <c r="F1701" s="6" t="s">
        <v>5</v>
      </c>
      <c r="G1701" s="6" t="s">
        <v>3687</v>
      </c>
      <c r="H1701" s="6" t="s">
        <v>7</v>
      </c>
      <c r="I1701" s="6" t="s">
        <v>3688</v>
      </c>
      <c r="J1701" s="6" t="s">
        <v>9</v>
      </c>
      <c r="K1701" s="6" t="s">
        <v>3767</v>
      </c>
      <c r="L1701" s="6" t="s">
        <v>11</v>
      </c>
      <c r="M1701" s="2">
        <v>467.80799999999999</v>
      </c>
      <c r="N1701" s="1" t="s">
        <v>12</v>
      </c>
      <c r="O1701" s="3">
        <v>43315</v>
      </c>
      <c r="P1701" s="2">
        <f>ROUNDDOWN(Table1[[#This Row],[Quantity in UnE]],0)</f>
        <v>467</v>
      </c>
      <c r="Q1701" t="s">
        <v>8855</v>
      </c>
      <c r="R1701">
        <v>60</v>
      </c>
      <c r="S1701">
        <v>39</v>
      </c>
      <c r="T1701">
        <f>IF(Table1[[#This Row],[OD (in)]]=28,0,IF(Table1[[#This Row],[Width (in)]]&lt;=25,1,0))</f>
        <v>0</v>
      </c>
      <c r="U1701">
        <f>IF(Table1[[#This Row],[OD (in)]]=28,0,IF(AND(Table1[[#This Row],[Width (in)]]&gt;25,Table1[[#This Row],[Width (in)]]&lt;=40),1,0))</f>
        <v>0</v>
      </c>
      <c r="V1701">
        <f>IF(Table1[[#This Row],[OD (in)]]=28,0,IF(Table1[[#This Row],[Width (in)]]&gt;40,1,0))</f>
        <v>1</v>
      </c>
      <c r="W1701">
        <f>IF(Table1[[#This Row],[OD (in)]]=28,1,0)</f>
        <v>0</v>
      </c>
    </row>
    <row r="1702" spans="1:23" x14ac:dyDescent="0.3">
      <c r="A1702" s="6" t="s">
        <v>0</v>
      </c>
      <c r="B1702" s="6" t="s">
        <v>3768</v>
      </c>
      <c r="C1702" s="6" t="s">
        <v>3769</v>
      </c>
      <c r="D1702" s="6" t="s">
        <v>3770</v>
      </c>
      <c r="E1702" s="6" t="s">
        <v>4</v>
      </c>
      <c r="F1702" s="6" t="s">
        <v>5</v>
      </c>
      <c r="G1702" s="6" t="s">
        <v>3501</v>
      </c>
      <c r="H1702" s="6" t="s">
        <v>7</v>
      </c>
      <c r="I1702" s="6" t="s">
        <v>3502</v>
      </c>
      <c r="J1702" s="6" t="s">
        <v>9</v>
      </c>
      <c r="K1702" s="6" t="s">
        <v>3771</v>
      </c>
      <c r="L1702" s="6" t="s">
        <v>11</v>
      </c>
      <c r="M1702" s="2">
        <v>265.642</v>
      </c>
      <c r="N1702" s="1" t="s">
        <v>12</v>
      </c>
      <c r="O1702" s="3">
        <v>43319</v>
      </c>
      <c r="P1702" s="2">
        <f>ROUNDDOWN(Table1[[#This Row],[Quantity in UnE]],0)</f>
        <v>265</v>
      </c>
      <c r="Q1702" t="s">
        <v>8854</v>
      </c>
      <c r="R1702">
        <v>37</v>
      </c>
      <c r="S1702">
        <v>39</v>
      </c>
      <c r="T1702">
        <f>IF(Table1[[#This Row],[OD (in)]]=28,0,IF(Table1[[#This Row],[Width (in)]]&lt;=25,1,0))</f>
        <v>0</v>
      </c>
      <c r="U1702">
        <f>IF(Table1[[#This Row],[OD (in)]]=28,0,IF(AND(Table1[[#This Row],[Width (in)]]&gt;25,Table1[[#This Row],[Width (in)]]&lt;=40),1,0))</f>
        <v>1</v>
      </c>
      <c r="V1702">
        <f>IF(Table1[[#This Row],[OD (in)]]=28,0,IF(Table1[[#This Row],[Width (in)]]&gt;40,1,0))</f>
        <v>0</v>
      </c>
      <c r="W1702">
        <f>IF(Table1[[#This Row],[OD (in)]]=28,1,0)</f>
        <v>0</v>
      </c>
    </row>
    <row r="1703" spans="1:23" x14ac:dyDescent="0.3">
      <c r="A1703" s="6" t="s">
        <v>0</v>
      </c>
      <c r="B1703" s="6" t="s">
        <v>125</v>
      </c>
      <c r="C1703" s="6" t="s">
        <v>126</v>
      </c>
      <c r="D1703" s="6" t="s">
        <v>3772</v>
      </c>
      <c r="E1703" s="6" t="s">
        <v>4</v>
      </c>
      <c r="F1703" s="6" t="s">
        <v>5</v>
      </c>
      <c r="G1703" s="6" t="s">
        <v>3663</v>
      </c>
      <c r="H1703" s="6" t="s">
        <v>7</v>
      </c>
      <c r="I1703" s="6" t="s">
        <v>3664</v>
      </c>
      <c r="J1703" s="6" t="s">
        <v>9</v>
      </c>
      <c r="K1703" s="6" t="s">
        <v>3773</v>
      </c>
      <c r="L1703" s="6" t="s">
        <v>11</v>
      </c>
      <c r="M1703" s="2">
        <v>440.04599999999999</v>
      </c>
      <c r="N1703" s="1" t="s">
        <v>12</v>
      </c>
      <c r="O1703" s="3">
        <v>43330</v>
      </c>
      <c r="P1703" s="2">
        <f>ROUNDDOWN(Table1[[#This Row],[Quantity in UnE]],0)</f>
        <v>440</v>
      </c>
      <c r="Q1703" t="s">
        <v>8852</v>
      </c>
      <c r="R1703">
        <v>60</v>
      </c>
      <c r="S1703">
        <v>39</v>
      </c>
      <c r="T1703">
        <f>IF(Table1[[#This Row],[OD (in)]]=28,0,IF(Table1[[#This Row],[Width (in)]]&lt;=25,1,0))</f>
        <v>0</v>
      </c>
      <c r="U1703">
        <f>IF(Table1[[#This Row],[OD (in)]]=28,0,IF(AND(Table1[[#This Row],[Width (in)]]&gt;25,Table1[[#This Row],[Width (in)]]&lt;=40),1,0))</f>
        <v>0</v>
      </c>
      <c r="V1703">
        <f>IF(Table1[[#This Row],[OD (in)]]=28,0,IF(Table1[[#This Row],[Width (in)]]&gt;40,1,0))</f>
        <v>1</v>
      </c>
      <c r="W1703">
        <f>IF(Table1[[#This Row],[OD (in)]]=28,1,0)</f>
        <v>0</v>
      </c>
    </row>
    <row r="1704" spans="1:23" x14ac:dyDescent="0.3">
      <c r="A1704" s="6" t="s">
        <v>0</v>
      </c>
      <c r="B1704" s="6" t="s">
        <v>3768</v>
      </c>
      <c r="C1704" s="6" t="s">
        <v>3769</v>
      </c>
      <c r="D1704" s="6" t="s">
        <v>3774</v>
      </c>
      <c r="E1704" s="6" t="s">
        <v>4</v>
      </c>
      <c r="F1704" s="6" t="s">
        <v>5</v>
      </c>
      <c r="G1704" s="6" t="s">
        <v>3501</v>
      </c>
      <c r="H1704" s="6" t="s">
        <v>7</v>
      </c>
      <c r="I1704" s="6" t="s">
        <v>3502</v>
      </c>
      <c r="J1704" s="6" t="s">
        <v>9</v>
      </c>
      <c r="K1704" s="6" t="s">
        <v>3775</v>
      </c>
      <c r="L1704" s="6" t="s">
        <v>11</v>
      </c>
      <c r="M1704" s="2">
        <v>265.642</v>
      </c>
      <c r="N1704" s="1" t="s">
        <v>12</v>
      </c>
      <c r="O1704" s="3">
        <v>43319</v>
      </c>
      <c r="P1704" s="2">
        <f>ROUNDDOWN(Table1[[#This Row],[Quantity in UnE]],0)</f>
        <v>265</v>
      </c>
      <c r="Q1704" t="s">
        <v>8854</v>
      </c>
      <c r="R1704">
        <v>37</v>
      </c>
      <c r="S1704">
        <v>39</v>
      </c>
      <c r="T1704">
        <f>IF(Table1[[#This Row],[OD (in)]]=28,0,IF(Table1[[#This Row],[Width (in)]]&lt;=25,1,0))</f>
        <v>0</v>
      </c>
      <c r="U1704">
        <f>IF(Table1[[#This Row],[OD (in)]]=28,0,IF(AND(Table1[[#This Row],[Width (in)]]&gt;25,Table1[[#This Row],[Width (in)]]&lt;=40),1,0))</f>
        <v>1</v>
      </c>
      <c r="V1704">
        <f>IF(Table1[[#This Row],[OD (in)]]=28,0,IF(Table1[[#This Row],[Width (in)]]&gt;40,1,0))</f>
        <v>0</v>
      </c>
      <c r="W1704">
        <f>IF(Table1[[#This Row],[OD (in)]]=28,1,0)</f>
        <v>0</v>
      </c>
    </row>
    <row r="1705" spans="1:23" x14ac:dyDescent="0.3">
      <c r="A1705" s="6" t="s">
        <v>0</v>
      </c>
      <c r="B1705" s="6" t="s">
        <v>125</v>
      </c>
      <c r="C1705" s="6" t="s">
        <v>126</v>
      </c>
      <c r="D1705" s="6" t="s">
        <v>3776</v>
      </c>
      <c r="E1705" s="6" t="s">
        <v>4</v>
      </c>
      <c r="F1705" s="6" t="s">
        <v>5</v>
      </c>
      <c r="G1705" s="6" t="s">
        <v>3663</v>
      </c>
      <c r="H1705" s="6" t="s">
        <v>7</v>
      </c>
      <c r="I1705" s="6" t="s">
        <v>3664</v>
      </c>
      <c r="J1705" s="6" t="s">
        <v>9</v>
      </c>
      <c r="K1705" s="6" t="s">
        <v>3777</v>
      </c>
      <c r="L1705" s="6" t="s">
        <v>11</v>
      </c>
      <c r="M1705" s="2">
        <v>440.04599999999999</v>
      </c>
      <c r="N1705" s="1" t="s">
        <v>12</v>
      </c>
      <c r="O1705" s="3">
        <v>43330</v>
      </c>
      <c r="P1705" s="2">
        <f>ROUNDDOWN(Table1[[#This Row],[Quantity in UnE]],0)</f>
        <v>440</v>
      </c>
      <c r="Q1705" t="s">
        <v>8852</v>
      </c>
      <c r="R1705">
        <v>60</v>
      </c>
      <c r="S1705">
        <v>39</v>
      </c>
      <c r="T1705">
        <f>IF(Table1[[#This Row],[OD (in)]]=28,0,IF(Table1[[#This Row],[Width (in)]]&lt;=25,1,0))</f>
        <v>0</v>
      </c>
      <c r="U1705">
        <f>IF(Table1[[#This Row],[OD (in)]]=28,0,IF(AND(Table1[[#This Row],[Width (in)]]&gt;25,Table1[[#This Row],[Width (in)]]&lt;=40),1,0))</f>
        <v>0</v>
      </c>
      <c r="V1705">
        <f>IF(Table1[[#This Row],[OD (in)]]=28,0,IF(Table1[[#This Row],[Width (in)]]&gt;40,1,0))</f>
        <v>1</v>
      </c>
      <c r="W1705">
        <f>IF(Table1[[#This Row],[OD (in)]]=28,1,0)</f>
        <v>0</v>
      </c>
    </row>
    <row r="1706" spans="1:23" x14ac:dyDescent="0.3">
      <c r="A1706" s="6" t="s">
        <v>0</v>
      </c>
      <c r="B1706" s="6" t="s">
        <v>2208</v>
      </c>
      <c r="C1706" s="6" t="s">
        <v>2209</v>
      </c>
      <c r="D1706" s="6" t="s">
        <v>3778</v>
      </c>
      <c r="E1706" s="6" t="s">
        <v>4</v>
      </c>
      <c r="F1706" s="6" t="s">
        <v>5</v>
      </c>
      <c r="G1706" s="6" t="s">
        <v>3263</v>
      </c>
      <c r="H1706" s="6" t="s">
        <v>7</v>
      </c>
      <c r="I1706" s="6" t="s">
        <v>3264</v>
      </c>
      <c r="J1706" s="6" t="s">
        <v>9</v>
      </c>
      <c r="K1706" s="6" t="s">
        <v>3779</v>
      </c>
      <c r="L1706" s="6" t="s">
        <v>11</v>
      </c>
      <c r="M1706" s="2">
        <v>176.86</v>
      </c>
      <c r="N1706" s="1" t="s">
        <v>12</v>
      </c>
      <c r="O1706" s="3">
        <v>43331</v>
      </c>
      <c r="P1706" s="2">
        <f>ROUNDDOWN(Table1[[#This Row],[Quantity in UnE]],0)</f>
        <v>176</v>
      </c>
      <c r="Q1706" t="s">
        <v>8864</v>
      </c>
      <c r="R1706">
        <v>23.875</v>
      </c>
      <c r="S1706">
        <v>39</v>
      </c>
      <c r="T1706">
        <f>IF(Table1[[#This Row],[OD (in)]]=28,0,IF(Table1[[#This Row],[Width (in)]]&lt;=25,1,0))</f>
        <v>1</v>
      </c>
      <c r="U1706">
        <f>IF(Table1[[#This Row],[OD (in)]]=28,0,IF(AND(Table1[[#This Row],[Width (in)]]&gt;25,Table1[[#This Row],[Width (in)]]&lt;=40),1,0))</f>
        <v>0</v>
      </c>
      <c r="V1706">
        <f>IF(Table1[[#This Row],[OD (in)]]=28,0,IF(Table1[[#This Row],[Width (in)]]&gt;40,1,0))</f>
        <v>0</v>
      </c>
      <c r="W1706">
        <f>IF(Table1[[#This Row],[OD (in)]]=28,1,0)</f>
        <v>0</v>
      </c>
    </row>
    <row r="1707" spans="1:23" x14ac:dyDescent="0.3">
      <c r="A1707" s="6" t="s">
        <v>0</v>
      </c>
      <c r="B1707" s="6" t="s">
        <v>334</v>
      </c>
      <c r="C1707" s="6" t="s">
        <v>335</v>
      </c>
      <c r="D1707" s="6" t="s">
        <v>3780</v>
      </c>
      <c r="E1707" s="6" t="s">
        <v>4</v>
      </c>
      <c r="F1707" s="6" t="s">
        <v>5</v>
      </c>
      <c r="G1707" s="6" t="s">
        <v>3474</v>
      </c>
      <c r="H1707" s="6" t="s">
        <v>7</v>
      </c>
      <c r="I1707" s="6" t="s">
        <v>3475</v>
      </c>
      <c r="J1707" s="6" t="s">
        <v>9</v>
      </c>
      <c r="K1707" s="6" t="s">
        <v>3781</v>
      </c>
      <c r="L1707" s="6" t="s">
        <v>11</v>
      </c>
      <c r="M1707" s="2">
        <v>117.831</v>
      </c>
      <c r="N1707" s="1" t="s">
        <v>12</v>
      </c>
      <c r="O1707" s="3">
        <v>43318</v>
      </c>
      <c r="P1707" s="2">
        <f>ROUNDDOWN(Table1[[#This Row],[Quantity in UnE]],0)</f>
        <v>117</v>
      </c>
      <c r="Q1707" t="s">
        <v>8850</v>
      </c>
      <c r="R1707">
        <v>31</v>
      </c>
      <c r="S1707">
        <v>28</v>
      </c>
      <c r="T1707">
        <f>IF(Table1[[#This Row],[OD (in)]]=28,0,IF(Table1[[#This Row],[Width (in)]]&lt;=25,1,0))</f>
        <v>0</v>
      </c>
      <c r="U1707">
        <f>IF(Table1[[#This Row],[OD (in)]]=28,0,IF(AND(Table1[[#This Row],[Width (in)]]&gt;25,Table1[[#This Row],[Width (in)]]&lt;=40),1,0))</f>
        <v>0</v>
      </c>
      <c r="V1707">
        <f>IF(Table1[[#This Row],[OD (in)]]=28,0,IF(Table1[[#This Row],[Width (in)]]&gt;40,1,0))</f>
        <v>0</v>
      </c>
      <c r="W1707">
        <f>IF(Table1[[#This Row],[OD (in)]]=28,1,0)</f>
        <v>1</v>
      </c>
    </row>
    <row r="1708" spans="1:23" x14ac:dyDescent="0.3">
      <c r="A1708" s="6" t="s">
        <v>0</v>
      </c>
      <c r="B1708" s="6" t="s">
        <v>125</v>
      </c>
      <c r="C1708" s="6" t="s">
        <v>126</v>
      </c>
      <c r="D1708" s="6" t="s">
        <v>3782</v>
      </c>
      <c r="E1708" s="6" t="s">
        <v>4</v>
      </c>
      <c r="F1708" s="6" t="s">
        <v>5</v>
      </c>
      <c r="G1708" s="6" t="s">
        <v>3613</v>
      </c>
      <c r="H1708" s="6" t="s">
        <v>7</v>
      </c>
      <c r="I1708" s="6" t="s">
        <v>3614</v>
      </c>
      <c r="J1708" s="6" t="s">
        <v>9</v>
      </c>
      <c r="K1708" s="6" t="s">
        <v>3783</v>
      </c>
      <c r="L1708" s="6" t="s">
        <v>11</v>
      </c>
      <c r="M1708" s="2">
        <v>439.065</v>
      </c>
      <c r="N1708" s="1" t="s">
        <v>12</v>
      </c>
      <c r="O1708" s="3">
        <v>43326</v>
      </c>
      <c r="P1708" s="2">
        <f>ROUNDDOWN(Table1[[#This Row],[Quantity in UnE]],0)</f>
        <v>439</v>
      </c>
      <c r="Q1708" t="s">
        <v>8852</v>
      </c>
      <c r="R1708">
        <v>60</v>
      </c>
      <c r="S1708">
        <v>39</v>
      </c>
      <c r="T1708">
        <f>IF(Table1[[#This Row],[OD (in)]]=28,0,IF(Table1[[#This Row],[Width (in)]]&lt;=25,1,0))</f>
        <v>0</v>
      </c>
      <c r="U1708">
        <f>IF(Table1[[#This Row],[OD (in)]]=28,0,IF(AND(Table1[[#This Row],[Width (in)]]&gt;25,Table1[[#This Row],[Width (in)]]&lt;=40),1,0))</f>
        <v>0</v>
      </c>
      <c r="V1708">
        <f>IF(Table1[[#This Row],[OD (in)]]=28,0,IF(Table1[[#This Row],[Width (in)]]&gt;40,1,0))</f>
        <v>1</v>
      </c>
      <c r="W1708">
        <f>IF(Table1[[#This Row],[OD (in)]]=28,1,0)</f>
        <v>0</v>
      </c>
    </row>
    <row r="1709" spans="1:23" x14ac:dyDescent="0.3">
      <c r="A1709" s="6" t="s">
        <v>0</v>
      </c>
      <c r="B1709" s="6" t="s">
        <v>2208</v>
      </c>
      <c r="C1709" s="6" t="s">
        <v>2209</v>
      </c>
      <c r="D1709" s="6" t="s">
        <v>3784</v>
      </c>
      <c r="E1709" s="6" t="s">
        <v>4</v>
      </c>
      <c r="F1709" s="6" t="s">
        <v>5</v>
      </c>
      <c r="G1709" s="6" t="s">
        <v>3263</v>
      </c>
      <c r="H1709" s="6" t="s">
        <v>7</v>
      </c>
      <c r="I1709" s="6" t="s">
        <v>3264</v>
      </c>
      <c r="J1709" s="6" t="s">
        <v>9</v>
      </c>
      <c r="K1709" s="6" t="s">
        <v>3785</v>
      </c>
      <c r="L1709" s="6" t="s">
        <v>11</v>
      </c>
      <c r="M1709" s="2">
        <v>177.76400000000001</v>
      </c>
      <c r="N1709" s="1" t="s">
        <v>12</v>
      </c>
      <c r="O1709" s="3">
        <v>43331</v>
      </c>
      <c r="P1709" s="2">
        <f>ROUNDDOWN(Table1[[#This Row],[Quantity in UnE]],0)</f>
        <v>177</v>
      </c>
      <c r="Q1709" t="s">
        <v>8864</v>
      </c>
      <c r="R1709">
        <v>23.875</v>
      </c>
      <c r="S1709">
        <v>39</v>
      </c>
      <c r="T1709">
        <f>IF(Table1[[#This Row],[OD (in)]]=28,0,IF(Table1[[#This Row],[Width (in)]]&lt;=25,1,0))</f>
        <v>1</v>
      </c>
      <c r="U1709">
        <f>IF(Table1[[#This Row],[OD (in)]]=28,0,IF(AND(Table1[[#This Row],[Width (in)]]&gt;25,Table1[[#This Row],[Width (in)]]&lt;=40),1,0))</f>
        <v>0</v>
      </c>
      <c r="V1709">
        <f>IF(Table1[[#This Row],[OD (in)]]=28,0,IF(Table1[[#This Row],[Width (in)]]&gt;40,1,0))</f>
        <v>0</v>
      </c>
      <c r="W1709">
        <f>IF(Table1[[#This Row],[OD (in)]]=28,1,0)</f>
        <v>0</v>
      </c>
    </row>
    <row r="1710" spans="1:23" x14ac:dyDescent="0.3">
      <c r="A1710" s="6" t="s">
        <v>0</v>
      </c>
      <c r="B1710" s="6" t="s">
        <v>334</v>
      </c>
      <c r="C1710" s="6" t="s">
        <v>335</v>
      </c>
      <c r="D1710" s="6" t="s">
        <v>3786</v>
      </c>
      <c r="E1710" s="6" t="s">
        <v>4</v>
      </c>
      <c r="F1710" s="6" t="s">
        <v>5</v>
      </c>
      <c r="G1710" s="6" t="s">
        <v>3474</v>
      </c>
      <c r="H1710" s="6" t="s">
        <v>7</v>
      </c>
      <c r="I1710" s="6" t="s">
        <v>3475</v>
      </c>
      <c r="J1710" s="6" t="s">
        <v>9</v>
      </c>
      <c r="K1710" s="6" t="s">
        <v>3787</v>
      </c>
      <c r="L1710" s="6" t="s">
        <v>11</v>
      </c>
      <c r="M1710" s="2">
        <v>119.39</v>
      </c>
      <c r="N1710" s="1" t="s">
        <v>12</v>
      </c>
      <c r="O1710" s="3">
        <v>43318</v>
      </c>
      <c r="P1710" s="2">
        <f>ROUNDDOWN(Table1[[#This Row],[Quantity in UnE]],0)</f>
        <v>119</v>
      </c>
      <c r="Q1710" t="s">
        <v>8850</v>
      </c>
      <c r="R1710">
        <v>31</v>
      </c>
      <c r="S1710">
        <v>28</v>
      </c>
      <c r="T1710">
        <f>IF(Table1[[#This Row],[OD (in)]]=28,0,IF(Table1[[#This Row],[Width (in)]]&lt;=25,1,0))</f>
        <v>0</v>
      </c>
      <c r="U1710">
        <f>IF(Table1[[#This Row],[OD (in)]]=28,0,IF(AND(Table1[[#This Row],[Width (in)]]&gt;25,Table1[[#This Row],[Width (in)]]&lt;=40),1,0))</f>
        <v>0</v>
      </c>
      <c r="V1710">
        <f>IF(Table1[[#This Row],[OD (in)]]=28,0,IF(Table1[[#This Row],[Width (in)]]&gt;40,1,0))</f>
        <v>0</v>
      </c>
      <c r="W1710">
        <f>IF(Table1[[#This Row],[OD (in)]]=28,1,0)</f>
        <v>1</v>
      </c>
    </row>
    <row r="1711" spans="1:23" x14ac:dyDescent="0.3">
      <c r="A1711" s="6" t="s">
        <v>0</v>
      </c>
      <c r="B1711" s="6" t="s">
        <v>1756</v>
      </c>
      <c r="C1711" s="6" t="s">
        <v>1757</v>
      </c>
      <c r="D1711" s="6" t="s">
        <v>3788</v>
      </c>
      <c r="E1711" s="6" t="s">
        <v>4</v>
      </c>
      <c r="F1711" s="6" t="s">
        <v>5</v>
      </c>
      <c r="G1711" s="6" t="s">
        <v>3687</v>
      </c>
      <c r="H1711" s="6" t="s">
        <v>7</v>
      </c>
      <c r="I1711" s="6" t="s">
        <v>3688</v>
      </c>
      <c r="J1711" s="6" t="s">
        <v>9</v>
      </c>
      <c r="K1711" s="6" t="s">
        <v>3789</v>
      </c>
      <c r="L1711" s="6" t="s">
        <v>11</v>
      </c>
      <c r="M1711" s="2">
        <v>456.90100000000001</v>
      </c>
      <c r="N1711" s="1" t="s">
        <v>12</v>
      </c>
      <c r="O1711" s="3">
        <v>43315</v>
      </c>
      <c r="P1711" s="2">
        <f>ROUNDDOWN(Table1[[#This Row],[Quantity in UnE]],0)</f>
        <v>456</v>
      </c>
      <c r="Q1711" t="s">
        <v>8859</v>
      </c>
      <c r="R1711">
        <v>60.25</v>
      </c>
      <c r="S1711">
        <v>39</v>
      </c>
      <c r="T1711">
        <f>IF(Table1[[#This Row],[OD (in)]]=28,0,IF(Table1[[#This Row],[Width (in)]]&lt;=25,1,0))</f>
        <v>0</v>
      </c>
      <c r="U1711">
        <f>IF(Table1[[#This Row],[OD (in)]]=28,0,IF(AND(Table1[[#This Row],[Width (in)]]&gt;25,Table1[[#This Row],[Width (in)]]&lt;=40),1,0))</f>
        <v>0</v>
      </c>
      <c r="V1711">
        <f>IF(Table1[[#This Row],[OD (in)]]=28,0,IF(Table1[[#This Row],[Width (in)]]&gt;40,1,0))</f>
        <v>1</v>
      </c>
      <c r="W1711">
        <f>IF(Table1[[#This Row],[OD (in)]]=28,1,0)</f>
        <v>0</v>
      </c>
    </row>
    <row r="1712" spans="1:23" x14ac:dyDescent="0.3">
      <c r="A1712" s="6" t="s">
        <v>0</v>
      </c>
      <c r="B1712" s="6" t="s">
        <v>3768</v>
      </c>
      <c r="C1712" s="6" t="s">
        <v>3769</v>
      </c>
      <c r="D1712" s="6" t="s">
        <v>3790</v>
      </c>
      <c r="E1712" s="6" t="s">
        <v>4</v>
      </c>
      <c r="F1712" s="6" t="s">
        <v>5</v>
      </c>
      <c r="G1712" s="6" t="s">
        <v>3501</v>
      </c>
      <c r="H1712" s="6" t="s">
        <v>7</v>
      </c>
      <c r="I1712" s="6" t="s">
        <v>3502</v>
      </c>
      <c r="J1712" s="6" t="s">
        <v>9</v>
      </c>
      <c r="K1712" s="6" t="s">
        <v>3791</v>
      </c>
      <c r="L1712" s="6" t="s">
        <v>11</v>
      </c>
      <c r="M1712" s="2">
        <v>264.149</v>
      </c>
      <c r="N1712" s="1" t="s">
        <v>12</v>
      </c>
      <c r="O1712" s="3">
        <v>43319</v>
      </c>
      <c r="P1712" s="2">
        <f>ROUNDDOWN(Table1[[#This Row],[Quantity in UnE]],0)</f>
        <v>264</v>
      </c>
      <c r="Q1712" t="s">
        <v>8854</v>
      </c>
      <c r="R1712">
        <v>37</v>
      </c>
      <c r="S1712">
        <v>39</v>
      </c>
      <c r="T1712">
        <f>IF(Table1[[#This Row],[OD (in)]]=28,0,IF(Table1[[#This Row],[Width (in)]]&lt;=25,1,0))</f>
        <v>0</v>
      </c>
      <c r="U1712">
        <f>IF(Table1[[#This Row],[OD (in)]]=28,0,IF(AND(Table1[[#This Row],[Width (in)]]&gt;25,Table1[[#This Row],[Width (in)]]&lt;=40),1,0))</f>
        <v>1</v>
      </c>
      <c r="V1712">
        <f>IF(Table1[[#This Row],[OD (in)]]=28,0,IF(Table1[[#This Row],[Width (in)]]&gt;40,1,0))</f>
        <v>0</v>
      </c>
      <c r="W1712">
        <f>IF(Table1[[#This Row],[OD (in)]]=28,1,0)</f>
        <v>0</v>
      </c>
    </row>
    <row r="1713" spans="1:23" x14ac:dyDescent="0.3">
      <c r="A1713" s="6" t="s">
        <v>0</v>
      </c>
      <c r="B1713" s="6" t="s">
        <v>2208</v>
      </c>
      <c r="C1713" s="6" t="s">
        <v>2209</v>
      </c>
      <c r="D1713" s="6" t="s">
        <v>3792</v>
      </c>
      <c r="E1713" s="6" t="s">
        <v>4</v>
      </c>
      <c r="F1713" s="6" t="s">
        <v>5</v>
      </c>
      <c r="G1713" s="6" t="s">
        <v>3263</v>
      </c>
      <c r="H1713" s="6" t="s">
        <v>7</v>
      </c>
      <c r="I1713" s="6" t="s">
        <v>3264</v>
      </c>
      <c r="J1713" s="6" t="s">
        <v>9</v>
      </c>
      <c r="K1713" s="6" t="s">
        <v>3793</v>
      </c>
      <c r="L1713" s="6" t="s">
        <v>11</v>
      </c>
      <c r="M1713" s="2">
        <v>175.89699999999999</v>
      </c>
      <c r="N1713" s="1" t="s">
        <v>12</v>
      </c>
      <c r="O1713" s="3">
        <v>43331</v>
      </c>
      <c r="P1713" s="2">
        <f>ROUNDDOWN(Table1[[#This Row],[Quantity in UnE]],0)</f>
        <v>175</v>
      </c>
      <c r="Q1713" t="s">
        <v>8864</v>
      </c>
      <c r="R1713">
        <v>23.875</v>
      </c>
      <c r="S1713">
        <v>39</v>
      </c>
      <c r="T1713">
        <f>IF(Table1[[#This Row],[OD (in)]]=28,0,IF(Table1[[#This Row],[Width (in)]]&lt;=25,1,0))</f>
        <v>1</v>
      </c>
      <c r="U1713">
        <f>IF(Table1[[#This Row],[OD (in)]]=28,0,IF(AND(Table1[[#This Row],[Width (in)]]&gt;25,Table1[[#This Row],[Width (in)]]&lt;=40),1,0))</f>
        <v>0</v>
      </c>
      <c r="V1713">
        <f>IF(Table1[[#This Row],[OD (in)]]=28,0,IF(Table1[[#This Row],[Width (in)]]&gt;40,1,0))</f>
        <v>0</v>
      </c>
      <c r="W1713">
        <f>IF(Table1[[#This Row],[OD (in)]]=28,1,0)</f>
        <v>0</v>
      </c>
    </row>
    <row r="1714" spans="1:23" x14ac:dyDescent="0.3">
      <c r="A1714" s="6" t="s">
        <v>0</v>
      </c>
      <c r="B1714" s="6" t="s">
        <v>125</v>
      </c>
      <c r="C1714" s="6" t="s">
        <v>126</v>
      </c>
      <c r="D1714" s="6" t="s">
        <v>3794</v>
      </c>
      <c r="E1714" s="6" t="s">
        <v>4</v>
      </c>
      <c r="F1714" s="6" t="s">
        <v>5</v>
      </c>
      <c r="G1714" s="6" t="s">
        <v>3519</v>
      </c>
      <c r="H1714" s="6" t="s">
        <v>7</v>
      </c>
      <c r="I1714" s="6" t="s">
        <v>3520</v>
      </c>
      <c r="J1714" s="6" t="s">
        <v>9</v>
      </c>
      <c r="K1714" s="6" t="s">
        <v>3795</v>
      </c>
      <c r="L1714" s="6" t="s">
        <v>11</v>
      </c>
      <c r="M1714" s="2">
        <v>443.85399999999998</v>
      </c>
      <c r="N1714" s="1" t="s">
        <v>12</v>
      </c>
      <c r="O1714" s="3">
        <v>43322</v>
      </c>
      <c r="P1714" s="2">
        <f>ROUNDDOWN(Table1[[#This Row],[Quantity in UnE]],0)</f>
        <v>443</v>
      </c>
      <c r="Q1714" t="s">
        <v>8852</v>
      </c>
      <c r="R1714">
        <v>60</v>
      </c>
      <c r="S1714">
        <v>39</v>
      </c>
      <c r="T1714">
        <f>IF(Table1[[#This Row],[OD (in)]]=28,0,IF(Table1[[#This Row],[Width (in)]]&lt;=25,1,0))</f>
        <v>0</v>
      </c>
      <c r="U1714">
        <f>IF(Table1[[#This Row],[OD (in)]]=28,0,IF(AND(Table1[[#This Row],[Width (in)]]&gt;25,Table1[[#This Row],[Width (in)]]&lt;=40),1,0))</f>
        <v>0</v>
      </c>
      <c r="V1714">
        <f>IF(Table1[[#This Row],[OD (in)]]=28,0,IF(Table1[[#This Row],[Width (in)]]&gt;40,1,0))</f>
        <v>1</v>
      </c>
      <c r="W1714">
        <f>IF(Table1[[#This Row],[OD (in)]]=28,1,0)</f>
        <v>0</v>
      </c>
    </row>
    <row r="1715" spans="1:23" x14ac:dyDescent="0.3">
      <c r="A1715" s="6" t="s">
        <v>0</v>
      </c>
      <c r="B1715" s="6" t="s">
        <v>378</v>
      </c>
      <c r="C1715" s="6" t="s">
        <v>379</v>
      </c>
      <c r="D1715" s="6" t="s">
        <v>3796</v>
      </c>
      <c r="E1715" s="6" t="s">
        <v>4</v>
      </c>
      <c r="F1715" s="6" t="s">
        <v>5</v>
      </c>
      <c r="G1715" s="6" t="s">
        <v>3382</v>
      </c>
      <c r="H1715" s="6" t="s">
        <v>7</v>
      </c>
      <c r="I1715" s="6" t="s">
        <v>3383</v>
      </c>
      <c r="J1715" s="6" t="s">
        <v>9</v>
      </c>
      <c r="K1715" s="6" t="s">
        <v>3797</v>
      </c>
      <c r="L1715" s="6" t="s">
        <v>11</v>
      </c>
      <c r="M1715" s="2">
        <v>468.471</v>
      </c>
      <c r="N1715" s="1" t="s">
        <v>12</v>
      </c>
      <c r="O1715" s="3">
        <v>43316</v>
      </c>
      <c r="P1715" s="2">
        <f>ROUNDDOWN(Table1[[#This Row],[Quantity in UnE]],0)</f>
        <v>468</v>
      </c>
      <c r="Q1715" t="s">
        <v>8855</v>
      </c>
      <c r="R1715">
        <v>60</v>
      </c>
      <c r="S1715">
        <v>39</v>
      </c>
      <c r="T1715">
        <f>IF(Table1[[#This Row],[OD (in)]]=28,0,IF(Table1[[#This Row],[Width (in)]]&lt;=25,1,0))</f>
        <v>0</v>
      </c>
      <c r="U1715">
        <f>IF(Table1[[#This Row],[OD (in)]]=28,0,IF(AND(Table1[[#This Row],[Width (in)]]&gt;25,Table1[[#This Row],[Width (in)]]&lt;=40),1,0))</f>
        <v>0</v>
      </c>
      <c r="V1715">
        <f>IF(Table1[[#This Row],[OD (in)]]=28,0,IF(Table1[[#This Row],[Width (in)]]&gt;40,1,0))</f>
        <v>1</v>
      </c>
      <c r="W1715">
        <f>IF(Table1[[#This Row],[OD (in)]]=28,1,0)</f>
        <v>0</v>
      </c>
    </row>
    <row r="1716" spans="1:23" x14ac:dyDescent="0.3">
      <c r="A1716" s="6" t="s">
        <v>0</v>
      </c>
      <c r="B1716" s="6" t="s">
        <v>2208</v>
      </c>
      <c r="C1716" s="6" t="s">
        <v>2209</v>
      </c>
      <c r="D1716" s="6" t="s">
        <v>3798</v>
      </c>
      <c r="E1716" s="6" t="s">
        <v>4</v>
      </c>
      <c r="F1716" s="6" t="s">
        <v>5</v>
      </c>
      <c r="G1716" s="6" t="s">
        <v>3263</v>
      </c>
      <c r="H1716" s="6" t="s">
        <v>7</v>
      </c>
      <c r="I1716" s="6" t="s">
        <v>3264</v>
      </c>
      <c r="J1716" s="6" t="s">
        <v>9</v>
      </c>
      <c r="K1716" s="6" t="s">
        <v>3799</v>
      </c>
      <c r="L1716" s="6" t="s">
        <v>11</v>
      </c>
      <c r="M1716" s="2">
        <v>176.86</v>
      </c>
      <c r="N1716" s="1" t="s">
        <v>12</v>
      </c>
      <c r="O1716" s="3">
        <v>43331</v>
      </c>
      <c r="P1716" s="2">
        <f>ROUNDDOWN(Table1[[#This Row],[Quantity in UnE]],0)</f>
        <v>176</v>
      </c>
      <c r="Q1716" t="s">
        <v>8864</v>
      </c>
      <c r="R1716">
        <v>23.875</v>
      </c>
      <c r="S1716">
        <v>39</v>
      </c>
      <c r="T1716">
        <f>IF(Table1[[#This Row],[OD (in)]]=28,0,IF(Table1[[#This Row],[Width (in)]]&lt;=25,1,0))</f>
        <v>1</v>
      </c>
      <c r="U1716">
        <f>IF(Table1[[#This Row],[OD (in)]]=28,0,IF(AND(Table1[[#This Row],[Width (in)]]&gt;25,Table1[[#This Row],[Width (in)]]&lt;=40),1,0))</f>
        <v>0</v>
      </c>
      <c r="V1716">
        <f>IF(Table1[[#This Row],[OD (in)]]=28,0,IF(Table1[[#This Row],[Width (in)]]&gt;40,1,0))</f>
        <v>0</v>
      </c>
      <c r="W1716">
        <f>IF(Table1[[#This Row],[OD (in)]]=28,1,0)</f>
        <v>0</v>
      </c>
    </row>
    <row r="1717" spans="1:23" x14ac:dyDescent="0.3">
      <c r="A1717" s="6" t="s">
        <v>0</v>
      </c>
      <c r="B1717" s="6" t="s">
        <v>3768</v>
      </c>
      <c r="C1717" s="6" t="s">
        <v>3769</v>
      </c>
      <c r="D1717" s="6" t="s">
        <v>3800</v>
      </c>
      <c r="E1717" s="6" t="s">
        <v>4</v>
      </c>
      <c r="F1717" s="6" t="s">
        <v>5</v>
      </c>
      <c r="G1717" s="6" t="s">
        <v>3501</v>
      </c>
      <c r="H1717" s="6" t="s">
        <v>7</v>
      </c>
      <c r="I1717" s="6" t="s">
        <v>3502</v>
      </c>
      <c r="J1717" s="6" t="s">
        <v>9</v>
      </c>
      <c r="K1717" s="6" t="s">
        <v>3801</v>
      </c>
      <c r="L1717" s="6" t="s">
        <v>11</v>
      </c>
      <c r="M1717" s="2">
        <v>264.149</v>
      </c>
      <c r="N1717" s="1" t="s">
        <v>12</v>
      </c>
      <c r="O1717" s="3">
        <v>43319</v>
      </c>
      <c r="P1717" s="2">
        <f>ROUNDDOWN(Table1[[#This Row],[Quantity in UnE]],0)</f>
        <v>264</v>
      </c>
      <c r="Q1717" t="s">
        <v>8854</v>
      </c>
      <c r="R1717">
        <v>37</v>
      </c>
      <c r="S1717">
        <v>39</v>
      </c>
      <c r="T1717">
        <f>IF(Table1[[#This Row],[OD (in)]]=28,0,IF(Table1[[#This Row],[Width (in)]]&lt;=25,1,0))</f>
        <v>0</v>
      </c>
      <c r="U1717">
        <f>IF(Table1[[#This Row],[OD (in)]]=28,0,IF(AND(Table1[[#This Row],[Width (in)]]&gt;25,Table1[[#This Row],[Width (in)]]&lt;=40),1,0))</f>
        <v>1</v>
      </c>
      <c r="V1717">
        <f>IF(Table1[[#This Row],[OD (in)]]=28,0,IF(Table1[[#This Row],[Width (in)]]&gt;40,1,0))</f>
        <v>0</v>
      </c>
      <c r="W1717">
        <f>IF(Table1[[#This Row],[OD (in)]]=28,1,0)</f>
        <v>0</v>
      </c>
    </row>
    <row r="1718" spans="1:23" x14ac:dyDescent="0.3">
      <c r="A1718" s="6" t="s">
        <v>0</v>
      </c>
      <c r="B1718" s="6" t="s">
        <v>1395</v>
      </c>
      <c r="C1718" s="6" t="s">
        <v>1396</v>
      </c>
      <c r="D1718" s="6" t="s">
        <v>3802</v>
      </c>
      <c r="E1718" s="6" t="s">
        <v>4</v>
      </c>
      <c r="F1718" s="6" t="s">
        <v>5</v>
      </c>
      <c r="G1718" s="6" t="s">
        <v>3559</v>
      </c>
      <c r="H1718" s="6" t="s">
        <v>7</v>
      </c>
      <c r="I1718" s="6" t="s">
        <v>3560</v>
      </c>
      <c r="J1718" s="6" t="s">
        <v>9</v>
      </c>
      <c r="K1718" s="6" t="s">
        <v>3803</v>
      </c>
      <c r="L1718" s="6" t="s">
        <v>11</v>
      </c>
      <c r="M1718" s="2">
        <v>243.26300000000001</v>
      </c>
      <c r="N1718" s="1" t="s">
        <v>12</v>
      </c>
      <c r="O1718" s="3">
        <v>43325</v>
      </c>
      <c r="P1718" s="2">
        <f>ROUNDDOWN(Table1[[#This Row],[Quantity in UnE]],0)</f>
        <v>243</v>
      </c>
      <c r="Q1718" t="s">
        <v>8850</v>
      </c>
      <c r="R1718">
        <v>32</v>
      </c>
      <c r="S1718">
        <v>39</v>
      </c>
      <c r="T1718">
        <f>IF(Table1[[#This Row],[OD (in)]]=28,0,IF(Table1[[#This Row],[Width (in)]]&lt;=25,1,0))</f>
        <v>0</v>
      </c>
      <c r="U1718">
        <f>IF(Table1[[#This Row],[OD (in)]]=28,0,IF(AND(Table1[[#This Row],[Width (in)]]&gt;25,Table1[[#This Row],[Width (in)]]&lt;=40),1,0))</f>
        <v>1</v>
      </c>
      <c r="V1718">
        <f>IF(Table1[[#This Row],[OD (in)]]=28,0,IF(Table1[[#This Row],[Width (in)]]&gt;40,1,0))</f>
        <v>0</v>
      </c>
      <c r="W1718">
        <f>IF(Table1[[#This Row],[OD (in)]]=28,1,0)</f>
        <v>0</v>
      </c>
    </row>
    <row r="1719" spans="1:23" x14ac:dyDescent="0.3">
      <c r="A1719" s="6" t="s">
        <v>0</v>
      </c>
      <c r="B1719" s="6" t="s">
        <v>3768</v>
      </c>
      <c r="C1719" s="6" t="s">
        <v>3769</v>
      </c>
      <c r="D1719" s="6" t="s">
        <v>3804</v>
      </c>
      <c r="E1719" s="6" t="s">
        <v>4</v>
      </c>
      <c r="F1719" s="6" t="s">
        <v>5</v>
      </c>
      <c r="G1719" s="6" t="s">
        <v>3501</v>
      </c>
      <c r="H1719" s="6" t="s">
        <v>7</v>
      </c>
      <c r="I1719" s="6" t="s">
        <v>3502</v>
      </c>
      <c r="J1719" s="6" t="s">
        <v>9</v>
      </c>
      <c r="K1719" s="6" t="s">
        <v>3805</v>
      </c>
      <c r="L1719" s="6" t="s">
        <v>11</v>
      </c>
      <c r="M1719" s="2">
        <v>265.642</v>
      </c>
      <c r="N1719" s="1" t="s">
        <v>12</v>
      </c>
      <c r="O1719" s="3">
        <v>43319</v>
      </c>
      <c r="P1719" s="2">
        <f>ROUNDDOWN(Table1[[#This Row],[Quantity in UnE]],0)</f>
        <v>265</v>
      </c>
      <c r="Q1719" t="s">
        <v>8854</v>
      </c>
      <c r="R1719">
        <v>37</v>
      </c>
      <c r="S1719">
        <v>39</v>
      </c>
      <c r="T1719">
        <f>IF(Table1[[#This Row],[OD (in)]]=28,0,IF(Table1[[#This Row],[Width (in)]]&lt;=25,1,0))</f>
        <v>0</v>
      </c>
      <c r="U1719">
        <f>IF(Table1[[#This Row],[OD (in)]]=28,0,IF(AND(Table1[[#This Row],[Width (in)]]&gt;25,Table1[[#This Row],[Width (in)]]&lt;=40),1,0))</f>
        <v>1</v>
      </c>
      <c r="V1719">
        <f>IF(Table1[[#This Row],[OD (in)]]=28,0,IF(Table1[[#This Row],[Width (in)]]&gt;40,1,0))</f>
        <v>0</v>
      </c>
      <c r="W1719">
        <f>IF(Table1[[#This Row],[OD (in)]]=28,1,0)</f>
        <v>0</v>
      </c>
    </row>
    <row r="1720" spans="1:23" x14ac:dyDescent="0.3">
      <c r="A1720" s="6" t="s">
        <v>0</v>
      </c>
      <c r="B1720" s="6" t="s">
        <v>125</v>
      </c>
      <c r="C1720" s="6" t="s">
        <v>126</v>
      </c>
      <c r="D1720" s="6" t="s">
        <v>3806</v>
      </c>
      <c r="E1720" s="6" t="s">
        <v>4</v>
      </c>
      <c r="F1720" s="6" t="s">
        <v>5</v>
      </c>
      <c r="G1720" s="6" t="s">
        <v>3613</v>
      </c>
      <c r="H1720" s="6" t="s">
        <v>7</v>
      </c>
      <c r="I1720" s="6" t="s">
        <v>3614</v>
      </c>
      <c r="J1720" s="6" t="s">
        <v>9</v>
      </c>
      <c r="K1720" s="6" t="s">
        <v>3807</v>
      </c>
      <c r="L1720" s="6" t="s">
        <v>11</v>
      </c>
      <c r="M1720" s="2">
        <v>435.60300000000001</v>
      </c>
      <c r="N1720" s="1" t="s">
        <v>12</v>
      </c>
      <c r="O1720" s="3">
        <v>43326</v>
      </c>
      <c r="P1720" s="2">
        <f>ROUNDDOWN(Table1[[#This Row],[Quantity in UnE]],0)</f>
        <v>435</v>
      </c>
      <c r="Q1720" t="s">
        <v>8852</v>
      </c>
      <c r="R1720">
        <v>60</v>
      </c>
      <c r="S1720">
        <v>39</v>
      </c>
      <c r="T1720">
        <f>IF(Table1[[#This Row],[OD (in)]]=28,0,IF(Table1[[#This Row],[Width (in)]]&lt;=25,1,0))</f>
        <v>0</v>
      </c>
      <c r="U1720">
        <f>IF(Table1[[#This Row],[OD (in)]]=28,0,IF(AND(Table1[[#This Row],[Width (in)]]&gt;25,Table1[[#This Row],[Width (in)]]&lt;=40),1,0))</f>
        <v>0</v>
      </c>
      <c r="V1720">
        <f>IF(Table1[[#This Row],[OD (in)]]=28,0,IF(Table1[[#This Row],[Width (in)]]&gt;40,1,0))</f>
        <v>1</v>
      </c>
      <c r="W1720">
        <f>IF(Table1[[#This Row],[OD (in)]]=28,1,0)</f>
        <v>0</v>
      </c>
    </row>
    <row r="1721" spans="1:23" x14ac:dyDescent="0.3">
      <c r="A1721" s="6" t="s">
        <v>0</v>
      </c>
      <c r="B1721" s="6" t="s">
        <v>1395</v>
      </c>
      <c r="C1721" s="6" t="s">
        <v>1396</v>
      </c>
      <c r="D1721" s="6" t="s">
        <v>3808</v>
      </c>
      <c r="E1721" s="6" t="s">
        <v>4</v>
      </c>
      <c r="F1721" s="6" t="s">
        <v>5</v>
      </c>
      <c r="G1721" s="6" t="s">
        <v>3559</v>
      </c>
      <c r="H1721" s="6" t="s">
        <v>7</v>
      </c>
      <c r="I1721" s="6" t="s">
        <v>3560</v>
      </c>
      <c r="J1721" s="6" t="s">
        <v>9</v>
      </c>
      <c r="K1721" s="6" t="s">
        <v>3809</v>
      </c>
      <c r="L1721" s="6" t="s">
        <v>11</v>
      </c>
      <c r="M1721" s="2">
        <v>243.70699999999999</v>
      </c>
      <c r="N1721" s="1" t="s">
        <v>12</v>
      </c>
      <c r="O1721" s="3">
        <v>43325</v>
      </c>
      <c r="P1721" s="2">
        <f>ROUNDDOWN(Table1[[#This Row],[Quantity in UnE]],0)</f>
        <v>243</v>
      </c>
      <c r="Q1721" t="s">
        <v>8850</v>
      </c>
      <c r="R1721">
        <v>32</v>
      </c>
      <c r="S1721">
        <v>39</v>
      </c>
      <c r="T1721">
        <f>IF(Table1[[#This Row],[OD (in)]]=28,0,IF(Table1[[#This Row],[Width (in)]]&lt;=25,1,0))</f>
        <v>0</v>
      </c>
      <c r="U1721">
        <f>IF(Table1[[#This Row],[OD (in)]]=28,0,IF(AND(Table1[[#This Row],[Width (in)]]&gt;25,Table1[[#This Row],[Width (in)]]&lt;=40),1,0))</f>
        <v>1</v>
      </c>
      <c r="V1721">
        <f>IF(Table1[[#This Row],[OD (in)]]=28,0,IF(Table1[[#This Row],[Width (in)]]&gt;40,1,0))</f>
        <v>0</v>
      </c>
      <c r="W1721">
        <f>IF(Table1[[#This Row],[OD (in)]]=28,1,0)</f>
        <v>0</v>
      </c>
    </row>
    <row r="1722" spans="1:23" x14ac:dyDescent="0.3">
      <c r="A1722" s="6" t="s">
        <v>0</v>
      </c>
      <c r="B1722" s="6" t="s">
        <v>1395</v>
      </c>
      <c r="C1722" s="6" t="s">
        <v>1396</v>
      </c>
      <c r="D1722" s="6" t="s">
        <v>3810</v>
      </c>
      <c r="E1722" s="6" t="s">
        <v>4</v>
      </c>
      <c r="F1722" s="6" t="s">
        <v>5</v>
      </c>
      <c r="G1722" s="6" t="s">
        <v>3559</v>
      </c>
      <c r="H1722" s="6" t="s">
        <v>7</v>
      </c>
      <c r="I1722" s="6" t="s">
        <v>3560</v>
      </c>
      <c r="J1722" s="6" t="s">
        <v>9</v>
      </c>
      <c r="K1722" s="6" t="s">
        <v>3811</v>
      </c>
      <c r="L1722" s="6" t="s">
        <v>11</v>
      </c>
      <c r="M1722" s="2">
        <v>243.541</v>
      </c>
      <c r="N1722" s="1" t="s">
        <v>12</v>
      </c>
      <c r="O1722" s="3">
        <v>43325</v>
      </c>
      <c r="P1722" s="2">
        <f>ROUNDDOWN(Table1[[#This Row],[Quantity in UnE]],0)</f>
        <v>243</v>
      </c>
      <c r="Q1722" t="s">
        <v>8850</v>
      </c>
      <c r="R1722">
        <v>32</v>
      </c>
      <c r="S1722">
        <v>39</v>
      </c>
      <c r="T1722">
        <f>IF(Table1[[#This Row],[OD (in)]]=28,0,IF(Table1[[#This Row],[Width (in)]]&lt;=25,1,0))</f>
        <v>0</v>
      </c>
      <c r="U1722">
        <f>IF(Table1[[#This Row],[OD (in)]]=28,0,IF(AND(Table1[[#This Row],[Width (in)]]&gt;25,Table1[[#This Row],[Width (in)]]&lt;=40),1,0))</f>
        <v>1</v>
      </c>
      <c r="V1722">
        <f>IF(Table1[[#This Row],[OD (in)]]=28,0,IF(Table1[[#This Row],[Width (in)]]&gt;40,1,0))</f>
        <v>0</v>
      </c>
      <c r="W1722">
        <f>IF(Table1[[#This Row],[OD (in)]]=28,1,0)</f>
        <v>0</v>
      </c>
    </row>
    <row r="1723" spans="1:23" x14ac:dyDescent="0.3">
      <c r="A1723" s="6" t="s">
        <v>0</v>
      </c>
      <c r="B1723" s="6" t="s">
        <v>1395</v>
      </c>
      <c r="C1723" s="6" t="s">
        <v>1396</v>
      </c>
      <c r="D1723" s="6" t="s">
        <v>3812</v>
      </c>
      <c r="E1723" s="6" t="s">
        <v>4</v>
      </c>
      <c r="F1723" s="6" t="s">
        <v>5</v>
      </c>
      <c r="G1723" s="6" t="s">
        <v>3559</v>
      </c>
      <c r="H1723" s="6" t="s">
        <v>7</v>
      </c>
      <c r="I1723" s="6" t="s">
        <v>3560</v>
      </c>
      <c r="J1723" s="6" t="s">
        <v>9</v>
      </c>
      <c r="K1723" s="6" t="s">
        <v>3813</v>
      </c>
      <c r="L1723" s="6" t="s">
        <v>11</v>
      </c>
      <c r="M1723" s="2">
        <v>243.76300000000001</v>
      </c>
      <c r="N1723" s="1" t="s">
        <v>12</v>
      </c>
      <c r="O1723" s="3">
        <v>43325</v>
      </c>
      <c r="P1723" s="2">
        <f>ROUNDDOWN(Table1[[#This Row],[Quantity in UnE]],0)</f>
        <v>243</v>
      </c>
      <c r="Q1723" t="s">
        <v>8850</v>
      </c>
      <c r="R1723">
        <v>32</v>
      </c>
      <c r="S1723">
        <v>39</v>
      </c>
      <c r="T1723">
        <f>IF(Table1[[#This Row],[OD (in)]]=28,0,IF(Table1[[#This Row],[Width (in)]]&lt;=25,1,0))</f>
        <v>0</v>
      </c>
      <c r="U1723">
        <f>IF(Table1[[#This Row],[OD (in)]]=28,0,IF(AND(Table1[[#This Row],[Width (in)]]&gt;25,Table1[[#This Row],[Width (in)]]&lt;=40),1,0))</f>
        <v>1</v>
      </c>
      <c r="V1723">
        <f>IF(Table1[[#This Row],[OD (in)]]=28,0,IF(Table1[[#This Row],[Width (in)]]&gt;40,1,0))</f>
        <v>0</v>
      </c>
      <c r="W1723">
        <f>IF(Table1[[#This Row],[OD (in)]]=28,1,0)</f>
        <v>0</v>
      </c>
    </row>
    <row r="1724" spans="1:23" x14ac:dyDescent="0.3">
      <c r="A1724" s="6" t="s">
        <v>0</v>
      </c>
      <c r="B1724" s="6" t="s">
        <v>125</v>
      </c>
      <c r="C1724" s="6" t="s">
        <v>126</v>
      </c>
      <c r="D1724" s="6" t="s">
        <v>3814</v>
      </c>
      <c r="E1724" s="6" t="s">
        <v>4</v>
      </c>
      <c r="F1724" s="6" t="s">
        <v>5</v>
      </c>
      <c r="G1724" s="6" t="s">
        <v>3519</v>
      </c>
      <c r="H1724" s="6" t="s">
        <v>7</v>
      </c>
      <c r="I1724" s="6" t="s">
        <v>3520</v>
      </c>
      <c r="J1724" s="6" t="s">
        <v>9</v>
      </c>
      <c r="K1724" s="6" t="s">
        <v>3815</v>
      </c>
      <c r="L1724" s="6" t="s">
        <v>11</v>
      </c>
      <c r="M1724" s="2">
        <v>442.46899999999999</v>
      </c>
      <c r="N1724" s="1" t="s">
        <v>12</v>
      </c>
      <c r="O1724" s="3">
        <v>43322</v>
      </c>
      <c r="P1724" s="2">
        <f>ROUNDDOWN(Table1[[#This Row],[Quantity in UnE]],0)</f>
        <v>442</v>
      </c>
      <c r="Q1724" t="s">
        <v>8852</v>
      </c>
      <c r="R1724">
        <v>60</v>
      </c>
      <c r="S1724">
        <v>39</v>
      </c>
      <c r="T1724">
        <f>IF(Table1[[#This Row],[OD (in)]]=28,0,IF(Table1[[#This Row],[Width (in)]]&lt;=25,1,0))</f>
        <v>0</v>
      </c>
      <c r="U1724">
        <f>IF(Table1[[#This Row],[OD (in)]]=28,0,IF(AND(Table1[[#This Row],[Width (in)]]&gt;25,Table1[[#This Row],[Width (in)]]&lt;=40),1,0))</f>
        <v>0</v>
      </c>
      <c r="V1724">
        <f>IF(Table1[[#This Row],[OD (in)]]=28,0,IF(Table1[[#This Row],[Width (in)]]&gt;40,1,0))</f>
        <v>1</v>
      </c>
      <c r="W1724">
        <f>IF(Table1[[#This Row],[OD (in)]]=28,1,0)</f>
        <v>0</v>
      </c>
    </row>
    <row r="1725" spans="1:23" x14ac:dyDescent="0.3">
      <c r="A1725" s="6" t="s">
        <v>0</v>
      </c>
      <c r="B1725" s="6" t="s">
        <v>3768</v>
      </c>
      <c r="C1725" s="6" t="s">
        <v>3769</v>
      </c>
      <c r="D1725" s="6" t="s">
        <v>3816</v>
      </c>
      <c r="E1725" s="6" t="s">
        <v>4</v>
      </c>
      <c r="F1725" s="6" t="s">
        <v>5</v>
      </c>
      <c r="G1725" s="6" t="s">
        <v>3501</v>
      </c>
      <c r="H1725" s="6" t="s">
        <v>7</v>
      </c>
      <c r="I1725" s="6" t="s">
        <v>3502</v>
      </c>
      <c r="J1725" s="6" t="s">
        <v>9</v>
      </c>
      <c r="K1725" s="6" t="s">
        <v>3817</v>
      </c>
      <c r="L1725" s="6" t="s">
        <v>11</v>
      </c>
      <c r="M1725" s="2">
        <v>265.17500000000001</v>
      </c>
      <c r="N1725" s="1" t="s">
        <v>12</v>
      </c>
      <c r="O1725" s="3">
        <v>43319</v>
      </c>
      <c r="P1725" s="2">
        <f>ROUNDDOWN(Table1[[#This Row],[Quantity in UnE]],0)</f>
        <v>265</v>
      </c>
      <c r="Q1725" t="s">
        <v>8854</v>
      </c>
      <c r="R1725">
        <v>37</v>
      </c>
      <c r="S1725">
        <v>39</v>
      </c>
      <c r="T1725">
        <f>IF(Table1[[#This Row],[OD (in)]]=28,0,IF(Table1[[#This Row],[Width (in)]]&lt;=25,1,0))</f>
        <v>0</v>
      </c>
      <c r="U1725">
        <f>IF(Table1[[#This Row],[OD (in)]]=28,0,IF(AND(Table1[[#This Row],[Width (in)]]&gt;25,Table1[[#This Row],[Width (in)]]&lt;=40),1,0))</f>
        <v>1</v>
      </c>
      <c r="V1725">
        <f>IF(Table1[[#This Row],[OD (in)]]=28,0,IF(Table1[[#This Row],[Width (in)]]&gt;40,1,0))</f>
        <v>0</v>
      </c>
      <c r="W1725">
        <f>IF(Table1[[#This Row],[OD (in)]]=28,1,0)</f>
        <v>0</v>
      </c>
    </row>
    <row r="1726" spans="1:23" x14ac:dyDescent="0.3">
      <c r="A1726" s="6" t="s">
        <v>0</v>
      </c>
      <c r="B1726" s="6" t="s">
        <v>378</v>
      </c>
      <c r="C1726" s="6" t="s">
        <v>379</v>
      </c>
      <c r="D1726" s="6" t="s">
        <v>3818</v>
      </c>
      <c r="E1726" s="6" t="s">
        <v>4</v>
      </c>
      <c r="F1726" s="6" t="s">
        <v>5</v>
      </c>
      <c r="G1726" s="6" t="s">
        <v>3382</v>
      </c>
      <c r="H1726" s="6" t="s">
        <v>7</v>
      </c>
      <c r="I1726" s="6" t="s">
        <v>3383</v>
      </c>
      <c r="J1726" s="6" t="s">
        <v>9</v>
      </c>
      <c r="K1726" s="6" t="s">
        <v>3819</v>
      </c>
      <c r="L1726" s="6" t="s">
        <v>11</v>
      </c>
      <c r="M1726" s="2">
        <v>468.471</v>
      </c>
      <c r="N1726" s="1" t="s">
        <v>12</v>
      </c>
      <c r="O1726" s="3">
        <v>43316</v>
      </c>
      <c r="P1726" s="2">
        <f>ROUNDDOWN(Table1[[#This Row],[Quantity in UnE]],0)</f>
        <v>468</v>
      </c>
      <c r="Q1726" t="s">
        <v>8855</v>
      </c>
      <c r="R1726">
        <v>60</v>
      </c>
      <c r="S1726">
        <v>39</v>
      </c>
      <c r="T1726">
        <f>IF(Table1[[#This Row],[OD (in)]]=28,0,IF(Table1[[#This Row],[Width (in)]]&lt;=25,1,0))</f>
        <v>0</v>
      </c>
      <c r="U1726">
        <f>IF(Table1[[#This Row],[OD (in)]]=28,0,IF(AND(Table1[[#This Row],[Width (in)]]&gt;25,Table1[[#This Row],[Width (in)]]&lt;=40),1,0))</f>
        <v>0</v>
      </c>
      <c r="V1726">
        <f>IF(Table1[[#This Row],[OD (in)]]=28,0,IF(Table1[[#This Row],[Width (in)]]&gt;40,1,0))</f>
        <v>1</v>
      </c>
      <c r="W1726">
        <f>IF(Table1[[#This Row],[OD (in)]]=28,1,0)</f>
        <v>0</v>
      </c>
    </row>
    <row r="1727" spans="1:23" x14ac:dyDescent="0.3">
      <c r="A1727" s="6" t="s">
        <v>0</v>
      </c>
      <c r="B1727" s="6" t="s">
        <v>125</v>
      </c>
      <c r="C1727" s="6" t="s">
        <v>126</v>
      </c>
      <c r="D1727" s="6" t="s">
        <v>3820</v>
      </c>
      <c r="E1727" s="6" t="s">
        <v>4</v>
      </c>
      <c r="F1727" s="6" t="s">
        <v>5</v>
      </c>
      <c r="G1727" s="6" t="s">
        <v>3613</v>
      </c>
      <c r="H1727" s="6" t="s">
        <v>7</v>
      </c>
      <c r="I1727" s="6" t="s">
        <v>3614</v>
      </c>
      <c r="J1727" s="6" t="s">
        <v>9</v>
      </c>
      <c r="K1727" s="6" t="s">
        <v>3821</v>
      </c>
      <c r="L1727" s="6" t="s">
        <v>11</v>
      </c>
      <c r="M1727" s="2">
        <v>440.62299999999999</v>
      </c>
      <c r="N1727" s="1" t="s">
        <v>12</v>
      </c>
      <c r="O1727" s="3">
        <v>43326</v>
      </c>
      <c r="P1727" s="2">
        <f>ROUNDDOWN(Table1[[#This Row],[Quantity in UnE]],0)</f>
        <v>440</v>
      </c>
      <c r="Q1727" t="s">
        <v>8852</v>
      </c>
      <c r="R1727">
        <v>60</v>
      </c>
      <c r="S1727">
        <v>39</v>
      </c>
      <c r="T1727">
        <f>IF(Table1[[#This Row],[OD (in)]]=28,0,IF(Table1[[#This Row],[Width (in)]]&lt;=25,1,0))</f>
        <v>0</v>
      </c>
      <c r="U1727">
        <f>IF(Table1[[#This Row],[OD (in)]]=28,0,IF(AND(Table1[[#This Row],[Width (in)]]&gt;25,Table1[[#This Row],[Width (in)]]&lt;=40),1,0))</f>
        <v>0</v>
      </c>
      <c r="V1727">
        <f>IF(Table1[[#This Row],[OD (in)]]=28,0,IF(Table1[[#This Row],[Width (in)]]&gt;40,1,0))</f>
        <v>1</v>
      </c>
      <c r="W1727">
        <f>IF(Table1[[#This Row],[OD (in)]]=28,1,0)</f>
        <v>0</v>
      </c>
    </row>
    <row r="1728" spans="1:23" x14ac:dyDescent="0.3">
      <c r="A1728" s="6" t="s">
        <v>0</v>
      </c>
      <c r="B1728" s="6" t="s">
        <v>125</v>
      </c>
      <c r="C1728" s="6" t="s">
        <v>126</v>
      </c>
      <c r="D1728" s="6" t="s">
        <v>3822</v>
      </c>
      <c r="E1728" s="6" t="s">
        <v>4</v>
      </c>
      <c r="F1728" s="6" t="s">
        <v>5</v>
      </c>
      <c r="G1728" s="6" t="s">
        <v>3613</v>
      </c>
      <c r="H1728" s="6" t="s">
        <v>7</v>
      </c>
      <c r="I1728" s="6" t="s">
        <v>3614</v>
      </c>
      <c r="J1728" s="6" t="s">
        <v>9</v>
      </c>
      <c r="K1728" s="6" t="s">
        <v>3823</v>
      </c>
      <c r="L1728" s="6" t="s">
        <v>11</v>
      </c>
      <c r="M1728" s="2">
        <v>439.065</v>
      </c>
      <c r="N1728" s="1" t="s">
        <v>12</v>
      </c>
      <c r="O1728" s="3">
        <v>43326</v>
      </c>
      <c r="P1728" s="2">
        <f>ROUNDDOWN(Table1[[#This Row],[Quantity in UnE]],0)</f>
        <v>439</v>
      </c>
      <c r="Q1728" t="s">
        <v>8852</v>
      </c>
      <c r="R1728">
        <v>60</v>
      </c>
      <c r="S1728">
        <v>39</v>
      </c>
      <c r="T1728">
        <f>IF(Table1[[#This Row],[OD (in)]]=28,0,IF(Table1[[#This Row],[Width (in)]]&lt;=25,1,0))</f>
        <v>0</v>
      </c>
      <c r="U1728">
        <f>IF(Table1[[#This Row],[OD (in)]]=28,0,IF(AND(Table1[[#This Row],[Width (in)]]&gt;25,Table1[[#This Row],[Width (in)]]&lt;=40),1,0))</f>
        <v>0</v>
      </c>
      <c r="V1728">
        <f>IF(Table1[[#This Row],[OD (in)]]=28,0,IF(Table1[[#This Row],[Width (in)]]&gt;40,1,0))</f>
        <v>1</v>
      </c>
      <c r="W1728">
        <f>IF(Table1[[#This Row],[OD (in)]]=28,1,0)</f>
        <v>0</v>
      </c>
    </row>
    <row r="1729" spans="1:23" x14ac:dyDescent="0.3">
      <c r="A1729" s="6" t="s">
        <v>0</v>
      </c>
      <c r="B1729" s="6" t="s">
        <v>3768</v>
      </c>
      <c r="C1729" s="6" t="s">
        <v>3769</v>
      </c>
      <c r="D1729" s="6" t="s">
        <v>3824</v>
      </c>
      <c r="E1729" s="6" t="s">
        <v>4</v>
      </c>
      <c r="F1729" s="6" t="s">
        <v>5</v>
      </c>
      <c r="G1729" s="6" t="s">
        <v>3501</v>
      </c>
      <c r="H1729" s="6" t="s">
        <v>7</v>
      </c>
      <c r="I1729" s="6" t="s">
        <v>3502</v>
      </c>
      <c r="J1729" s="6" t="s">
        <v>9</v>
      </c>
      <c r="K1729" s="6" t="s">
        <v>3825</v>
      </c>
      <c r="L1729" s="6" t="s">
        <v>11</v>
      </c>
      <c r="M1729" s="2">
        <v>265.17500000000001</v>
      </c>
      <c r="N1729" s="1" t="s">
        <v>12</v>
      </c>
      <c r="O1729" s="3">
        <v>43319</v>
      </c>
      <c r="P1729" s="2">
        <f>ROUNDDOWN(Table1[[#This Row],[Quantity in UnE]],0)</f>
        <v>265</v>
      </c>
      <c r="Q1729" t="s">
        <v>8854</v>
      </c>
      <c r="R1729">
        <v>37</v>
      </c>
      <c r="S1729">
        <v>39</v>
      </c>
      <c r="T1729">
        <f>IF(Table1[[#This Row],[OD (in)]]=28,0,IF(Table1[[#This Row],[Width (in)]]&lt;=25,1,0))</f>
        <v>0</v>
      </c>
      <c r="U1729">
        <f>IF(Table1[[#This Row],[OD (in)]]=28,0,IF(AND(Table1[[#This Row],[Width (in)]]&gt;25,Table1[[#This Row],[Width (in)]]&lt;=40),1,0))</f>
        <v>1</v>
      </c>
      <c r="V1729">
        <f>IF(Table1[[#This Row],[OD (in)]]=28,0,IF(Table1[[#This Row],[Width (in)]]&gt;40,1,0))</f>
        <v>0</v>
      </c>
      <c r="W1729">
        <f>IF(Table1[[#This Row],[OD (in)]]=28,1,0)</f>
        <v>0</v>
      </c>
    </row>
    <row r="1730" spans="1:23" x14ac:dyDescent="0.3">
      <c r="A1730" s="6" t="s">
        <v>0</v>
      </c>
      <c r="B1730" s="6" t="s">
        <v>125</v>
      </c>
      <c r="C1730" s="6" t="s">
        <v>126</v>
      </c>
      <c r="D1730" s="6" t="s">
        <v>3826</v>
      </c>
      <c r="E1730" s="6" t="s">
        <v>4</v>
      </c>
      <c r="F1730" s="6" t="s">
        <v>5</v>
      </c>
      <c r="G1730" s="6" t="s">
        <v>3519</v>
      </c>
      <c r="H1730" s="6" t="s">
        <v>7</v>
      </c>
      <c r="I1730" s="6" t="s">
        <v>3520</v>
      </c>
      <c r="J1730" s="6" t="s">
        <v>9</v>
      </c>
      <c r="K1730" s="6" t="s">
        <v>3827</v>
      </c>
      <c r="L1730" s="6" t="s">
        <v>11</v>
      </c>
      <c r="M1730" s="2">
        <v>441.77699999999999</v>
      </c>
      <c r="N1730" s="1" t="s">
        <v>12</v>
      </c>
      <c r="O1730" s="3">
        <v>43322</v>
      </c>
      <c r="P1730" s="2">
        <f>ROUNDDOWN(Table1[[#This Row],[Quantity in UnE]],0)</f>
        <v>441</v>
      </c>
      <c r="Q1730" t="s">
        <v>8852</v>
      </c>
      <c r="R1730">
        <v>60</v>
      </c>
      <c r="S1730">
        <v>39</v>
      </c>
      <c r="T1730">
        <f>IF(Table1[[#This Row],[OD (in)]]=28,0,IF(Table1[[#This Row],[Width (in)]]&lt;=25,1,0))</f>
        <v>0</v>
      </c>
      <c r="U1730">
        <f>IF(Table1[[#This Row],[OD (in)]]=28,0,IF(AND(Table1[[#This Row],[Width (in)]]&gt;25,Table1[[#This Row],[Width (in)]]&lt;=40),1,0))</f>
        <v>0</v>
      </c>
      <c r="V1730">
        <f>IF(Table1[[#This Row],[OD (in)]]=28,0,IF(Table1[[#This Row],[Width (in)]]&gt;40,1,0))</f>
        <v>1</v>
      </c>
      <c r="W1730">
        <f>IF(Table1[[#This Row],[OD (in)]]=28,1,0)</f>
        <v>0</v>
      </c>
    </row>
    <row r="1731" spans="1:23" x14ac:dyDescent="0.3">
      <c r="A1731" s="6" t="s">
        <v>0</v>
      </c>
      <c r="B1731" s="6" t="s">
        <v>378</v>
      </c>
      <c r="C1731" s="6" t="s">
        <v>379</v>
      </c>
      <c r="D1731" s="6" t="s">
        <v>3828</v>
      </c>
      <c r="E1731" s="6" t="s">
        <v>4</v>
      </c>
      <c r="F1731" s="6" t="s">
        <v>5</v>
      </c>
      <c r="G1731" s="6" t="s">
        <v>541</v>
      </c>
      <c r="H1731" s="6" t="s">
        <v>3829</v>
      </c>
      <c r="I1731" s="6" t="s">
        <v>542</v>
      </c>
      <c r="J1731" s="6" t="s">
        <v>9</v>
      </c>
      <c r="K1731" s="6" t="s">
        <v>3830</v>
      </c>
      <c r="L1731" s="6" t="s">
        <v>11</v>
      </c>
      <c r="M1731" s="2">
        <v>474.005</v>
      </c>
      <c r="N1731" s="1" t="s">
        <v>12</v>
      </c>
      <c r="O1731" s="3">
        <v>43316</v>
      </c>
      <c r="P1731" s="2">
        <f>ROUNDDOWN(Table1[[#This Row],[Quantity in UnE]],0)</f>
        <v>474</v>
      </c>
      <c r="Q1731" t="s">
        <v>8855</v>
      </c>
      <c r="R1731">
        <v>60</v>
      </c>
      <c r="S1731">
        <v>39</v>
      </c>
      <c r="T1731">
        <f>IF(Table1[[#This Row],[OD (in)]]=28,0,IF(Table1[[#This Row],[Width (in)]]&lt;=25,1,0))</f>
        <v>0</v>
      </c>
      <c r="U1731">
        <f>IF(Table1[[#This Row],[OD (in)]]=28,0,IF(AND(Table1[[#This Row],[Width (in)]]&gt;25,Table1[[#This Row],[Width (in)]]&lt;=40),1,0))</f>
        <v>0</v>
      </c>
      <c r="V1731">
        <f>IF(Table1[[#This Row],[OD (in)]]=28,0,IF(Table1[[#This Row],[Width (in)]]&gt;40,1,0))</f>
        <v>1</v>
      </c>
      <c r="W1731">
        <f>IF(Table1[[#This Row],[OD (in)]]=28,1,0)</f>
        <v>0</v>
      </c>
    </row>
    <row r="1732" spans="1:23" x14ac:dyDescent="0.3">
      <c r="A1732" s="6" t="s">
        <v>0</v>
      </c>
      <c r="B1732" s="6" t="s">
        <v>125</v>
      </c>
      <c r="C1732" s="6" t="s">
        <v>126</v>
      </c>
      <c r="D1732" s="6" t="s">
        <v>3831</v>
      </c>
      <c r="E1732" s="6" t="s">
        <v>4</v>
      </c>
      <c r="F1732" s="6" t="s">
        <v>5</v>
      </c>
      <c r="G1732" s="6" t="s">
        <v>3519</v>
      </c>
      <c r="H1732" s="6" t="s">
        <v>7</v>
      </c>
      <c r="I1732" s="6" t="s">
        <v>3520</v>
      </c>
      <c r="J1732" s="6" t="s">
        <v>9</v>
      </c>
      <c r="K1732" s="6" t="s">
        <v>3832</v>
      </c>
      <c r="L1732" s="6" t="s">
        <v>11</v>
      </c>
      <c r="M1732" s="2">
        <v>443.85399999999998</v>
      </c>
      <c r="N1732" s="1" t="s">
        <v>12</v>
      </c>
      <c r="O1732" s="3">
        <v>43322</v>
      </c>
      <c r="P1732" s="2">
        <f>ROUNDDOWN(Table1[[#This Row],[Quantity in UnE]],0)</f>
        <v>443</v>
      </c>
      <c r="Q1732" t="s">
        <v>8852</v>
      </c>
      <c r="R1732">
        <v>60</v>
      </c>
      <c r="S1732">
        <v>39</v>
      </c>
      <c r="T1732">
        <f>IF(Table1[[#This Row],[OD (in)]]=28,0,IF(Table1[[#This Row],[Width (in)]]&lt;=25,1,0))</f>
        <v>0</v>
      </c>
      <c r="U1732">
        <f>IF(Table1[[#This Row],[OD (in)]]=28,0,IF(AND(Table1[[#This Row],[Width (in)]]&gt;25,Table1[[#This Row],[Width (in)]]&lt;=40),1,0))</f>
        <v>0</v>
      </c>
      <c r="V1732">
        <f>IF(Table1[[#This Row],[OD (in)]]=28,0,IF(Table1[[#This Row],[Width (in)]]&gt;40,1,0))</f>
        <v>1</v>
      </c>
      <c r="W1732">
        <f>IF(Table1[[#This Row],[OD (in)]]=28,1,0)</f>
        <v>0</v>
      </c>
    </row>
    <row r="1733" spans="1:23" x14ac:dyDescent="0.3">
      <c r="A1733" s="6" t="s">
        <v>0</v>
      </c>
      <c r="B1733" s="6" t="s">
        <v>125</v>
      </c>
      <c r="C1733" s="6" t="s">
        <v>126</v>
      </c>
      <c r="D1733" s="6" t="s">
        <v>3833</v>
      </c>
      <c r="E1733" s="6" t="s">
        <v>4</v>
      </c>
      <c r="F1733" s="6" t="s">
        <v>5</v>
      </c>
      <c r="G1733" s="6" t="s">
        <v>3663</v>
      </c>
      <c r="H1733" s="6" t="s">
        <v>7</v>
      </c>
      <c r="I1733" s="6" t="s">
        <v>3664</v>
      </c>
      <c r="J1733" s="6" t="s">
        <v>9</v>
      </c>
      <c r="K1733" s="6" t="s">
        <v>3834</v>
      </c>
      <c r="L1733" s="6" t="s">
        <v>11</v>
      </c>
      <c r="M1733" s="2">
        <v>439.75799999999998</v>
      </c>
      <c r="N1733" s="1" t="s">
        <v>12</v>
      </c>
      <c r="O1733" s="3">
        <v>43330</v>
      </c>
      <c r="P1733" s="2">
        <f>ROUNDDOWN(Table1[[#This Row],[Quantity in UnE]],0)</f>
        <v>439</v>
      </c>
      <c r="Q1733" t="s">
        <v>8852</v>
      </c>
      <c r="R1733">
        <v>60</v>
      </c>
      <c r="S1733">
        <v>39</v>
      </c>
      <c r="T1733">
        <f>IF(Table1[[#This Row],[OD (in)]]=28,0,IF(Table1[[#This Row],[Width (in)]]&lt;=25,1,0))</f>
        <v>0</v>
      </c>
      <c r="U1733">
        <f>IF(Table1[[#This Row],[OD (in)]]=28,0,IF(AND(Table1[[#This Row],[Width (in)]]&gt;25,Table1[[#This Row],[Width (in)]]&lt;=40),1,0))</f>
        <v>0</v>
      </c>
      <c r="V1733">
        <f>IF(Table1[[#This Row],[OD (in)]]=28,0,IF(Table1[[#This Row],[Width (in)]]&gt;40,1,0))</f>
        <v>1</v>
      </c>
      <c r="W1733">
        <f>IF(Table1[[#This Row],[OD (in)]]=28,1,0)</f>
        <v>0</v>
      </c>
    </row>
    <row r="1734" spans="1:23" x14ac:dyDescent="0.3">
      <c r="A1734" s="6" t="s">
        <v>0</v>
      </c>
      <c r="B1734" s="6" t="s">
        <v>198</v>
      </c>
      <c r="C1734" s="6" t="s">
        <v>199</v>
      </c>
      <c r="D1734" s="6" t="s">
        <v>3835</v>
      </c>
      <c r="E1734" s="6" t="s">
        <v>4</v>
      </c>
      <c r="F1734" s="6" t="s">
        <v>5</v>
      </c>
      <c r="G1734" s="6" t="s">
        <v>3501</v>
      </c>
      <c r="H1734" s="6" t="s">
        <v>7</v>
      </c>
      <c r="I1734" s="6" t="s">
        <v>3502</v>
      </c>
      <c r="J1734" s="6" t="s">
        <v>9</v>
      </c>
      <c r="K1734" s="6" t="s">
        <v>3836</v>
      </c>
      <c r="L1734" s="6" t="s">
        <v>11</v>
      </c>
      <c r="M1734" s="2">
        <v>393.51900000000001</v>
      </c>
      <c r="N1734" s="1" t="s">
        <v>12</v>
      </c>
      <c r="O1734" s="3">
        <v>43319</v>
      </c>
      <c r="P1734" s="2">
        <f>ROUNDDOWN(Table1[[#This Row],[Quantity in UnE]],0)</f>
        <v>393</v>
      </c>
      <c r="Q1734" t="s">
        <v>8850</v>
      </c>
      <c r="R1734">
        <v>57.25</v>
      </c>
      <c r="S1734">
        <v>39</v>
      </c>
      <c r="T1734">
        <f>IF(Table1[[#This Row],[OD (in)]]=28,0,IF(Table1[[#This Row],[Width (in)]]&lt;=25,1,0))</f>
        <v>0</v>
      </c>
      <c r="U1734">
        <f>IF(Table1[[#This Row],[OD (in)]]=28,0,IF(AND(Table1[[#This Row],[Width (in)]]&gt;25,Table1[[#This Row],[Width (in)]]&lt;=40),1,0))</f>
        <v>0</v>
      </c>
      <c r="V1734">
        <f>IF(Table1[[#This Row],[OD (in)]]=28,0,IF(Table1[[#This Row],[Width (in)]]&gt;40,1,0))</f>
        <v>1</v>
      </c>
      <c r="W1734">
        <f>IF(Table1[[#This Row],[OD (in)]]=28,1,0)</f>
        <v>0</v>
      </c>
    </row>
    <row r="1735" spans="1:23" x14ac:dyDescent="0.3">
      <c r="A1735" s="6" t="s">
        <v>0</v>
      </c>
      <c r="B1735" s="6" t="s">
        <v>125</v>
      </c>
      <c r="C1735" s="6" t="s">
        <v>126</v>
      </c>
      <c r="D1735" s="6" t="s">
        <v>3837</v>
      </c>
      <c r="E1735" s="6" t="s">
        <v>4</v>
      </c>
      <c r="F1735" s="6" t="s">
        <v>5</v>
      </c>
      <c r="G1735" s="6" t="s">
        <v>3663</v>
      </c>
      <c r="H1735" s="6" t="s">
        <v>7</v>
      </c>
      <c r="I1735" s="6" t="s">
        <v>3664</v>
      </c>
      <c r="J1735" s="6" t="s">
        <v>9</v>
      </c>
      <c r="K1735" s="6" t="s">
        <v>3838</v>
      </c>
      <c r="L1735" s="6" t="s">
        <v>11</v>
      </c>
      <c r="M1735" s="2">
        <v>439.75799999999998</v>
      </c>
      <c r="N1735" s="1" t="s">
        <v>12</v>
      </c>
      <c r="O1735" s="3">
        <v>43330</v>
      </c>
      <c r="P1735" s="2">
        <f>ROUNDDOWN(Table1[[#This Row],[Quantity in UnE]],0)</f>
        <v>439</v>
      </c>
      <c r="Q1735" t="s">
        <v>8852</v>
      </c>
      <c r="R1735">
        <v>60</v>
      </c>
      <c r="S1735">
        <v>39</v>
      </c>
      <c r="T1735">
        <f>IF(Table1[[#This Row],[OD (in)]]=28,0,IF(Table1[[#This Row],[Width (in)]]&lt;=25,1,0))</f>
        <v>0</v>
      </c>
      <c r="U1735">
        <f>IF(Table1[[#This Row],[OD (in)]]=28,0,IF(AND(Table1[[#This Row],[Width (in)]]&gt;25,Table1[[#This Row],[Width (in)]]&lt;=40),1,0))</f>
        <v>0</v>
      </c>
      <c r="V1735">
        <f>IF(Table1[[#This Row],[OD (in)]]=28,0,IF(Table1[[#This Row],[Width (in)]]&gt;40,1,0))</f>
        <v>1</v>
      </c>
      <c r="W1735">
        <f>IF(Table1[[#This Row],[OD (in)]]=28,1,0)</f>
        <v>0</v>
      </c>
    </row>
    <row r="1736" spans="1:23" x14ac:dyDescent="0.3">
      <c r="A1736" s="6" t="s">
        <v>0</v>
      </c>
      <c r="B1736" s="6" t="s">
        <v>125</v>
      </c>
      <c r="C1736" s="6" t="s">
        <v>126</v>
      </c>
      <c r="D1736" s="6" t="s">
        <v>3839</v>
      </c>
      <c r="E1736" s="6" t="s">
        <v>4</v>
      </c>
      <c r="F1736" s="6" t="s">
        <v>5</v>
      </c>
      <c r="G1736" s="6" t="s">
        <v>3613</v>
      </c>
      <c r="H1736" s="6" t="s">
        <v>7</v>
      </c>
      <c r="I1736" s="6" t="s">
        <v>3614</v>
      </c>
      <c r="J1736" s="6" t="s">
        <v>9</v>
      </c>
      <c r="K1736" s="6" t="s">
        <v>3840</v>
      </c>
      <c r="L1736" s="6" t="s">
        <v>11</v>
      </c>
      <c r="M1736" s="2">
        <v>438.892</v>
      </c>
      <c r="N1736" s="1" t="s">
        <v>12</v>
      </c>
      <c r="O1736" s="3">
        <v>43326</v>
      </c>
      <c r="P1736" s="2">
        <f>ROUNDDOWN(Table1[[#This Row],[Quantity in UnE]],0)</f>
        <v>438</v>
      </c>
      <c r="Q1736" t="s">
        <v>8852</v>
      </c>
      <c r="R1736">
        <v>60</v>
      </c>
      <c r="S1736">
        <v>39</v>
      </c>
      <c r="T1736">
        <f>IF(Table1[[#This Row],[OD (in)]]=28,0,IF(Table1[[#This Row],[Width (in)]]&lt;=25,1,0))</f>
        <v>0</v>
      </c>
      <c r="U1736">
        <f>IF(Table1[[#This Row],[OD (in)]]=28,0,IF(AND(Table1[[#This Row],[Width (in)]]&gt;25,Table1[[#This Row],[Width (in)]]&lt;=40),1,0))</f>
        <v>0</v>
      </c>
      <c r="V1736">
        <f>IF(Table1[[#This Row],[OD (in)]]=28,0,IF(Table1[[#This Row],[Width (in)]]&gt;40,1,0))</f>
        <v>1</v>
      </c>
      <c r="W1736">
        <f>IF(Table1[[#This Row],[OD (in)]]=28,1,0)</f>
        <v>0</v>
      </c>
    </row>
    <row r="1737" spans="1:23" x14ac:dyDescent="0.3">
      <c r="A1737" s="6" t="s">
        <v>0</v>
      </c>
      <c r="B1737" s="6" t="s">
        <v>125</v>
      </c>
      <c r="C1737" s="6" t="s">
        <v>126</v>
      </c>
      <c r="D1737" s="6" t="s">
        <v>3841</v>
      </c>
      <c r="E1737" s="6" t="s">
        <v>4</v>
      </c>
      <c r="F1737" s="6" t="s">
        <v>5</v>
      </c>
      <c r="G1737" s="6" t="s">
        <v>3559</v>
      </c>
      <c r="H1737" s="6" t="s">
        <v>7</v>
      </c>
      <c r="I1737" s="6" t="s">
        <v>3560</v>
      </c>
      <c r="J1737" s="6" t="s">
        <v>9</v>
      </c>
      <c r="K1737" s="6" t="s">
        <v>3842</v>
      </c>
      <c r="L1737" s="6" t="s">
        <v>11</v>
      </c>
      <c r="M1737" s="2">
        <v>433.988</v>
      </c>
      <c r="N1737" s="1" t="s">
        <v>12</v>
      </c>
      <c r="O1737" s="3">
        <v>43325</v>
      </c>
      <c r="P1737" s="2">
        <f>ROUNDDOWN(Table1[[#This Row],[Quantity in UnE]],0)</f>
        <v>433</v>
      </c>
      <c r="Q1737" t="s">
        <v>8852</v>
      </c>
      <c r="R1737">
        <v>60</v>
      </c>
      <c r="S1737">
        <v>39</v>
      </c>
      <c r="T1737">
        <f>IF(Table1[[#This Row],[OD (in)]]=28,0,IF(Table1[[#This Row],[Width (in)]]&lt;=25,1,0))</f>
        <v>0</v>
      </c>
      <c r="U1737">
        <f>IF(Table1[[#This Row],[OD (in)]]=28,0,IF(AND(Table1[[#This Row],[Width (in)]]&gt;25,Table1[[#This Row],[Width (in)]]&lt;=40),1,0))</f>
        <v>0</v>
      </c>
      <c r="V1737">
        <f>IF(Table1[[#This Row],[OD (in)]]=28,0,IF(Table1[[#This Row],[Width (in)]]&gt;40,1,0))</f>
        <v>1</v>
      </c>
      <c r="W1737">
        <f>IF(Table1[[#This Row],[OD (in)]]=28,1,0)</f>
        <v>0</v>
      </c>
    </row>
    <row r="1738" spans="1:23" x14ac:dyDescent="0.3">
      <c r="A1738" s="6" t="s">
        <v>0</v>
      </c>
      <c r="B1738" s="6" t="s">
        <v>125</v>
      </c>
      <c r="C1738" s="6" t="s">
        <v>126</v>
      </c>
      <c r="D1738" s="6" t="s">
        <v>3843</v>
      </c>
      <c r="E1738" s="6" t="s">
        <v>4</v>
      </c>
      <c r="F1738" s="6" t="s">
        <v>5</v>
      </c>
      <c r="G1738" s="6" t="s">
        <v>3613</v>
      </c>
      <c r="H1738" s="6" t="s">
        <v>7</v>
      </c>
      <c r="I1738" s="6" t="s">
        <v>3614</v>
      </c>
      <c r="J1738" s="6" t="s">
        <v>9</v>
      </c>
      <c r="K1738" s="6" t="s">
        <v>3844</v>
      </c>
      <c r="L1738" s="6" t="s">
        <v>11</v>
      </c>
      <c r="M1738" s="2">
        <v>438.892</v>
      </c>
      <c r="N1738" s="1" t="s">
        <v>12</v>
      </c>
      <c r="O1738" s="3">
        <v>43326</v>
      </c>
      <c r="P1738" s="2">
        <f>ROUNDDOWN(Table1[[#This Row],[Quantity in UnE]],0)</f>
        <v>438</v>
      </c>
      <c r="Q1738" t="s">
        <v>8852</v>
      </c>
      <c r="R1738">
        <v>60</v>
      </c>
      <c r="S1738">
        <v>39</v>
      </c>
      <c r="T1738">
        <f>IF(Table1[[#This Row],[OD (in)]]=28,0,IF(Table1[[#This Row],[Width (in)]]&lt;=25,1,0))</f>
        <v>0</v>
      </c>
      <c r="U1738">
        <f>IF(Table1[[#This Row],[OD (in)]]=28,0,IF(AND(Table1[[#This Row],[Width (in)]]&gt;25,Table1[[#This Row],[Width (in)]]&lt;=40),1,0))</f>
        <v>0</v>
      </c>
      <c r="V1738">
        <f>IF(Table1[[#This Row],[OD (in)]]=28,0,IF(Table1[[#This Row],[Width (in)]]&gt;40,1,0))</f>
        <v>1</v>
      </c>
      <c r="W1738">
        <f>IF(Table1[[#This Row],[OD (in)]]=28,1,0)</f>
        <v>0</v>
      </c>
    </row>
    <row r="1739" spans="1:23" x14ac:dyDescent="0.3">
      <c r="A1739" s="6" t="s">
        <v>0</v>
      </c>
      <c r="B1739" s="6" t="s">
        <v>125</v>
      </c>
      <c r="C1739" s="6" t="s">
        <v>126</v>
      </c>
      <c r="D1739" s="6" t="s">
        <v>3845</v>
      </c>
      <c r="E1739" s="6" t="s">
        <v>4</v>
      </c>
      <c r="F1739" s="6" t="s">
        <v>5</v>
      </c>
      <c r="G1739" s="6" t="s">
        <v>3559</v>
      </c>
      <c r="H1739" s="6" t="s">
        <v>7</v>
      </c>
      <c r="I1739" s="6" t="s">
        <v>3560</v>
      </c>
      <c r="J1739" s="6" t="s">
        <v>9</v>
      </c>
      <c r="K1739" s="6" t="s">
        <v>3846</v>
      </c>
      <c r="L1739" s="6" t="s">
        <v>11</v>
      </c>
      <c r="M1739" s="2">
        <v>439.12299999999999</v>
      </c>
      <c r="N1739" s="1" t="s">
        <v>12</v>
      </c>
      <c r="O1739" s="3">
        <v>43325</v>
      </c>
      <c r="P1739" s="2">
        <f>ROUNDDOWN(Table1[[#This Row],[Quantity in UnE]],0)</f>
        <v>439</v>
      </c>
      <c r="Q1739" t="s">
        <v>8852</v>
      </c>
      <c r="R1739">
        <v>60</v>
      </c>
      <c r="S1739">
        <v>39</v>
      </c>
      <c r="T1739">
        <f>IF(Table1[[#This Row],[OD (in)]]=28,0,IF(Table1[[#This Row],[Width (in)]]&lt;=25,1,0))</f>
        <v>0</v>
      </c>
      <c r="U1739">
        <f>IF(Table1[[#This Row],[OD (in)]]=28,0,IF(AND(Table1[[#This Row],[Width (in)]]&gt;25,Table1[[#This Row],[Width (in)]]&lt;=40),1,0))</f>
        <v>0</v>
      </c>
      <c r="V1739">
        <f>IF(Table1[[#This Row],[OD (in)]]=28,0,IF(Table1[[#This Row],[Width (in)]]&gt;40,1,0))</f>
        <v>1</v>
      </c>
      <c r="W1739">
        <f>IF(Table1[[#This Row],[OD (in)]]=28,1,0)</f>
        <v>0</v>
      </c>
    </row>
    <row r="1740" spans="1:23" x14ac:dyDescent="0.3">
      <c r="A1740" s="6" t="s">
        <v>0</v>
      </c>
      <c r="B1740" s="6" t="s">
        <v>125</v>
      </c>
      <c r="C1740" s="6" t="s">
        <v>126</v>
      </c>
      <c r="D1740" s="6" t="s">
        <v>3847</v>
      </c>
      <c r="E1740" s="6" t="s">
        <v>4</v>
      </c>
      <c r="F1740" s="6" t="s">
        <v>5</v>
      </c>
      <c r="G1740" s="6" t="s">
        <v>3559</v>
      </c>
      <c r="H1740" s="6" t="s">
        <v>7</v>
      </c>
      <c r="I1740" s="6" t="s">
        <v>3560</v>
      </c>
      <c r="J1740" s="6" t="s">
        <v>9</v>
      </c>
      <c r="K1740" s="6" t="s">
        <v>3848</v>
      </c>
      <c r="L1740" s="6" t="s">
        <v>11</v>
      </c>
      <c r="M1740" s="2">
        <v>439.12299999999999</v>
      </c>
      <c r="N1740" s="1" t="s">
        <v>12</v>
      </c>
      <c r="O1740" s="3">
        <v>43325</v>
      </c>
      <c r="P1740" s="2">
        <f>ROUNDDOWN(Table1[[#This Row],[Quantity in UnE]],0)</f>
        <v>439</v>
      </c>
      <c r="Q1740" t="s">
        <v>8852</v>
      </c>
      <c r="R1740">
        <v>60</v>
      </c>
      <c r="S1740">
        <v>39</v>
      </c>
      <c r="T1740">
        <f>IF(Table1[[#This Row],[OD (in)]]=28,0,IF(Table1[[#This Row],[Width (in)]]&lt;=25,1,0))</f>
        <v>0</v>
      </c>
      <c r="U1740">
        <f>IF(Table1[[#This Row],[OD (in)]]=28,0,IF(AND(Table1[[#This Row],[Width (in)]]&gt;25,Table1[[#This Row],[Width (in)]]&lt;=40),1,0))</f>
        <v>0</v>
      </c>
      <c r="V1740">
        <f>IF(Table1[[#This Row],[OD (in)]]=28,0,IF(Table1[[#This Row],[Width (in)]]&gt;40,1,0))</f>
        <v>1</v>
      </c>
      <c r="W1740">
        <f>IF(Table1[[#This Row],[OD (in)]]=28,1,0)</f>
        <v>0</v>
      </c>
    </row>
    <row r="1741" spans="1:23" x14ac:dyDescent="0.3">
      <c r="A1741" s="6" t="s">
        <v>0</v>
      </c>
      <c r="B1741" s="6" t="s">
        <v>125</v>
      </c>
      <c r="C1741" s="6" t="s">
        <v>126</v>
      </c>
      <c r="D1741" s="6" t="s">
        <v>3849</v>
      </c>
      <c r="E1741" s="6" t="s">
        <v>4</v>
      </c>
      <c r="F1741" s="6" t="s">
        <v>5</v>
      </c>
      <c r="G1741" s="6" t="s">
        <v>3519</v>
      </c>
      <c r="H1741" s="6" t="s">
        <v>7</v>
      </c>
      <c r="I1741" s="6" t="s">
        <v>3520</v>
      </c>
      <c r="J1741" s="6" t="s">
        <v>9</v>
      </c>
      <c r="K1741" s="6" t="s">
        <v>3850</v>
      </c>
      <c r="L1741" s="6" t="s">
        <v>11</v>
      </c>
      <c r="M1741" s="2">
        <v>442.87299999999999</v>
      </c>
      <c r="N1741" s="1" t="s">
        <v>12</v>
      </c>
      <c r="O1741" s="3">
        <v>43322</v>
      </c>
      <c r="P1741" s="2">
        <f>ROUNDDOWN(Table1[[#This Row],[Quantity in UnE]],0)</f>
        <v>442</v>
      </c>
      <c r="Q1741" t="s">
        <v>8852</v>
      </c>
      <c r="R1741">
        <v>60</v>
      </c>
      <c r="S1741">
        <v>39</v>
      </c>
      <c r="T1741">
        <f>IF(Table1[[#This Row],[OD (in)]]=28,0,IF(Table1[[#This Row],[Width (in)]]&lt;=25,1,0))</f>
        <v>0</v>
      </c>
      <c r="U1741">
        <f>IF(Table1[[#This Row],[OD (in)]]=28,0,IF(AND(Table1[[#This Row],[Width (in)]]&gt;25,Table1[[#This Row],[Width (in)]]&lt;=40),1,0))</f>
        <v>0</v>
      </c>
      <c r="V1741">
        <f>IF(Table1[[#This Row],[OD (in)]]=28,0,IF(Table1[[#This Row],[Width (in)]]&gt;40,1,0))</f>
        <v>1</v>
      </c>
      <c r="W1741">
        <f>IF(Table1[[#This Row],[OD (in)]]=28,1,0)</f>
        <v>0</v>
      </c>
    </row>
    <row r="1742" spans="1:23" x14ac:dyDescent="0.3">
      <c r="A1742" s="6" t="s">
        <v>0</v>
      </c>
      <c r="B1742" s="6" t="s">
        <v>125</v>
      </c>
      <c r="C1742" s="6" t="s">
        <v>126</v>
      </c>
      <c r="D1742" s="6" t="s">
        <v>3851</v>
      </c>
      <c r="E1742" s="6" t="s">
        <v>4</v>
      </c>
      <c r="F1742" s="6" t="s">
        <v>5</v>
      </c>
      <c r="G1742" s="6" t="s">
        <v>3519</v>
      </c>
      <c r="H1742" s="6" t="s">
        <v>7</v>
      </c>
      <c r="I1742" s="6" t="s">
        <v>3520</v>
      </c>
      <c r="J1742" s="6" t="s">
        <v>9</v>
      </c>
      <c r="K1742" s="6" t="s">
        <v>3852</v>
      </c>
      <c r="L1742" s="6" t="s">
        <v>11</v>
      </c>
      <c r="M1742" s="2">
        <v>441.77699999999999</v>
      </c>
      <c r="N1742" s="1" t="s">
        <v>12</v>
      </c>
      <c r="O1742" s="3">
        <v>43322</v>
      </c>
      <c r="P1742" s="2">
        <f>ROUNDDOWN(Table1[[#This Row],[Quantity in UnE]],0)</f>
        <v>441</v>
      </c>
      <c r="Q1742" t="s">
        <v>8852</v>
      </c>
      <c r="R1742">
        <v>60</v>
      </c>
      <c r="S1742">
        <v>39</v>
      </c>
      <c r="T1742">
        <f>IF(Table1[[#This Row],[OD (in)]]=28,0,IF(Table1[[#This Row],[Width (in)]]&lt;=25,1,0))</f>
        <v>0</v>
      </c>
      <c r="U1742">
        <f>IF(Table1[[#This Row],[OD (in)]]=28,0,IF(AND(Table1[[#This Row],[Width (in)]]&gt;25,Table1[[#This Row],[Width (in)]]&lt;=40),1,0))</f>
        <v>0</v>
      </c>
      <c r="V1742">
        <f>IF(Table1[[#This Row],[OD (in)]]=28,0,IF(Table1[[#This Row],[Width (in)]]&gt;40,1,0))</f>
        <v>1</v>
      </c>
      <c r="W1742">
        <f>IF(Table1[[#This Row],[OD (in)]]=28,1,0)</f>
        <v>0</v>
      </c>
    </row>
    <row r="1743" spans="1:23" x14ac:dyDescent="0.3">
      <c r="A1743" s="6" t="s">
        <v>0</v>
      </c>
      <c r="B1743" s="6" t="s">
        <v>3853</v>
      </c>
      <c r="C1743" s="6" t="s">
        <v>3854</v>
      </c>
      <c r="D1743" s="6" t="s">
        <v>3855</v>
      </c>
      <c r="E1743" s="6" t="s">
        <v>4</v>
      </c>
      <c r="F1743" s="6" t="s">
        <v>5</v>
      </c>
      <c r="G1743" s="6" t="s">
        <v>3501</v>
      </c>
      <c r="H1743" s="6" t="s">
        <v>7</v>
      </c>
      <c r="I1743" s="6" t="s">
        <v>3502</v>
      </c>
      <c r="J1743" s="6" t="s">
        <v>9</v>
      </c>
      <c r="K1743" s="6" t="s">
        <v>3856</v>
      </c>
      <c r="L1743" s="6" t="s">
        <v>11</v>
      </c>
      <c r="M1743" s="2">
        <v>67.628</v>
      </c>
      <c r="N1743" s="1" t="s">
        <v>12</v>
      </c>
      <c r="O1743" s="3">
        <v>43319</v>
      </c>
      <c r="P1743" s="2">
        <f>ROUNDDOWN(Table1[[#This Row],[Quantity in UnE]],0)</f>
        <v>67</v>
      </c>
      <c r="Q1743" t="s">
        <v>8848</v>
      </c>
      <c r="R1743">
        <v>18.5</v>
      </c>
      <c r="S1743">
        <v>28</v>
      </c>
      <c r="T1743">
        <f>IF(Table1[[#This Row],[OD (in)]]=28,0,IF(Table1[[#This Row],[Width (in)]]&lt;=25,1,0))</f>
        <v>0</v>
      </c>
      <c r="U1743">
        <f>IF(Table1[[#This Row],[OD (in)]]=28,0,IF(AND(Table1[[#This Row],[Width (in)]]&gt;25,Table1[[#This Row],[Width (in)]]&lt;=40),1,0))</f>
        <v>0</v>
      </c>
      <c r="V1743">
        <f>IF(Table1[[#This Row],[OD (in)]]=28,0,IF(Table1[[#This Row],[Width (in)]]&gt;40,1,0))</f>
        <v>0</v>
      </c>
      <c r="W1743">
        <f>IF(Table1[[#This Row],[OD (in)]]=28,1,0)</f>
        <v>1</v>
      </c>
    </row>
    <row r="1744" spans="1:23" x14ac:dyDescent="0.3">
      <c r="A1744" s="6" t="s">
        <v>0</v>
      </c>
      <c r="B1744" s="6" t="s">
        <v>3853</v>
      </c>
      <c r="C1744" s="6" t="s">
        <v>3854</v>
      </c>
      <c r="D1744" s="6" t="s">
        <v>3857</v>
      </c>
      <c r="E1744" s="6" t="s">
        <v>4</v>
      </c>
      <c r="F1744" s="6" t="s">
        <v>5</v>
      </c>
      <c r="G1744" s="6" t="s">
        <v>3501</v>
      </c>
      <c r="H1744" s="6" t="s">
        <v>7</v>
      </c>
      <c r="I1744" s="6" t="s">
        <v>3502</v>
      </c>
      <c r="J1744" s="6" t="s">
        <v>9</v>
      </c>
      <c r="K1744" s="6" t="s">
        <v>3858</v>
      </c>
      <c r="L1744" s="6" t="s">
        <v>11</v>
      </c>
      <c r="M1744" s="2">
        <v>70.149000000000001</v>
      </c>
      <c r="N1744" s="1" t="s">
        <v>12</v>
      </c>
      <c r="O1744" s="3">
        <v>43319</v>
      </c>
      <c r="P1744" s="2">
        <f>ROUNDDOWN(Table1[[#This Row],[Quantity in UnE]],0)</f>
        <v>70</v>
      </c>
      <c r="Q1744" t="s">
        <v>8848</v>
      </c>
      <c r="R1744">
        <v>18.5</v>
      </c>
      <c r="S1744">
        <v>28</v>
      </c>
      <c r="T1744">
        <f>IF(Table1[[#This Row],[OD (in)]]=28,0,IF(Table1[[#This Row],[Width (in)]]&lt;=25,1,0))</f>
        <v>0</v>
      </c>
      <c r="U1744">
        <f>IF(Table1[[#This Row],[OD (in)]]=28,0,IF(AND(Table1[[#This Row],[Width (in)]]&gt;25,Table1[[#This Row],[Width (in)]]&lt;=40),1,0))</f>
        <v>0</v>
      </c>
      <c r="V1744">
        <f>IF(Table1[[#This Row],[OD (in)]]=28,0,IF(Table1[[#This Row],[Width (in)]]&gt;40,1,0))</f>
        <v>0</v>
      </c>
      <c r="W1744">
        <f>IF(Table1[[#This Row],[OD (in)]]=28,1,0)</f>
        <v>1</v>
      </c>
    </row>
    <row r="1745" spans="1:23" x14ac:dyDescent="0.3">
      <c r="A1745" s="6" t="s">
        <v>0</v>
      </c>
      <c r="B1745" s="6" t="s">
        <v>125</v>
      </c>
      <c r="C1745" s="6" t="s">
        <v>126</v>
      </c>
      <c r="D1745" s="6" t="s">
        <v>3859</v>
      </c>
      <c r="E1745" s="6" t="s">
        <v>4</v>
      </c>
      <c r="F1745" s="6" t="s">
        <v>5</v>
      </c>
      <c r="G1745" s="6" t="s">
        <v>3613</v>
      </c>
      <c r="H1745" s="6" t="s">
        <v>7</v>
      </c>
      <c r="I1745" s="6" t="s">
        <v>3614</v>
      </c>
      <c r="J1745" s="6" t="s">
        <v>9</v>
      </c>
      <c r="K1745" s="6" t="s">
        <v>3860</v>
      </c>
      <c r="L1745" s="6" t="s">
        <v>11</v>
      </c>
      <c r="M1745" s="2">
        <v>440.50799999999998</v>
      </c>
      <c r="N1745" s="1" t="s">
        <v>12</v>
      </c>
      <c r="O1745" s="3">
        <v>43326</v>
      </c>
      <c r="P1745" s="2">
        <f>ROUNDDOWN(Table1[[#This Row],[Quantity in UnE]],0)</f>
        <v>440</v>
      </c>
      <c r="Q1745" t="s">
        <v>8852</v>
      </c>
      <c r="R1745">
        <v>60</v>
      </c>
      <c r="S1745">
        <v>39</v>
      </c>
      <c r="T1745">
        <f>IF(Table1[[#This Row],[OD (in)]]=28,0,IF(Table1[[#This Row],[Width (in)]]&lt;=25,1,0))</f>
        <v>0</v>
      </c>
      <c r="U1745">
        <f>IF(Table1[[#This Row],[OD (in)]]=28,0,IF(AND(Table1[[#This Row],[Width (in)]]&gt;25,Table1[[#This Row],[Width (in)]]&lt;=40),1,0))</f>
        <v>0</v>
      </c>
      <c r="V1745">
        <f>IF(Table1[[#This Row],[OD (in)]]=28,0,IF(Table1[[#This Row],[Width (in)]]&gt;40,1,0))</f>
        <v>1</v>
      </c>
      <c r="W1745">
        <f>IF(Table1[[#This Row],[OD (in)]]=28,1,0)</f>
        <v>0</v>
      </c>
    </row>
    <row r="1746" spans="1:23" x14ac:dyDescent="0.3">
      <c r="A1746" s="6" t="s">
        <v>0</v>
      </c>
      <c r="B1746" s="6" t="s">
        <v>125</v>
      </c>
      <c r="C1746" s="6" t="s">
        <v>126</v>
      </c>
      <c r="D1746" s="6" t="s">
        <v>3861</v>
      </c>
      <c r="E1746" s="6" t="s">
        <v>4</v>
      </c>
      <c r="F1746" s="6" t="s">
        <v>5</v>
      </c>
      <c r="G1746" s="6" t="s">
        <v>3613</v>
      </c>
      <c r="H1746" s="6" t="s">
        <v>7</v>
      </c>
      <c r="I1746" s="6" t="s">
        <v>3614</v>
      </c>
      <c r="J1746" s="6" t="s">
        <v>9</v>
      </c>
      <c r="K1746" s="6" t="s">
        <v>3862</v>
      </c>
      <c r="L1746" s="6" t="s">
        <v>11</v>
      </c>
      <c r="M1746" s="2">
        <v>440.50799999999998</v>
      </c>
      <c r="N1746" s="1" t="s">
        <v>12</v>
      </c>
      <c r="O1746" s="3">
        <v>43326</v>
      </c>
      <c r="P1746" s="2">
        <f>ROUNDDOWN(Table1[[#This Row],[Quantity in UnE]],0)</f>
        <v>440</v>
      </c>
      <c r="Q1746" t="s">
        <v>8852</v>
      </c>
      <c r="R1746">
        <v>60</v>
      </c>
      <c r="S1746">
        <v>39</v>
      </c>
      <c r="T1746">
        <f>IF(Table1[[#This Row],[OD (in)]]=28,0,IF(Table1[[#This Row],[Width (in)]]&lt;=25,1,0))</f>
        <v>0</v>
      </c>
      <c r="U1746">
        <f>IF(Table1[[#This Row],[OD (in)]]=28,0,IF(AND(Table1[[#This Row],[Width (in)]]&gt;25,Table1[[#This Row],[Width (in)]]&lt;=40),1,0))</f>
        <v>0</v>
      </c>
      <c r="V1746">
        <f>IF(Table1[[#This Row],[OD (in)]]=28,0,IF(Table1[[#This Row],[Width (in)]]&gt;40,1,0))</f>
        <v>1</v>
      </c>
      <c r="W1746">
        <f>IF(Table1[[#This Row],[OD (in)]]=28,1,0)</f>
        <v>0</v>
      </c>
    </row>
    <row r="1747" spans="1:23" x14ac:dyDescent="0.3">
      <c r="A1747" s="6" t="s">
        <v>0</v>
      </c>
      <c r="B1747" s="6" t="s">
        <v>125</v>
      </c>
      <c r="C1747" s="6" t="s">
        <v>126</v>
      </c>
      <c r="D1747" s="6" t="s">
        <v>3863</v>
      </c>
      <c r="E1747" s="6" t="s">
        <v>4</v>
      </c>
      <c r="F1747" s="6" t="s">
        <v>5</v>
      </c>
      <c r="G1747" s="6" t="s">
        <v>3559</v>
      </c>
      <c r="H1747" s="6" t="s">
        <v>7</v>
      </c>
      <c r="I1747" s="6" t="s">
        <v>3560</v>
      </c>
      <c r="J1747" s="6" t="s">
        <v>9</v>
      </c>
      <c r="K1747" s="6" t="s">
        <v>3864</v>
      </c>
      <c r="L1747" s="6" t="s">
        <v>11</v>
      </c>
      <c r="M1747" s="2">
        <v>436.12299999999999</v>
      </c>
      <c r="N1747" s="1" t="s">
        <v>12</v>
      </c>
      <c r="O1747" s="3">
        <v>43325</v>
      </c>
      <c r="P1747" s="2">
        <f>ROUNDDOWN(Table1[[#This Row],[Quantity in UnE]],0)</f>
        <v>436</v>
      </c>
      <c r="Q1747" t="s">
        <v>8852</v>
      </c>
      <c r="R1747">
        <v>60</v>
      </c>
      <c r="S1747">
        <v>39</v>
      </c>
      <c r="T1747">
        <f>IF(Table1[[#This Row],[OD (in)]]=28,0,IF(Table1[[#This Row],[Width (in)]]&lt;=25,1,0))</f>
        <v>0</v>
      </c>
      <c r="U1747">
        <f>IF(Table1[[#This Row],[OD (in)]]=28,0,IF(AND(Table1[[#This Row],[Width (in)]]&gt;25,Table1[[#This Row],[Width (in)]]&lt;=40),1,0))</f>
        <v>0</v>
      </c>
      <c r="V1747">
        <f>IF(Table1[[#This Row],[OD (in)]]=28,0,IF(Table1[[#This Row],[Width (in)]]&gt;40,1,0))</f>
        <v>1</v>
      </c>
      <c r="W1747">
        <f>IF(Table1[[#This Row],[OD (in)]]=28,1,0)</f>
        <v>0</v>
      </c>
    </row>
    <row r="1748" spans="1:23" x14ac:dyDescent="0.3">
      <c r="A1748" s="6" t="s">
        <v>0</v>
      </c>
      <c r="B1748" s="6" t="s">
        <v>125</v>
      </c>
      <c r="C1748" s="6" t="s">
        <v>126</v>
      </c>
      <c r="D1748" s="6" t="s">
        <v>3865</v>
      </c>
      <c r="E1748" s="6" t="s">
        <v>4</v>
      </c>
      <c r="F1748" s="6" t="s">
        <v>5</v>
      </c>
      <c r="G1748" s="6" t="s">
        <v>3559</v>
      </c>
      <c r="H1748" s="6" t="s">
        <v>7</v>
      </c>
      <c r="I1748" s="6" t="s">
        <v>3560</v>
      </c>
      <c r="J1748" s="6" t="s">
        <v>9</v>
      </c>
      <c r="K1748" s="6" t="s">
        <v>3866</v>
      </c>
      <c r="L1748" s="6" t="s">
        <v>11</v>
      </c>
      <c r="M1748" s="2">
        <v>436.12299999999999</v>
      </c>
      <c r="N1748" s="1" t="s">
        <v>12</v>
      </c>
      <c r="O1748" s="3">
        <v>43325</v>
      </c>
      <c r="P1748" s="2">
        <f>ROUNDDOWN(Table1[[#This Row],[Quantity in UnE]],0)</f>
        <v>436</v>
      </c>
      <c r="Q1748" t="s">
        <v>8852</v>
      </c>
      <c r="R1748">
        <v>60</v>
      </c>
      <c r="S1748">
        <v>39</v>
      </c>
      <c r="T1748">
        <f>IF(Table1[[#This Row],[OD (in)]]=28,0,IF(Table1[[#This Row],[Width (in)]]&lt;=25,1,0))</f>
        <v>0</v>
      </c>
      <c r="U1748">
        <f>IF(Table1[[#This Row],[OD (in)]]=28,0,IF(AND(Table1[[#This Row],[Width (in)]]&gt;25,Table1[[#This Row],[Width (in)]]&lt;=40),1,0))</f>
        <v>0</v>
      </c>
      <c r="V1748">
        <f>IF(Table1[[#This Row],[OD (in)]]=28,0,IF(Table1[[#This Row],[Width (in)]]&gt;40,1,0))</f>
        <v>1</v>
      </c>
      <c r="W1748">
        <f>IF(Table1[[#This Row],[OD (in)]]=28,1,0)</f>
        <v>0</v>
      </c>
    </row>
    <row r="1749" spans="1:23" x14ac:dyDescent="0.3">
      <c r="A1749" s="6" t="s">
        <v>0</v>
      </c>
      <c r="B1749" s="6" t="s">
        <v>378</v>
      </c>
      <c r="C1749" s="6" t="s">
        <v>379</v>
      </c>
      <c r="D1749" s="6" t="s">
        <v>3867</v>
      </c>
      <c r="E1749" s="6" t="s">
        <v>4</v>
      </c>
      <c r="F1749" s="6" t="s">
        <v>5</v>
      </c>
      <c r="G1749" s="6" t="s">
        <v>3382</v>
      </c>
      <c r="H1749" s="6" t="s">
        <v>7</v>
      </c>
      <c r="I1749" s="6" t="s">
        <v>3383</v>
      </c>
      <c r="J1749" s="6" t="s">
        <v>9</v>
      </c>
      <c r="K1749" s="6" t="s">
        <v>3868</v>
      </c>
      <c r="L1749" s="6" t="s">
        <v>11</v>
      </c>
      <c r="M1749" s="2">
        <v>470.98</v>
      </c>
      <c r="N1749" s="1" t="s">
        <v>12</v>
      </c>
      <c r="O1749" s="3">
        <v>43316</v>
      </c>
      <c r="P1749" s="2">
        <f>ROUNDDOWN(Table1[[#This Row],[Quantity in UnE]],0)</f>
        <v>470</v>
      </c>
      <c r="Q1749" t="s">
        <v>8855</v>
      </c>
      <c r="R1749">
        <v>60</v>
      </c>
      <c r="S1749">
        <v>39</v>
      </c>
      <c r="T1749">
        <f>IF(Table1[[#This Row],[OD (in)]]=28,0,IF(Table1[[#This Row],[Width (in)]]&lt;=25,1,0))</f>
        <v>0</v>
      </c>
      <c r="U1749">
        <f>IF(Table1[[#This Row],[OD (in)]]=28,0,IF(AND(Table1[[#This Row],[Width (in)]]&gt;25,Table1[[#This Row],[Width (in)]]&lt;=40),1,0))</f>
        <v>0</v>
      </c>
      <c r="V1749">
        <f>IF(Table1[[#This Row],[OD (in)]]=28,0,IF(Table1[[#This Row],[Width (in)]]&gt;40,1,0))</f>
        <v>1</v>
      </c>
      <c r="W1749">
        <f>IF(Table1[[#This Row],[OD (in)]]=28,1,0)</f>
        <v>0</v>
      </c>
    </row>
    <row r="1750" spans="1:23" x14ac:dyDescent="0.3">
      <c r="A1750" s="6" t="s">
        <v>0</v>
      </c>
      <c r="B1750" s="6" t="s">
        <v>334</v>
      </c>
      <c r="C1750" s="6" t="s">
        <v>335</v>
      </c>
      <c r="D1750" s="6" t="s">
        <v>3869</v>
      </c>
      <c r="E1750" s="6" t="s">
        <v>4</v>
      </c>
      <c r="F1750" s="6" t="s">
        <v>5</v>
      </c>
      <c r="G1750" s="6" t="s">
        <v>3474</v>
      </c>
      <c r="H1750" s="6" t="s">
        <v>7</v>
      </c>
      <c r="I1750" s="6" t="s">
        <v>3475</v>
      </c>
      <c r="J1750" s="6" t="s">
        <v>9</v>
      </c>
      <c r="K1750" s="6" t="s">
        <v>3870</v>
      </c>
      <c r="L1750" s="6" t="s">
        <v>11</v>
      </c>
      <c r="M1750" s="2">
        <v>119.82</v>
      </c>
      <c r="N1750" s="1" t="s">
        <v>12</v>
      </c>
      <c r="O1750" s="3">
        <v>43318</v>
      </c>
      <c r="P1750" s="2">
        <f>ROUNDDOWN(Table1[[#This Row],[Quantity in UnE]],0)</f>
        <v>119</v>
      </c>
      <c r="Q1750" t="s">
        <v>8850</v>
      </c>
      <c r="R1750">
        <v>31</v>
      </c>
      <c r="S1750">
        <v>28</v>
      </c>
      <c r="T1750">
        <f>IF(Table1[[#This Row],[OD (in)]]=28,0,IF(Table1[[#This Row],[Width (in)]]&lt;=25,1,0))</f>
        <v>0</v>
      </c>
      <c r="U1750">
        <f>IF(Table1[[#This Row],[OD (in)]]=28,0,IF(AND(Table1[[#This Row],[Width (in)]]&gt;25,Table1[[#This Row],[Width (in)]]&lt;=40),1,0))</f>
        <v>0</v>
      </c>
      <c r="V1750">
        <f>IF(Table1[[#This Row],[OD (in)]]=28,0,IF(Table1[[#This Row],[Width (in)]]&gt;40,1,0))</f>
        <v>0</v>
      </c>
      <c r="W1750">
        <f>IF(Table1[[#This Row],[OD (in)]]=28,1,0)</f>
        <v>1</v>
      </c>
    </row>
    <row r="1751" spans="1:23" x14ac:dyDescent="0.3">
      <c r="A1751" s="6" t="s">
        <v>0</v>
      </c>
      <c r="B1751" s="6" t="s">
        <v>125</v>
      </c>
      <c r="C1751" s="6" t="s">
        <v>126</v>
      </c>
      <c r="D1751" s="6" t="s">
        <v>3871</v>
      </c>
      <c r="E1751" s="6" t="s">
        <v>4</v>
      </c>
      <c r="F1751" s="6" t="s">
        <v>5</v>
      </c>
      <c r="G1751" s="6" t="s">
        <v>3519</v>
      </c>
      <c r="H1751" s="6" t="s">
        <v>7</v>
      </c>
      <c r="I1751" s="6" t="s">
        <v>3520</v>
      </c>
      <c r="J1751" s="6" t="s">
        <v>9</v>
      </c>
      <c r="K1751" s="6" t="s">
        <v>3872</v>
      </c>
      <c r="L1751" s="6" t="s">
        <v>11</v>
      </c>
      <c r="M1751" s="2">
        <v>440.73899999999998</v>
      </c>
      <c r="N1751" s="1" t="s">
        <v>12</v>
      </c>
      <c r="O1751" s="3">
        <v>43322</v>
      </c>
      <c r="P1751" s="2">
        <f>ROUNDDOWN(Table1[[#This Row],[Quantity in UnE]],0)</f>
        <v>440</v>
      </c>
      <c r="Q1751" t="s">
        <v>8852</v>
      </c>
      <c r="R1751">
        <v>60</v>
      </c>
      <c r="S1751">
        <v>39</v>
      </c>
      <c r="T1751">
        <f>IF(Table1[[#This Row],[OD (in)]]=28,0,IF(Table1[[#This Row],[Width (in)]]&lt;=25,1,0))</f>
        <v>0</v>
      </c>
      <c r="U1751">
        <f>IF(Table1[[#This Row],[OD (in)]]=28,0,IF(AND(Table1[[#This Row],[Width (in)]]&gt;25,Table1[[#This Row],[Width (in)]]&lt;=40),1,0))</f>
        <v>0</v>
      </c>
      <c r="V1751">
        <f>IF(Table1[[#This Row],[OD (in)]]=28,0,IF(Table1[[#This Row],[Width (in)]]&gt;40,1,0))</f>
        <v>1</v>
      </c>
      <c r="W1751">
        <f>IF(Table1[[#This Row],[OD (in)]]=28,1,0)</f>
        <v>0</v>
      </c>
    </row>
    <row r="1752" spans="1:23" x14ac:dyDescent="0.3">
      <c r="A1752" s="6" t="s">
        <v>0</v>
      </c>
      <c r="B1752" s="6" t="s">
        <v>334</v>
      </c>
      <c r="C1752" s="6" t="s">
        <v>335</v>
      </c>
      <c r="D1752" s="6" t="s">
        <v>3873</v>
      </c>
      <c r="E1752" s="6" t="s">
        <v>4</v>
      </c>
      <c r="F1752" s="6" t="s">
        <v>5</v>
      </c>
      <c r="G1752" s="6" t="s">
        <v>3474</v>
      </c>
      <c r="H1752" s="6" t="s">
        <v>7</v>
      </c>
      <c r="I1752" s="6" t="s">
        <v>3475</v>
      </c>
      <c r="J1752" s="6" t="s">
        <v>9</v>
      </c>
      <c r="K1752" s="6" t="s">
        <v>3874</v>
      </c>
      <c r="L1752" s="6" t="s">
        <v>11</v>
      </c>
      <c r="M1752" s="2">
        <v>118.15300000000001</v>
      </c>
      <c r="N1752" s="1" t="s">
        <v>12</v>
      </c>
      <c r="O1752" s="3">
        <v>43318</v>
      </c>
      <c r="P1752" s="2">
        <f>ROUNDDOWN(Table1[[#This Row],[Quantity in UnE]],0)</f>
        <v>118</v>
      </c>
      <c r="Q1752" t="s">
        <v>8850</v>
      </c>
      <c r="R1752">
        <v>31</v>
      </c>
      <c r="S1752">
        <v>28</v>
      </c>
      <c r="T1752">
        <f>IF(Table1[[#This Row],[OD (in)]]=28,0,IF(Table1[[#This Row],[Width (in)]]&lt;=25,1,0))</f>
        <v>0</v>
      </c>
      <c r="U1752">
        <f>IF(Table1[[#This Row],[OD (in)]]=28,0,IF(AND(Table1[[#This Row],[Width (in)]]&gt;25,Table1[[#This Row],[Width (in)]]&lt;=40),1,0))</f>
        <v>0</v>
      </c>
      <c r="V1752">
        <f>IF(Table1[[#This Row],[OD (in)]]=28,0,IF(Table1[[#This Row],[Width (in)]]&gt;40,1,0))</f>
        <v>0</v>
      </c>
      <c r="W1752">
        <f>IF(Table1[[#This Row],[OD (in)]]=28,1,0)</f>
        <v>1</v>
      </c>
    </row>
    <row r="1753" spans="1:23" x14ac:dyDescent="0.3">
      <c r="A1753" s="6" t="s">
        <v>0</v>
      </c>
      <c r="B1753" s="6" t="s">
        <v>125</v>
      </c>
      <c r="C1753" s="6" t="s">
        <v>126</v>
      </c>
      <c r="D1753" s="6" t="s">
        <v>3875</v>
      </c>
      <c r="E1753" s="6" t="s">
        <v>4</v>
      </c>
      <c r="F1753" s="6" t="s">
        <v>5</v>
      </c>
      <c r="G1753" s="6" t="s">
        <v>3613</v>
      </c>
      <c r="H1753" s="6" t="s">
        <v>7</v>
      </c>
      <c r="I1753" s="6" t="s">
        <v>3614</v>
      </c>
      <c r="J1753" s="6" t="s">
        <v>9</v>
      </c>
      <c r="K1753" s="6" t="s">
        <v>3876</v>
      </c>
      <c r="L1753" s="6" t="s">
        <v>11</v>
      </c>
      <c r="M1753" s="2">
        <v>437.392</v>
      </c>
      <c r="N1753" s="1" t="s">
        <v>12</v>
      </c>
      <c r="O1753" s="3">
        <v>43326</v>
      </c>
      <c r="P1753" s="2">
        <f>ROUNDDOWN(Table1[[#This Row],[Quantity in UnE]],0)</f>
        <v>437</v>
      </c>
      <c r="Q1753" t="s">
        <v>8852</v>
      </c>
      <c r="R1753">
        <v>60</v>
      </c>
      <c r="S1753">
        <v>39</v>
      </c>
      <c r="T1753">
        <f>IF(Table1[[#This Row],[OD (in)]]=28,0,IF(Table1[[#This Row],[Width (in)]]&lt;=25,1,0))</f>
        <v>0</v>
      </c>
      <c r="U1753">
        <f>IF(Table1[[#This Row],[OD (in)]]=28,0,IF(AND(Table1[[#This Row],[Width (in)]]&gt;25,Table1[[#This Row],[Width (in)]]&lt;=40),1,0))</f>
        <v>0</v>
      </c>
      <c r="V1753">
        <f>IF(Table1[[#This Row],[OD (in)]]=28,0,IF(Table1[[#This Row],[Width (in)]]&gt;40,1,0))</f>
        <v>1</v>
      </c>
      <c r="W1753">
        <f>IF(Table1[[#This Row],[OD (in)]]=28,1,0)</f>
        <v>0</v>
      </c>
    </row>
    <row r="1754" spans="1:23" x14ac:dyDescent="0.3">
      <c r="A1754" s="6" t="s">
        <v>0</v>
      </c>
      <c r="B1754" s="6" t="s">
        <v>125</v>
      </c>
      <c r="C1754" s="6" t="s">
        <v>126</v>
      </c>
      <c r="D1754" s="6" t="s">
        <v>3877</v>
      </c>
      <c r="E1754" s="6" t="s">
        <v>4</v>
      </c>
      <c r="F1754" s="6" t="s">
        <v>5</v>
      </c>
      <c r="G1754" s="6" t="s">
        <v>3519</v>
      </c>
      <c r="H1754" s="6" t="s">
        <v>7</v>
      </c>
      <c r="I1754" s="6" t="s">
        <v>3520</v>
      </c>
      <c r="J1754" s="6" t="s">
        <v>9</v>
      </c>
      <c r="K1754" s="6" t="s">
        <v>3878</v>
      </c>
      <c r="L1754" s="6" t="s">
        <v>11</v>
      </c>
      <c r="M1754" s="2">
        <v>442.87299999999999</v>
      </c>
      <c r="N1754" s="1" t="s">
        <v>12</v>
      </c>
      <c r="O1754" s="3">
        <v>43322</v>
      </c>
      <c r="P1754" s="2">
        <f>ROUNDDOWN(Table1[[#This Row],[Quantity in UnE]],0)</f>
        <v>442</v>
      </c>
      <c r="Q1754" t="s">
        <v>8852</v>
      </c>
      <c r="R1754">
        <v>60</v>
      </c>
      <c r="S1754">
        <v>39</v>
      </c>
      <c r="T1754">
        <f>IF(Table1[[#This Row],[OD (in)]]=28,0,IF(Table1[[#This Row],[Width (in)]]&lt;=25,1,0))</f>
        <v>0</v>
      </c>
      <c r="U1754">
        <f>IF(Table1[[#This Row],[OD (in)]]=28,0,IF(AND(Table1[[#This Row],[Width (in)]]&gt;25,Table1[[#This Row],[Width (in)]]&lt;=40),1,0))</f>
        <v>0</v>
      </c>
      <c r="V1754">
        <f>IF(Table1[[#This Row],[OD (in)]]=28,0,IF(Table1[[#This Row],[Width (in)]]&gt;40,1,0))</f>
        <v>1</v>
      </c>
      <c r="W1754">
        <f>IF(Table1[[#This Row],[OD (in)]]=28,1,0)</f>
        <v>0</v>
      </c>
    </row>
    <row r="1755" spans="1:23" x14ac:dyDescent="0.3">
      <c r="A1755" s="6" t="s">
        <v>0</v>
      </c>
      <c r="B1755" s="6" t="s">
        <v>334</v>
      </c>
      <c r="C1755" s="6" t="s">
        <v>335</v>
      </c>
      <c r="D1755" s="6" t="s">
        <v>3879</v>
      </c>
      <c r="E1755" s="6" t="s">
        <v>4</v>
      </c>
      <c r="F1755" s="6" t="s">
        <v>5</v>
      </c>
      <c r="G1755" s="6" t="s">
        <v>3474</v>
      </c>
      <c r="H1755" s="6" t="s">
        <v>7</v>
      </c>
      <c r="I1755" s="6" t="s">
        <v>3475</v>
      </c>
      <c r="J1755" s="6" t="s">
        <v>9</v>
      </c>
      <c r="K1755" s="6" t="s">
        <v>3880</v>
      </c>
      <c r="L1755" s="6" t="s">
        <v>11</v>
      </c>
      <c r="M1755" s="2">
        <v>113.90600000000001</v>
      </c>
      <c r="N1755" s="1" t="s">
        <v>12</v>
      </c>
      <c r="O1755" s="3">
        <v>43318</v>
      </c>
      <c r="P1755" s="2">
        <f>ROUNDDOWN(Table1[[#This Row],[Quantity in UnE]],0)</f>
        <v>113</v>
      </c>
      <c r="Q1755" t="s">
        <v>8850</v>
      </c>
      <c r="R1755">
        <v>31</v>
      </c>
      <c r="S1755">
        <v>28</v>
      </c>
      <c r="T1755">
        <f>IF(Table1[[#This Row],[OD (in)]]=28,0,IF(Table1[[#This Row],[Width (in)]]&lt;=25,1,0))</f>
        <v>0</v>
      </c>
      <c r="U1755">
        <f>IF(Table1[[#This Row],[OD (in)]]=28,0,IF(AND(Table1[[#This Row],[Width (in)]]&gt;25,Table1[[#This Row],[Width (in)]]&lt;=40),1,0))</f>
        <v>0</v>
      </c>
      <c r="V1755">
        <f>IF(Table1[[#This Row],[OD (in)]]=28,0,IF(Table1[[#This Row],[Width (in)]]&gt;40,1,0))</f>
        <v>0</v>
      </c>
      <c r="W1755">
        <f>IF(Table1[[#This Row],[OD (in)]]=28,1,0)</f>
        <v>1</v>
      </c>
    </row>
    <row r="1756" spans="1:23" x14ac:dyDescent="0.3">
      <c r="A1756" s="6" t="s">
        <v>0</v>
      </c>
      <c r="B1756" s="6" t="s">
        <v>125</v>
      </c>
      <c r="C1756" s="6" t="s">
        <v>126</v>
      </c>
      <c r="D1756" s="6" t="s">
        <v>3881</v>
      </c>
      <c r="E1756" s="6" t="s">
        <v>4</v>
      </c>
      <c r="F1756" s="6" t="s">
        <v>5</v>
      </c>
      <c r="G1756" s="6" t="s">
        <v>3613</v>
      </c>
      <c r="H1756" s="6" t="s">
        <v>7</v>
      </c>
      <c r="I1756" s="6" t="s">
        <v>3614</v>
      </c>
      <c r="J1756" s="6" t="s">
        <v>9</v>
      </c>
      <c r="K1756" s="6" t="s">
        <v>3882</v>
      </c>
      <c r="L1756" s="6" t="s">
        <v>11</v>
      </c>
      <c r="M1756" s="2">
        <v>439.00799999999998</v>
      </c>
      <c r="N1756" s="1" t="s">
        <v>12</v>
      </c>
      <c r="O1756" s="3">
        <v>43326</v>
      </c>
      <c r="P1756" s="2">
        <f>ROUNDDOWN(Table1[[#This Row],[Quantity in UnE]],0)</f>
        <v>439</v>
      </c>
      <c r="Q1756" t="s">
        <v>8852</v>
      </c>
      <c r="R1756">
        <v>60</v>
      </c>
      <c r="S1756">
        <v>39</v>
      </c>
      <c r="T1756">
        <f>IF(Table1[[#This Row],[OD (in)]]=28,0,IF(Table1[[#This Row],[Width (in)]]&lt;=25,1,0))</f>
        <v>0</v>
      </c>
      <c r="U1756">
        <f>IF(Table1[[#This Row],[OD (in)]]=28,0,IF(AND(Table1[[#This Row],[Width (in)]]&gt;25,Table1[[#This Row],[Width (in)]]&lt;=40),1,0))</f>
        <v>0</v>
      </c>
      <c r="V1756">
        <f>IF(Table1[[#This Row],[OD (in)]]=28,0,IF(Table1[[#This Row],[Width (in)]]&gt;40,1,0))</f>
        <v>1</v>
      </c>
      <c r="W1756">
        <f>IF(Table1[[#This Row],[OD (in)]]=28,1,0)</f>
        <v>0</v>
      </c>
    </row>
    <row r="1757" spans="1:23" x14ac:dyDescent="0.3">
      <c r="A1757" s="6" t="s">
        <v>0</v>
      </c>
      <c r="B1757" s="6" t="s">
        <v>334</v>
      </c>
      <c r="C1757" s="6" t="s">
        <v>335</v>
      </c>
      <c r="D1757" s="6" t="s">
        <v>3883</v>
      </c>
      <c r="E1757" s="6" t="s">
        <v>4</v>
      </c>
      <c r="F1757" s="6" t="s">
        <v>5</v>
      </c>
      <c r="G1757" s="6" t="s">
        <v>3474</v>
      </c>
      <c r="H1757" s="6" t="s">
        <v>7</v>
      </c>
      <c r="I1757" s="6" t="s">
        <v>3475</v>
      </c>
      <c r="J1757" s="6" t="s">
        <v>9</v>
      </c>
      <c r="K1757" s="6" t="s">
        <v>3884</v>
      </c>
      <c r="L1757" s="6" t="s">
        <v>11</v>
      </c>
      <c r="M1757" s="2">
        <v>115.41200000000001</v>
      </c>
      <c r="N1757" s="1" t="s">
        <v>12</v>
      </c>
      <c r="O1757" s="3">
        <v>43318</v>
      </c>
      <c r="P1757" s="2">
        <f>ROUNDDOWN(Table1[[#This Row],[Quantity in UnE]],0)</f>
        <v>115</v>
      </c>
      <c r="Q1757" t="s">
        <v>8850</v>
      </c>
      <c r="R1757">
        <v>31</v>
      </c>
      <c r="S1757">
        <v>28</v>
      </c>
      <c r="T1757">
        <f>IF(Table1[[#This Row],[OD (in)]]=28,0,IF(Table1[[#This Row],[Width (in)]]&lt;=25,1,0))</f>
        <v>0</v>
      </c>
      <c r="U1757">
        <f>IF(Table1[[#This Row],[OD (in)]]=28,0,IF(AND(Table1[[#This Row],[Width (in)]]&gt;25,Table1[[#This Row],[Width (in)]]&lt;=40),1,0))</f>
        <v>0</v>
      </c>
      <c r="V1757">
        <f>IF(Table1[[#This Row],[OD (in)]]=28,0,IF(Table1[[#This Row],[Width (in)]]&gt;40,1,0))</f>
        <v>0</v>
      </c>
      <c r="W1757">
        <f>IF(Table1[[#This Row],[OD (in)]]=28,1,0)</f>
        <v>1</v>
      </c>
    </row>
    <row r="1758" spans="1:23" x14ac:dyDescent="0.3">
      <c r="A1758" s="6" t="s">
        <v>0</v>
      </c>
      <c r="B1758" s="6" t="s">
        <v>667</v>
      </c>
      <c r="C1758" s="6" t="s">
        <v>668</v>
      </c>
      <c r="D1758" s="6" t="s">
        <v>3885</v>
      </c>
      <c r="E1758" s="6" t="s">
        <v>4</v>
      </c>
      <c r="F1758" s="6" t="s">
        <v>5</v>
      </c>
      <c r="G1758" s="6" t="s">
        <v>3474</v>
      </c>
      <c r="H1758" s="6" t="s">
        <v>7</v>
      </c>
      <c r="I1758" s="6" t="s">
        <v>3475</v>
      </c>
      <c r="J1758" s="6" t="s">
        <v>9</v>
      </c>
      <c r="K1758" s="6" t="s">
        <v>3886</v>
      </c>
      <c r="L1758" s="6" t="s">
        <v>11</v>
      </c>
      <c r="M1758" s="2">
        <v>118.89400000000001</v>
      </c>
      <c r="N1758" s="1" t="s">
        <v>12</v>
      </c>
      <c r="O1758" s="3">
        <v>43318</v>
      </c>
      <c r="P1758" s="2">
        <f>ROUNDDOWN(Table1[[#This Row],[Quantity in UnE]],0)</f>
        <v>118</v>
      </c>
      <c r="Q1758" t="s">
        <v>8848</v>
      </c>
      <c r="R1758">
        <v>31</v>
      </c>
      <c r="S1758">
        <v>28</v>
      </c>
      <c r="T1758">
        <f>IF(Table1[[#This Row],[OD (in)]]=28,0,IF(Table1[[#This Row],[Width (in)]]&lt;=25,1,0))</f>
        <v>0</v>
      </c>
      <c r="U1758">
        <f>IF(Table1[[#This Row],[OD (in)]]=28,0,IF(AND(Table1[[#This Row],[Width (in)]]&gt;25,Table1[[#This Row],[Width (in)]]&lt;=40),1,0))</f>
        <v>0</v>
      </c>
      <c r="V1758">
        <f>IF(Table1[[#This Row],[OD (in)]]=28,0,IF(Table1[[#This Row],[Width (in)]]&gt;40,1,0))</f>
        <v>0</v>
      </c>
      <c r="W1758">
        <f>IF(Table1[[#This Row],[OD (in)]]=28,1,0)</f>
        <v>1</v>
      </c>
    </row>
    <row r="1759" spans="1:23" x14ac:dyDescent="0.3">
      <c r="A1759" s="6" t="s">
        <v>0</v>
      </c>
      <c r="B1759" s="6" t="s">
        <v>378</v>
      </c>
      <c r="C1759" s="6" t="s">
        <v>379</v>
      </c>
      <c r="D1759" s="6" t="s">
        <v>3887</v>
      </c>
      <c r="E1759" s="6" t="s">
        <v>4</v>
      </c>
      <c r="F1759" s="6" t="s">
        <v>5</v>
      </c>
      <c r="G1759" s="6" t="s">
        <v>3382</v>
      </c>
      <c r="H1759" s="6" t="s">
        <v>7</v>
      </c>
      <c r="I1759" s="6" t="s">
        <v>3383</v>
      </c>
      <c r="J1759" s="6" t="s">
        <v>9</v>
      </c>
      <c r="K1759" s="6" t="s">
        <v>3888</v>
      </c>
      <c r="L1759" s="6" t="s">
        <v>11</v>
      </c>
      <c r="M1759" s="2">
        <v>468.91399999999999</v>
      </c>
      <c r="N1759" s="1" t="s">
        <v>12</v>
      </c>
      <c r="O1759" s="3">
        <v>43316</v>
      </c>
      <c r="P1759" s="2">
        <f>ROUNDDOWN(Table1[[#This Row],[Quantity in UnE]],0)</f>
        <v>468</v>
      </c>
      <c r="Q1759" t="s">
        <v>8855</v>
      </c>
      <c r="R1759">
        <v>60</v>
      </c>
      <c r="S1759">
        <v>39</v>
      </c>
      <c r="T1759">
        <f>IF(Table1[[#This Row],[OD (in)]]=28,0,IF(Table1[[#This Row],[Width (in)]]&lt;=25,1,0))</f>
        <v>0</v>
      </c>
      <c r="U1759">
        <f>IF(Table1[[#This Row],[OD (in)]]=28,0,IF(AND(Table1[[#This Row],[Width (in)]]&gt;25,Table1[[#This Row],[Width (in)]]&lt;=40),1,0))</f>
        <v>0</v>
      </c>
      <c r="V1759">
        <f>IF(Table1[[#This Row],[OD (in)]]=28,0,IF(Table1[[#This Row],[Width (in)]]&gt;40,1,0))</f>
        <v>1</v>
      </c>
      <c r="W1759">
        <f>IF(Table1[[#This Row],[OD (in)]]=28,1,0)</f>
        <v>0</v>
      </c>
    </row>
    <row r="1760" spans="1:23" x14ac:dyDescent="0.3">
      <c r="A1760" s="6" t="s">
        <v>0</v>
      </c>
      <c r="B1760" s="6" t="s">
        <v>334</v>
      </c>
      <c r="C1760" s="6" t="s">
        <v>335</v>
      </c>
      <c r="D1760" s="6" t="s">
        <v>3889</v>
      </c>
      <c r="E1760" s="6" t="s">
        <v>4</v>
      </c>
      <c r="F1760" s="6" t="s">
        <v>5</v>
      </c>
      <c r="G1760" s="6" t="s">
        <v>3474</v>
      </c>
      <c r="H1760" s="6" t="s">
        <v>7</v>
      </c>
      <c r="I1760" s="6" t="s">
        <v>3475</v>
      </c>
      <c r="J1760" s="6" t="s">
        <v>9</v>
      </c>
      <c r="K1760" s="6" t="s">
        <v>3890</v>
      </c>
      <c r="L1760" s="6" t="s">
        <v>11</v>
      </c>
      <c r="M1760" s="2">
        <v>113.208</v>
      </c>
      <c r="N1760" s="1" t="s">
        <v>12</v>
      </c>
      <c r="O1760" s="3">
        <v>43318</v>
      </c>
      <c r="P1760" s="2">
        <f>ROUNDDOWN(Table1[[#This Row],[Quantity in UnE]],0)</f>
        <v>113</v>
      </c>
      <c r="Q1760" t="s">
        <v>8850</v>
      </c>
      <c r="R1760">
        <v>31</v>
      </c>
      <c r="S1760">
        <v>28</v>
      </c>
      <c r="T1760">
        <f>IF(Table1[[#This Row],[OD (in)]]=28,0,IF(Table1[[#This Row],[Width (in)]]&lt;=25,1,0))</f>
        <v>0</v>
      </c>
      <c r="U1760">
        <f>IF(Table1[[#This Row],[OD (in)]]=28,0,IF(AND(Table1[[#This Row],[Width (in)]]&gt;25,Table1[[#This Row],[Width (in)]]&lt;=40),1,0))</f>
        <v>0</v>
      </c>
      <c r="V1760">
        <f>IF(Table1[[#This Row],[OD (in)]]=28,0,IF(Table1[[#This Row],[Width (in)]]&gt;40,1,0))</f>
        <v>0</v>
      </c>
      <c r="W1760">
        <f>IF(Table1[[#This Row],[OD (in)]]=28,1,0)</f>
        <v>1</v>
      </c>
    </row>
    <row r="1761" spans="1:23" x14ac:dyDescent="0.3">
      <c r="A1761" s="6" t="s">
        <v>0</v>
      </c>
      <c r="B1761" s="6" t="s">
        <v>125</v>
      </c>
      <c r="C1761" s="6" t="s">
        <v>126</v>
      </c>
      <c r="D1761" s="6" t="s">
        <v>3891</v>
      </c>
      <c r="E1761" s="6" t="s">
        <v>4</v>
      </c>
      <c r="F1761" s="6" t="s">
        <v>5</v>
      </c>
      <c r="G1761" s="6" t="s">
        <v>3559</v>
      </c>
      <c r="H1761" s="6" t="s">
        <v>7</v>
      </c>
      <c r="I1761" s="6" t="s">
        <v>3560</v>
      </c>
      <c r="J1761" s="6" t="s">
        <v>9</v>
      </c>
      <c r="K1761" s="6" t="s">
        <v>3890</v>
      </c>
      <c r="L1761" s="6" t="s">
        <v>11</v>
      </c>
      <c r="M1761" s="2">
        <v>434.27600000000001</v>
      </c>
      <c r="N1761" s="1" t="s">
        <v>12</v>
      </c>
      <c r="O1761" s="3">
        <v>43325</v>
      </c>
      <c r="P1761" s="2">
        <f>ROUNDDOWN(Table1[[#This Row],[Quantity in UnE]],0)</f>
        <v>434</v>
      </c>
      <c r="Q1761" t="s">
        <v>8852</v>
      </c>
      <c r="R1761">
        <v>60</v>
      </c>
      <c r="S1761">
        <v>39</v>
      </c>
      <c r="T1761">
        <f>IF(Table1[[#This Row],[OD (in)]]=28,0,IF(Table1[[#This Row],[Width (in)]]&lt;=25,1,0))</f>
        <v>0</v>
      </c>
      <c r="U1761">
        <f>IF(Table1[[#This Row],[OD (in)]]=28,0,IF(AND(Table1[[#This Row],[Width (in)]]&gt;25,Table1[[#This Row],[Width (in)]]&lt;=40),1,0))</f>
        <v>0</v>
      </c>
      <c r="V1761">
        <f>IF(Table1[[#This Row],[OD (in)]]=28,0,IF(Table1[[#This Row],[Width (in)]]&gt;40,1,0))</f>
        <v>1</v>
      </c>
      <c r="W1761">
        <f>IF(Table1[[#This Row],[OD (in)]]=28,1,0)</f>
        <v>0</v>
      </c>
    </row>
    <row r="1762" spans="1:23" x14ac:dyDescent="0.3">
      <c r="A1762" s="6" t="s">
        <v>0</v>
      </c>
      <c r="B1762" s="6" t="s">
        <v>125</v>
      </c>
      <c r="C1762" s="6" t="s">
        <v>126</v>
      </c>
      <c r="D1762" s="6" t="s">
        <v>3892</v>
      </c>
      <c r="E1762" s="6" t="s">
        <v>4</v>
      </c>
      <c r="F1762" s="6" t="s">
        <v>5</v>
      </c>
      <c r="G1762" s="6" t="s">
        <v>3559</v>
      </c>
      <c r="H1762" s="6" t="s">
        <v>7</v>
      </c>
      <c r="I1762" s="6" t="s">
        <v>3560</v>
      </c>
      <c r="J1762" s="6" t="s">
        <v>9</v>
      </c>
      <c r="K1762" s="6" t="s">
        <v>3893</v>
      </c>
      <c r="L1762" s="6" t="s">
        <v>11</v>
      </c>
      <c r="M1762" s="2">
        <v>434.27600000000001</v>
      </c>
      <c r="N1762" s="1" t="s">
        <v>12</v>
      </c>
      <c r="O1762" s="3">
        <v>43325</v>
      </c>
      <c r="P1762" s="2">
        <f>ROUNDDOWN(Table1[[#This Row],[Quantity in UnE]],0)</f>
        <v>434</v>
      </c>
      <c r="Q1762" t="s">
        <v>8852</v>
      </c>
      <c r="R1762">
        <v>60</v>
      </c>
      <c r="S1762">
        <v>39</v>
      </c>
      <c r="T1762">
        <f>IF(Table1[[#This Row],[OD (in)]]=28,0,IF(Table1[[#This Row],[Width (in)]]&lt;=25,1,0))</f>
        <v>0</v>
      </c>
      <c r="U1762">
        <f>IF(Table1[[#This Row],[OD (in)]]=28,0,IF(AND(Table1[[#This Row],[Width (in)]]&gt;25,Table1[[#This Row],[Width (in)]]&lt;=40),1,0))</f>
        <v>0</v>
      </c>
      <c r="V1762">
        <f>IF(Table1[[#This Row],[OD (in)]]=28,0,IF(Table1[[#This Row],[Width (in)]]&gt;40,1,0))</f>
        <v>1</v>
      </c>
      <c r="W1762">
        <f>IF(Table1[[#This Row],[OD (in)]]=28,1,0)</f>
        <v>0</v>
      </c>
    </row>
    <row r="1763" spans="1:23" x14ac:dyDescent="0.3">
      <c r="A1763" s="6" t="s">
        <v>0</v>
      </c>
      <c r="B1763" s="6" t="s">
        <v>334</v>
      </c>
      <c r="C1763" s="6" t="s">
        <v>335</v>
      </c>
      <c r="D1763" s="6" t="s">
        <v>3894</v>
      </c>
      <c r="E1763" s="6" t="s">
        <v>4</v>
      </c>
      <c r="F1763" s="6" t="s">
        <v>5</v>
      </c>
      <c r="G1763" s="6" t="s">
        <v>3474</v>
      </c>
      <c r="H1763" s="6" t="s">
        <v>7</v>
      </c>
      <c r="I1763" s="6" t="s">
        <v>3475</v>
      </c>
      <c r="J1763" s="6" t="s">
        <v>9</v>
      </c>
      <c r="K1763" s="6" t="s">
        <v>3895</v>
      </c>
      <c r="L1763" s="6" t="s">
        <v>11</v>
      </c>
      <c r="M1763" s="2">
        <v>114.444</v>
      </c>
      <c r="N1763" s="1" t="s">
        <v>12</v>
      </c>
      <c r="O1763" s="3">
        <v>43318</v>
      </c>
      <c r="P1763" s="2">
        <f>ROUNDDOWN(Table1[[#This Row],[Quantity in UnE]],0)</f>
        <v>114</v>
      </c>
      <c r="Q1763" t="s">
        <v>8850</v>
      </c>
      <c r="R1763">
        <v>31</v>
      </c>
      <c r="S1763">
        <v>28</v>
      </c>
      <c r="T1763">
        <f>IF(Table1[[#This Row],[OD (in)]]=28,0,IF(Table1[[#This Row],[Width (in)]]&lt;=25,1,0))</f>
        <v>0</v>
      </c>
      <c r="U1763">
        <f>IF(Table1[[#This Row],[OD (in)]]=28,0,IF(AND(Table1[[#This Row],[Width (in)]]&gt;25,Table1[[#This Row],[Width (in)]]&lt;=40),1,0))</f>
        <v>0</v>
      </c>
      <c r="V1763">
        <f>IF(Table1[[#This Row],[OD (in)]]=28,0,IF(Table1[[#This Row],[Width (in)]]&gt;40,1,0))</f>
        <v>0</v>
      </c>
      <c r="W1763">
        <f>IF(Table1[[#This Row],[OD (in)]]=28,1,0)</f>
        <v>1</v>
      </c>
    </row>
    <row r="1764" spans="1:23" x14ac:dyDescent="0.3">
      <c r="A1764" s="6" t="s">
        <v>0</v>
      </c>
      <c r="B1764" s="6" t="s">
        <v>667</v>
      </c>
      <c r="C1764" s="6" t="s">
        <v>668</v>
      </c>
      <c r="D1764" s="6" t="s">
        <v>3896</v>
      </c>
      <c r="E1764" s="6" t="s">
        <v>4</v>
      </c>
      <c r="F1764" s="6" t="s">
        <v>5</v>
      </c>
      <c r="G1764" s="6" t="s">
        <v>3474</v>
      </c>
      <c r="H1764" s="6" t="s">
        <v>7</v>
      </c>
      <c r="I1764" s="6" t="s">
        <v>3475</v>
      </c>
      <c r="J1764" s="6" t="s">
        <v>9</v>
      </c>
      <c r="K1764" s="6" t="s">
        <v>3897</v>
      </c>
      <c r="L1764" s="6" t="s">
        <v>11</v>
      </c>
      <c r="M1764" s="2">
        <v>111.744</v>
      </c>
      <c r="N1764" s="1" t="s">
        <v>12</v>
      </c>
      <c r="O1764" s="3">
        <v>43318</v>
      </c>
      <c r="P1764" s="2">
        <f>ROUNDDOWN(Table1[[#This Row],[Quantity in UnE]],0)</f>
        <v>111</v>
      </c>
      <c r="Q1764" t="s">
        <v>8848</v>
      </c>
      <c r="R1764">
        <v>31</v>
      </c>
      <c r="S1764">
        <v>28</v>
      </c>
      <c r="T1764">
        <f>IF(Table1[[#This Row],[OD (in)]]=28,0,IF(Table1[[#This Row],[Width (in)]]&lt;=25,1,0))</f>
        <v>0</v>
      </c>
      <c r="U1764">
        <f>IF(Table1[[#This Row],[OD (in)]]=28,0,IF(AND(Table1[[#This Row],[Width (in)]]&gt;25,Table1[[#This Row],[Width (in)]]&lt;=40),1,0))</f>
        <v>0</v>
      </c>
      <c r="V1764">
        <f>IF(Table1[[#This Row],[OD (in)]]=28,0,IF(Table1[[#This Row],[Width (in)]]&gt;40,1,0))</f>
        <v>0</v>
      </c>
      <c r="W1764">
        <f>IF(Table1[[#This Row],[OD (in)]]=28,1,0)</f>
        <v>1</v>
      </c>
    </row>
    <row r="1765" spans="1:23" x14ac:dyDescent="0.3">
      <c r="A1765" s="6" t="s">
        <v>0</v>
      </c>
      <c r="B1765" s="6" t="s">
        <v>125</v>
      </c>
      <c r="C1765" s="6" t="s">
        <v>126</v>
      </c>
      <c r="D1765" s="6" t="s">
        <v>3898</v>
      </c>
      <c r="E1765" s="6" t="s">
        <v>4</v>
      </c>
      <c r="F1765" s="6" t="s">
        <v>5</v>
      </c>
      <c r="G1765" s="6" t="s">
        <v>3663</v>
      </c>
      <c r="H1765" s="6" t="s">
        <v>7</v>
      </c>
      <c r="I1765" s="6" t="s">
        <v>3664</v>
      </c>
      <c r="J1765" s="6" t="s">
        <v>9</v>
      </c>
      <c r="K1765" s="6" t="s">
        <v>3899</v>
      </c>
      <c r="L1765" s="6" t="s">
        <v>11</v>
      </c>
      <c r="M1765" s="2">
        <v>440.565</v>
      </c>
      <c r="N1765" s="1" t="s">
        <v>12</v>
      </c>
      <c r="O1765" s="3">
        <v>43330</v>
      </c>
      <c r="P1765" s="2">
        <f>ROUNDDOWN(Table1[[#This Row],[Quantity in UnE]],0)</f>
        <v>440</v>
      </c>
      <c r="Q1765" t="s">
        <v>8852</v>
      </c>
      <c r="R1765">
        <v>60</v>
      </c>
      <c r="S1765">
        <v>39</v>
      </c>
      <c r="T1765">
        <f>IF(Table1[[#This Row],[OD (in)]]=28,0,IF(Table1[[#This Row],[Width (in)]]&lt;=25,1,0))</f>
        <v>0</v>
      </c>
      <c r="U1765">
        <f>IF(Table1[[#This Row],[OD (in)]]=28,0,IF(AND(Table1[[#This Row],[Width (in)]]&gt;25,Table1[[#This Row],[Width (in)]]&lt;=40),1,0))</f>
        <v>0</v>
      </c>
      <c r="V1765">
        <f>IF(Table1[[#This Row],[OD (in)]]=28,0,IF(Table1[[#This Row],[Width (in)]]&gt;40,1,0))</f>
        <v>1</v>
      </c>
      <c r="W1765">
        <f>IF(Table1[[#This Row],[OD (in)]]=28,1,0)</f>
        <v>0</v>
      </c>
    </row>
    <row r="1766" spans="1:23" x14ac:dyDescent="0.3">
      <c r="A1766" s="6" t="s">
        <v>0</v>
      </c>
      <c r="B1766" s="6" t="s">
        <v>125</v>
      </c>
      <c r="C1766" s="6" t="s">
        <v>126</v>
      </c>
      <c r="D1766" s="6" t="s">
        <v>3900</v>
      </c>
      <c r="E1766" s="6" t="s">
        <v>4</v>
      </c>
      <c r="F1766" s="6" t="s">
        <v>5</v>
      </c>
      <c r="G1766" s="6" t="s">
        <v>3613</v>
      </c>
      <c r="H1766" s="6" t="s">
        <v>7</v>
      </c>
      <c r="I1766" s="6" t="s">
        <v>3614</v>
      </c>
      <c r="J1766" s="6" t="s">
        <v>9</v>
      </c>
      <c r="K1766" s="6" t="s">
        <v>3901</v>
      </c>
      <c r="L1766" s="6" t="s">
        <v>11</v>
      </c>
      <c r="M1766" s="2">
        <v>438.95</v>
      </c>
      <c r="N1766" s="1" t="s">
        <v>12</v>
      </c>
      <c r="O1766" s="3">
        <v>43326</v>
      </c>
      <c r="P1766" s="2">
        <f>ROUNDDOWN(Table1[[#This Row],[Quantity in UnE]],0)</f>
        <v>438</v>
      </c>
      <c r="Q1766" t="s">
        <v>8852</v>
      </c>
      <c r="R1766">
        <v>60</v>
      </c>
      <c r="S1766">
        <v>39</v>
      </c>
      <c r="T1766">
        <f>IF(Table1[[#This Row],[OD (in)]]=28,0,IF(Table1[[#This Row],[Width (in)]]&lt;=25,1,0))</f>
        <v>0</v>
      </c>
      <c r="U1766">
        <f>IF(Table1[[#This Row],[OD (in)]]=28,0,IF(AND(Table1[[#This Row],[Width (in)]]&gt;25,Table1[[#This Row],[Width (in)]]&lt;=40),1,0))</f>
        <v>0</v>
      </c>
      <c r="V1766">
        <f>IF(Table1[[#This Row],[OD (in)]]=28,0,IF(Table1[[#This Row],[Width (in)]]&gt;40,1,0))</f>
        <v>1</v>
      </c>
      <c r="W1766">
        <f>IF(Table1[[#This Row],[OD (in)]]=28,1,0)</f>
        <v>0</v>
      </c>
    </row>
    <row r="1767" spans="1:23" x14ac:dyDescent="0.3">
      <c r="A1767" s="6" t="s">
        <v>0</v>
      </c>
      <c r="B1767" s="6" t="s">
        <v>87</v>
      </c>
      <c r="C1767" s="6" t="s">
        <v>88</v>
      </c>
      <c r="D1767" s="6" t="s">
        <v>3902</v>
      </c>
      <c r="E1767" s="6" t="s">
        <v>4</v>
      </c>
      <c r="F1767" s="6" t="s">
        <v>5</v>
      </c>
      <c r="G1767" s="6" t="s">
        <v>3519</v>
      </c>
      <c r="H1767" s="6" t="s">
        <v>7</v>
      </c>
      <c r="I1767" s="6" t="s">
        <v>3520</v>
      </c>
      <c r="J1767" s="6" t="s">
        <v>9</v>
      </c>
      <c r="K1767" s="6" t="s">
        <v>3903</v>
      </c>
      <c r="L1767" s="6" t="s">
        <v>11</v>
      </c>
      <c r="M1767" s="2">
        <v>110.983</v>
      </c>
      <c r="N1767" s="1" t="s">
        <v>12</v>
      </c>
      <c r="O1767" s="3">
        <v>43322</v>
      </c>
      <c r="P1767" s="2">
        <f>ROUNDDOWN(Table1[[#This Row],[Quantity in UnE]],0)</f>
        <v>110</v>
      </c>
      <c r="Q1767" t="s">
        <v>8850</v>
      </c>
      <c r="R1767">
        <v>29</v>
      </c>
      <c r="S1767">
        <v>28</v>
      </c>
      <c r="T1767">
        <f>IF(Table1[[#This Row],[OD (in)]]=28,0,IF(Table1[[#This Row],[Width (in)]]&lt;=25,1,0))</f>
        <v>0</v>
      </c>
      <c r="U1767">
        <f>IF(Table1[[#This Row],[OD (in)]]=28,0,IF(AND(Table1[[#This Row],[Width (in)]]&gt;25,Table1[[#This Row],[Width (in)]]&lt;=40),1,0))</f>
        <v>0</v>
      </c>
      <c r="V1767">
        <f>IF(Table1[[#This Row],[OD (in)]]=28,0,IF(Table1[[#This Row],[Width (in)]]&gt;40,1,0))</f>
        <v>0</v>
      </c>
      <c r="W1767">
        <f>IF(Table1[[#This Row],[OD (in)]]=28,1,0)</f>
        <v>1</v>
      </c>
    </row>
    <row r="1768" spans="1:23" x14ac:dyDescent="0.3">
      <c r="A1768" s="6" t="s">
        <v>0</v>
      </c>
      <c r="B1768" s="6" t="s">
        <v>378</v>
      </c>
      <c r="C1768" s="6" t="s">
        <v>379</v>
      </c>
      <c r="D1768" s="6" t="s">
        <v>3904</v>
      </c>
      <c r="E1768" s="6" t="s">
        <v>4</v>
      </c>
      <c r="F1768" s="6" t="s">
        <v>5</v>
      </c>
      <c r="G1768" s="6" t="s">
        <v>3382</v>
      </c>
      <c r="H1768" s="6" t="s">
        <v>7</v>
      </c>
      <c r="I1768" s="6" t="s">
        <v>3383</v>
      </c>
      <c r="J1768" s="6" t="s">
        <v>9</v>
      </c>
      <c r="K1768" s="6" t="s">
        <v>3905</v>
      </c>
      <c r="L1768" s="6" t="s">
        <v>11</v>
      </c>
      <c r="M1768" s="2">
        <v>469.79899999999998</v>
      </c>
      <c r="N1768" s="1" t="s">
        <v>12</v>
      </c>
      <c r="O1768" s="3">
        <v>43316</v>
      </c>
      <c r="P1768" s="2">
        <f>ROUNDDOWN(Table1[[#This Row],[Quantity in UnE]],0)</f>
        <v>469</v>
      </c>
      <c r="Q1768" t="s">
        <v>8855</v>
      </c>
      <c r="R1768">
        <v>60</v>
      </c>
      <c r="S1768">
        <v>39</v>
      </c>
      <c r="T1768">
        <f>IF(Table1[[#This Row],[OD (in)]]=28,0,IF(Table1[[#This Row],[Width (in)]]&lt;=25,1,0))</f>
        <v>0</v>
      </c>
      <c r="U1768">
        <f>IF(Table1[[#This Row],[OD (in)]]=28,0,IF(AND(Table1[[#This Row],[Width (in)]]&gt;25,Table1[[#This Row],[Width (in)]]&lt;=40),1,0))</f>
        <v>0</v>
      </c>
      <c r="V1768">
        <f>IF(Table1[[#This Row],[OD (in)]]=28,0,IF(Table1[[#This Row],[Width (in)]]&gt;40,1,0))</f>
        <v>1</v>
      </c>
      <c r="W1768">
        <f>IF(Table1[[#This Row],[OD (in)]]=28,1,0)</f>
        <v>0</v>
      </c>
    </row>
    <row r="1769" spans="1:23" x14ac:dyDescent="0.3">
      <c r="A1769" s="6" t="s">
        <v>0</v>
      </c>
      <c r="B1769" s="6" t="s">
        <v>125</v>
      </c>
      <c r="C1769" s="6" t="s">
        <v>126</v>
      </c>
      <c r="D1769" s="6" t="s">
        <v>3906</v>
      </c>
      <c r="E1769" s="6" t="s">
        <v>4</v>
      </c>
      <c r="F1769" s="6" t="s">
        <v>5</v>
      </c>
      <c r="G1769" s="6" t="s">
        <v>3559</v>
      </c>
      <c r="H1769" s="6" t="s">
        <v>7</v>
      </c>
      <c r="I1769" s="6" t="s">
        <v>3560</v>
      </c>
      <c r="J1769" s="6" t="s">
        <v>9</v>
      </c>
      <c r="K1769" s="6" t="s">
        <v>3907</v>
      </c>
      <c r="L1769" s="6" t="s">
        <v>11</v>
      </c>
      <c r="M1769" s="2">
        <v>438.66199999999998</v>
      </c>
      <c r="N1769" s="1" t="s">
        <v>12</v>
      </c>
      <c r="O1769" s="3">
        <v>43325</v>
      </c>
      <c r="P1769" s="2">
        <f>ROUNDDOWN(Table1[[#This Row],[Quantity in UnE]],0)</f>
        <v>438</v>
      </c>
      <c r="Q1769" t="s">
        <v>8852</v>
      </c>
      <c r="R1769">
        <v>60</v>
      </c>
      <c r="S1769">
        <v>39</v>
      </c>
      <c r="T1769">
        <f>IF(Table1[[#This Row],[OD (in)]]=28,0,IF(Table1[[#This Row],[Width (in)]]&lt;=25,1,0))</f>
        <v>0</v>
      </c>
      <c r="U1769">
        <f>IF(Table1[[#This Row],[OD (in)]]=28,0,IF(AND(Table1[[#This Row],[Width (in)]]&gt;25,Table1[[#This Row],[Width (in)]]&lt;=40),1,0))</f>
        <v>0</v>
      </c>
      <c r="V1769">
        <f>IF(Table1[[#This Row],[OD (in)]]=28,0,IF(Table1[[#This Row],[Width (in)]]&gt;40,1,0))</f>
        <v>1</v>
      </c>
      <c r="W1769">
        <f>IF(Table1[[#This Row],[OD (in)]]=28,1,0)</f>
        <v>0</v>
      </c>
    </row>
    <row r="1770" spans="1:23" x14ac:dyDescent="0.3">
      <c r="A1770" s="6" t="s">
        <v>0</v>
      </c>
      <c r="B1770" s="6" t="s">
        <v>166</v>
      </c>
      <c r="C1770" s="6" t="s">
        <v>167</v>
      </c>
      <c r="D1770" s="6" t="s">
        <v>3908</v>
      </c>
      <c r="E1770" s="6" t="s">
        <v>4</v>
      </c>
      <c r="F1770" s="6" t="s">
        <v>5</v>
      </c>
      <c r="G1770" s="6" t="s">
        <v>3501</v>
      </c>
      <c r="H1770" s="6" t="s">
        <v>7</v>
      </c>
      <c r="I1770" s="6" t="s">
        <v>3502</v>
      </c>
      <c r="J1770" s="6" t="s">
        <v>9</v>
      </c>
      <c r="K1770" s="6" t="s">
        <v>3909</v>
      </c>
      <c r="L1770" s="6" t="s">
        <v>11</v>
      </c>
      <c r="M1770" s="2">
        <v>125.776</v>
      </c>
      <c r="N1770" s="1" t="s">
        <v>12</v>
      </c>
      <c r="O1770" s="3">
        <v>43319</v>
      </c>
      <c r="P1770" s="2">
        <f>ROUNDDOWN(Table1[[#This Row],[Quantity in UnE]],0)</f>
        <v>125</v>
      </c>
      <c r="Q1770" t="s">
        <v>8850</v>
      </c>
      <c r="R1770">
        <v>33</v>
      </c>
      <c r="S1770">
        <v>28</v>
      </c>
      <c r="T1770">
        <f>IF(Table1[[#This Row],[OD (in)]]=28,0,IF(Table1[[#This Row],[Width (in)]]&lt;=25,1,0))</f>
        <v>0</v>
      </c>
      <c r="U1770">
        <f>IF(Table1[[#This Row],[OD (in)]]=28,0,IF(AND(Table1[[#This Row],[Width (in)]]&gt;25,Table1[[#This Row],[Width (in)]]&lt;=40),1,0))</f>
        <v>0</v>
      </c>
      <c r="V1770">
        <f>IF(Table1[[#This Row],[OD (in)]]=28,0,IF(Table1[[#This Row],[Width (in)]]&gt;40,1,0))</f>
        <v>0</v>
      </c>
      <c r="W1770">
        <f>IF(Table1[[#This Row],[OD (in)]]=28,1,0)</f>
        <v>1</v>
      </c>
    </row>
    <row r="1771" spans="1:23" x14ac:dyDescent="0.3">
      <c r="A1771" s="6" t="s">
        <v>0</v>
      </c>
      <c r="B1771" s="6" t="s">
        <v>125</v>
      </c>
      <c r="C1771" s="6" t="s">
        <v>126</v>
      </c>
      <c r="D1771" s="6" t="s">
        <v>3910</v>
      </c>
      <c r="E1771" s="6" t="s">
        <v>4</v>
      </c>
      <c r="F1771" s="6" t="s">
        <v>5</v>
      </c>
      <c r="G1771" s="6" t="s">
        <v>3613</v>
      </c>
      <c r="H1771" s="6" t="s">
        <v>7</v>
      </c>
      <c r="I1771" s="6" t="s">
        <v>3614</v>
      </c>
      <c r="J1771" s="6" t="s">
        <v>9</v>
      </c>
      <c r="K1771" s="6" t="s">
        <v>3911</v>
      </c>
      <c r="L1771" s="6" t="s">
        <v>11</v>
      </c>
      <c r="M1771" s="2">
        <v>437.392</v>
      </c>
      <c r="N1771" s="1" t="s">
        <v>12</v>
      </c>
      <c r="O1771" s="3">
        <v>43326</v>
      </c>
      <c r="P1771" s="2">
        <f>ROUNDDOWN(Table1[[#This Row],[Quantity in UnE]],0)</f>
        <v>437</v>
      </c>
      <c r="Q1771" t="s">
        <v>8852</v>
      </c>
      <c r="R1771">
        <v>60</v>
      </c>
      <c r="S1771">
        <v>39</v>
      </c>
      <c r="T1771">
        <f>IF(Table1[[#This Row],[OD (in)]]=28,0,IF(Table1[[#This Row],[Width (in)]]&lt;=25,1,0))</f>
        <v>0</v>
      </c>
      <c r="U1771">
        <f>IF(Table1[[#This Row],[OD (in)]]=28,0,IF(AND(Table1[[#This Row],[Width (in)]]&gt;25,Table1[[#This Row],[Width (in)]]&lt;=40),1,0))</f>
        <v>0</v>
      </c>
      <c r="V1771">
        <f>IF(Table1[[#This Row],[OD (in)]]=28,0,IF(Table1[[#This Row],[Width (in)]]&gt;40,1,0))</f>
        <v>1</v>
      </c>
      <c r="W1771">
        <f>IF(Table1[[#This Row],[OD (in)]]=28,1,0)</f>
        <v>0</v>
      </c>
    </row>
    <row r="1772" spans="1:23" x14ac:dyDescent="0.3">
      <c r="A1772" s="6" t="s">
        <v>0</v>
      </c>
      <c r="B1772" s="6" t="s">
        <v>125</v>
      </c>
      <c r="C1772" s="6" t="s">
        <v>126</v>
      </c>
      <c r="D1772" s="6" t="s">
        <v>3912</v>
      </c>
      <c r="E1772" s="6" t="s">
        <v>4</v>
      </c>
      <c r="F1772" s="6" t="s">
        <v>5</v>
      </c>
      <c r="G1772" s="6" t="s">
        <v>3663</v>
      </c>
      <c r="H1772" s="6" t="s">
        <v>7</v>
      </c>
      <c r="I1772" s="6" t="s">
        <v>3664</v>
      </c>
      <c r="J1772" s="6" t="s">
        <v>9</v>
      </c>
      <c r="K1772" s="6" t="s">
        <v>3913</v>
      </c>
      <c r="L1772" s="6" t="s">
        <v>11</v>
      </c>
      <c r="M1772" s="2">
        <v>440.565</v>
      </c>
      <c r="N1772" s="1" t="s">
        <v>12</v>
      </c>
      <c r="O1772" s="3">
        <v>43330</v>
      </c>
      <c r="P1772" s="2">
        <f>ROUNDDOWN(Table1[[#This Row],[Quantity in UnE]],0)</f>
        <v>440</v>
      </c>
      <c r="Q1772" t="s">
        <v>8852</v>
      </c>
      <c r="R1772">
        <v>60</v>
      </c>
      <c r="S1772">
        <v>39</v>
      </c>
      <c r="T1772">
        <f>IF(Table1[[#This Row],[OD (in)]]=28,0,IF(Table1[[#This Row],[Width (in)]]&lt;=25,1,0))</f>
        <v>0</v>
      </c>
      <c r="U1772">
        <f>IF(Table1[[#This Row],[OD (in)]]=28,0,IF(AND(Table1[[#This Row],[Width (in)]]&gt;25,Table1[[#This Row],[Width (in)]]&lt;=40),1,0))</f>
        <v>0</v>
      </c>
      <c r="V1772">
        <f>IF(Table1[[#This Row],[OD (in)]]=28,0,IF(Table1[[#This Row],[Width (in)]]&gt;40,1,0))</f>
        <v>1</v>
      </c>
      <c r="W1772">
        <f>IF(Table1[[#This Row],[OD (in)]]=28,1,0)</f>
        <v>0</v>
      </c>
    </row>
    <row r="1773" spans="1:23" x14ac:dyDescent="0.3">
      <c r="A1773" s="6" t="s">
        <v>0</v>
      </c>
      <c r="B1773" s="6" t="s">
        <v>125</v>
      </c>
      <c r="C1773" s="6" t="s">
        <v>126</v>
      </c>
      <c r="D1773" s="6" t="s">
        <v>3914</v>
      </c>
      <c r="E1773" s="6" t="s">
        <v>4</v>
      </c>
      <c r="F1773" s="6" t="s">
        <v>5</v>
      </c>
      <c r="G1773" s="6" t="s">
        <v>3663</v>
      </c>
      <c r="H1773" s="6" t="s">
        <v>7</v>
      </c>
      <c r="I1773" s="6" t="s">
        <v>3664</v>
      </c>
      <c r="J1773" s="6" t="s">
        <v>9</v>
      </c>
      <c r="K1773" s="6" t="s">
        <v>3915</v>
      </c>
      <c r="L1773" s="6" t="s">
        <v>11</v>
      </c>
      <c r="M1773" s="2">
        <v>440.85399999999998</v>
      </c>
      <c r="N1773" s="1" t="s">
        <v>12</v>
      </c>
      <c r="O1773" s="3">
        <v>43330</v>
      </c>
      <c r="P1773" s="2">
        <f>ROUNDDOWN(Table1[[#This Row],[Quantity in UnE]],0)</f>
        <v>440</v>
      </c>
      <c r="Q1773" t="s">
        <v>8852</v>
      </c>
      <c r="R1773">
        <v>60</v>
      </c>
      <c r="S1773">
        <v>39</v>
      </c>
      <c r="T1773">
        <f>IF(Table1[[#This Row],[OD (in)]]=28,0,IF(Table1[[#This Row],[Width (in)]]&lt;=25,1,0))</f>
        <v>0</v>
      </c>
      <c r="U1773">
        <f>IF(Table1[[#This Row],[OD (in)]]=28,0,IF(AND(Table1[[#This Row],[Width (in)]]&gt;25,Table1[[#This Row],[Width (in)]]&lt;=40),1,0))</f>
        <v>0</v>
      </c>
      <c r="V1773">
        <f>IF(Table1[[#This Row],[OD (in)]]=28,0,IF(Table1[[#This Row],[Width (in)]]&gt;40,1,0))</f>
        <v>1</v>
      </c>
      <c r="W1773">
        <f>IF(Table1[[#This Row],[OD (in)]]=28,1,0)</f>
        <v>0</v>
      </c>
    </row>
    <row r="1774" spans="1:23" x14ac:dyDescent="0.3">
      <c r="A1774" s="6" t="s">
        <v>0</v>
      </c>
      <c r="B1774" s="6" t="s">
        <v>125</v>
      </c>
      <c r="C1774" s="6" t="s">
        <v>126</v>
      </c>
      <c r="D1774" s="6" t="s">
        <v>3916</v>
      </c>
      <c r="E1774" s="6" t="s">
        <v>4</v>
      </c>
      <c r="F1774" s="6" t="s">
        <v>5</v>
      </c>
      <c r="G1774" s="6" t="s">
        <v>3613</v>
      </c>
      <c r="H1774" s="6" t="s">
        <v>7</v>
      </c>
      <c r="I1774" s="6" t="s">
        <v>3614</v>
      </c>
      <c r="J1774" s="6" t="s">
        <v>9</v>
      </c>
      <c r="K1774" s="6" t="s">
        <v>3917</v>
      </c>
      <c r="L1774" s="6" t="s">
        <v>11</v>
      </c>
      <c r="M1774" s="2">
        <v>438.142</v>
      </c>
      <c r="N1774" s="1" t="s">
        <v>12</v>
      </c>
      <c r="O1774" s="3">
        <v>43326</v>
      </c>
      <c r="P1774" s="2">
        <f>ROUNDDOWN(Table1[[#This Row],[Quantity in UnE]],0)</f>
        <v>438</v>
      </c>
      <c r="Q1774" t="s">
        <v>8852</v>
      </c>
      <c r="R1774">
        <v>60</v>
      </c>
      <c r="S1774">
        <v>39</v>
      </c>
      <c r="T1774">
        <f>IF(Table1[[#This Row],[OD (in)]]=28,0,IF(Table1[[#This Row],[Width (in)]]&lt;=25,1,0))</f>
        <v>0</v>
      </c>
      <c r="U1774">
        <f>IF(Table1[[#This Row],[OD (in)]]=28,0,IF(AND(Table1[[#This Row],[Width (in)]]&gt;25,Table1[[#This Row],[Width (in)]]&lt;=40),1,0))</f>
        <v>0</v>
      </c>
      <c r="V1774">
        <f>IF(Table1[[#This Row],[OD (in)]]=28,0,IF(Table1[[#This Row],[Width (in)]]&gt;40,1,0))</f>
        <v>1</v>
      </c>
      <c r="W1774">
        <f>IF(Table1[[#This Row],[OD (in)]]=28,1,0)</f>
        <v>0</v>
      </c>
    </row>
    <row r="1775" spans="1:23" x14ac:dyDescent="0.3">
      <c r="A1775" s="6" t="s">
        <v>0</v>
      </c>
      <c r="B1775" s="6" t="s">
        <v>125</v>
      </c>
      <c r="C1775" s="6" t="s">
        <v>126</v>
      </c>
      <c r="D1775" s="6" t="s">
        <v>3918</v>
      </c>
      <c r="E1775" s="6" t="s">
        <v>4</v>
      </c>
      <c r="F1775" s="6" t="s">
        <v>5</v>
      </c>
      <c r="G1775" s="6" t="s">
        <v>3663</v>
      </c>
      <c r="H1775" s="6" t="s">
        <v>7</v>
      </c>
      <c r="I1775" s="6" t="s">
        <v>3664</v>
      </c>
      <c r="J1775" s="6" t="s">
        <v>9</v>
      </c>
      <c r="K1775" s="6" t="s">
        <v>3919</v>
      </c>
      <c r="L1775" s="6" t="s">
        <v>11</v>
      </c>
      <c r="M1775" s="2">
        <v>440.85399999999998</v>
      </c>
      <c r="N1775" s="1" t="s">
        <v>12</v>
      </c>
      <c r="O1775" s="3">
        <v>43330</v>
      </c>
      <c r="P1775" s="2">
        <f>ROUNDDOWN(Table1[[#This Row],[Quantity in UnE]],0)</f>
        <v>440</v>
      </c>
      <c r="Q1775" t="s">
        <v>8852</v>
      </c>
      <c r="R1775">
        <v>60</v>
      </c>
      <c r="S1775">
        <v>39</v>
      </c>
      <c r="T1775">
        <f>IF(Table1[[#This Row],[OD (in)]]=28,0,IF(Table1[[#This Row],[Width (in)]]&lt;=25,1,0))</f>
        <v>0</v>
      </c>
      <c r="U1775">
        <f>IF(Table1[[#This Row],[OD (in)]]=28,0,IF(AND(Table1[[#This Row],[Width (in)]]&gt;25,Table1[[#This Row],[Width (in)]]&lt;=40),1,0))</f>
        <v>0</v>
      </c>
      <c r="V1775">
        <f>IF(Table1[[#This Row],[OD (in)]]=28,0,IF(Table1[[#This Row],[Width (in)]]&gt;40,1,0))</f>
        <v>1</v>
      </c>
      <c r="W1775">
        <f>IF(Table1[[#This Row],[OD (in)]]=28,1,0)</f>
        <v>0</v>
      </c>
    </row>
    <row r="1776" spans="1:23" x14ac:dyDescent="0.3">
      <c r="A1776" s="6" t="s">
        <v>0</v>
      </c>
      <c r="B1776" s="6" t="s">
        <v>125</v>
      </c>
      <c r="C1776" s="6" t="s">
        <v>126</v>
      </c>
      <c r="D1776" s="6" t="s">
        <v>3920</v>
      </c>
      <c r="E1776" s="6" t="s">
        <v>4</v>
      </c>
      <c r="F1776" s="6" t="s">
        <v>5</v>
      </c>
      <c r="G1776" s="6" t="s">
        <v>3559</v>
      </c>
      <c r="H1776" s="6" t="s">
        <v>7</v>
      </c>
      <c r="I1776" s="6" t="s">
        <v>3560</v>
      </c>
      <c r="J1776" s="6" t="s">
        <v>9</v>
      </c>
      <c r="K1776" s="6" t="s">
        <v>3921</v>
      </c>
      <c r="L1776" s="6" t="s">
        <v>11</v>
      </c>
      <c r="M1776" s="2">
        <v>438.66199999999998</v>
      </c>
      <c r="N1776" s="1" t="s">
        <v>12</v>
      </c>
      <c r="O1776" s="3">
        <v>43325</v>
      </c>
      <c r="P1776" s="2">
        <f>ROUNDDOWN(Table1[[#This Row],[Quantity in UnE]],0)</f>
        <v>438</v>
      </c>
      <c r="Q1776" t="s">
        <v>8852</v>
      </c>
      <c r="R1776">
        <v>60</v>
      </c>
      <c r="S1776">
        <v>39</v>
      </c>
      <c r="T1776">
        <f>IF(Table1[[#This Row],[OD (in)]]=28,0,IF(Table1[[#This Row],[Width (in)]]&lt;=25,1,0))</f>
        <v>0</v>
      </c>
      <c r="U1776">
        <f>IF(Table1[[#This Row],[OD (in)]]=28,0,IF(AND(Table1[[#This Row],[Width (in)]]&gt;25,Table1[[#This Row],[Width (in)]]&lt;=40),1,0))</f>
        <v>0</v>
      </c>
      <c r="V1776">
        <f>IF(Table1[[#This Row],[OD (in)]]=28,0,IF(Table1[[#This Row],[Width (in)]]&gt;40,1,0))</f>
        <v>1</v>
      </c>
      <c r="W1776">
        <f>IF(Table1[[#This Row],[OD (in)]]=28,1,0)</f>
        <v>0</v>
      </c>
    </row>
    <row r="1777" spans="1:23" x14ac:dyDescent="0.3">
      <c r="A1777" s="6" t="s">
        <v>0</v>
      </c>
      <c r="B1777" s="6" t="s">
        <v>125</v>
      </c>
      <c r="C1777" s="6" t="s">
        <v>126</v>
      </c>
      <c r="D1777" s="6" t="s">
        <v>3922</v>
      </c>
      <c r="E1777" s="6" t="s">
        <v>4</v>
      </c>
      <c r="F1777" s="6" t="s">
        <v>5</v>
      </c>
      <c r="G1777" s="6" t="s">
        <v>3613</v>
      </c>
      <c r="H1777" s="6" t="s">
        <v>7</v>
      </c>
      <c r="I1777" s="6" t="s">
        <v>3614</v>
      </c>
      <c r="J1777" s="6" t="s">
        <v>9</v>
      </c>
      <c r="K1777" s="6" t="s">
        <v>3923</v>
      </c>
      <c r="L1777" s="6" t="s">
        <v>11</v>
      </c>
      <c r="M1777" s="2">
        <v>440.73899999999998</v>
      </c>
      <c r="N1777" s="1" t="s">
        <v>12</v>
      </c>
      <c r="O1777" s="3">
        <v>43326</v>
      </c>
      <c r="P1777" s="2">
        <f>ROUNDDOWN(Table1[[#This Row],[Quantity in UnE]],0)</f>
        <v>440</v>
      </c>
      <c r="Q1777" t="s">
        <v>8852</v>
      </c>
      <c r="R1777">
        <v>60</v>
      </c>
      <c r="S1777">
        <v>39</v>
      </c>
      <c r="T1777">
        <f>IF(Table1[[#This Row],[OD (in)]]=28,0,IF(Table1[[#This Row],[Width (in)]]&lt;=25,1,0))</f>
        <v>0</v>
      </c>
      <c r="U1777">
        <f>IF(Table1[[#This Row],[OD (in)]]=28,0,IF(AND(Table1[[#This Row],[Width (in)]]&gt;25,Table1[[#This Row],[Width (in)]]&lt;=40),1,0))</f>
        <v>0</v>
      </c>
      <c r="V1777">
        <f>IF(Table1[[#This Row],[OD (in)]]=28,0,IF(Table1[[#This Row],[Width (in)]]&gt;40,1,0))</f>
        <v>1</v>
      </c>
      <c r="W1777">
        <f>IF(Table1[[#This Row],[OD (in)]]=28,1,0)</f>
        <v>0</v>
      </c>
    </row>
    <row r="1778" spans="1:23" x14ac:dyDescent="0.3">
      <c r="A1778" s="6" t="s">
        <v>0</v>
      </c>
      <c r="B1778" s="6" t="s">
        <v>726</v>
      </c>
      <c r="C1778" s="6" t="s">
        <v>727</v>
      </c>
      <c r="D1778" s="6" t="s">
        <v>3924</v>
      </c>
      <c r="E1778" s="6" t="s">
        <v>4</v>
      </c>
      <c r="F1778" s="6" t="s">
        <v>5</v>
      </c>
      <c r="G1778" s="6" t="s">
        <v>3474</v>
      </c>
      <c r="H1778" s="6" t="s">
        <v>7</v>
      </c>
      <c r="I1778" s="6" t="s">
        <v>3475</v>
      </c>
      <c r="J1778" s="6" t="s">
        <v>9</v>
      </c>
      <c r="K1778" s="6" t="s">
        <v>3925</v>
      </c>
      <c r="L1778" s="6" t="s">
        <v>11</v>
      </c>
      <c r="M1778" s="2">
        <v>151.39500000000001</v>
      </c>
      <c r="N1778" s="1" t="s">
        <v>12</v>
      </c>
      <c r="O1778" s="3">
        <v>43318</v>
      </c>
      <c r="P1778" s="2">
        <f>ROUNDDOWN(Table1[[#This Row],[Quantity in UnE]],0)</f>
        <v>151</v>
      </c>
      <c r="Q1778" t="s">
        <v>8848</v>
      </c>
      <c r="R1778">
        <v>42</v>
      </c>
      <c r="S1778">
        <v>28</v>
      </c>
      <c r="T1778">
        <f>IF(Table1[[#This Row],[OD (in)]]=28,0,IF(Table1[[#This Row],[Width (in)]]&lt;=25,1,0))</f>
        <v>0</v>
      </c>
      <c r="U1778">
        <f>IF(Table1[[#This Row],[OD (in)]]=28,0,IF(AND(Table1[[#This Row],[Width (in)]]&gt;25,Table1[[#This Row],[Width (in)]]&lt;=40),1,0))</f>
        <v>0</v>
      </c>
      <c r="V1778">
        <f>IF(Table1[[#This Row],[OD (in)]]=28,0,IF(Table1[[#This Row],[Width (in)]]&gt;40,1,0))</f>
        <v>0</v>
      </c>
      <c r="W1778">
        <f>IF(Table1[[#This Row],[OD (in)]]=28,1,0)</f>
        <v>1</v>
      </c>
    </row>
    <row r="1779" spans="1:23" x14ac:dyDescent="0.3">
      <c r="A1779" s="6" t="s">
        <v>0</v>
      </c>
      <c r="B1779" s="6" t="s">
        <v>726</v>
      </c>
      <c r="C1779" s="6" t="s">
        <v>727</v>
      </c>
      <c r="D1779" s="6" t="s">
        <v>3926</v>
      </c>
      <c r="E1779" s="6" t="s">
        <v>4</v>
      </c>
      <c r="F1779" s="6" t="s">
        <v>5</v>
      </c>
      <c r="G1779" s="6" t="s">
        <v>3474</v>
      </c>
      <c r="H1779" s="6" t="s">
        <v>7</v>
      </c>
      <c r="I1779" s="6" t="s">
        <v>3475</v>
      </c>
      <c r="J1779" s="6" t="s">
        <v>9</v>
      </c>
      <c r="K1779" s="6" t="s">
        <v>3927</v>
      </c>
      <c r="L1779" s="6" t="s">
        <v>11</v>
      </c>
      <c r="M1779" s="2">
        <v>161.08099999999999</v>
      </c>
      <c r="N1779" s="1" t="s">
        <v>12</v>
      </c>
      <c r="O1779" s="3">
        <v>43318</v>
      </c>
      <c r="P1779" s="2">
        <f>ROUNDDOWN(Table1[[#This Row],[Quantity in UnE]],0)</f>
        <v>161</v>
      </c>
      <c r="Q1779" t="s">
        <v>8848</v>
      </c>
      <c r="R1779">
        <v>42</v>
      </c>
      <c r="S1779">
        <v>28</v>
      </c>
      <c r="T1779">
        <f>IF(Table1[[#This Row],[OD (in)]]=28,0,IF(Table1[[#This Row],[Width (in)]]&lt;=25,1,0))</f>
        <v>0</v>
      </c>
      <c r="U1779">
        <f>IF(Table1[[#This Row],[OD (in)]]=28,0,IF(AND(Table1[[#This Row],[Width (in)]]&gt;25,Table1[[#This Row],[Width (in)]]&lt;=40),1,0))</f>
        <v>0</v>
      </c>
      <c r="V1779">
        <f>IF(Table1[[#This Row],[OD (in)]]=28,0,IF(Table1[[#This Row],[Width (in)]]&gt;40,1,0))</f>
        <v>0</v>
      </c>
      <c r="W1779">
        <f>IF(Table1[[#This Row],[OD (in)]]=28,1,0)</f>
        <v>1</v>
      </c>
    </row>
    <row r="1780" spans="1:23" x14ac:dyDescent="0.3">
      <c r="A1780" s="6" t="s">
        <v>0</v>
      </c>
      <c r="B1780" s="6" t="s">
        <v>3928</v>
      </c>
      <c r="C1780" s="6" t="s">
        <v>3929</v>
      </c>
      <c r="D1780" s="6" t="s">
        <v>3930</v>
      </c>
      <c r="E1780" s="6" t="s">
        <v>4</v>
      </c>
      <c r="F1780" s="6" t="s">
        <v>5</v>
      </c>
      <c r="G1780" s="6" t="s">
        <v>3501</v>
      </c>
      <c r="H1780" s="6" t="s">
        <v>7</v>
      </c>
      <c r="I1780" s="6" t="s">
        <v>3502</v>
      </c>
      <c r="J1780" s="6" t="s">
        <v>9</v>
      </c>
      <c r="K1780" s="6" t="s">
        <v>3931</v>
      </c>
      <c r="L1780" s="6" t="s">
        <v>11</v>
      </c>
      <c r="M1780" s="2">
        <v>103.59099999999999</v>
      </c>
      <c r="N1780" s="1" t="s">
        <v>12</v>
      </c>
      <c r="O1780" s="3">
        <v>43319</v>
      </c>
      <c r="P1780" s="2">
        <f>ROUNDDOWN(Table1[[#This Row],[Quantity in UnE]],0)</f>
        <v>103</v>
      </c>
      <c r="Q1780" t="s">
        <v>8850</v>
      </c>
      <c r="R1780">
        <v>29</v>
      </c>
      <c r="S1780">
        <v>28</v>
      </c>
      <c r="T1780">
        <f>IF(Table1[[#This Row],[OD (in)]]=28,0,IF(Table1[[#This Row],[Width (in)]]&lt;=25,1,0))</f>
        <v>0</v>
      </c>
      <c r="U1780">
        <f>IF(Table1[[#This Row],[OD (in)]]=28,0,IF(AND(Table1[[#This Row],[Width (in)]]&gt;25,Table1[[#This Row],[Width (in)]]&lt;=40),1,0))</f>
        <v>0</v>
      </c>
      <c r="V1780">
        <f>IF(Table1[[#This Row],[OD (in)]]=28,0,IF(Table1[[#This Row],[Width (in)]]&gt;40,1,0))</f>
        <v>0</v>
      </c>
      <c r="W1780">
        <f>IF(Table1[[#This Row],[OD (in)]]=28,1,0)</f>
        <v>1</v>
      </c>
    </row>
    <row r="1781" spans="1:23" x14ac:dyDescent="0.3">
      <c r="A1781" s="6" t="s">
        <v>0</v>
      </c>
      <c r="B1781" s="6" t="s">
        <v>3928</v>
      </c>
      <c r="C1781" s="6" t="s">
        <v>3929</v>
      </c>
      <c r="D1781" s="6" t="s">
        <v>3932</v>
      </c>
      <c r="E1781" s="6" t="s">
        <v>4</v>
      </c>
      <c r="F1781" s="6" t="s">
        <v>5</v>
      </c>
      <c r="G1781" s="6" t="s">
        <v>3501</v>
      </c>
      <c r="H1781" s="6" t="s">
        <v>7</v>
      </c>
      <c r="I1781" s="6" t="s">
        <v>3502</v>
      </c>
      <c r="J1781" s="6" t="s">
        <v>9</v>
      </c>
      <c r="K1781" s="6" t="s">
        <v>3933</v>
      </c>
      <c r="L1781" s="6" t="s">
        <v>11</v>
      </c>
      <c r="M1781" s="2">
        <v>97.908000000000001</v>
      </c>
      <c r="N1781" s="1" t="s">
        <v>12</v>
      </c>
      <c r="O1781" s="3">
        <v>43319</v>
      </c>
      <c r="P1781" s="2">
        <f>ROUNDDOWN(Table1[[#This Row],[Quantity in UnE]],0)</f>
        <v>97</v>
      </c>
      <c r="Q1781" t="s">
        <v>8850</v>
      </c>
      <c r="R1781">
        <v>29</v>
      </c>
      <c r="S1781">
        <v>28</v>
      </c>
      <c r="T1781">
        <f>IF(Table1[[#This Row],[OD (in)]]=28,0,IF(Table1[[#This Row],[Width (in)]]&lt;=25,1,0))</f>
        <v>0</v>
      </c>
      <c r="U1781">
        <f>IF(Table1[[#This Row],[OD (in)]]=28,0,IF(AND(Table1[[#This Row],[Width (in)]]&gt;25,Table1[[#This Row],[Width (in)]]&lt;=40),1,0))</f>
        <v>0</v>
      </c>
      <c r="V1781">
        <f>IF(Table1[[#This Row],[OD (in)]]=28,0,IF(Table1[[#This Row],[Width (in)]]&gt;40,1,0))</f>
        <v>0</v>
      </c>
      <c r="W1781">
        <f>IF(Table1[[#This Row],[OD (in)]]=28,1,0)</f>
        <v>1</v>
      </c>
    </row>
    <row r="1782" spans="1:23" x14ac:dyDescent="0.3">
      <c r="A1782" s="6" t="s">
        <v>0</v>
      </c>
      <c r="B1782" s="6" t="s">
        <v>1255</v>
      </c>
      <c r="C1782" s="6" t="s">
        <v>1256</v>
      </c>
      <c r="D1782" s="6" t="s">
        <v>3934</v>
      </c>
      <c r="E1782" s="6" t="s">
        <v>4</v>
      </c>
      <c r="F1782" s="6" t="s">
        <v>5</v>
      </c>
      <c r="G1782" s="6" t="s">
        <v>3474</v>
      </c>
      <c r="H1782" s="6" t="s">
        <v>7</v>
      </c>
      <c r="I1782" s="6" t="s">
        <v>3475</v>
      </c>
      <c r="J1782" s="6" t="s">
        <v>9</v>
      </c>
      <c r="K1782" s="6" t="s">
        <v>3935</v>
      </c>
      <c r="L1782" s="6" t="s">
        <v>11</v>
      </c>
      <c r="M1782" s="2">
        <v>160.07900000000001</v>
      </c>
      <c r="N1782" s="1" t="s">
        <v>12</v>
      </c>
      <c r="O1782" s="3">
        <v>43318</v>
      </c>
      <c r="P1782" s="2">
        <f>ROUNDDOWN(Table1[[#This Row],[Quantity in UnE]],0)</f>
        <v>160</v>
      </c>
      <c r="Q1782" t="s">
        <v>8850</v>
      </c>
      <c r="R1782">
        <v>42</v>
      </c>
      <c r="S1782">
        <v>28</v>
      </c>
      <c r="T1782">
        <f>IF(Table1[[#This Row],[OD (in)]]=28,0,IF(Table1[[#This Row],[Width (in)]]&lt;=25,1,0))</f>
        <v>0</v>
      </c>
      <c r="U1782">
        <f>IF(Table1[[#This Row],[OD (in)]]=28,0,IF(AND(Table1[[#This Row],[Width (in)]]&gt;25,Table1[[#This Row],[Width (in)]]&lt;=40),1,0))</f>
        <v>0</v>
      </c>
      <c r="V1782">
        <f>IF(Table1[[#This Row],[OD (in)]]=28,0,IF(Table1[[#This Row],[Width (in)]]&gt;40,1,0))</f>
        <v>0</v>
      </c>
      <c r="W1782">
        <f>IF(Table1[[#This Row],[OD (in)]]=28,1,0)</f>
        <v>1</v>
      </c>
    </row>
    <row r="1783" spans="1:23" x14ac:dyDescent="0.3">
      <c r="A1783" s="6" t="s">
        <v>0</v>
      </c>
      <c r="B1783" s="6" t="s">
        <v>1255</v>
      </c>
      <c r="C1783" s="6" t="s">
        <v>1256</v>
      </c>
      <c r="D1783" s="6" t="s">
        <v>3936</v>
      </c>
      <c r="E1783" s="6" t="s">
        <v>4</v>
      </c>
      <c r="F1783" s="6" t="s">
        <v>5</v>
      </c>
      <c r="G1783" s="6" t="s">
        <v>3474</v>
      </c>
      <c r="H1783" s="6" t="s">
        <v>7</v>
      </c>
      <c r="I1783" s="6" t="s">
        <v>3475</v>
      </c>
      <c r="J1783" s="6" t="s">
        <v>9</v>
      </c>
      <c r="K1783" s="6" t="s">
        <v>3937</v>
      </c>
      <c r="L1783" s="6" t="s">
        <v>11</v>
      </c>
      <c r="M1783" s="2">
        <v>153.37799999999999</v>
      </c>
      <c r="N1783" s="1" t="s">
        <v>12</v>
      </c>
      <c r="O1783" s="3">
        <v>43318</v>
      </c>
      <c r="P1783" s="2">
        <f>ROUNDDOWN(Table1[[#This Row],[Quantity in UnE]],0)</f>
        <v>153</v>
      </c>
      <c r="Q1783" t="s">
        <v>8850</v>
      </c>
      <c r="R1783">
        <v>42</v>
      </c>
      <c r="S1783">
        <v>28</v>
      </c>
      <c r="T1783">
        <f>IF(Table1[[#This Row],[OD (in)]]=28,0,IF(Table1[[#This Row],[Width (in)]]&lt;=25,1,0))</f>
        <v>0</v>
      </c>
      <c r="U1783">
        <f>IF(Table1[[#This Row],[OD (in)]]=28,0,IF(AND(Table1[[#This Row],[Width (in)]]&gt;25,Table1[[#This Row],[Width (in)]]&lt;=40),1,0))</f>
        <v>0</v>
      </c>
      <c r="V1783">
        <f>IF(Table1[[#This Row],[OD (in)]]=28,0,IF(Table1[[#This Row],[Width (in)]]&gt;40,1,0))</f>
        <v>0</v>
      </c>
      <c r="W1783">
        <f>IF(Table1[[#This Row],[OD (in)]]=28,1,0)</f>
        <v>1</v>
      </c>
    </row>
    <row r="1784" spans="1:23" x14ac:dyDescent="0.3">
      <c r="A1784" s="6" t="s">
        <v>0</v>
      </c>
      <c r="B1784" s="6" t="s">
        <v>125</v>
      </c>
      <c r="C1784" s="6" t="s">
        <v>126</v>
      </c>
      <c r="D1784" s="6" t="s">
        <v>3938</v>
      </c>
      <c r="E1784" s="6" t="s">
        <v>4</v>
      </c>
      <c r="F1784" s="6" t="s">
        <v>5</v>
      </c>
      <c r="G1784" s="6" t="s">
        <v>3613</v>
      </c>
      <c r="H1784" s="6" t="s">
        <v>7</v>
      </c>
      <c r="I1784" s="6" t="s">
        <v>3614</v>
      </c>
      <c r="J1784" s="6" t="s">
        <v>9</v>
      </c>
      <c r="K1784" s="6" t="s">
        <v>3939</v>
      </c>
      <c r="L1784" s="6" t="s">
        <v>11</v>
      </c>
      <c r="M1784" s="2">
        <v>438.142</v>
      </c>
      <c r="N1784" s="1" t="s">
        <v>12</v>
      </c>
      <c r="O1784" s="3">
        <v>43326</v>
      </c>
      <c r="P1784" s="2">
        <f>ROUNDDOWN(Table1[[#This Row],[Quantity in UnE]],0)</f>
        <v>438</v>
      </c>
      <c r="Q1784" t="s">
        <v>8852</v>
      </c>
      <c r="R1784">
        <v>60</v>
      </c>
      <c r="S1784">
        <v>39</v>
      </c>
      <c r="T1784">
        <f>IF(Table1[[#This Row],[OD (in)]]=28,0,IF(Table1[[#This Row],[Width (in)]]&lt;=25,1,0))</f>
        <v>0</v>
      </c>
      <c r="U1784">
        <f>IF(Table1[[#This Row],[OD (in)]]=28,0,IF(AND(Table1[[#This Row],[Width (in)]]&gt;25,Table1[[#This Row],[Width (in)]]&lt;=40),1,0))</f>
        <v>0</v>
      </c>
      <c r="V1784">
        <f>IF(Table1[[#This Row],[OD (in)]]=28,0,IF(Table1[[#This Row],[Width (in)]]&gt;40,1,0))</f>
        <v>1</v>
      </c>
      <c r="W1784">
        <f>IF(Table1[[#This Row],[OD (in)]]=28,1,0)</f>
        <v>0</v>
      </c>
    </row>
    <row r="1785" spans="1:23" x14ac:dyDescent="0.3">
      <c r="A1785" s="6" t="s">
        <v>0</v>
      </c>
      <c r="B1785" s="6" t="s">
        <v>125</v>
      </c>
      <c r="C1785" s="6" t="s">
        <v>126</v>
      </c>
      <c r="D1785" s="6" t="s">
        <v>3940</v>
      </c>
      <c r="E1785" s="6" t="s">
        <v>4</v>
      </c>
      <c r="F1785" s="6" t="s">
        <v>5</v>
      </c>
      <c r="G1785" s="6" t="s">
        <v>3613</v>
      </c>
      <c r="H1785" s="6" t="s">
        <v>7</v>
      </c>
      <c r="I1785" s="6" t="s">
        <v>3614</v>
      </c>
      <c r="J1785" s="6" t="s">
        <v>9</v>
      </c>
      <c r="K1785" s="6" t="s">
        <v>3941</v>
      </c>
      <c r="L1785" s="6" t="s">
        <v>11</v>
      </c>
      <c r="M1785" s="2">
        <v>437.161</v>
      </c>
      <c r="N1785" s="1" t="s">
        <v>12</v>
      </c>
      <c r="O1785" s="3">
        <v>43326</v>
      </c>
      <c r="P1785" s="2">
        <f>ROUNDDOWN(Table1[[#This Row],[Quantity in UnE]],0)</f>
        <v>437</v>
      </c>
      <c r="Q1785" t="s">
        <v>8852</v>
      </c>
      <c r="R1785">
        <v>60</v>
      </c>
      <c r="S1785">
        <v>39</v>
      </c>
      <c r="T1785">
        <f>IF(Table1[[#This Row],[OD (in)]]=28,0,IF(Table1[[#This Row],[Width (in)]]&lt;=25,1,0))</f>
        <v>0</v>
      </c>
      <c r="U1785">
        <f>IF(Table1[[#This Row],[OD (in)]]=28,0,IF(AND(Table1[[#This Row],[Width (in)]]&gt;25,Table1[[#This Row],[Width (in)]]&lt;=40),1,0))</f>
        <v>0</v>
      </c>
      <c r="V1785">
        <f>IF(Table1[[#This Row],[OD (in)]]=28,0,IF(Table1[[#This Row],[Width (in)]]&gt;40,1,0))</f>
        <v>1</v>
      </c>
      <c r="W1785">
        <f>IF(Table1[[#This Row],[OD (in)]]=28,1,0)</f>
        <v>0</v>
      </c>
    </row>
    <row r="1786" spans="1:23" x14ac:dyDescent="0.3">
      <c r="A1786" s="6" t="s">
        <v>0</v>
      </c>
      <c r="B1786" s="6" t="s">
        <v>1255</v>
      </c>
      <c r="C1786" s="6" t="s">
        <v>1256</v>
      </c>
      <c r="D1786" s="6" t="s">
        <v>3942</v>
      </c>
      <c r="E1786" s="6" t="s">
        <v>4</v>
      </c>
      <c r="F1786" s="6" t="s">
        <v>5</v>
      </c>
      <c r="G1786" s="6" t="s">
        <v>3474</v>
      </c>
      <c r="H1786" s="6" t="s">
        <v>7</v>
      </c>
      <c r="I1786" s="6" t="s">
        <v>3475</v>
      </c>
      <c r="J1786" s="6" t="s">
        <v>9</v>
      </c>
      <c r="K1786" s="6" t="s">
        <v>3943</v>
      </c>
      <c r="L1786" s="6" t="s">
        <v>11</v>
      </c>
      <c r="M1786" s="2">
        <v>162.33600000000001</v>
      </c>
      <c r="N1786" s="1" t="s">
        <v>12</v>
      </c>
      <c r="O1786" s="3">
        <v>43318</v>
      </c>
      <c r="P1786" s="2">
        <f>ROUNDDOWN(Table1[[#This Row],[Quantity in UnE]],0)</f>
        <v>162</v>
      </c>
      <c r="Q1786" t="s">
        <v>8850</v>
      </c>
      <c r="R1786">
        <v>42</v>
      </c>
      <c r="S1786">
        <v>28</v>
      </c>
      <c r="T1786">
        <f>IF(Table1[[#This Row],[OD (in)]]=28,0,IF(Table1[[#This Row],[Width (in)]]&lt;=25,1,0))</f>
        <v>0</v>
      </c>
      <c r="U1786">
        <f>IF(Table1[[#This Row],[OD (in)]]=28,0,IF(AND(Table1[[#This Row],[Width (in)]]&gt;25,Table1[[#This Row],[Width (in)]]&lt;=40),1,0))</f>
        <v>0</v>
      </c>
      <c r="V1786">
        <f>IF(Table1[[#This Row],[OD (in)]]=28,0,IF(Table1[[#This Row],[Width (in)]]&gt;40,1,0))</f>
        <v>0</v>
      </c>
      <c r="W1786">
        <f>IF(Table1[[#This Row],[OD (in)]]=28,1,0)</f>
        <v>1</v>
      </c>
    </row>
    <row r="1787" spans="1:23" x14ac:dyDescent="0.3">
      <c r="A1787" s="6" t="s">
        <v>0</v>
      </c>
      <c r="B1787" s="6" t="s">
        <v>3162</v>
      </c>
      <c r="C1787" s="6" t="s">
        <v>3163</v>
      </c>
      <c r="D1787" s="6" t="s">
        <v>3944</v>
      </c>
      <c r="E1787" s="6" t="s">
        <v>4</v>
      </c>
      <c r="F1787" s="6" t="s">
        <v>5</v>
      </c>
      <c r="G1787" s="6" t="s">
        <v>3663</v>
      </c>
      <c r="H1787" s="6" t="s">
        <v>7</v>
      </c>
      <c r="I1787" s="6" t="s">
        <v>3664</v>
      </c>
      <c r="J1787" s="6" t="s">
        <v>9</v>
      </c>
      <c r="K1787" s="6" t="s">
        <v>3945</v>
      </c>
      <c r="L1787" s="6" t="s">
        <v>11</v>
      </c>
      <c r="M1787" s="2">
        <v>136.04900000000001</v>
      </c>
      <c r="N1787" s="1" t="s">
        <v>12</v>
      </c>
      <c r="O1787" s="3">
        <v>43330</v>
      </c>
      <c r="P1787" s="2">
        <f>ROUNDDOWN(Table1[[#This Row],[Quantity in UnE]],0)</f>
        <v>136</v>
      </c>
      <c r="Q1787" t="s">
        <v>8850</v>
      </c>
      <c r="R1787">
        <v>18.5</v>
      </c>
      <c r="S1787">
        <v>39</v>
      </c>
      <c r="T1787">
        <f>IF(Table1[[#This Row],[OD (in)]]=28,0,IF(Table1[[#This Row],[Width (in)]]&lt;=25,1,0))</f>
        <v>1</v>
      </c>
      <c r="U1787">
        <f>IF(Table1[[#This Row],[OD (in)]]=28,0,IF(AND(Table1[[#This Row],[Width (in)]]&gt;25,Table1[[#This Row],[Width (in)]]&lt;=40),1,0))</f>
        <v>0</v>
      </c>
      <c r="V1787">
        <f>IF(Table1[[#This Row],[OD (in)]]=28,0,IF(Table1[[#This Row],[Width (in)]]&gt;40,1,0))</f>
        <v>0</v>
      </c>
      <c r="W1787">
        <f>IF(Table1[[#This Row],[OD (in)]]=28,1,0)</f>
        <v>0</v>
      </c>
    </row>
    <row r="1788" spans="1:23" x14ac:dyDescent="0.3">
      <c r="A1788" s="6" t="s">
        <v>0</v>
      </c>
      <c r="B1788" s="6" t="s">
        <v>1255</v>
      </c>
      <c r="C1788" s="6" t="s">
        <v>1256</v>
      </c>
      <c r="D1788" s="6" t="s">
        <v>3946</v>
      </c>
      <c r="E1788" s="6" t="s">
        <v>4</v>
      </c>
      <c r="F1788" s="6" t="s">
        <v>5</v>
      </c>
      <c r="G1788" s="6" t="s">
        <v>3474</v>
      </c>
      <c r="H1788" s="6" t="s">
        <v>7</v>
      </c>
      <c r="I1788" s="6" t="s">
        <v>3475</v>
      </c>
      <c r="J1788" s="6" t="s">
        <v>9</v>
      </c>
      <c r="K1788" s="6" t="s">
        <v>3947</v>
      </c>
      <c r="L1788" s="6" t="s">
        <v>11</v>
      </c>
      <c r="M1788" s="2">
        <v>155.053</v>
      </c>
      <c r="N1788" s="1" t="s">
        <v>12</v>
      </c>
      <c r="O1788" s="3">
        <v>43318</v>
      </c>
      <c r="P1788" s="2">
        <f>ROUNDDOWN(Table1[[#This Row],[Quantity in UnE]],0)</f>
        <v>155</v>
      </c>
      <c r="Q1788" t="s">
        <v>8850</v>
      </c>
      <c r="R1788">
        <v>42</v>
      </c>
      <c r="S1788">
        <v>28</v>
      </c>
      <c r="T1788">
        <f>IF(Table1[[#This Row],[OD (in)]]=28,0,IF(Table1[[#This Row],[Width (in)]]&lt;=25,1,0))</f>
        <v>0</v>
      </c>
      <c r="U1788">
        <f>IF(Table1[[#This Row],[OD (in)]]=28,0,IF(AND(Table1[[#This Row],[Width (in)]]&gt;25,Table1[[#This Row],[Width (in)]]&lt;=40),1,0))</f>
        <v>0</v>
      </c>
      <c r="V1788">
        <f>IF(Table1[[#This Row],[OD (in)]]=28,0,IF(Table1[[#This Row],[Width (in)]]&gt;40,1,0))</f>
        <v>0</v>
      </c>
      <c r="W1788">
        <f>IF(Table1[[#This Row],[OD (in)]]=28,1,0)</f>
        <v>1</v>
      </c>
    </row>
    <row r="1789" spans="1:23" x14ac:dyDescent="0.3">
      <c r="A1789" s="6" t="s">
        <v>0</v>
      </c>
      <c r="B1789" s="6" t="s">
        <v>3162</v>
      </c>
      <c r="C1789" s="6" t="s">
        <v>3163</v>
      </c>
      <c r="D1789" s="6" t="s">
        <v>3948</v>
      </c>
      <c r="E1789" s="6" t="s">
        <v>4</v>
      </c>
      <c r="F1789" s="6" t="s">
        <v>5</v>
      </c>
      <c r="G1789" s="6" t="s">
        <v>3663</v>
      </c>
      <c r="H1789" s="6" t="s">
        <v>7</v>
      </c>
      <c r="I1789" s="6" t="s">
        <v>3664</v>
      </c>
      <c r="J1789" s="6" t="s">
        <v>9</v>
      </c>
      <c r="K1789" s="6" t="s">
        <v>3949</v>
      </c>
      <c r="L1789" s="6" t="s">
        <v>11</v>
      </c>
      <c r="M1789" s="2">
        <v>136.04900000000001</v>
      </c>
      <c r="N1789" s="1" t="s">
        <v>12</v>
      </c>
      <c r="O1789" s="3">
        <v>43330</v>
      </c>
      <c r="P1789" s="2">
        <f>ROUNDDOWN(Table1[[#This Row],[Quantity in UnE]],0)</f>
        <v>136</v>
      </c>
      <c r="Q1789" t="s">
        <v>8850</v>
      </c>
      <c r="R1789">
        <v>18.5</v>
      </c>
      <c r="S1789">
        <v>39</v>
      </c>
      <c r="T1789">
        <f>IF(Table1[[#This Row],[OD (in)]]=28,0,IF(Table1[[#This Row],[Width (in)]]&lt;=25,1,0))</f>
        <v>1</v>
      </c>
      <c r="U1789">
        <f>IF(Table1[[#This Row],[OD (in)]]=28,0,IF(AND(Table1[[#This Row],[Width (in)]]&gt;25,Table1[[#This Row],[Width (in)]]&lt;=40),1,0))</f>
        <v>0</v>
      </c>
      <c r="V1789">
        <f>IF(Table1[[#This Row],[OD (in)]]=28,0,IF(Table1[[#This Row],[Width (in)]]&gt;40,1,0))</f>
        <v>0</v>
      </c>
      <c r="W1789">
        <f>IF(Table1[[#This Row],[OD (in)]]=28,1,0)</f>
        <v>0</v>
      </c>
    </row>
    <row r="1790" spans="1:23" x14ac:dyDescent="0.3">
      <c r="A1790" s="6" t="s">
        <v>0</v>
      </c>
      <c r="B1790" s="6" t="s">
        <v>1255</v>
      </c>
      <c r="C1790" s="6" t="s">
        <v>1256</v>
      </c>
      <c r="D1790" s="6" t="s">
        <v>3950</v>
      </c>
      <c r="E1790" s="6" t="s">
        <v>4</v>
      </c>
      <c r="F1790" s="6" t="s">
        <v>5</v>
      </c>
      <c r="G1790" s="6" t="s">
        <v>3474</v>
      </c>
      <c r="H1790" s="6" t="s">
        <v>7</v>
      </c>
      <c r="I1790" s="6" t="s">
        <v>3475</v>
      </c>
      <c r="J1790" s="6" t="s">
        <v>9</v>
      </c>
      <c r="K1790" s="6" t="s">
        <v>3951</v>
      </c>
      <c r="L1790" s="6" t="s">
        <v>11</v>
      </c>
      <c r="M1790" s="2">
        <v>160.07900000000001</v>
      </c>
      <c r="N1790" s="1" t="s">
        <v>12</v>
      </c>
      <c r="O1790" s="3">
        <v>43318</v>
      </c>
      <c r="P1790" s="2">
        <f>ROUNDDOWN(Table1[[#This Row],[Quantity in UnE]],0)</f>
        <v>160</v>
      </c>
      <c r="Q1790" t="s">
        <v>8850</v>
      </c>
      <c r="R1790">
        <v>42</v>
      </c>
      <c r="S1790">
        <v>28</v>
      </c>
      <c r="T1790">
        <f>IF(Table1[[#This Row],[OD (in)]]=28,0,IF(Table1[[#This Row],[Width (in)]]&lt;=25,1,0))</f>
        <v>0</v>
      </c>
      <c r="U1790">
        <f>IF(Table1[[#This Row],[OD (in)]]=28,0,IF(AND(Table1[[#This Row],[Width (in)]]&gt;25,Table1[[#This Row],[Width (in)]]&lt;=40),1,0))</f>
        <v>0</v>
      </c>
      <c r="V1790">
        <f>IF(Table1[[#This Row],[OD (in)]]=28,0,IF(Table1[[#This Row],[Width (in)]]&gt;40,1,0))</f>
        <v>0</v>
      </c>
      <c r="W1790">
        <f>IF(Table1[[#This Row],[OD (in)]]=28,1,0)</f>
        <v>1</v>
      </c>
    </row>
    <row r="1791" spans="1:23" x14ac:dyDescent="0.3">
      <c r="A1791" s="6" t="s">
        <v>0</v>
      </c>
      <c r="B1791" s="6" t="s">
        <v>125</v>
      </c>
      <c r="C1791" s="6" t="s">
        <v>126</v>
      </c>
      <c r="D1791" s="6" t="s">
        <v>3952</v>
      </c>
      <c r="E1791" s="6" t="s">
        <v>4</v>
      </c>
      <c r="F1791" s="6" t="s">
        <v>5</v>
      </c>
      <c r="G1791" s="6" t="s">
        <v>3559</v>
      </c>
      <c r="H1791" s="6" t="s">
        <v>7</v>
      </c>
      <c r="I1791" s="6" t="s">
        <v>3560</v>
      </c>
      <c r="J1791" s="6" t="s">
        <v>9</v>
      </c>
      <c r="K1791" s="6" t="s">
        <v>3953</v>
      </c>
      <c r="L1791" s="6" t="s">
        <v>11</v>
      </c>
      <c r="M1791" s="2">
        <v>438.83499999999998</v>
      </c>
      <c r="N1791" s="1" t="s">
        <v>12</v>
      </c>
      <c r="O1791" s="3">
        <v>43325</v>
      </c>
      <c r="P1791" s="2">
        <f>ROUNDDOWN(Table1[[#This Row],[Quantity in UnE]],0)</f>
        <v>438</v>
      </c>
      <c r="Q1791" t="s">
        <v>8852</v>
      </c>
      <c r="R1791">
        <v>60</v>
      </c>
      <c r="S1791">
        <v>39</v>
      </c>
      <c r="T1791">
        <f>IF(Table1[[#This Row],[OD (in)]]=28,0,IF(Table1[[#This Row],[Width (in)]]&lt;=25,1,0))</f>
        <v>0</v>
      </c>
      <c r="U1791">
        <f>IF(Table1[[#This Row],[OD (in)]]=28,0,IF(AND(Table1[[#This Row],[Width (in)]]&gt;25,Table1[[#This Row],[Width (in)]]&lt;=40),1,0))</f>
        <v>0</v>
      </c>
      <c r="V1791">
        <f>IF(Table1[[#This Row],[OD (in)]]=28,0,IF(Table1[[#This Row],[Width (in)]]&gt;40,1,0))</f>
        <v>1</v>
      </c>
      <c r="W1791">
        <f>IF(Table1[[#This Row],[OD (in)]]=28,1,0)</f>
        <v>0</v>
      </c>
    </row>
    <row r="1792" spans="1:23" x14ac:dyDescent="0.3">
      <c r="A1792" s="6" t="s">
        <v>0</v>
      </c>
      <c r="B1792" s="6" t="s">
        <v>378</v>
      </c>
      <c r="C1792" s="6" t="s">
        <v>379</v>
      </c>
      <c r="D1792" s="6" t="s">
        <v>3954</v>
      </c>
      <c r="E1792" s="6" t="s">
        <v>4</v>
      </c>
      <c r="F1792" s="6" t="s">
        <v>5</v>
      </c>
      <c r="G1792" s="6" t="s">
        <v>3382</v>
      </c>
      <c r="H1792" s="6" t="s">
        <v>7</v>
      </c>
      <c r="I1792" s="6" t="s">
        <v>3383</v>
      </c>
      <c r="J1792" s="6" t="s">
        <v>9</v>
      </c>
      <c r="K1792" s="6" t="s">
        <v>3955</v>
      </c>
      <c r="L1792" s="6" t="s">
        <v>11</v>
      </c>
      <c r="M1792" s="2">
        <v>471.05399999999997</v>
      </c>
      <c r="N1792" s="1" t="s">
        <v>12</v>
      </c>
      <c r="O1792" s="3">
        <v>43316</v>
      </c>
      <c r="P1792" s="2">
        <f>ROUNDDOWN(Table1[[#This Row],[Quantity in UnE]],0)</f>
        <v>471</v>
      </c>
      <c r="Q1792" t="s">
        <v>8855</v>
      </c>
      <c r="R1792">
        <v>60</v>
      </c>
      <c r="S1792">
        <v>39</v>
      </c>
      <c r="T1792">
        <f>IF(Table1[[#This Row],[OD (in)]]=28,0,IF(Table1[[#This Row],[Width (in)]]&lt;=25,1,0))</f>
        <v>0</v>
      </c>
      <c r="U1792">
        <f>IF(Table1[[#This Row],[OD (in)]]=28,0,IF(AND(Table1[[#This Row],[Width (in)]]&gt;25,Table1[[#This Row],[Width (in)]]&lt;=40),1,0))</f>
        <v>0</v>
      </c>
      <c r="V1792">
        <f>IF(Table1[[#This Row],[OD (in)]]=28,0,IF(Table1[[#This Row],[Width (in)]]&gt;40,1,0))</f>
        <v>1</v>
      </c>
      <c r="W1792">
        <f>IF(Table1[[#This Row],[OD (in)]]=28,1,0)</f>
        <v>0</v>
      </c>
    </row>
    <row r="1793" spans="1:23" x14ac:dyDescent="0.3">
      <c r="A1793" s="6" t="s">
        <v>0</v>
      </c>
      <c r="B1793" s="6" t="s">
        <v>3162</v>
      </c>
      <c r="C1793" s="6" t="s">
        <v>3163</v>
      </c>
      <c r="D1793" s="6" t="s">
        <v>3956</v>
      </c>
      <c r="E1793" s="6" t="s">
        <v>4</v>
      </c>
      <c r="F1793" s="6" t="s">
        <v>5</v>
      </c>
      <c r="G1793" s="6" t="s">
        <v>3663</v>
      </c>
      <c r="H1793" s="6" t="s">
        <v>7</v>
      </c>
      <c r="I1793" s="6" t="s">
        <v>3664</v>
      </c>
      <c r="J1793" s="6" t="s">
        <v>9</v>
      </c>
      <c r="K1793" s="6" t="s">
        <v>3957</v>
      </c>
      <c r="L1793" s="6" t="s">
        <v>11</v>
      </c>
      <c r="M1793" s="2">
        <v>136.56200000000001</v>
      </c>
      <c r="N1793" s="1" t="s">
        <v>12</v>
      </c>
      <c r="O1793" s="3">
        <v>43330</v>
      </c>
      <c r="P1793" s="2">
        <f>ROUNDDOWN(Table1[[#This Row],[Quantity in UnE]],0)</f>
        <v>136</v>
      </c>
      <c r="Q1793" t="s">
        <v>8850</v>
      </c>
      <c r="R1793">
        <v>18.5</v>
      </c>
      <c r="S1793">
        <v>39</v>
      </c>
      <c r="T1793">
        <f>IF(Table1[[#This Row],[OD (in)]]=28,0,IF(Table1[[#This Row],[Width (in)]]&lt;=25,1,0))</f>
        <v>1</v>
      </c>
      <c r="U1793">
        <f>IF(Table1[[#This Row],[OD (in)]]=28,0,IF(AND(Table1[[#This Row],[Width (in)]]&gt;25,Table1[[#This Row],[Width (in)]]&lt;=40),1,0))</f>
        <v>0</v>
      </c>
      <c r="V1793">
        <f>IF(Table1[[#This Row],[OD (in)]]=28,0,IF(Table1[[#This Row],[Width (in)]]&gt;40,1,0))</f>
        <v>0</v>
      </c>
      <c r="W1793">
        <f>IF(Table1[[#This Row],[OD (in)]]=28,1,0)</f>
        <v>0</v>
      </c>
    </row>
    <row r="1794" spans="1:23" x14ac:dyDescent="0.3">
      <c r="A1794" s="6" t="s">
        <v>0</v>
      </c>
      <c r="B1794" s="6" t="s">
        <v>125</v>
      </c>
      <c r="C1794" s="6" t="s">
        <v>126</v>
      </c>
      <c r="D1794" s="6" t="s">
        <v>3958</v>
      </c>
      <c r="E1794" s="6" t="s">
        <v>4</v>
      </c>
      <c r="F1794" s="6" t="s">
        <v>5</v>
      </c>
      <c r="G1794" s="6" t="s">
        <v>3559</v>
      </c>
      <c r="H1794" s="6" t="s">
        <v>7</v>
      </c>
      <c r="I1794" s="6" t="s">
        <v>3560</v>
      </c>
      <c r="J1794" s="6" t="s">
        <v>9</v>
      </c>
      <c r="K1794" s="6" t="s">
        <v>3959</v>
      </c>
      <c r="L1794" s="6" t="s">
        <v>11</v>
      </c>
      <c r="M1794" s="2">
        <v>433.988</v>
      </c>
      <c r="N1794" s="1" t="s">
        <v>12</v>
      </c>
      <c r="O1794" s="3">
        <v>43325</v>
      </c>
      <c r="P1794" s="2">
        <f>ROUNDDOWN(Table1[[#This Row],[Quantity in UnE]],0)</f>
        <v>433</v>
      </c>
      <c r="Q1794" t="s">
        <v>8852</v>
      </c>
      <c r="R1794">
        <v>60</v>
      </c>
      <c r="S1794">
        <v>39</v>
      </c>
      <c r="T1794">
        <f>IF(Table1[[#This Row],[OD (in)]]=28,0,IF(Table1[[#This Row],[Width (in)]]&lt;=25,1,0))</f>
        <v>0</v>
      </c>
      <c r="U1794">
        <f>IF(Table1[[#This Row],[OD (in)]]=28,0,IF(AND(Table1[[#This Row],[Width (in)]]&gt;25,Table1[[#This Row],[Width (in)]]&lt;=40),1,0))</f>
        <v>0</v>
      </c>
      <c r="V1794">
        <f>IF(Table1[[#This Row],[OD (in)]]=28,0,IF(Table1[[#This Row],[Width (in)]]&gt;40,1,0))</f>
        <v>1</v>
      </c>
      <c r="W1794">
        <f>IF(Table1[[#This Row],[OD (in)]]=28,1,0)</f>
        <v>0</v>
      </c>
    </row>
    <row r="1795" spans="1:23" x14ac:dyDescent="0.3">
      <c r="A1795" s="6" t="s">
        <v>0</v>
      </c>
      <c r="B1795" s="6" t="s">
        <v>1255</v>
      </c>
      <c r="C1795" s="6" t="s">
        <v>1256</v>
      </c>
      <c r="D1795" s="6" t="s">
        <v>3960</v>
      </c>
      <c r="E1795" s="6" t="s">
        <v>4</v>
      </c>
      <c r="F1795" s="6" t="s">
        <v>5</v>
      </c>
      <c r="G1795" s="6" t="s">
        <v>3474</v>
      </c>
      <c r="H1795" s="6" t="s">
        <v>7</v>
      </c>
      <c r="I1795" s="6" t="s">
        <v>3475</v>
      </c>
      <c r="J1795" s="6" t="s">
        <v>9</v>
      </c>
      <c r="K1795" s="6" t="s">
        <v>3961</v>
      </c>
      <c r="L1795" s="6" t="s">
        <v>11</v>
      </c>
      <c r="M1795" s="2">
        <v>161.75299999999999</v>
      </c>
      <c r="N1795" s="1" t="s">
        <v>12</v>
      </c>
      <c r="O1795" s="3">
        <v>43318</v>
      </c>
      <c r="P1795" s="2">
        <f>ROUNDDOWN(Table1[[#This Row],[Quantity in UnE]],0)</f>
        <v>161</v>
      </c>
      <c r="Q1795" t="s">
        <v>8850</v>
      </c>
      <c r="R1795">
        <v>42</v>
      </c>
      <c r="S1795">
        <v>28</v>
      </c>
      <c r="T1795">
        <f>IF(Table1[[#This Row],[OD (in)]]=28,0,IF(Table1[[#This Row],[Width (in)]]&lt;=25,1,0))</f>
        <v>0</v>
      </c>
      <c r="U1795">
        <f>IF(Table1[[#This Row],[OD (in)]]=28,0,IF(AND(Table1[[#This Row],[Width (in)]]&gt;25,Table1[[#This Row],[Width (in)]]&lt;=40),1,0))</f>
        <v>0</v>
      </c>
      <c r="V1795">
        <f>IF(Table1[[#This Row],[OD (in)]]=28,0,IF(Table1[[#This Row],[Width (in)]]&gt;40,1,0))</f>
        <v>0</v>
      </c>
      <c r="W1795">
        <f>IF(Table1[[#This Row],[OD (in)]]=28,1,0)</f>
        <v>1</v>
      </c>
    </row>
    <row r="1796" spans="1:23" x14ac:dyDescent="0.3">
      <c r="A1796" s="6" t="s">
        <v>0</v>
      </c>
      <c r="B1796" s="6" t="s">
        <v>125</v>
      </c>
      <c r="C1796" s="6" t="s">
        <v>126</v>
      </c>
      <c r="D1796" s="6" t="s">
        <v>3962</v>
      </c>
      <c r="E1796" s="6" t="s">
        <v>4</v>
      </c>
      <c r="F1796" s="6" t="s">
        <v>5</v>
      </c>
      <c r="G1796" s="6" t="s">
        <v>3559</v>
      </c>
      <c r="H1796" s="6" t="s">
        <v>7</v>
      </c>
      <c r="I1796" s="6" t="s">
        <v>3560</v>
      </c>
      <c r="J1796" s="6" t="s">
        <v>9</v>
      </c>
      <c r="K1796" s="6" t="s">
        <v>3963</v>
      </c>
      <c r="L1796" s="6" t="s">
        <v>11</v>
      </c>
      <c r="M1796" s="2">
        <v>438.892</v>
      </c>
      <c r="N1796" s="1" t="s">
        <v>12</v>
      </c>
      <c r="O1796" s="3">
        <v>43325</v>
      </c>
      <c r="P1796" s="2">
        <f>ROUNDDOWN(Table1[[#This Row],[Quantity in UnE]],0)</f>
        <v>438</v>
      </c>
      <c r="Q1796" t="s">
        <v>8852</v>
      </c>
      <c r="R1796">
        <v>60</v>
      </c>
      <c r="S1796">
        <v>39</v>
      </c>
      <c r="T1796">
        <f>IF(Table1[[#This Row],[OD (in)]]=28,0,IF(Table1[[#This Row],[Width (in)]]&lt;=25,1,0))</f>
        <v>0</v>
      </c>
      <c r="U1796">
        <f>IF(Table1[[#This Row],[OD (in)]]=28,0,IF(AND(Table1[[#This Row],[Width (in)]]&gt;25,Table1[[#This Row],[Width (in)]]&lt;=40),1,0))</f>
        <v>0</v>
      </c>
      <c r="V1796">
        <f>IF(Table1[[#This Row],[OD (in)]]=28,0,IF(Table1[[#This Row],[Width (in)]]&gt;40,1,0))</f>
        <v>1</v>
      </c>
      <c r="W1796">
        <f>IF(Table1[[#This Row],[OD (in)]]=28,1,0)</f>
        <v>0</v>
      </c>
    </row>
    <row r="1797" spans="1:23" x14ac:dyDescent="0.3">
      <c r="A1797" s="6" t="s">
        <v>0</v>
      </c>
      <c r="B1797" s="6" t="s">
        <v>125</v>
      </c>
      <c r="C1797" s="6" t="s">
        <v>126</v>
      </c>
      <c r="D1797" s="6" t="s">
        <v>3964</v>
      </c>
      <c r="E1797" s="6" t="s">
        <v>4</v>
      </c>
      <c r="F1797" s="6" t="s">
        <v>5</v>
      </c>
      <c r="G1797" s="6" t="s">
        <v>3613</v>
      </c>
      <c r="H1797" s="6" t="s">
        <v>7</v>
      </c>
      <c r="I1797" s="6" t="s">
        <v>3614</v>
      </c>
      <c r="J1797" s="6" t="s">
        <v>9</v>
      </c>
      <c r="K1797" s="6" t="s">
        <v>3965</v>
      </c>
      <c r="L1797" s="6" t="s">
        <v>11</v>
      </c>
      <c r="M1797" s="2">
        <v>439.7</v>
      </c>
      <c r="N1797" s="1" t="s">
        <v>12</v>
      </c>
      <c r="O1797" s="3">
        <v>43326</v>
      </c>
      <c r="P1797" s="2">
        <f>ROUNDDOWN(Table1[[#This Row],[Quantity in UnE]],0)</f>
        <v>439</v>
      </c>
      <c r="Q1797" t="s">
        <v>8852</v>
      </c>
      <c r="R1797">
        <v>60</v>
      </c>
      <c r="S1797">
        <v>39</v>
      </c>
      <c r="T1797">
        <f>IF(Table1[[#This Row],[OD (in)]]=28,0,IF(Table1[[#This Row],[Width (in)]]&lt;=25,1,0))</f>
        <v>0</v>
      </c>
      <c r="U1797">
        <f>IF(Table1[[#This Row],[OD (in)]]=28,0,IF(AND(Table1[[#This Row],[Width (in)]]&gt;25,Table1[[#This Row],[Width (in)]]&lt;=40),1,0))</f>
        <v>0</v>
      </c>
      <c r="V1797">
        <f>IF(Table1[[#This Row],[OD (in)]]=28,0,IF(Table1[[#This Row],[Width (in)]]&gt;40,1,0))</f>
        <v>1</v>
      </c>
      <c r="W1797">
        <f>IF(Table1[[#This Row],[OD (in)]]=28,1,0)</f>
        <v>0</v>
      </c>
    </row>
    <row r="1798" spans="1:23" x14ac:dyDescent="0.3">
      <c r="A1798" s="6" t="s">
        <v>0</v>
      </c>
      <c r="B1798" s="6" t="s">
        <v>3162</v>
      </c>
      <c r="C1798" s="6" t="s">
        <v>3163</v>
      </c>
      <c r="D1798" s="6" t="s">
        <v>3966</v>
      </c>
      <c r="E1798" s="6" t="s">
        <v>4</v>
      </c>
      <c r="F1798" s="6" t="s">
        <v>5</v>
      </c>
      <c r="G1798" s="6" t="s">
        <v>3663</v>
      </c>
      <c r="H1798" s="6" t="s">
        <v>7</v>
      </c>
      <c r="I1798" s="6" t="s">
        <v>3664</v>
      </c>
      <c r="J1798" s="6" t="s">
        <v>9</v>
      </c>
      <c r="K1798" s="6" t="s">
        <v>3967</v>
      </c>
      <c r="L1798" s="6" t="s">
        <v>11</v>
      </c>
      <c r="M1798" s="2">
        <v>136.56200000000001</v>
      </c>
      <c r="N1798" s="1" t="s">
        <v>12</v>
      </c>
      <c r="O1798" s="3">
        <v>43330</v>
      </c>
      <c r="P1798" s="2">
        <f>ROUNDDOWN(Table1[[#This Row],[Quantity in UnE]],0)</f>
        <v>136</v>
      </c>
      <c r="Q1798" t="s">
        <v>8850</v>
      </c>
      <c r="R1798">
        <v>18.5</v>
      </c>
      <c r="S1798">
        <v>39</v>
      </c>
      <c r="T1798">
        <f>IF(Table1[[#This Row],[OD (in)]]=28,0,IF(Table1[[#This Row],[Width (in)]]&lt;=25,1,0))</f>
        <v>1</v>
      </c>
      <c r="U1798">
        <f>IF(Table1[[#This Row],[OD (in)]]=28,0,IF(AND(Table1[[#This Row],[Width (in)]]&gt;25,Table1[[#This Row],[Width (in)]]&lt;=40),1,0))</f>
        <v>0</v>
      </c>
      <c r="V1798">
        <f>IF(Table1[[#This Row],[OD (in)]]=28,0,IF(Table1[[#This Row],[Width (in)]]&gt;40,1,0))</f>
        <v>0</v>
      </c>
      <c r="W1798">
        <f>IF(Table1[[#This Row],[OD (in)]]=28,1,0)</f>
        <v>0</v>
      </c>
    </row>
    <row r="1799" spans="1:23" x14ac:dyDescent="0.3">
      <c r="A1799" s="6" t="s">
        <v>0</v>
      </c>
      <c r="B1799" s="6" t="s">
        <v>125</v>
      </c>
      <c r="C1799" s="6" t="s">
        <v>126</v>
      </c>
      <c r="D1799" s="6" t="s">
        <v>3968</v>
      </c>
      <c r="E1799" s="6" t="s">
        <v>4</v>
      </c>
      <c r="F1799" s="6" t="s">
        <v>5</v>
      </c>
      <c r="G1799" s="6" t="s">
        <v>3613</v>
      </c>
      <c r="H1799" s="6" t="s">
        <v>7</v>
      </c>
      <c r="I1799" s="6" t="s">
        <v>3614</v>
      </c>
      <c r="J1799" s="6" t="s">
        <v>9</v>
      </c>
      <c r="K1799" s="6" t="s">
        <v>3969</v>
      </c>
      <c r="L1799" s="6" t="s">
        <v>11</v>
      </c>
      <c r="M1799" s="2">
        <v>440.73899999999998</v>
      </c>
      <c r="N1799" s="1" t="s">
        <v>12</v>
      </c>
      <c r="O1799" s="3">
        <v>43326</v>
      </c>
      <c r="P1799" s="2">
        <f>ROUNDDOWN(Table1[[#This Row],[Quantity in UnE]],0)</f>
        <v>440</v>
      </c>
      <c r="Q1799" t="s">
        <v>8852</v>
      </c>
      <c r="R1799">
        <v>60</v>
      </c>
      <c r="S1799">
        <v>39</v>
      </c>
      <c r="T1799">
        <f>IF(Table1[[#This Row],[OD (in)]]=28,0,IF(Table1[[#This Row],[Width (in)]]&lt;=25,1,0))</f>
        <v>0</v>
      </c>
      <c r="U1799">
        <f>IF(Table1[[#This Row],[OD (in)]]=28,0,IF(AND(Table1[[#This Row],[Width (in)]]&gt;25,Table1[[#This Row],[Width (in)]]&lt;=40),1,0))</f>
        <v>0</v>
      </c>
      <c r="V1799">
        <f>IF(Table1[[#This Row],[OD (in)]]=28,0,IF(Table1[[#This Row],[Width (in)]]&gt;40,1,0))</f>
        <v>1</v>
      </c>
      <c r="W1799">
        <f>IF(Table1[[#This Row],[OD (in)]]=28,1,0)</f>
        <v>0</v>
      </c>
    </row>
    <row r="1800" spans="1:23" x14ac:dyDescent="0.3">
      <c r="A1800" s="6" t="s">
        <v>0</v>
      </c>
      <c r="B1800" s="6" t="s">
        <v>125</v>
      </c>
      <c r="C1800" s="6" t="s">
        <v>126</v>
      </c>
      <c r="D1800" s="6" t="s">
        <v>3970</v>
      </c>
      <c r="E1800" s="6" t="s">
        <v>4</v>
      </c>
      <c r="F1800" s="6" t="s">
        <v>5</v>
      </c>
      <c r="G1800" s="6" t="s">
        <v>3559</v>
      </c>
      <c r="H1800" s="6" t="s">
        <v>7</v>
      </c>
      <c r="I1800" s="6" t="s">
        <v>3560</v>
      </c>
      <c r="J1800" s="6" t="s">
        <v>9</v>
      </c>
      <c r="K1800" s="6" t="s">
        <v>3971</v>
      </c>
      <c r="L1800" s="6" t="s">
        <v>11</v>
      </c>
      <c r="M1800" s="2">
        <v>438.83499999999998</v>
      </c>
      <c r="N1800" s="1" t="s">
        <v>12</v>
      </c>
      <c r="O1800" s="3">
        <v>43325</v>
      </c>
      <c r="P1800" s="2">
        <f>ROUNDDOWN(Table1[[#This Row],[Quantity in UnE]],0)</f>
        <v>438</v>
      </c>
      <c r="Q1800" t="s">
        <v>8852</v>
      </c>
      <c r="R1800">
        <v>60</v>
      </c>
      <c r="S1800">
        <v>39</v>
      </c>
      <c r="T1800">
        <f>IF(Table1[[#This Row],[OD (in)]]=28,0,IF(Table1[[#This Row],[Width (in)]]&lt;=25,1,0))</f>
        <v>0</v>
      </c>
      <c r="U1800">
        <f>IF(Table1[[#This Row],[OD (in)]]=28,0,IF(AND(Table1[[#This Row],[Width (in)]]&gt;25,Table1[[#This Row],[Width (in)]]&lt;=40),1,0))</f>
        <v>0</v>
      </c>
      <c r="V1800">
        <f>IF(Table1[[#This Row],[OD (in)]]=28,0,IF(Table1[[#This Row],[Width (in)]]&gt;40,1,0))</f>
        <v>1</v>
      </c>
      <c r="W1800">
        <f>IF(Table1[[#This Row],[OD (in)]]=28,1,0)</f>
        <v>0</v>
      </c>
    </row>
    <row r="1801" spans="1:23" x14ac:dyDescent="0.3">
      <c r="A1801" s="6" t="s">
        <v>0</v>
      </c>
      <c r="B1801" s="6" t="s">
        <v>125</v>
      </c>
      <c r="C1801" s="6" t="s">
        <v>126</v>
      </c>
      <c r="D1801" s="6" t="s">
        <v>3972</v>
      </c>
      <c r="E1801" s="6" t="s">
        <v>4</v>
      </c>
      <c r="F1801" s="6" t="s">
        <v>5</v>
      </c>
      <c r="G1801" s="6" t="s">
        <v>3559</v>
      </c>
      <c r="H1801" s="6" t="s">
        <v>7</v>
      </c>
      <c r="I1801" s="6" t="s">
        <v>3560</v>
      </c>
      <c r="J1801" s="6" t="s">
        <v>9</v>
      </c>
      <c r="K1801" s="6" t="s">
        <v>3973</v>
      </c>
      <c r="L1801" s="6" t="s">
        <v>11</v>
      </c>
      <c r="M1801" s="2">
        <v>439.065</v>
      </c>
      <c r="N1801" s="1" t="s">
        <v>12</v>
      </c>
      <c r="O1801" s="3">
        <v>43325</v>
      </c>
      <c r="P1801" s="2">
        <f>ROUNDDOWN(Table1[[#This Row],[Quantity in UnE]],0)</f>
        <v>439</v>
      </c>
      <c r="Q1801" t="s">
        <v>8852</v>
      </c>
      <c r="R1801">
        <v>60</v>
      </c>
      <c r="S1801">
        <v>39</v>
      </c>
      <c r="T1801">
        <f>IF(Table1[[#This Row],[OD (in)]]=28,0,IF(Table1[[#This Row],[Width (in)]]&lt;=25,1,0))</f>
        <v>0</v>
      </c>
      <c r="U1801">
        <f>IF(Table1[[#This Row],[OD (in)]]=28,0,IF(AND(Table1[[#This Row],[Width (in)]]&gt;25,Table1[[#This Row],[Width (in)]]&lt;=40),1,0))</f>
        <v>0</v>
      </c>
      <c r="V1801">
        <f>IF(Table1[[#This Row],[OD (in)]]=28,0,IF(Table1[[#This Row],[Width (in)]]&gt;40,1,0))</f>
        <v>1</v>
      </c>
      <c r="W1801">
        <f>IF(Table1[[#This Row],[OD (in)]]=28,1,0)</f>
        <v>0</v>
      </c>
    </row>
    <row r="1802" spans="1:23" x14ac:dyDescent="0.3">
      <c r="A1802" s="6" t="s">
        <v>0</v>
      </c>
      <c r="B1802" s="6" t="s">
        <v>3162</v>
      </c>
      <c r="C1802" s="6" t="s">
        <v>3163</v>
      </c>
      <c r="D1802" s="6" t="s">
        <v>3974</v>
      </c>
      <c r="E1802" s="6" t="s">
        <v>4</v>
      </c>
      <c r="F1802" s="6" t="s">
        <v>5</v>
      </c>
      <c r="G1802" s="6" t="s">
        <v>3663</v>
      </c>
      <c r="H1802" s="6" t="s">
        <v>7</v>
      </c>
      <c r="I1802" s="6" t="s">
        <v>3664</v>
      </c>
      <c r="J1802" s="6" t="s">
        <v>9</v>
      </c>
      <c r="K1802" s="6" t="s">
        <v>3975</v>
      </c>
      <c r="L1802" s="6" t="s">
        <v>11</v>
      </c>
      <c r="M1802" s="2">
        <v>136.56200000000001</v>
      </c>
      <c r="N1802" s="1" t="s">
        <v>12</v>
      </c>
      <c r="O1802" s="3">
        <v>43330</v>
      </c>
      <c r="P1802" s="2">
        <f>ROUNDDOWN(Table1[[#This Row],[Quantity in UnE]],0)</f>
        <v>136</v>
      </c>
      <c r="Q1802" t="s">
        <v>8850</v>
      </c>
      <c r="R1802">
        <v>18.5</v>
      </c>
      <c r="S1802">
        <v>39</v>
      </c>
      <c r="T1802">
        <f>IF(Table1[[#This Row],[OD (in)]]=28,0,IF(Table1[[#This Row],[Width (in)]]&lt;=25,1,0))</f>
        <v>1</v>
      </c>
      <c r="U1802">
        <f>IF(Table1[[#This Row],[OD (in)]]=28,0,IF(AND(Table1[[#This Row],[Width (in)]]&gt;25,Table1[[#This Row],[Width (in)]]&lt;=40),1,0))</f>
        <v>0</v>
      </c>
      <c r="V1802">
        <f>IF(Table1[[#This Row],[OD (in)]]=28,0,IF(Table1[[#This Row],[Width (in)]]&gt;40,1,0))</f>
        <v>0</v>
      </c>
      <c r="W1802">
        <f>IF(Table1[[#This Row],[OD (in)]]=28,1,0)</f>
        <v>0</v>
      </c>
    </row>
    <row r="1803" spans="1:23" x14ac:dyDescent="0.3">
      <c r="A1803" s="6" t="s">
        <v>0</v>
      </c>
      <c r="B1803" s="6" t="s">
        <v>125</v>
      </c>
      <c r="C1803" s="6" t="s">
        <v>126</v>
      </c>
      <c r="D1803" s="6" t="s">
        <v>3976</v>
      </c>
      <c r="E1803" s="6" t="s">
        <v>4</v>
      </c>
      <c r="F1803" s="6" t="s">
        <v>5</v>
      </c>
      <c r="G1803" s="6" t="s">
        <v>3559</v>
      </c>
      <c r="H1803" s="6" t="s">
        <v>7</v>
      </c>
      <c r="I1803" s="6" t="s">
        <v>3560</v>
      </c>
      <c r="J1803" s="6" t="s">
        <v>9</v>
      </c>
      <c r="K1803" s="6" t="s">
        <v>3977</v>
      </c>
      <c r="L1803" s="6" t="s">
        <v>11</v>
      </c>
      <c r="M1803" s="2">
        <v>438.892</v>
      </c>
      <c r="N1803" s="1" t="s">
        <v>12</v>
      </c>
      <c r="O1803" s="3">
        <v>43325</v>
      </c>
      <c r="P1803" s="2">
        <f>ROUNDDOWN(Table1[[#This Row],[Quantity in UnE]],0)</f>
        <v>438</v>
      </c>
      <c r="Q1803" t="s">
        <v>8852</v>
      </c>
      <c r="R1803">
        <v>60</v>
      </c>
      <c r="S1803">
        <v>39</v>
      </c>
      <c r="T1803">
        <f>IF(Table1[[#This Row],[OD (in)]]=28,0,IF(Table1[[#This Row],[Width (in)]]&lt;=25,1,0))</f>
        <v>0</v>
      </c>
      <c r="U1803">
        <f>IF(Table1[[#This Row],[OD (in)]]=28,0,IF(AND(Table1[[#This Row],[Width (in)]]&gt;25,Table1[[#This Row],[Width (in)]]&lt;=40),1,0))</f>
        <v>0</v>
      </c>
      <c r="V1803">
        <f>IF(Table1[[#This Row],[OD (in)]]=28,0,IF(Table1[[#This Row],[Width (in)]]&gt;40,1,0))</f>
        <v>1</v>
      </c>
      <c r="W1803">
        <f>IF(Table1[[#This Row],[OD (in)]]=28,1,0)</f>
        <v>0</v>
      </c>
    </row>
    <row r="1804" spans="1:23" x14ac:dyDescent="0.3">
      <c r="A1804" s="6" t="s">
        <v>0</v>
      </c>
      <c r="B1804" s="6" t="s">
        <v>378</v>
      </c>
      <c r="C1804" s="6" t="s">
        <v>379</v>
      </c>
      <c r="D1804" s="6" t="s">
        <v>3978</v>
      </c>
      <c r="E1804" s="6" t="s">
        <v>4</v>
      </c>
      <c r="F1804" s="6" t="s">
        <v>5</v>
      </c>
      <c r="G1804" s="6" t="s">
        <v>3382</v>
      </c>
      <c r="H1804" s="6" t="s">
        <v>7</v>
      </c>
      <c r="I1804" s="6" t="s">
        <v>3383</v>
      </c>
      <c r="J1804" s="6" t="s">
        <v>9</v>
      </c>
      <c r="K1804" s="6" t="s">
        <v>3979</v>
      </c>
      <c r="L1804" s="6" t="s">
        <v>11</v>
      </c>
      <c r="M1804" s="2">
        <v>471.12700000000001</v>
      </c>
      <c r="N1804" s="1" t="s">
        <v>12</v>
      </c>
      <c r="O1804" s="3">
        <v>43316</v>
      </c>
      <c r="P1804" s="2">
        <f>ROUNDDOWN(Table1[[#This Row],[Quantity in UnE]],0)</f>
        <v>471</v>
      </c>
      <c r="Q1804" t="s">
        <v>8855</v>
      </c>
      <c r="R1804">
        <v>60</v>
      </c>
      <c r="S1804">
        <v>39</v>
      </c>
      <c r="T1804">
        <f>IF(Table1[[#This Row],[OD (in)]]=28,0,IF(Table1[[#This Row],[Width (in)]]&lt;=25,1,0))</f>
        <v>0</v>
      </c>
      <c r="U1804">
        <f>IF(Table1[[#This Row],[OD (in)]]=28,0,IF(AND(Table1[[#This Row],[Width (in)]]&gt;25,Table1[[#This Row],[Width (in)]]&lt;=40),1,0))</f>
        <v>0</v>
      </c>
      <c r="V1804">
        <f>IF(Table1[[#This Row],[OD (in)]]=28,0,IF(Table1[[#This Row],[Width (in)]]&gt;40,1,0))</f>
        <v>1</v>
      </c>
      <c r="W1804">
        <f>IF(Table1[[#This Row],[OD (in)]]=28,1,0)</f>
        <v>0</v>
      </c>
    </row>
    <row r="1805" spans="1:23" x14ac:dyDescent="0.3">
      <c r="A1805" s="6" t="s">
        <v>0</v>
      </c>
      <c r="B1805" s="6" t="s">
        <v>3162</v>
      </c>
      <c r="C1805" s="6" t="s">
        <v>3163</v>
      </c>
      <c r="D1805" s="6" t="s">
        <v>3980</v>
      </c>
      <c r="E1805" s="6" t="s">
        <v>4</v>
      </c>
      <c r="F1805" s="6" t="s">
        <v>5</v>
      </c>
      <c r="G1805" s="6" t="s">
        <v>3663</v>
      </c>
      <c r="H1805" s="6" t="s">
        <v>7</v>
      </c>
      <c r="I1805" s="6" t="s">
        <v>3664</v>
      </c>
      <c r="J1805" s="6" t="s">
        <v>9</v>
      </c>
      <c r="K1805" s="6" t="s">
        <v>3981</v>
      </c>
      <c r="L1805" s="6" t="s">
        <v>11</v>
      </c>
      <c r="M1805" s="2">
        <v>136.56200000000001</v>
      </c>
      <c r="N1805" s="1" t="s">
        <v>12</v>
      </c>
      <c r="O1805" s="3">
        <v>43330</v>
      </c>
      <c r="P1805" s="2">
        <f>ROUNDDOWN(Table1[[#This Row],[Quantity in UnE]],0)</f>
        <v>136</v>
      </c>
      <c r="Q1805" t="s">
        <v>8850</v>
      </c>
      <c r="R1805">
        <v>18.5</v>
      </c>
      <c r="S1805">
        <v>39</v>
      </c>
      <c r="T1805">
        <f>IF(Table1[[#This Row],[OD (in)]]=28,0,IF(Table1[[#This Row],[Width (in)]]&lt;=25,1,0))</f>
        <v>1</v>
      </c>
      <c r="U1805">
        <f>IF(Table1[[#This Row],[OD (in)]]=28,0,IF(AND(Table1[[#This Row],[Width (in)]]&gt;25,Table1[[#This Row],[Width (in)]]&lt;=40),1,0))</f>
        <v>0</v>
      </c>
      <c r="V1805">
        <f>IF(Table1[[#This Row],[OD (in)]]=28,0,IF(Table1[[#This Row],[Width (in)]]&gt;40,1,0))</f>
        <v>0</v>
      </c>
      <c r="W1805">
        <f>IF(Table1[[#This Row],[OD (in)]]=28,1,0)</f>
        <v>0</v>
      </c>
    </row>
    <row r="1806" spans="1:23" x14ac:dyDescent="0.3">
      <c r="A1806" s="6" t="s">
        <v>0</v>
      </c>
      <c r="B1806" s="6" t="s">
        <v>378</v>
      </c>
      <c r="C1806" s="6" t="s">
        <v>379</v>
      </c>
      <c r="D1806" s="6" t="s">
        <v>3982</v>
      </c>
      <c r="E1806" s="6" t="s">
        <v>4</v>
      </c>
      <c r="F1806" s="6" t="s">
        <v>5</v>
      </c>
      <c r="G1806" s="6" t="s">
        <v>3382</v>
      </c>
      <c r="H1806" s="6" t="s">
        <v>7</v>
      </c>
      <c r="I1806" s="6" t="s">
        <v>3383</v>
      </c>
      <c r="J1806" s="6" t="s">
        <v>9</v>
      </c>
      <c r="K1806" s="6" t="s">
        <v>3983</v>
      </c>
      <c r="L1806" s="6" t="s">
        <v>11</v>
      </c>
      <c r="M1806" s="2">
        <v>471.12700000000001</v>
      </c>
      <c r="N1806" s="1" t="s">
        <v>12</v>
      </c>
      <c r="O1806" s="3">
        <v>43316</v>
      </c>
      <c r="P1806" s="2">
        <f>ROUNDDOWN(Table1[[#This Row],[Quantity in UnE]],0)</f>
        <v>471</v>
      </c>
      <c r="Q1806" t="s">
        <v>8855</v>
      </c>
      <c r="R1806">
        <v>60</v>
      </c>
      <c r="S1806">
        <v>39</v>
      </c>
      <c r="T1806">
        <f>IF(Table1[[#This Row],[OD (in)]]=28,0,IF(Table1[[#This Row],[Width (in)]]&lt;=25,1,0))</f>
        <v>0</v>
      </c>
      <c r="U1806">
        <f>IF(Table1[[#This Row],[OD (in)]]=28,0,IF(AND(Table1[[#This Row],[Width (in)]]&gt;25,Table1[[#This Row],[Width (in)]]&lt;=40),1,0))</f>
        <v>0</v>
      </c>
      <c r="V1806">
        <f>IF(Table1[[#This Row],[OD (in)]]=28,0,IF(Table1[[#This Row],[Width (in)]]&gt;40,1,0))</f>
        <v>1</v>
      </c>
      <c r="W1806">
        <f>IF(Table1[[#This Row],[OD (in)]]=28,1,0)</f>
        <v>0</v>
      </c>
    </row>
    <row r="1807" spans="1:23" x14ac:dyDescent="0.3">
      <c r="A1807" s="6" t="s">
        <v>0</v>
      </c>
      <c r="B1807" s="6" t="s">
        <v>125</v>
      </c>
      <c r="C1807" s="6" t="s">
        <v>126</v>
      </c>
      <c r="D1807" s="6" t="s">
        <v>3984</v>
      </c>
      <c r="E1807" s="6" t="s">
        <v>4</v>
      </c>
      <c r="F1807" s="6" t="s">
        <v>5</v>
      </c>
      <c r="G1807" s="6" t="s">
        <v>3559</v>
      </c>
      <c r="H1807" s="6" t="s">
        <v>7</v>
      </c>
      <c r="I1807" s="6" t="s">
        <v>3560</v>
      </c>
      <c r="J1807" s="6" t="s">
        <v>9</v>
      </c>
      <c r="K1807" s="6" t="s">
        <v>3985</v>
      </c>
      <c r="L1807" s="6" t="s">
        <v>11</v>
      </c>
      <c r="M1807" s="2">
        <v>439.065</v>
      </c>
      <c r="N1807" s="1" t="s">
        <v>12</v>
      </c>
      <c r="O1807" s="3">
        <v>43325</v>
      </c>
      <c r="P1807" s="2">
        <f>ROUNDDOWN(Table1[[#This Row],[Quantity in UnE]],0)</f>
        <v>439</v>
      </c>
      <c r="Q1807" t="s">
        <v>8852</v>
      </c>
      <c r="R1807">
        <v>60</v>
      </c>
      <c r="S1807">
        <v>39</v>
      </c>
      <c r="T1807">
        <f>IF(Table1[[#This Row],[OD (in)]]=28,0,IF(Table1[[#This Row],[Width (in)]]&lt;=25,1,0))</f>
        <v>0</v>
      </c>
      <c r="U1807">
        <f>IF(Table1[[#This Row],[OD (in)]]=28,0,IF(AND(Table1[[#This Row],[Width (in)]]&gt;25,Table1[[#This Row],[Width (in)]]&lt;=40),1,0))</f>
        <v>0</v>
      </c>
      <c r="V1807">
        <f>IF(Table1[[#This Row],[OD (in)]]=28,0,IF(Table1[[#This Row],[Width (in)]]&gt;40,1,0))</f>
        <v>1</v>
      </c>
      <c r="W1807">
        <f>IF(Table1[[#This Row],[OD (in)]]=28,1,0)</f>
        <v>0</v>
      </c>
    </row>
    <row r="1808" spans="1:23" x14ac:dyDescent="0.3">
      <c r="A1808" s="6" t="s">
        <v>0</v>
      </c>
      <c r="B1808" s="6" t="s">
        <v>378</v>
      </c>
      <c r="C1808" s="6" t="s">
        <v>379</v>
      </c>
      <c r="D1808" s="6" t="s">
        <v>3986</v>
      </c>
      <c r="E1808" s="6" t="s">
        <v>4</v>
      </c>
      <c r="F1808" s="6" t="s">
        <v>5</v>
      </c>
      <c r="G1808" s="6" t="s">
        <v>3382</v>
      </c>
      <c r="H1808" s="6" t="s">
        <v>7</v>
      </c>
      <c r="I1808" s="6" t="s">
        <v>3383</v>
      </c>
      <c r="J1808" s="6" t="s">
        <v>9</v>
      </c>
      <c r="K1808" s="6" t="s">
        <v>3987</v>
      </c>
      <c r="L1808" s="6" t="s">
        <v>11</v>
      </c>
      <c r="M1808" s="2">
        <v>470.31599999999997</v>
      </c>
      <c r="N1808" s="1" t="s">
        <v>12</v>
      </c>
      <c r="O1808" s="3">
        <v>43316</v>
      </c>
      <c r="P1808" s="2">
        <f>ROUNDDOWN(Table1[[#This Row],[Quantity in UnE]],0)</f>
        <v>470</v>
      </c>
      <c r="Q1808" t="s">
        <v>8855</v>
      </c>
      <c r="R1808">
        <v>60</v>
      </c>
      <c r="S1808">
        <v>39</v>
      </c>
      <c r="T1808">
        <f>IF(Table1[[#This Row],[OD (in)]]=28,0,IF(Table1[[#This Row],[Width (in)]]&lt;=25,1,0))</f>
        <v>0</v>
      </c>
      <c r="U1808">
        <f>IF(Table1[[#This Row],[OD (in)]]=28,0,IF(AND(Table1[[#This Row],[Width (in)]]&gt;25,Table1[[#This Row],[Width (in)]]&lt;=40),1,0))</f>
        <v>0</v>
      </c>
      <c r="V1808">
        <f>IF(Table1[[#This Row],[OD (in)]]=28,0,IF(Table1[[#This Row],[Width (in)]]&gt;40,1,0))</f>
        <v>1</v>
      </c>
      <c r="W1808">
        <f>IF(Table1[[#This Row],[OD (in)]]=28,1,0)</f>
        <v>0</v>
      </c>
    </row>
    <row r="1809" spans="1:23" x14ac:dyDescent="0.3">
      <c r="A1809" s="6" t="s">
        <v>0</v>
      </c>
      <c r="B1809" s="6" t="s">
        <v>378</v>
      </c>
      <c r="C1809" s="6" t="s">
        <v>379</v>
      </c>
      <c r="D1809" s="6" t="s">
        <v>3988</v>
      </c>
      <c r="E1809" s="6" t="s">
        <v>4</v>
      </c>
      <c r="F1809" s="6" t="s">
        <v>5</v>
      </c>
      <c r="G1809" s="6" t="s">
        <v>3382</v>
      </c>
      <c r="H1809" s="6" t="s">
        <v>7</v>
      </c>
      <c r="I1809" s="6" t="s">
        <v>3383</v>
      </c>
      <c r="J1809" s="6" t="s">
        <v>9</v>
      </c>
      <c r="K1809" s="6" t="s">
        <v>3989</v>
      </c>
      <c r="L1809" s="6" t="s">
        <v>11</v>
      </c>
      <c r="M1809" s="2">
        <v>470.31599999999997</v>
      </c>
      <c r="N1809" s="1" t="s">
        <v>12</v>
      </c>
      <c r="O1809" s="3">
        <v>43316</v>
      </c>
      <c r="P1809" s="2">
        <f>ROUNDDOWN(Table1[[#This Row],[Quantity in UnE]],0)</f>
        <v>470</v>
      </c>
      <c r="Q1809" t="s">
        <v>8855</v>
      </c>
      <c r="R1809">
        <v>60</v>
      </c>
      <c r="S1809">
        <v>39</v>
      </c>
      <c r="T1809">
        <f>IF(Table1[[#This Row],[OD (in)]]=28,0,IF(Table1[[#This Row],[Width (in)]]&lt;=25,1,0))</f>
        <v>0</v>
      </c>
      <c r="U1809">
        <f>IF(Table1[[#This Row],[OD (in)]]=28,0,IF(AND(Table1[[#This Row],[Width (in)]]&gt;25,Table1[[#This Row],[Width (in)]]&lt;=40),1,0))</f>
        <v>0</v>
      </c>
      <c r="V1809">
        <f>IF(Table1[[#This Row],[OD (in)]]=28,0,IF(Table1[[#This Row],[Width (in)]]&gt;40,1,0))</f>
        <v>1</v>
      </c>
      <c r="W1809">
        <f>IF(Table1[[#This Row],[OD (in)]]=28,1,0)</f>
        <v>0</v>
      </c>
    </row>
    <row r="1810" spans="1:23" x14ac:dyDescent="0.3">
      <c r="A1810" s="6" t="s">
        <v>0</v>
      </c>
      <c r="B1810" s="6" t="s">
        <v>3162</v>
      </c>
      <c r="C1810" s="6" t="s">
        <v>3163</v>
      </c>
      <c r="D1810" s="6" t="s">
        <v>3990</v>
      </c>
      <c r="E1810" s="6" t="s">
        <v>4</v>
      </c>
      <c r="F1810" s="6" t="s">
        <v>5</v>
      </c>
      <c r="G1810" s="6" t="s">
        <v>3663</v>
      </c>
      <c r="H1810" s="6" t="s">
        <v>7</v>
      </c>
      <c r="I1810" s="6" t="s">
        <v>3664</v>
      </c>
      <c r="J1810" s="6" t="s">
        <v>9</v>
      </c>
      <c r="K1810" s="6" t="s">
        <v>3991</v>
      </c>
      <c r="L1810" s="6" t="s">
        <v>11</v>
      </c>
      <c r="M1810" s="2">
        <v>130.339</v>
      </c>
      <c r="N1810" s="1" t="s">
        <v>12</v>
      </c>
      <c r="O1810" s="3">
        <v>43330</v>
      </c>
      <c r="P1810" s="2">
        <f>ROUNDDOWN(Table1[[#This Row],[Quantity in UnE]],0)</f>
        <v>130</v>
      </c>
      <c r="Q1810" t="s">
        <v>8850</v>
      </c>
      <c r="R1810">
        <v>18.5</v>
      </c>
      <c r="S1810">
        <v>39</v>
      </c>
      <c r="T1810">
        <f>IF(Table1[[#This Row],[OD (in)]]=28,0,IF(Table1[[#This Row],[Width (in)]]&lt;=25,1,0))</f>
        <v>1</v>
      </c>
      <c r="U1810">
        <f>IF(Table1[[#This Row],[OD (in)]]=28,0,IF(AND(Table1[[#This Row],[Width (in)]]&gt;25,Table1[[#This Row],[Width (in)]]&lt;=40),1,0))</f>
        <v>0</v>
      </c>
      <c r="V1810">
        <f>IF(Table1[[#This Row],[OD (in)]]=28,0,IF(Table1[[#This Row],[Width (in)]]&gt;40,1,0))</f>
        <v>0</v>
      </c>
      <c r="W1810">
        <f>IF(Table1[[#This Row],[OD (in)]]=28,1,0)</f>
        <v>0</v>
      </c>
    </row>
    <row r="1811" spans="1:23" x14ac:dyDescent="0.3">
      <c r="A1811" s="6" t="s">
        <v>0</v>
      </c>
      <c r="B1811" s="6" t="s">
        <v>3162</v>
      </c>
      <c r="C1811" s="6" t="s">
        <v>3163</v>
      </c>
      <c r="D1811" s="6" t="s">
        <v>3992</v>
      </c>
      <c r="E1811" s="6" t="s">
        <v>4</v>
      </c>
      <c r="F1811" s="6" t="s">
        <v>5</v>
      </c>
      <c r="G1811" s="6" t="s">
        <v>3663</v>
      </c>
      <c r="H1811" s="6" t="s">
        <v>7</v>
      </c>
      <c r="I1811" s="6" t="s">
        <v>3664</v>
      </c>
      <c r="J1811" s="6" t="s">
        <v>9</v>
      </c>
      <c r="K1811" s="6" t="s">
        <v>3993</v>
      </c>
      <c r="L1811" s="6" t="s">
        <v>11</v>
      </c>
      <c r="M1811" s="2">
        <v>130.339</v>
      </c>
      <c r="N1811" s="1" t="s">
        <v>12</v>
      </c>
      <c r="O1811" s="3">
        <v>43330</v>
      </c>
      <c r="P1811" s="2">
        <f>ROUNDDOWN(Table1[[#This Row],[Quantity in UnE]],0)</f>
        <v>130</v>
      </c>
      <c r="Q1811" t="s">
        <v>8850</v>
      </c>
      <c r="R1811">
        <v>18.5</v>
      </c>
      <c r="S1811">
        <v>39</v>
      </c>
      <c r="T1811">
        <f>IF(Table1[[#This Row],[OD (in)]]=28,0,IF(Table1[[#This Row],[Width (in)]]&lt;=25,1,0))</f>
        <v>1</v>
      </c>
      <c r="U1811">
        <f>IF(Table1[[#This Row],[OD (in)]]=28,0,IF(AND(Table1[[#This Row],[Width (in)]]&gt;25,Table1[[#This Row],[Width (in)]]&lt;=40),1,0))</f>
        <v>0</v>
      </c>
      <c r="V1811">
        <f>IF(Table1[[#This Row],[OD (in)]]=28,0,IF(Table1[[#This Row],[Width (in)]]&gt;40,1,0))</f>
        <v>0</v>
      </c>
      <c r="W1811">
        <f>IF(Table1[[#This Row],[OD (in)]]=28,1,0)</f>
        <v>0</v>
      </c>
    </row>
    <row r="1812" spans="1:23" x14ac:dyDescent="0.3">
      <c r="A1812" s="6" t="s">
        <v>0</v>
      </c>
      <c r="B1812" s="6" t="s">
        <v>3162</v>
      </c>
      <c r="C1812" s="6" t="s">
        <v>3163</v>
      </c>
      <c r="D1812" s="6" t="s">
        <v>3994</v>
      </c>
      <c r="E1812" s="6" t="s">
        <v>4</v>
      </c>
      <c r="F1812" s="6" t="s">
        <v>5</v>
      </c>
      <c r="G1812" s="6" t="s">
        <v>3663</v>
      </c>
      <c r="H1812" s="6" t="s">
        <v>7</v>
      </c>
      <c r="I1812" s="6" t="s">
        <v>3664</v>
      </c>
      <c r="J1812" s="6" t="s">
        <v>9</v>
      </c>
      <c r="K1812" s="6" t="s">
        <v>3995</v>
      </c>
      <c r="L1812" s="6" t="s">
        <v>11</v>
      </c>
      <c r="M1812" s="2">
        <v>130.339</v>
      </c>
      <c r="N1812" s="1" t="s">
        <v>12</v>
      </c>
      <c r="O1812" s="3">
        <v>43330</v>
      </c>
      <c r="P1812" s="2">
        <f>ROUNDDOWN(Table1[[#This Row],[Quantity in UnE]],0)</f>
        <v>130</v>
      </c>
      <c r="Q1812" t="s">
        <v>8850</v>
      </c>
      <c r="R1812">
        <v>18.5</v>
      </c>
      <c r="S1812">
        <v>39</v>
      </c>
      <c r="T1812">
        <f>IF(Table1[[#This Row],[OD (in)]]=28,0,IF(Table1[[#This Row],[Width (in)]]&lt;=25,1,0))</f>
        <v>1</v>
      </c>
      <c r="U1812">
        <f>IF(Table1[[#This Row],[OD (in)]]=28,0,IF(AND(Table1[[#This Row],[Width (in)]]&gt;25,Table1[[#This Row],[Width (in)]]&lt;=40),1,0))</f>
        <v>0</v>
      </c>
      <c r="V1812">
        <f>IF(Table1[[#This Row],[OD (in)]]=28,0,IF(Table1[[#This Row],[Width (in)]]&gt;40,1,0))</f>
        <v>0</v>
      </c>
      <c r="W1812">
        <f>IF(Table1[[#This Row],[OD (in)]]=28,1,0)</f>
        <v>0</v>
      </c>
    </row>
    <row r="1813" spans="1:23" x14ac:dyDescent="0.3">
      <c r="A1813" s="6" t="s">
        <v>0</v>
      </c>
      <c r="B1813" s="6" t="s">
        <v>3162</v>
      </c>
      <c r="C1813" s="6" t="s">
        <v>3163</v>
      </c>
      <c r="D1813" s="6" t="s">
        <v>3996</v>
      </c>
      <c r="E1813" s="6" t="s">
        <v>4</v>
      </c>
      <c r="F1813" s="6" t="s">
        <v>5</v>
      </c>
      <c r="G1813" s="6" t="s">
        <v>3663</v>
      </c>
      <c r="H1813" s="6" t="s">
        <v>7</v>
      </c>
      <c r="I1813" s="6" t="s">
        <v>3664</v>
      </c>
      <c r="J1813" s="6" t="s">
        <v>9</v>
      </c>
      <c r="K1813" s="6" t="s">
        <v>3997</v>
      </c>
      <c r="L1813" s="6" t="s">
        <v>11</v>
      </c>
      <c r="M1813" s="2">
        <v>130.339</v>
      </c>
      <c r="N1813" s="1" t="s">
        <v>12</v>
      </c>
      <c r="O1813" s="3">
        <v>43330</v>
      </c>
      <c r="P1813" s="2">
        <f>ROUNDDOWN(Table1[[#This Row],[Quantity in UnE]],0)</f>
        <v>130</v>
      </c>
      <c r="Q1813" t="s">
        <v>8850</v>
      </c>
      <c r="R1813">
        <v>18.5</v>
      </c>
      <c r="S1813">
        <v>39</v>
      </c>
      <c r="T1813">
        <f>IF(Table1[[#This Row],[OD (in)]]=28,0,IF(Table1[[#This Row],[Width (in)]]&lt;=25,1,0))</f>
        <v>1</v>
      </c>
      <c r="U1813">
        <f>IF(Table1[[#This Row],[OD (in)]]=28,0,IF(AND(Table1[[#This Row],[Width (in)]]&gt;25,Table1[[#This Row],[Width (in)]]&lt;=40),1,0))</f>
        <v>0</v>
      </c>
      <c r="V1813">
        <f>IF(Table1[[#This Row],[OD (in)]]=28,0,IF(Table1[[#This Row],[Width (in)]]&gt;40,1,0))</f>
        <v>0</v>
      </c>
      <c r="W1813">
        <f>IF(Table1[[#This Row],[OD (in)]]=28,1,0)</f>
        <v>0</v>
      </c>
    </row>
    <row r="1814" spans="1:23" x14ac:dyDescent="0.3">
      <c r="A1814" s="6" t="s">
        <v>0</v>
      </c>
      <c r="B1814" s="6" t="s">
        <v>1452</v>
      </c>
      <c r="C1814" s="6" t="s">
        <v>1453</v>
      </c>
      <c r="D1814" s="6" t="s">
        <v>3998</v>
      </c>
      <c r="E1814" s="6" t="s">
        <v>4</v>
      </c>
      <c r="F1814" s="6" t="s">
        <v>5</v>
      </c>
      <c r="G1814" s="6" t="s">
        <v>3382</v>
      </c>
      <c r="H1814" s="6" t="s">
        <v>7</v>
      </c>
      <c r="I1814" s="6" t="s">
        <v>3383</v>
      </c>
      <c r="J1814" s="6" t="s">
        <v>9</v>
      </c>
      <c r="K1814" s="6" t="s">
        <v>3999</v>
      </c>
      <c r="L1814" s="6" t="s">
        <v>11</v>
      </c>
      <c r="M1814" s="2">
        <v>115.771</v>
      </c>
      <c r="N1814" s="1" t="s">
        <v>12</v>
      </c>
      <c r="O1814" s="3">
        <v>43316</v>
      </c>
      <c r="P1814" s="2">
        <f>ROUNDDOWN(Table1[[#This Row],[Quantity in UnE]],0)</f>
        <v>115</v>
      </c>
      <c r="Q1814" t="s">
        <v>8850</v>
      </c>
      <c r="R1814">
        <v>30.5</v>
      </c>
      <c r="S1814">
        <v>28</v>
      </c>
      <c r="T1814">
        <f>IF(Table1[[#This Row],[OD (in)]]=28,0,IF(Table1[[#This Row],[Width (in)]]&lt;=25,1,0))</f>
        <v>0</v>
      </c>
      <c r="U1814">
        <f>IF(Table1[[#This Row],[OD (in)]]=28,0,IF(AND(Table1[[#This Row],[Width (in)]]&gt;25,Table1[[#This Row],[Width (in)]]&lt;=40),1,0))</f>
        <v>0</v>
      </c>
      <c r="V1814">
        <f>IF(Table1[[#This Row],[OD (in)]]=28,0,IF(Table1[[#This Row],[Width (in)]]&gt;40,1,0))</f>
        <v>0</v>
      </c>
      <c r="W1814">
        <f>IF(Table1[[#This Row],[OD (in)]]=28,1,0)</f>
        <v>1</v>
      </c>
    </row>
    <row r="1815" spans="1:23" x14ac:dyDescent="0.3">
      <c r="A1815" s="6" t="s">
        <v>0</v>
      </c>
      <c r="B1815" s="6" t="s">
        <v>1452</v>
      </c>
      <c r="C1815" s="6" t="s">
        <v>1453</v>
      </c>
      <c r="D1815" s="6" t="s">
        <v>4000</v>
      </c>
      <c r="E1815" s="6" t="s">
        <v>4</v>
      </c>
      <c r="F1815" s="6" t="s">
        <v>5</v>
      </c>
      <c r="G1815" s="6" t="s">
        <v>3382</v>
      </c>
      <c r="H1815" s="6" t="s">
        <v>7</v>
      </c>
      <c r="I1815" s="6" t="s">
        <v>3383</v>
      </c>
      <c r="J1815" s="6" t="s">
        <v>9</v>
      </c>
      <c r="K1815" s="6" t="s">
        <v>4001</v>
      </c>
      <c r="L1815" s="6" t="s">
        <v>11</v>
      </c>
      <c r="M1815" s="2">
        <v>115.771</v>
      </c>
      <c r="N1815" s="1" t="s">
        <v>12</v>
      </c>
      <c r="O1815" s="3">
        <v>43316</v>
      </c>
      <c r="P1815" s="2">
        <f>ROUNDDOWN(Table1[[#This Row],[Quantity in UnE]],0)</f>
        <v>115</v>
      </c>
      <c r="Q1815" t="s">
        <v>8850</v>
      </c>
      <c r="R1815">
        <v>30.5</v>
      </c>
      <c r="S1815">
        <v>28</v>
      </c>
      <c r="T1815">
        <f>IF(Table1[[#This Row],[OD (in)]]=28,0,IF(Table1[[#This Row],[Width (in)]]&lt;=25,1,0))</f>
        <v>0</v>
      </c>
      <c r="U1815">
        <f>IF(Table1[[#This Row],[OD (in)]]=28,0,IF(AND(Table1[[#This Row],[Width (in)]]&gt;25,Table1[[#This Row],[Width (in)]]&lt;=40),1,0))</f>
        <v>0</v>
      </c>
      <c r="V1815">
        <f>IF(Table1[[#This Row],[OD (in)]]=28,0,IF(Table1[[#This Row],[Width (in)]]&gt;40,1,0))</f>
        <v>0</v>
      </c>
      <c r="W1815">
        <f>IF(Table1[[#This Row],[OD (in)]]=28,1,0)</f>
        <v>1</v>
      </c>
    </row>
    <row r="1816" spans="1:23" x14ac:dyDescent="0.3">
      <c r="A1816" s="6" t="s">
        <v>0</v>
      </c>
      <c r="B1816" s="6" t="s">
        <v>87</v>
      </c>
      <c r="C1816" s="6" t="s">
        <v>88</v>
      </c>
      <c r="D1816" s="6" t="s">
        <v>4002</v>
      </c>
      <c r="E1816" s="6" t="s">
        <v>4</v>
      </c>
      <c r="F1816" s="6" t="s">
        <v>5</v>
      </c>
      <c r="G1816" s="6" t="s">
        <v>3519</v>
      </c>
      <c r="H1816" s="6" t="s">
        <v>7</v>
      </c>
      <c r="I1816" s="6" t="s">
        <v>3520</v>
      </c>
      <c r="J1816" s="6" t="s">
        <v>9</v>
      </c>
      <c r="K1816" s="6" t="s">
        <v>4003</v>
      </c>
      <c r="L1816" s="6" t="s">
        <v>11</v>
      </c>
      <c r="M1816" s="2">
        <v>110.983</v>
      </c>
      <c r="N1816" s="1" t="s">
        <v>12</v>
      </c>
      <c r="O1816" s="3">
        <v>43322</v>
      </c>
      <c r="P1816" s="2">
        <f>ROUNDDOWN(Table1[[#This Row],[Quantity in UnE]],0)</f>
        <v>110</v>
      </c>
      <c r="Q1816" t="s">
        <v>8850</v>
      </c>
      <c r="R1816">
        <v>29</v>
      </c>
      <c r="S1816">
        <v>28</v>
      </c>
      <c r="T1816">
        <f>IF(Table1[[#This Row],[OD (in)]]=28,0,IF(Table1[[#This Row],[Width (in)]]&lt;=25,1,0))</f>
        <v>0</v>
      </c>
      <c r="U1816">
        <f>IF(Table1[[#This Row],[OD (in)]]=28,0,IF(AND(Table1[[#This Row],[Width (in)]]&gt;25,Table1[[#This Row],[Width (in)]]&lt;=40),1,0))</f>
        <v>0</v>
      </c>
      <c r="V1816">
        <f>IF(Table1[[#This Row],[OD (in)]]=28,0,IF(Table1[[#This Row],[Width (in)]]&gt;40,1,0))</f>
        <v>0</v>
      </c>
      <c r="W1816">
        <f>IF(Table1[[#This Row],[OD (in)]]=28,1,0)</f>
        <v>1</v>
      </c>
    </row>
    <row r="1817" spans="1:23" x14ac:dyDescent="0.3">
      <c r="A1817" s="6" t="s">
        <v>0</v>
      </c>
      <c r="B1817" s="6" t="s">
        <v>3162</v>
      </c>
      <c r="C1817" s="6" t="s">
        <v>3163</v>
      </c>
      <c r="D1817" s="6" t="s">
        <v>4004</v>
      </c>
      <c r="E1817" s="6" t="s">
        <v>4</v>
      </c>
      <c r="F1817" s="6" t="s">
        <v>5</v>
      </c>
      <c r="G1817" s="6" t="s">
        <v>3663</v>
      </c>
      <c r="H1817" s="6" t="s">
        <v>7</v>
      </c>
      <c r="I1817" s="6" t="s">
        <v>3664</v>
      </c>
      <c r="J1817" s="6" t="s">
        <v>9</v>
      </c>
      <c r="K1817" s="6" t="s">
        <v>4005</v>
      </c>
      <c r="L1817" s="6" t="s">
        <v>11</v>
      </c>
      <c r="M1817" s="2">
        <v>130.21100000000001</v>
      </c>
      <c r="N1817" s="1" t="s">
        <v>12</v>
      </c>
      <c r="O1817" s="3">
        <v>43330</v>
      </c>
      <c r="P1817" s="2">
        <f>ROUNDDOWN(Table1[[#This Row],[Quantity in UnE]],0)</f>
        <v>130</v>
      </c>
      <c r="Q1817" t="s">
        <v>8850</v>
      </c>
      <c r="R1817">
        <v>18.5</v>
      </c>
      <c r="S1817">
        <v>39</v>
      </c>
      <c r="T1817">
        <f>IF(Table1[[#This Row],[OD (in)]]=28,0,IF(Table1[[#This Row],[Width (in)]]&lt;=25,1,0))</f>
        <v>1</v>
      </c>
      <c r="U1817">
        <f>IF(Table1[[#This Row],[OD (in)]]=28,0,IF(AND(Table1[[#This Row],[Width (in)]]&gt;25,Table1[[#This Row],[Width (in)]]&lt;=40),1,0))</f>
        <v>0</v>
      </c>
      <c r="V1817">
        <f>IF(Table1[[#This Row],[OD (in)]]=28,0,IF(Table1[[#This Row],[Width (in)]]&gt;40,1,0))</f>
        <v>0</v>
      </c>
      <c r="W1817">
        <f>IF(Table1[[#This Row],[OD (in)]]=28,1,0)</f>
        <v>0</v>
      </c>
    </row>
    <row r="1818" spans="1:23" x14ac:dyDescent="0.3">
      <c r="A1818" s="6" t="s">
        <v>0</v>
      </c>
      <c r="B1818" s="6" t="s">
        <v>3162</v>
      </c>
      <c r="C1818" s="6" t="s">
        <v>3163</v>
      </c>
      <c r="D1818" s="6" t="s">
        <v>4006</v>
      </c>
      <c r="E1818" s="6" t="s">
        <v>4</v>
      </c>
      <c r="F1818" s="6" t="s">
        <v>5</v>
      </c>
      <c r="G1818" s="6" t="s">
        <v>3663</v>
      </c>
      <c r="H1818" s="6" t="s">
        <v>7</v>
      </c>
      <c r="I1818" s="6" t="s">
        <v>3664</v>
      </c>
      <c r="J1818" s="6" t="s">
        <v>9</v>
      </c>
      <c r="K1818" s="6" t="s">
        <v>4007</v>
      </c>
      <c r="L1818" s="6" t="s">
        <v>11</v>
      </c>
      <c r="M1818" s="2">
        <v>130.21100000000001</v>
      </c>
      <c r="N1818" s="1" t="s">
        <v>12</v>
      </c>
      <c r="O1818" s="3">
        <v>43330</v>
      </c>
      <c r="P1818" s="2">
        <f>ROUNDDOWN(Table1[[#This Row],[Quantity in UnE]],0)</f>
        <v>130</v>
      </c>
      <c r="Q1818" t="s">
        <v>8850</v>
      </c>
      <c r="R1818">
        <v>18.5</v>
      </c>
      <c r="S1818">
        <v>39</v>
      </c>
      <c r="T1818">
        <f>IF(Table1[[#This Row],[OD (in)]]=28,0,IF(Table1[[#This Row],[Width (in)]]&lt;=25,1,0))</f>
        <v>1</v>
      </c>
      <c r="U1818">
        <f>IF(Table1[[#This Row],[OD (in)]]=28,0,IF(AND(Table1[[#This Row],[Width (in)]]&gt;25,Table1[[#This Row],[Width (in)]]&lt;=40),1,0))</f>
        <v>0</v>
      </c>
      <c r="V1818">
        <f>IF(Table1[[#This Row],[OD (in)]]=28,0,IF(Table1[[#This Row],[Width (in)]]&gt;40,1,0))</f>
        <v>0</v>
      </c>
      <c r="W1818">
        <f>IF(Table1[[#This Row],[OD (in)]]=28,1,0)</f>
        <v>0</v>
      </c>
    </row>
    <row r="1819" spans="1:23" x14ac:dyDescent="0.3">
      <c r="A1819" s="6" t="s">
        <v>0</v>
      </c>
      <c r="B1819" s="6" t="s">
        <v>3162</v>
      </c>
      <c r="C1819" s="6" t="s">
        <v>3163</v>
      </c>
      <c r="D1819" s="6" t="s">
        <v>4008</v>
      </c>
      <c r="E1819" s="6" t="s">
        <v>4</v>
      </c>
      <c r="F1819" s="6" t="s">
        <v>5</v>
      </c>
      <c r="G1819" s="6" t="s">
        <v>3663</v>
      </c>
      <c r="H1819" s="6" t="s">
        <v>7</v>
      </c>
      <c r="I1819" s="6" t="s">
        <v>3664</v>
      </c>
      <c r="J1819" s="6" t="s">
        <v>9</v>
      </c>
      <c r="K1819" s="6" t="s">
        <v>4009</v>
      </c>
      <c r="L1819" s="6" t="s">
        <v>11</v>
      </c>
      <c r="M1819" s="2">
        <v>130.21100000000001</v>
      </c>
      <c r="N1819" s="1" t="s">
        <v>12</v>
      </c>
      <c r="O1819" s="3">
        <v>43330</v>
      </c>
      <c r="P1819" s="2">
        <f>ROUNDDOWN(Table1[[#This Row],[Quantity in UnE]],0)</f>
        <v>130</v>
      </c>
      <c r="Q1819" t="s">
        <v>8850</v>
      </c>
      <c r="R1819">
        <v>18.5</v>
      </c>
      <c r="S1819">
        <v>39</v>
      </c>
      <c r="T1819">
        <f>IF(Table1[[#This Row],[OD (in)]]=28,0,IF(Table1[[#This Row],[Width (in)]]&lt;=25,1,0))</f>
        <v>1</v>
      </c>
      <c r="U1819">
        <f>IF(Table1[[#This Row],[OD (in)]]=28,0,IF(AND(Table1[[#This Row],[Width (in)]]&gt;25,Table1[[#This Row],[Width (in)]]&lt;=40),1,0))</f>
        <v>0</v>
      </c>
      <c r="V1819">
        <f>IF(Table1[[#This Row],[OD (in)]]=28,0,IF(Table1[[#This Row],[Width (in)]]&gt;40,1,0))</f>
        <v>0</v>
      </c>
      <c r="W1819">
        <f>IF(Table1[[#This Row],[OD (in)]]=28,1,0)</f>
        <v>0</v>
      </c>
    </row>
    <row r="1820" spans="1:23" x14ac:dyDescent="0.3">
      <c r="A1820" s="6" t="s">
        <v>0</v>
      </c>
      <c r="B1820" s="6" t="s">
        <v>3162</v>
      </c>
      <c r="C1820" s="6" t="s">
        <v>3163</v>
      </c>
      <c r="D1820" s="6" t="s">
        <v>4010</v>
      </c>
      <c r="E1820" s="6" t="s">
        <v>4</v>
      </c>
      <c r="F1820" s="6" t="s">
        <v>5</v>
      </c>
      <c r="G1820" s="6" t="s">
        <v>3663</v>
      </c>
      <c r="H1820" s="6" t="s">
        <v>7</v>
      </c>
      <c r="I1820" s="6" t="s">
        <v>3664</v>
      </c>
      <c r="J1820" s="6" t="s">
        <v>9</v>
      </c>
      <c r="K1820" s="6" t="s">
        <v>4011</v>
      </c>
      <c r="L1820" s="6" t="s">
        <v>11</v>
      </c>
      <c r="M1820" s="2">
        <v>130.21100000000001</v>
      </c>
      <c r="N1820" s="1" t="s">
        <v>12</v>
      </c>
      <c r="O1820" s="3">
        <v>43330</v>
      </c>
      <c r="P1820" s="2">
        <f>ROUNDDOWN(Table1[[#This Row],[Quantity in UnE]],0)</f>
        <v>130</v>
      </c>
      <c r="Q1820" t="s">
        <v>8850</v>
      </c>
      <c r="R1820">
        <v>18.5</v>
      </c>
      <c r="S1820">
        <v>39</v>
      </c>
      <c r="T1820">
        <f>IF(Table1[[#This Row],[OD (in)]]=28,0,IF(Table1[[#This Row],[Width (in)]]&lt;=25,1,0))</f>
        <v>1</v>
      </c>
      <c r="U1820">
        <f>IF(Table1[[#This Row],[OD (in)]]=28,0,IF(AND(Table1[[#This Row],[Width (in)]]&gt;25,Table1[[#This Row],[Width (in)]]&lt;=40),1,0))</f>
        <v>0</v>
      </c>
      <c r="V1820">
        <f>IF(Table1[[#This Row],[OD (in)]]=28,0,IF(Table1[[#This Row],[Width (in)]]&gt;40,1,0))</f>
        <v>0</v>
      </c>
      <c r="W1820">
        <f>IF(Table1[[#This Row],[OD (in)]]=28,1,0)</f>
        <v>0</v>
      </c>
    </row>
    <row r="1821" spans="1:23" x14ac:dyDescent="0.3">
      <c r="A1821" s="6" t="s">
        <v>0</v>
      </c>
      <c r="B1821" s="6" t="s">
        <v>79</v>
      </c>
      <c r="C1821" s="6" t="s">
        <v>80</v>
      </c>
      <c r="D1821" s="6" t="s">
        <v>4012</v>
      </c>
      <c r="E1821" s="6" t="s">
        <v>4</v>
      </c>
      <c r="F1821" s="6" t="s">
        <v>5</v>
      </c>
      <c r="G1821" s="6" t="s">
        <v>3519</v>
      </c>
      <c r="H1821" s="6" t="s">
        <v>7</v>
      </c>
      <c r="I1821" s="6" t="s">
        <v>3520</v>
      </c>
      <c r="J1821" s="6" t="s">
        <v>9</v>
      </c>
      <c r="K1821" s="6" t="s">
        <v>4013</v>
      </c>
      <c r="L1821" s="6" t="s">
        <v>11</v>
      </c>
      <c r="M1821" s="2">
        <v>78.453000000000003</v>
      </c>
      <c r="N1821" s="1" t="s">
        <v>12</v>
      </c>
      <c r="O1821" s="3">
        <v>43322</v>
      </c>
      <c r="P1821" s="2">
        <f>ROUNDDOWN(Table1[[#This Row],[Quantity in UnE]],0)</f>
        <v>78</v>
      </c>
      <c r="Q1821" t="s">
        <v>8850</v>
      </c>
      <c r="R1821">
        <v>20.5</v>
      </c>
      <c r="S1821">
        <v>28</v>
      </c>
      <c r="T1821">
        <f>IF(Table1[[#This Row],[OD (in)]]=28,0,IF(Table1[[#This Row],[Width (in)]]&lt;=25,1,0))</f>
        <v>0</v>
      </c>
      <c r="U1821">
        <f>IF(Table1[[#This Row],[OD (in)]]=28,0,IF(AND(Table1[[#This Row],[Width (in)]]&gt;25,Table1[[#This Row],[Width (in)]]&lt;=40),1,0))</f>
        <v>0</v>
      </c>
      <c r="V1821">
        <f>IF(Table1[[#This Row],[OD (in)]]=28,0,IF(Table1[[#This Row],[Width (in)]]&gt;40,1,0))</f>
        <v>0</v>
      </c>
      <c r="W1821">
        <f>IF(Table1[[#This Row],[OD (in)]]=28,1,0)</f>
        <v>1</v>
      </c>
    </row>
    <row r="1822" spans="1:23" x14ac:dyDescent="0.3">
      <c r="A1822" s="6" t="s">
        <v>0</v>
      </c>
      <c r="B1822" s="6" t="s">
        <v>150</v>
      </c>
      <c r="C1822" s="6" t="s">
        <v>151</v>
      </c>
      <c r="D1822" s="6" t="s">
        <v>4014</v>
      </c>
      <c r="E1822" s="6" t="s">
        <v>4</v>
      </c>
      <c r="F1822" s="6" t="s">
        <v>5</v>
      </c>
      <c r="G1822" s="6" t="s">
        <v>3519</v>
      </c>
      <c r="H1822" s="6" t="s">
        <v>7</v>
      </c>
      <c r="I1822" s="6" t="s">
        <v>3520</v>
      </c>
      <c r="J1822" s="6" t="s">
        <v>9</v>
      </c>
      <c r="K1822" s="6" t="s">
        <v>4015</v>
      </c>
      <c r="L1822" s="6" t="s">
        <v>11</v>
      </c>
      <c r="M1822" s="2">
        <v>85.796000000000006</v>
      </c>
      <c r="N1822" s="1" t="s">
        <v>12</v>
      </c>
      <c r="O1822" s="3">
        <v>43322</v>
      </c>
      <c r="P1822" s="2">
        <f>ROUNDDOWN(Table1[[#This Row],[Quantity in UnE]],0)</f>
        <v>85</v>
      </c>
      <c r="Q1822" t="s">
        <v>8850</v>
      </c>
      <c r="R1822">
        <v>22.5</v>
      </c>
      <c r="S1822">
        <v>28</v>
      </c>
      <c r="T1822">
        <f>IF(Table1[[#This Row],[OD (in)]]=28,0,IF(Table1[[#This Row],[Width (in)]]&lt;=25,1,0))</f>
        <v>0</v>
      </c>
      <c r="U1822">
        <f>IF(Table1[[#This Row],[OD (in)]]=28,0,IF(AND(Table1[[#This Row],[Width (in)]]&gt;25,Table1[[#This Row],[Width (in)]]&lt;=40),1,0))</f>
        <v>0</v>
      </c>
      <c r="V1822">
        <f>IF(Table1[[#This Row],[OD (in)]]=28,0,IF(Table1[[#This Row],[Width (in)]]&gt;40,1,0))</f>
        <v>0</v>
      </c>
      <c r="W1822">
        <f>IF(Table1[[#This Row],[OD (in)]]=28,1,0)</f>
        <v>1</v>
      </c>
    </row>
    <row r="1823" spans="1:23" x14ac:dyDescent="0.3">
      <c r="A1823" s="6" t="s">
        <v>0</v>
      </c>
      <c r="B1823" s="6" t="s">
        <v>334</v>
      </c>
      <c r="C1823" s="6" t="s">
        <v>335</v>
      </c>
      <c r="D1823" s="6" t="s">
        <v>4016</v>
      </c>
      <c r="E1823" s="6" t="s">
        <v>4</v>
      </c>
      <c r="F1823" s="6" t="s">
        <v>5</v>
      </c>
      <c r="G1823" s="6" t="s">
        <v>3519</v>
      </c>
      <c r="H1823" s="6" t="s">
        <v>7</v>
      </c>
      <c r="I1823" s="6" t="s">
        <v>3520</v>
      </c>
      <c r="J1823" s="6" t="s">
        <v>9</v>
      </c>
      <c r="K1823" s="6" t="s">
        <v>4017</v>
      </c>
      <c r="L1823" s="6" t="s">
        <v>11</v>
      </c>
      <c r="M1823" s="2">
        <v>118.20699999999999</v>
      </c>
      <c r="N1823" s="1" t="s">
        <v>12</v>
      </c>
      <c r="O1823" s="3">
        <v>43322</v>
      </c>
      <c r="P1823" s="2">
        <f>ROUNDDOWN(Table1[[#This Row],[Quantity in UnE]],0)</f>
        <v>118</v>
      </c>
      <c r="Q1823" t="s">
        <v>8850</v>
      </c>
      <c r="R1823">
        <v>31</v>
      </c>
      <c r="S1823">
        <v>28</v>
      </c>
      <c r="T1823">
        <f>IF(Table1[[#This Row],[OD (in)]]=28,0,IF(Table1[[#This Row],[Width (in)]]&lt;=25,1,0))</f>
        <v>0</v>
      </c>
      <c r="U1823">
        <f>IF(Table1[[#This Row],[OD (in)]]=28,0,IF(AND(Table1[[#This Row],[Width (in)]]&gt;25,Table1[[#This Row],[Width (in)]]&lt;=40),1,0))</f>
        <v>0</v>
      </c>
      <c r="V1823">
        <f>IF(Table1[[#This Row],[OD (in)]]=28,0,IF(Table1[[#This Row],[Width (in)]]&gt;40,1,0))</f>
        <v>0</v>
      </c>
      <c r="W1823">
        <f>IF(Table1[[#This Row],[OD (in)]]=28,1,0)</f>
        <v>1</v>
      </c>
    </row>
    <row r="1824" spans="1:23" x14ac:dyDescent="0.3">
      <c r="A1824" s="6" t="s">
        <v>0</v>
      </c>
      <c r="B1824" s="6" t="s">
        <v>162</v>
      </c>
      <c r="C1824" s="6" t="s">
        <v>163</v>
      </c>
      <c r="D1824" s="6" t="s">
        <v>4018</v>
      </c>
      <c r="E1824" s="6" t="s">
        <v>4</v>
      </c>
      <c r="F1824" s="6" t="s">
        <v>5</v>
      </c>
      <c r="G1824" s="6" t="s">
        <v>3474</v>
      </c>
      <c r="H1824" s="6" t="s">
        <v>7</v>
      </c>
      <c r="I1824" s="6" t="s">
        <v>3475</v>
      </c>
      <c r="J1824" s="6" t="s">
        <v>9</v>
      </c>
      <c r="K1824" s="6" t="s">
        <v>4019</v>
      </c>
      <c r="L1824" s="6" t="s">
        <v>11</v>
      </c>
      <c r="M1824" s="2">
        <v>133.88399999999999</v>
      </c>
      <c r="N1824" s="1" t="s">
        <v>12</v>
      </c>
      <c r="O1824" s="3">
        <v>43318</v>
      </c>
      <c r="P1824" s="2">
        <f>ROUNDDOWN(Table1[[#This Row],[Quantity in UnE]],0)</f>
        <v>133</v>
      </c>
      <c r="Q1824" t="s">
        <v>8850</v>
      </c>
      <c r="R1824">
        <v>35</v>
      </c>
      <c r="S1824">
        <v>28</v>
      </c>
      <c r="T1824">
        <f>IF(Table1[[#This Row],[OD (in)]]=28,0,IF(Table1[[#This Row],[Width (in)]]&lt;=25,1,0))</f>
        <v>0</v>
      </c>
      <c r="U1824">
        <f>IF(Table1[[#This Row],[OD (in)]]=28,0,IF(AND(Table1[[#This Row],[Width (in)]]&gt;25,Table1[[#This Row],[Width (in)]]&lt;=40),1,0))</f>
        <v>0</v>
      </c>
      <c r="V1824">
        <f>IF(Table1[[#This Row],[OD (in)]]=28,0,IF(Table1[[#This Row],[Width (in)]]&gt;40,1,0))</f>
        <v>0</v>
      </c>
      <c r="W1824">
        <f>IF(Table1[[#This Row],[OD (in)]]=28,1,0)</f>
        <v>1</v>
      </c>
    </row>
    <row r="1825" spans="1:23" x14ac:dyDescent="0.3">
      <c r="A1825" s="6" t="s">
        <v>0</v>
      </c>
      <c r="B1825" s="6" t="s">
        <v>194</v>
      </c>
      <c r="C1825" s="6" t="s">
        <v>195</v>
      </c>
      <c r="D1825" s="6" t="s">
        <v>4020</v>
      </c>
      <c r="E1825" s="6" t="s">
        <v>4</v>
      </c>
      <c r="F1825" s="6" t="s">
        <v>5</v>
      </c>
      <c r="G1825" s="6" t="s">
        <v>3519</v>
      </c>
      <c r="H1825" s="6" t="s">
        <v>7</v>
      </c>
      <c r="I1825" s="6" t="s">
        <v>3520</v>
      </c>
      <c r="J1825" s="6" t="s">
        <v>9</v>
      </c>
      <c r="K1825" s="6" t="s">
        <v>4021</v>
      </c>
      <c r="L1825" s="6" t="s">
        <v>11</v>
      </c>
      <c r="M1825" s="2">
        <v>190.65600000000001</v>
      </c>
      <c r="N1825" s="1" t="s">
        <v>12</v>
      </c>
      <c r="O1825" s="3">
        <v>43322</v>
      </c>
      <c r="P1825" s="2">
        <f>ROUNDDOWN(Table1[[#This Row],[Quantity in UnE]],0)</f>
        <v>190</v>
      </c>
      <c r="Q1825" t="s">
        <v>8850</v>
      </c>
      <c r="R1825">
        <v>50</v>
      </c>
      <c r="S1825">
        <v>28</v>
      </c>
      <c r="T1825">
        <f>IF(Table1[[#This Row],[OD (in)]]=28,0,IF(Table1[[#This Row],[Width (in)]]&lt;=25,1,0))</f>
        <v>0</v>
      </c>
      <c r="U1825">
        <f>IF(Table1[[#This Row],[OD (in)]]=28,0,IF(AND(Table1[[#This Row],[Width (in)]]&gt;25,Table1[[#This Row],[Width (in)]]&lt;=40),1,0))</f>
        <v>0</v>
      </c>
      <c r="V1825">
        <f>IF(Table1[[#This Row],[OD (in)]]=28,0,IF(Table1[[#This Row],[Width (in)]]&gt;40,1,0))</f>
        <v>0</v>
      </c>
      <c r="W1825">
        <f>IF(Table1[[#This Row],[OD (in)]]=28,1,0)</f>
        <v>1</v>
      </c>
    </row>
    <row r="1826" spans="1:23" x14ac:dyDescent="0.3">
      <c r="A1826" s="6" t="s">
        <v>0</v>
      </c>
      <c r="B1826" s="6" t="s">
        <v>162</v>
      </c>
      <c r="C1826" s="6" t="s">
        <v>163</v>
      </c>
      <c r="D1826" s="6" t="s">
        <v>4022</v>
      </c>
      <c r="E1826" s="6" t="s">
        <v>4</v>
      </c>
      <c r="F1826" s="6" t="s">
        <v>5</v>
      </c>
      <c r="G1826" s="6" t="s">
        <v>3474</v>
      </c>
      <c r="H1826" s="6" t="s">
        <v>7</v>
      </c>
      <c r="I1826" s="6" t="s">
        <v>3475</v>
      </c>
      <c r="J1826" s="6" t="s">
        <v>9</v>
      </c>
      <c r="K1826" s="6" t="s">
        <v>4023</v>
      </c>
      <c r="L1826" s="6" t="s">
        <v>11</v>
      </c>
      <c r="M1826" s="2">
        <v>129.029</v>
      </c>
      <c r="N1826" s="1" t="s">
        <v>12</v>
      </c>
      <c r="O1826" s="3">
        <v>43318</v>
      </c>
      <c r="P1826" s="2">
        <f>ROUNDDOWN(Table1[[#This Row],[Quantity in UnE]],0)</f>
        <v>129</v>
      </c>
      <c r="Q1826" t="s">
        <v>8850</v>
      </c>
      <c r="R1826">
        <v>35</v>
      </c>
      <c r="S1826">
        <v>28</v>
      </c>
      <c r="T1826">
        <f>IF(Table1[[#This Row],[OD (in)]]=28,0,IF(Table1[[#This Row],[Width (in)]]&lt;=25,1,0))</f>
        <v>0</v>
      </c>
      <c r="U1826">
        <f>IF(Table1[[#This Row],[OD (in)]]=28,0,IF(AND(Table1[[#This Row],[Width (in)]]&gt;25,Table1[[#This Row],[Width (in)]]&lt;=40),1,0))</f>
        <v>0</v>
      </c>
      <c r="V1826">
        <f>IF(Table1[[#This Row],[OD (in)]]=28,0,IF(Table1[[#This Row],[Width (in)]]&gt;40,1,0))</f>
        <v>0</v>
      </c>
      <c r="W1826">
        <f>IF(Table1[[#This Row],[OD (in)]]=28,1,0)</f>
        <v>1</v>
      </c>
    </row>
    <row r="1827" spans="1:23" x14ac:dyDescent="0.3">
      <c r="A1827" s="6" t="s">
        <v>0</v>
      </c>
      <c r="B1827" s="6" t="s">
        <v>162</v>
      </c>
      <c r="C1827" s="6" t="s">
        <v>163</v>
      </c>
      <c r="D1827" s="6" t="s">
        <v>4024</v>
      </c>
      <c r="E1827" s="6" t="s">
        <v>4</v>
      </c>
      <c r="F1827" s="6" t="s">
        <v>5</v>
      </c>
      <c r="G1827" s="6" t="s">
        <v>3474</v>
      </c>
      <c r="H1827" s="6" t="s">
        <v>7</v>
      </c>
      <c r="I1827" s="6" t="s">
        <v>3475</v>
      </c>
      <c r="J1827" s="6" t="s">
        <v>9</v>
      </c>
      <c r="K1827" s="6" t="s">
        <v>4025</v>
      </c>
      <c r="L1827" s="6" t="s">
        <v>11</v>
      </c>
      <c r="M1827" s="2">
        <v>133.035</v>
      </c>
      <c r="N1827" s="1" t="s">
        <v>12</v>
      </c>
      <c r="O1827" s="3">
        <v>43318</v>
      </c>
      <c r="P1827" s="2">
        <f>ROUNDDOWN(Table1[[#This Row],[Quantity in UnE]],0)</f>
        <v>133</v>
      </c>
      <c r="Q1827" t="s">
        <v>8850</v>
      </c>
      <c r="R1827">
        <v>35</v>
      </c>
      <c r="S1827">
        <v>28</v>
      </c>
      <c r="T1827">
        <f>IF(Table1[[#This Row],[OD (in)]]=28,0,IF(Table1[[#This Row],[Width (in)]]&lt;=25,1,0))</f>
        <v>0</v>
      </c>
      <c r="U1827">
        <f>IF(Table1[[#This Row],[OD (in)]]=28,0,IF(AND(Table1[[#This Row],[Width (in)]]&gt;25,Table1[[#This Row],[Width (in)]]&lt;=40),1,0))</f>
        <v>0</v>
      </c>
      <c r="V1827">
        <f>IF(Table1[[#This Row],[OD (in)]]=28,0,IF(Table1[[#This Row],[Width (in)]]&gt;40,1,0))</f>
        <v>0</v>
      </c>
      <c r="W1827">
        <f>IF(Table1[[#This Row],[OD (in)]]=28,1,0)</f>
        <v>1</v>
      </c>
    </row>
    <row r="1828" spans="1:23" x14ac:dyDescent="0.3">
      <c r="A1828" s="6" t="s">
        <v>0</v>
      </c>
      <c r="B1828" s="6" t="s">
        <v>162</v>
      </c>
      <c r="C1828" s="6" t="s">
        <v>163</v>
      </c>
      <c r="D1828" s="6" t="s">
        <v>4026</v>
      </c>
      <c r="E1828" s="6" t="s">
        <v>4</v>
      </c>
      <c r="F1828" s="6" t="s">
        <v>5</v>
      </c>
      <c r="G1828" s="6" t="s">
        <v>3474</v>
      </c>
      <c r="H1828" s="6" t="s">
        <v>7</v>
      </c>
      <c r="I1828" s="6" t="s">
        <v>3475</v>
      </c>
      <c r="J1828" s="6" t="s">
        <v>9</v>
      </c>
      <c r="K1828" s="6" t="s">
        <v>4027</v>
      </c>
      <c r="L1828" s="6" t="s">
        <v>11</v>
      </c>
      <c r="M1828" s="2">
        <v>127.997</v>
      </c>
      <c r="N1828" s="1" t="s">
        <v>12</v>
      </c>
      <c r="O1828" s="3">
        <v>43318</v>
      </c>
      <c r="P1828" s="2">
        <f>ROUNDDOWN(Table1[[#This Row],[Quantity in UnE]],0)</f>
        <v>127</v>
      </c>
      <c r="Q1828" t="s">
        <v>8850</v>
      </c>
      <c r="R1828">
        <v>35</v>
      </c>
      <c r="S1828">
        <v>28</v>
      </c>
      <c r="T1828">
        <f>IF(Table1[[#This Row],[OD (in)]]=28,0,IF(Table1[[#This Row],[Width (in)]]&lt;=25,1,0))</f>
        <v>0</v>
      </c>
      <c r="U1828">
        <f>IF(Table1[[#This Row],[OD (in)]]=28,0,IF(AND(Table1[[#This Row],[Width (in)]]&gt;25,Table1[[#This Row],[Width (in)]]&lt;=40),1,0))</f>
        <v>0</v>
      </c>
      <c r="V1828">
        <f>IF(Table1[[#This Row],[OD (in)]]=28,0,IF(Table1[[#This Row],[Width (in)]]&gt;40,1,0))</f>
        <v>0</v>
      </c>
      <c r="W1828">
        <f>IF(Table1[[#This Row],[OD (in)]]=28,1,0)</f>
        <v>1</v>
      </c>
    </row>
    <row r="1829" spans="1:23" x14ac:dyDescent="0.3">
      <c r="A1829" s="6" t="s">
        <v>0</v>
      </c>
      <c r="B1829" s="6" t="s">
        <v>162</v>
      </c>
      <c r="C1829" s="6" t="s">
        <v>163</v>
      </c>
      <c r="D1829" s="6" t="s">
        <v>4028</v>
      </c>
      <c r="E1829" s="6" t="s">
        <v>4</v>
      </c>
      <c r="F1829" s="6" t="s">
        <v>5</v>
      </c>
      <c r="G1829" s="6" t="s">
        <v>3474</v>
      </c>
      <c r="H1829" s="6" t="s">
        <v>7</v>
      </c>
      <c r="I1829" s="6" t="s">
        <v>3475</v>
      </c>
      <c r="J1829" s="6" t="s">
        <v>9</v>
      </c>
      <c r="K1829" s="6" t="s">
        <v>4029</v>
      </c>
      <c r="L1829" s="6" t="s">
        <v>11</v>
      </c>
      <c r="M1829" s="2">
        <v>128.72499999999999</v>
      </c>
      <c r="N1829" s="1" t="s">
        <v>12</v>
      </c>
      <c r="O1829" s="3">
        <v>43318</v>
      </c>
      <c r="P1829" s="2">
        <f>ROUNDDOWN(Table1[[#This Row],[Quantity in UnE]],0)</f>
        <v>128</v>
      </c>
      <c r="Q1829" t="s">
        <v>8850</v>
      </c>
      <c r="R1829">
        <v>35</v>
      </c>
      <c r="S1829">
        <v>28</v>
      </c>
      <c r="T1829">
        <f>IF(Table1[[#This Row],[OD (in)]]=28,0,IF(Table1[[#This Row],[Width (in)]]&lt;=25,1,0))</f>
        <v>0</v>
      </c>
      <c r="U1829">
        <f>IF(Table1[[#This Row],[OD (in)]]=28,0,IF(AND(Table1[[#This Row],[Width (in)]]&gt;25,Table1[[#This Row],[Width (in)]]&lt;=40),1,0))</f>
        <v>0</v>
      </c>
      <c r="V1829">
        <f>IF(Table1[[#This Row],[OD (in)]]=28,0,IF(Table1[[#This Row],[Width (in)]]&gt;40,1,0))</f>
        <v>0</v>
      </c>
      <c r="W1829">
        <f>IF(Table1[[#This Row],[OD (in)]]=28,1,0)</f>
        <v>1</v>
      </c>
    </row>
    <row r="1830" spans="1:23" x14ac:dyDescent="0.3">
      <c r="A1830" s="6" t="s">
        <v>0</v>
      </c>
      <c r="B1830" s="6" t="s">
        <v>1452</v>
      </c>
      <c r="C1830" s="6" t="s">
        <v>1453</v>
      </c>
      <c r="D1830" s="6" t="s">
        <v>4030</v>
      </c>
      <c r="E1830" s="6" t="s">
        <v>4</v>
      </c>
      <c r="F1830" s="6" t="s">
        <v>5</v>
      </c>
      <c r="G1830" s="6" t="s">
        <v>3382</v>
      </c>
      <c r="H1830" s="6" t="s">
        <v>7</v>
      </c>
      <c r="I1830" s="6" t="s">
        <v>3383</v>
      </c>
      <c r="J1830" s="6" t="s">
        <v>9</v>
      </c>
      <c r="K1830" s="6" t="s">
        <v>4031</v>
      </c>
      <c r="L1830" s="6" t="s">
        <v>11</v>
      </c>
      <c r="M1830" s="2">
        <v>115.771</v>
      </c>
      <c r="N1830" s="1" t="s">
        <v>12</v>
      </c>
      <c r="O1830" s="3">
        <v>43316</v>
      </c>
      <c r="P1830" s="2">
        <f>ROUNDDOWN(Table1[[#This Row],[Quantity in UnE]],0)</f>
        <v>115</v>
      </c>
      <c r="Q1830" t="s">
        <v>8850</v>
      </c>
      <c r="R1830">
        <v>30.5</v>
      </c>
      <c r="S1830">
        <v>28</v>
      </c>
      <c r="T1830">
        <f>IF(Table1[[#This Row],[OD (in)]]=28,0,IF(Table1[[#This Row],[Width (in)]]&lt;=25,1,0))</f>
        <v>0</v>
      </c>
      <c r="U1830">
        <f>IF(Table1[[#This Row],[OD (in)]]=28,0,IF(AND(Table1[[#This Row],[Width (in)]]&gt;25,Table1[[#This Row],[Width (in)]]&lt;=40),1,0))</f>
        <v>0</v>
      </c>
      <c r="V1830">
        <f>IF(Table1[[#This Row],[OD (in)]]=28,0,IF(Table1[[#This Row],[Width (in)]]&gt;40,1,0))</f>
        <v>0</v>
      </c>
      <c r="W1830">
        <f>IF(Table1[[#This Row],[OD (in)]]=28,1,0)</f>
        <v>1</v>
      </c>
    </row>
    <row r="1831" spans="1:23" x14ac:dyDescent="0.3">
      <c r="A1831" s="6" t="s">
        <v>0</v>
      </c>
      <c r="B1831" s="6" t="s">
        <v>3162</v>
      </c>
      <c r="C1831" s="6" t="s">
        <v>3163</v>
      </c>
      <c r="D1831" s="6" t="s">
        <v>4032</v>
      </c>
      <c r="E1831" s="6" t="s">
        <v>4</v>
      </c>
      <c r="F1831" s="6" t="s">
        <v>5</v>
      </c>
      <c r="G1831" s="6" t="s">
        <v>3663</v>
      </c>
      <c r="H1831" s="6" t="s">
        <v>7</v>
      </c>
      <c r="I1831" s="6" t="s">
        <v>3664</v>
      </c>
      <c r="J1831" s="6" t="s">
        <v>9</v>
      </c>
      <c r="K1831" s="6" t="s">
        <v>4033</v>
      </c>
      <c r="L1831" s="6" t="s">
        <v>11</v>
      </c>
      <c r="M1831" s="2">
        <v>130.5</v>
      </c>
      <c r="N1831" s="1" t="s">
        <v>12</v>
      </c>
      <c r="O1831" s="3">
        <v>43330</v>
      </c>
      <c r="P1831" s="2">
        <f>ROUNDDOWN(Table1[[#This Row],[Quantity in UnE]],0)</f>
        <v>130</v>
      </c>
      <c r="Q1831" t="s">
        <v>8850</v>
      </c>
      <c r="R1831">
        <v>18.5</v>
      </c>
      <c r="S1831">
        <v>39</v>
      </c>
      <c r="T1831">
        <f>IF(Table1[[#This Row],[OD (in)]]=28,0,IF(Table1[[#This Row],[Width (in)]]&lt;=25,1,0))</f>
        <v>1</v>
      </c>
      <c r="U1831">
        <f>IF(Table1[[#This Row],[OD (in)]]=28,0,IF(AND(Table1[[#This Row],[Width (in)]]&gt;25,Table1[[#This Row],[Width (in)]]&lt;=40),1,0))</f>
        <v>0</v>
      </c>
      <c r="V1831">
        <f>IF(Table1[[#This Row],[OD (in)]]=28,0,IF(Table1[[#This Row],[Width (in)]]&gt;40,1,0))</f>
        <v>0</v>
      </c>
      <c r="W1831">
        <f>IF(Table1[[#This Row],[OD (in)]]=28,1,0)</f>
        <v>0</v>
      </c>
    </row>
    <row r="1832" spans="1:23" x14ac:dyDescent="0.3">
      <c r="A1832" s="6" t="s">
        <v>0</v>
      </c>
      <c r="B1832" s="6" t="s">
        <v>162</v>
      </c>
      <c r="C1832" s="6" t="s">
        <v>163</v>
      </c>
      <c r="D1832" s="6" t="s">
        <v>4034</v>
      </c>
      <c r="E1832" s="6" t="s">
        <v>4</v>
      </c>
      <c r="F1832" s="6" t="s">
        <v>5</v>
      </c>
      <c r="G1832" s="6" t="s">
        <v>3474</v>
      </c>
      <c r="H1832" s="6" t="s">
        <v>7</v>
      </c>
      <c r="I1832" s="6" t="s">
        <v>3475</v>
      </c>
      <c r="J1832" s="6" t="s">
        <v>9</v>
      </c>
      <c r="K1832" s="6" t="s">
        <v>4035</v>
      </c>
      <c r="L1832" s="6" t="s">
        <v>11</v>
      </c>
      <c r="M1832" s="2">
        <v>132.97399999999999</v>
      </c>
      <c r="N1832" s="1" t="s">
        <v>12</v>
      </c>
      <c r="O1832" s="3">
        <v>43318</v>
      </c>
      <c r="P1832" s="2">
        <f>ROUNDDOWN(Table1[[#This Row],[Quantity in UnE]],0)</f>
        <v>132</v>
      </c>
      <c r="Q1832" t="s">
        <v>8850</v>
      </c>
      <c r="R1832">
        <v>35</v>
      </c>
      <c r="S1832">
        <v>28</v>
      </c>
      <c r="T1832">
        <f>IF(Table1[[#This Row],[OD (in)]]=28,0,IF(Table1[[#This Row],[Width (in)]]&lt;=25,1,0))</f>
        <v>0</v>
      </c>
      <c r="U1832">
        <f>IF(Table1[[#This Row],[OD (in)]]=28,0,IF(AND(Table1[[#This Row],[Width (in)]]&gt;25,Table1[[#This Row],[Width (in)]]&lt;=40),1,0))</f>
        <v>0</v>
      </c>
      <c r="V1832">
        <f>IF(Table1[[#This Row],[OD (in)]]=28,0,IF(Table1[[#This Row],[Width (in)]]&gt;40,1,0))</f>
        <v>0</v>
      </c>
      <c r="W1832">
        <f>IF(Table1[[#This Row],[OD (in)]]=28,1,0)</f>
        <v>1</v>
      </c>
    </row>
    <row r="1833" spans="1:23" x14ac:dyDescent="0.3">
      <c r="A1833" s="6" t="s">
        <v>0</v>
      </c>
      <c r="B1833" s="6" t="s">
        <v>162</v>
      </c>
      <c r="C1833" s="6" t="s">
        <v>163</v>
      </c>
      <c r="D1833" s="6" t="s">
        <v>4036</v>
      </c>
      <c r="E1833" s="6" t="s">
        <v>4</v>
      </c>
      <c r="F1833" s="6" t="s">
        <v>5</v>
      </c>
      <c r="G1833" s="6" t="s">
        <v>3474</v>
      </c>
      <c r="H1833" s="6" t="s">
        <v>7</v>
      </c>
      <c r="I1833" s="6" t="s">
        <v>3475</v>
      </c>
      <c r="J1833" s="6" t="s">
        <v>9</v>
      </c>
      <c r="K1833" s="6" t="s">
        <v>4037</v>
      </c>
      <c r="L1833" s="6" t="s">
        <v>11</v>
      </c>
      <c r="M1833" s="2">
        <v>133.82400000000001</v>
      </c>
      <c r="N1833" s="1" t="s">
        <v>12</v>
      </c>
      <c r="O1833" s="3">
        <v>43318</v>
      </c>
      <c r="P1833" s="2">
        <f>ROUNDDOWN(Table1[[#This Row],[Quantity in UnE]],0)</f>
        <v>133</v>
      </c>
      <c r="Q1833" t="s">
        <v>8850</v>
      </c>
      <c r="R1833">
        <v>35</v>
      </c>
      <c r="S1833">
        <v>28</v>
      </c>
      <c r="T1833">
        <f>IF(Table1[[#This Row],[OD (in)]]=28,0,IF(Table1[[#This Row],[Width (in)]]&lt;=25,1,0))</f>
        <v>0</v>
      </c>
      <c r="U1833">
        <f>IF(Table1[[#This Row],[OD (in)]]=28,0,IF(AND(Table1[[#This Row],[Width (in)]]&gt;25,Table1[[#This Row],[Width (in)]]&lt;=40),1,0))</f>
        <v>0</v>
      </c>
      <c r="V1833">
        <f>IF(Table1[[#This Row],[OD (in)]]=28,0,IF(Table1[[#This Row],[Width (in)]]&gt;40,1,0))</f>
        <v>0</v>
      </c>
      <c r="W1833">
        <f>IF(Table1[[#This Row],[OD (in)]]=28,1,0)</f>
        <v>1</v>
      </c>
    </row>
    <row r="1834" spans="1:23" x14ac:dyDescent="0.3">
      <c r="A1834" s="6" t="s">
        <v>0</v>
      </c>
      <c r="B1834" s="6" t="s">
        <v>87</v>
      </c>
      <c r="C1834" s="6" t="s">
        <v>88</v>
      </c>
      <c r="D1834" s="6" t="s">
        <v>4038</v>
      </c>
      <c r="E1834" s="6" t="s">
        <v>4</v>
      </c>
      <c r="F1834" s="6" t="s">
        <v>5</v>
      </c>
      <c r="G1834" s="6" t="s">
        <v>3382</v>
      </c>
      <c r="H1834" s="6" t="s">
        <v>7</v>
      </c>
      <c r="I1834" s="6" t="s">
        <v>3383</v>
      </c>
      <c r="J1834" s="6" t="s">
        <v>9</v>
      </c>
      <c r="K1834" s="6" t="s">
        <v>4039</v>
      </c>
      <c r="L1834" s="6" t="s">
        <v>11</v>
      </c>
      <c r="M1834" s="2">
        <v>110.078</v>
      </c>
      <c r="N1834" s="1" t="s">
        <v>12</v>
      </c>
      <c r="O1834" s="3">
        <v>43316</v>
      </c>
      <c r="P1834" s="2">
        <f>ROUNDDOWN(Table1[[#This Row],[Quantity in UnE]],0)</f>
        <v>110</v>
      </c>
      <c r="Q1834" t="s">
        <v>8850</v>
      </c>
      <c r="R1834">
        <v>29</v>
      </c>
      <c r="S1834">
        <v>28</v>
      </c>
      <c r="T1834">
        <f>IF(Table1[[#This Row],[OD (in)]]=28,0,IF(Table1[[#This Row],[Width (in)]]&lt;=25,1,0))</f>
        <v>0</v>
      </c>
      <c r="U1834">
        <f>IF(Table1[[#This Row],[OD (in)]]=28,0,IF(AND(Table1[[#This Row],[Width (in)]]&gt;25,Table1[[#This Row],[Width (in)]]&lt;=40),1,0))</f>
        <v>0</v>
      </c>
      <c r="V1834">
        <f>IF(Table1[[#This Row],[OD (in)]]=28,0,IF(Table1[[#This Row],[Width (in)]]&gt;40,1,0))</f>
        <v>0</v>
      </c>
      <c r="W1834">
        <f>IF(Table1[[#This Row],[OD (in)]]=28,1,0)</f>
        <v>1</v>
      </c>
    </row>
    <row r="1835" spans="1:23" x14ac:dyDescent="0.3">
      <c r="A1835" s="6" t="s">
        <v>0</v>
      </c>
      <c r="B1835" s="6" t="s">
        <v>162</v>
      </c>
      <c r="C1835" s="6" t="s">
        <v>163</v>
      </c>
      <c r="D1835" s="6" t="s">
        <v>4040</v>
      </c>
      <c r="E1835" s="6" t="s">
        <v>4</v>
      </c>
      <c r="F1835" s="6" t="s">
        <v>5</v>
      </c>
      <c r="G1835" s="6" t="s">
        <v>3474</v>
      </c>
      <c r="H1835" s="6" t="s">
        <v>7</v>
      </c>
      <c r="I1835" s="6" t="s">
        <v>3475</v>
      </c>
      <c r="J1835" s="6" t="s">
        <v>9</v>
      </c>
      <c r="K1835" s="6" t="s">
        <v>4041</v>
      </c>
      <c r="L1835" s="6" t="s">
        <v>11</v>
      </c>
      <c r="M1835" s="2">
        <v>128.483</v>
      </c>
      <c r="N1835" s="1" t="s">
        <v>12</v>
      </c>
      <c r="O1835" s="3">
        <v>43318</v>
      </c>
      <c r="P1835" s="2">
        <f>ROUNDDOWN(Table1[[#This Row],[Quantity in UnE]],0)</f>
        <v>128</v>
      </c>
      <c r="Q1835" t="s">
        <v>8850</v>
      </c>
      <c r="R1835">
        <v>35</v>
      </c>
      <c r="S1835">
        <v>28</v>
      </c>
      <c r="T1835">
        <f>IF(Table1[[#This Row],[OD (in)]]=28,0,IF(Table1[[#This Row],[Width (in)]]&lt;=25,1,0))</f>
        <v>0</v>
      </c>
      <c r="U1835">
        <f>IF(Table1[[#This Row],[OD (in)]]=28,0,IF(AND(Table1[[#This Row],[Width (in)]]&gt;25,Table1[[#This Row],[Width (in)]]&lt;=40),1,0))</f>
        <v>0</v>
      </c>
      <c r="V1835">
        <f>IF(Table1[[#This Row],[OD (in)]]=28,0,IF(Table1[[#This Row],[Width (in)]]&gt;40,1,0))</f>
        <v>0</v>
      </c>
      <c r="W1835">
        <f>IF(Table1[[#This Row],[OD (in)]]=28,1,0)</f>
        <v>1</v>
      </c>
    </row>
    <row r="1836" spans="1:23" x14ac:dyDescent="0.3">
      <c r="A1836" s="6" t="s">
        <v>0</v>
      </c>
      <c r="B1836" s="6" t="s">
        <v>3162</v>
      </c>
      <c r="C1836" s="6" t="s">
        <v>3163</v>
      </c>
      <c r="D1836" s="6" t="s">
        <v>4042</v>
      </c>
      <c r="E1836" s="6" t="s">
        <v>4</v>
      </c>
      <c r="F1836" s="6" t="s">
        <v>5</v>
      </c>
      <c r="G1836" s="6" t="s">
        <v>3663</v>
      </c>
      <c r="H1836" s="6" t="s">
        <v>7</v>
      </c>
      <c r="I1836" s="6" t="s">
        <v>3664</v>
      </c>
      <c r="J1836" s="6" t="s">
        <v>9</v>
      </c>
      <c r="K1836" s="6" t="s">
        <v>4043</v>
      </c>
      <c r="L1836" s="6" t="s">
        <v>11</v>
      </c>
      <c r="M1836" s="2">
        <v>130.5</v>
      </c>
      <c r="N1836" s="1" t="s">
        <v>12</v>
      </c>
      <c r="O1836" s="3">
        <v>43330</v>
      </c>
      <c r="P1836" s="2">
        <f>ROUNDDOWN(Table1[[#This Row],[Quantity in UnE]],0)</f>
        <v>130</v>
      </c>
      <c r="Q1836" t="s">
        <v>8850</v>
      </c>
      <c r="R1836">
        <v>18.5</v>
      </c>
      <c r="S1836">
        <v>39</v>
      </c>
      <c r="T1836">
        <f>IF(Table1[[#This Row],[OD (in)]]=28,0,IF(Table1[[#This Row],[Width (in)]]&lt;=25,1,0))</f>
        <v>1</v>
      </c>
      <c r="U1836">
        <f>IF(Table1[[#This Row],[OD (in)]]=28,0,IF(AND(Table1[[#This Row],[Width (in)]]&gt;25,Table1[[#This Row],[Width (in)]]&lt;=40),1,0))</f>
        <v>0</v>
      </c>
      <c r="V1836">
        <f>IF(Table1[[#This Row],[OD (in)]]=28,0,IF(Table1[[#This Row],[Width (in)]]&gt;40,1,0))</f>
        <v>0</v>
      </c>
      <c r="W1836">
        <f>IF(Table1[[#This Row],[OD (in)]]=28,1,0)</f>
        <v>0</v>
      </c>
    </row>
    <row r="1837" spans="1:23" x14ac:dyDescent="0.3">
      <c r="A1837" s="6" t="s">
        <v>0</v>
      </c>
      <c r="B1837" s="6" t="s">
        <v>3162</v>
      </c>
      <c r="C1837" s="6" t="s">
        <v>3163</v>
      </c>
      <c r="D1837" s="6" t="s">
        <v>4044</v>
      </c>
      <c r="E1837" s="6" t="s">
        <v>4</v>
      </c>
      <c r="F1837" s="6" t="s">
        <v>5</v>
      </c>
      <c r="G1837" s="6" t="s">
        <v>3663</v>
      </c>
      <c r="H1837" s="6" t="s">
        <v>7</v>
      </c>
      <c r="I1837" s="6" t="s">
        <v>3664</v>
      </c>
      <c r="J1837" s="6" t="s">
        <v>9</v>
      </c>
      <c r="K1837" s="6" t="s">
        <v>4045</v>
      </c>
      <c r="L1837" s="6" t="s">
        <v>11</v>
      </c>
      <c r="M1837" s="2">
        <v>130.5</v>
      </c>
      <c r="N1837" s="1" t="s">
        <v>12</v>
      </c>
      <c r="O1837" s="3">
        <v>43330</v>
      </c>
      <c r="P1837" s="2">
        <f>ROUNDDOWN(Table1[[#This Row],[Quantity in UnE]],0)</f>
        <v>130</v>
      </c>
      <c r="Q1837" t="s">
        <v>8850</v>
      </c>
      <c r="R1837">
        <v>18.5</v>
      </c>
      <c r="S1837">
        <v>39</v>
      </c>
      <c r="T1837">
        <f>IF(Table1[[#This Row],[OD (in)]]=28,0,IF(Table1[[#This Row],[Width (in)]]&lt;=25,1,0))</f>
        <v>1</v>
      </c>
      <c r="U1837">
        <f>IF(Table1[[#This Row],[OD (in)]]=28,0,IF(AND(Table1[[#This Row],[Width (in)]]&gt;25,Table1[[#This Row],[Width (in)]]&lt;=40),1,0))</f>
        <v>0</v>
      </c>
      <c r="V1837">
        <f>IF(Table1[[#This Row],[OD (in)]]=28,0,IF(Table1[[#This Row],[Width (in)]]&gt;40,1,0))</f>
        <v>0</v>
      </c>
      <c r="W1837">
        <f>IF(Table1[[#This Row],[OD (in)]]=28,1,0)</f>
        <v>0</v>
      </c>
    </row>
    <row r="1838" spans="1:23" x14ac:dyDescent="0.3">
      <c r="A1838" s="6" t="s">
        <v>0</v>
      </c>
      <c r="B1838" s="6" t="s">
        <v>3162</v>
      </c>
      <c r="C1838" s="6" t="s">
        <v>3163</v>
      </c>
      <c r="D1838" s="6" t="s">
        <v>4046</v>
      </c>
      <c r="E1838" s="6" t="s">
        <v>4</v>
      </c>
      <c r="F1838" s="6" t="s">
        <v>5</v>
      </c>
      <c r="G1838" s="6" t="s">
        <v>3663</v>
      </c>
      <c r="H1838" s="6" t="s">
        <v>7</v>
      </c>
      <c r="I1838" s="6" t="s">
        <v>3664</v>
      </c>
      <c r="J1838" s="6" t="s">
        <v>9</v>
      </c>
      <c r="K1838" s="6" t="s">
        <v>4047</v>
      </c>
      <c r="L1838" s="6" t="s">
        <v>11</v>
      </c>
      <c r="M1838" s="2">
        <v>130.5</v>
      </c>
      <c r="N1838" s="1" t="s">
        <v>12</v>
      </c>
      <c r="O1838" s="3">
        <v>43330</v>
      </c>
      <c r="P1838" s="2">
        <f>ROUNDDOWN(Table1[[#This Row],[Quantity in UnE]],0)</f>
        <v>130</v>
      </c>
      <c r="Q1838" t="s">
        <v>8850</v>
      </c>
      <c r="R1838">
        <v>18.5</v>
      </c>
      <c r="S1838">
        <v>39</v>
      </c>
      <c r="T1838">
        <f>IF(Table1[[#This Row],[OD (in)]]=28,0,IF(Table1[[#This Row],[Width (in)]]&lt;=25,1,0))</f>
        <v>1</v>
      </c>
      <c r="U1838">
        <f>IF(Table1[[#This Row],[OD (in)]]=28,0,IF(AND(Table1[[#This Row],[Width (in)]]&gt;25,Table1[[#This Row],[Width (in)]]&lt;=40),1,0))</f>
        <v>0</v>
      </c>
      <c r="V1838">
        <f>IF(Table1[[#This Row],[OD (in)]]=28,0,IF(Table1[[#This Row],[Width (in)]]&gt;40,1,0))</f>
        <v>0</v>
      </c>
      <c r="W1838">
        <f>IF(Table1[[#This Row],[OD (in)]]=28,1,0)</f>
        <v>0</v>
      </c>
    </row>
    <row r="1839" spans="1:23" x14ac:dyDescent="0.3">
      <c r="A1839" s="6" t="s">
        <v>0</v>
      </c>
      <c r="B1839" s="6" t="s">
        <v>2208</v>
      </c>
      <c r="C1839" s="6" t="s">
        <v>2209</v>
      </c>
      <c r="D1839" s="6" t="s">
        <v>4048</v>
      </c>
      <c r="E1839" s="6" t="s">
        <v>4</v>
      </c>
      <c r="F1839" s="6" t="s">
        <v>5</v>
      </c>
      <c r="G1839" s="6" t="s">
        <v>3263</v>
      </c>
      <c r="H1839" s="6" t="s">
        <v>7</v>
      </c>
      <c r="I1839" s="6" t="s">
        <v>3264</v>
      </c>
      <c r="J1839" s="6" t="s">
        <v>9</v>
      </c>
      <c r="K1839" s="6" t="s">
        <v>4049</v>
      </c>
      <c r="L1839" s="6" t="s">
        <v>11</v>
      </c>
      <c r="M1839" s="2">
        <v>177.643</v>
      </c>
      <c r="N1839" s="1" t="s">
        <v>12</v>
      </c>
      <c r="O1839" s="3">
        <v>43331</v>
      </c>
      <c r="P1839" s="2">
        <f>ROUNDDOWN(Table1[[#This Row],[Quantity in UnE]],0)</f>
        <v>177</v>
      </c>
      <c r="Q1839" t="s">
        <v>8864</v>
      </c>
      <c r="R1839">
        <v>23.875</v>
      </c>
      <c r="S1839">
        <v>39</v>
      </c>
      <c r="T1839">
        <f>IF(Table1[[#This Row],[OD (in)]]=28,0,IF(Table1[[#This Row],[Width (in)]]&lt;=25,1,0))</f>
        <v>1</v>
      </c>
      <c r="U1839">
        <f>IF(Table1[[#This Row],[OD (in)]]=28,0,IF(AND(Table1[[#This Row],[Width (in)]]&gt;25,Table1[[#This Row],[Width (in)]]&lt;=40),1,0))</f>
        <v>0</v>
      </c>
      <c r="V1839">
        <f>IF(Table1[[#This Row],[OD (in)]]=28,0,IF(Table1[[#This Row],[Width (in)]]&gt;40,1,0))</f>
        <v>0</v>
      </c>
      <c r="W1839">
        <f>IF(Table1[[#This Row],[OD (in)]]=28,1,0)</f>
        <v>0</v>
      </c>
    </row>
    <row r="1840" spans="1:23" x14ac:dyDescent="0.3">
      <c r="A1840" s="6" t="s">
        <v>0</v>
      </c>
      <c r="B1840" s="6" t="s">
        <v>296</v>
      </c>
      <c r="C1840" s="6" t="s">
        <v>297</v>
      </c>
      <c r="D1840" s="6" t="s">
        <v>4050</v>
      </c>
      <c r="E1840" s="6" t="s">
        <v>4</v>
      </c>
      <c r="F1840" s="6" t="s">
        <v>5</v>
      </c>
      <c r="G1840" s="6" t="s">
        <v>3382</v>
      </c>
      <c r="H1840" s="6" t="s">
        <v>7</v>
      </c>
      <c r="I1840" s="6" t="s">
        <v>3383</v>
      </c>
      <c r="J1840" s="6" t="s">
        <v>9</v>
      </c>
      <c r="K1840" s="6" t="s">
        <v>4051</v>
      </c>
      <c r="L1840" s="6" t="s">
        <v>11</v>
      </c>
      <c r="M1840" s="2">
        <v>139.995</v>
      </c>
      <c r="N1840" s="1" t="s">
        <v>12</v>
      </c>
      <c r="O1840" s="3">
        <v>43316</v>
      </c>
      <c r="P1840" s="2">
        <f>ROUNDDOWN(Table1[[#This Row],[Quantity in UnE]],0)</f>
        <v>139</v>
      </c>
      <c r="Q1840" t="s">
        <v>8850</v>
      </c>
      <c r="R1840">
        <v>37</v>
      </c>
      <c r="S1840">
        <v>28</v>
      </c>
      <c r="T1840">
        <f>IF(Table1[[#This Row],[OD (in)]]=28,0,IF(Table1[[#This Row],[Width (in)]]&lt;=25,1,0))</f>
        <v>0</v>
      </c>
      <c r="U1840">
        <f>IF(Table1[[#This Row],[OD (in)]]=28,0,IF(AND(Table1[[#This Row],[Width (in)]]&gt;25,Table1[[#This Row],[Width (in)]]&lt;=40),1,0))</f>
        <v>0</v>
      </c>
      <c r="V1840">
        <f>IF(Table1[[#This Row],[OD (in)]]=28,0,IF(Table1[[#This Row],[Width (in)]]&gt;40,1,0))</f>
        <v>0</v>
      </c>
      <c r="W1840">
        <f>IF(Table1[[#This Row],[OD (in)]]=28,1,0)</f>
        <v>1</v>
      </c>
    </row>
    <row r="1841" spans="1:23" x14ac:dyDescent="0.3">
      <c r="A1841" s="6" t="s">
        <v>0</v>
      </c>
      <c r="B1841" s="6" t="s">
        <v>2208</v>
      </c>
      <c r="C1841" s="6" t="s">
        <v>2209</v>
      </c>
      <c r="D1841" s="6" t="s">
        <v>4052</v>
      </c>
      <c r="E1841" s="6" t="s">
        <v>4</v>
      </c>
      <c r="F1841" s="6" t="s">
        <v>5</v>
      </c>
      <c r="G1841" s="6" t="s">
        <v>3263</v>
      </c>
      <c r="H1841" s="6" t="s">
        <v>7</v>
      </c>
      <c r="I1841" s="6" t="s">
        <v>3264</v>
      </c>
      <c r="J1841" s="6" t="s">
        <v>9</v>
      </c>
      <c r="K1841" s="6" t="s">
        <v>4053</v>
      </c>
      <c r="L1841" s="6" t="s">
        <v>11</v>
      </c>
      <c r="M1841" s="2">
        <v>177.76400000000001</v>
      </c>
      <c r="N1841" s="1" t="s">
        <v>12</v>
      </c>
      <c r="O1841" s="3">
        <v>43331</v>
      </c>
      <c r="P1841" s="2">
        <f>ROUNDDOWN(Table1[[#This Row],[Quantity in UnE]],0)</f>
        <v>177</v>
      </c>
      <c r="Q1841" t="s">
        <v>8864</v>
      </c>
      <c r="R1841">
        <v>23.875</v>
      </c>
      <c r="S1841">
        <v>39</v>
      </c>
      <c r="T1841">
        <f>IF(Table1[[#This Row],[OD (in)]]=28,0,IF(Table1[[#This Row],[Width (in)]]&lt;=25,1,0))</f>
        <v>1</v>
      </c>
      <c r="U1841">
        <f>IF(Table1[[#This Row],[OD (in)]]=28,0,IF(AND(Table1[[#This Row],[Width (in)]]&gt;25,Table1[[#This Row],[Width (in)]]&lt;=40),1,0))</f>
        <v>0</v>
      </c>
      <c r="V1841">
        <f>IF(Table1[[#This Row],[OD (in)]]=28,0,IF(Table1[[#This Row],[Width (in)]]&gt;40,1,0))</f>
        <v>0</v>
      </c>
      <c r="W1841">
        <f>IF(Table1[[#This Row],[OD (in)]]=28,1,0)</f>
        <v>0</v>
      </c>
    </row>
    <row r="1842" spans="1:23" x14ac:dyDescent="0.3">
      <c r="A1842" s="6" t="s">
        <v>0</v>
      </c>
      <c r="B1842" s="6" t="s">
        <v>334</v>
      </c>
      <c r="C1842" s="6" t="s">
        <v>335</v>
      </c>
      <c r="D1842" s="6" t="s">
        <v>4054</v>
      </c>
      <c r="E1842" s="6" t="s">
        <v>4</v>
      </c>
      <c r="F1842" s="6" t="s">
        <v>5</v>
      </c>
      <c r="G1842" s="6" t="s">
        <v>3382</v>
      </c>
      <c r="H1842" s="6" t="s">
        <v>7</v>
      </c>
      <c r="I1842" s="6" t="s">
        <v>3383</v>
      </c>
      <c r="J1842" s="6" t="s">
        <v>9</v>
      </c>
      <c r="K1842" s="6" t="s">
        <v>4055</v>
      </c>
      <c r="L1842" s="6" t="s">
        <v>11</v>
      </c>
      <c r="M1842" s="2">
        <v>117.29300000000001</v>
      </c>
      <c r="N1842" s="1" t="s">
        <v>12</v>
      </c>
      <c r="O1842" s="3">
        <v>43316</v>
      </c>
      <c r="P1842" s="2">
        <f>ROUNDDOWN(Table1[[#This Row],[Quantity in UnE]],0)</f>
        <v>117</v>
      </c>
      <c r="Q1842" t="s">
        <v>8850</v>
      </c>
      <c r="R1842">
        <v>31</v>
      </c>
      <c r="S1842">
        <v>28</v>
      </c>
      <c r="T1842">
        <f>IF(Table1[[#This Row],[OD (in)]]=28,0,IF(Table1[[#This Row],[Width (in)]]&lt;=25,1,0))</f>
        <v>0</v>
      </c>
      <c r="U1842">
        <f>IF(Table1[[#This Row],[OD (in)]]=28,0,IF(AND(Table1[[#This Row],[Width (in)]]&gt;25,Table1[[#This Row],[Width (in)]]&lt;=40),1,0))</f>
        <v>0</v>
      </c>
      <c r="V1842">
        <f>IF(Table1[[#This Row],[OD (in)]]=28,0,IF(Table1[[#This Row],[Width (in)]]&gt;40,1,0))</f>
        <v>0</v>
      </c>
      <c r="W1842">
        <f>IF(Table1[[#This Row],[OD (in)]]=28,1,0)</f>
        <v>1</v>
      </c>
    </row>
    <row r="1843" spans="1:23" x14ac:dyDescent="0.3">
      <c r="A1843" s="6" t="s">
        <v>0</v>
      </c>
      <c r="B1843" s="6" t="s">
        <v>2208</v>
      </c>
      <c r="C1843" s="6" t="s">
        <v>2209</v>
      </c>
      <c r="D1843" s="6" t="s">
        <v>4056</v>
      </c>
      <c r="E1843" s="6" t="s">
        <v>4</v>
      </c>
      <c r="F1843" s="6" t="s">
        <v>5</v>
      </c>
      <c r="G1843" s="6" t="s">
        <v>3263</v>
      </c>
      <c r="H1843" s="6" t="s">
        <v>7</v>
      </c>
      <c r="I1843" s="6" t="s">
        <v>3264</v>
      </c>
      <c r="J1843" s="6" t="s">
        <v>9</v>
      </c>
      <c r="K1843" s="6" t="s">
        <v>4057</v>
      </c>
      <c r="L1843" s="6" t="s">
        <v>11</v>
      </c>
      <c r="M1843" s="2">
        <v>177.76400000000001</v>
      </c>
      <c r="N1843" s="1" t="s">
        <v>12</v>
      </c>
      <c r="O1843" s="3">
        <v>43331</v>
      </c>
      <c r="P1843" s="2">
        <f>ROUNDDOWN(Table1[[#This Row],[Quantity in UnE]],0)</f>
        <v>177</v>
      </c>
      <c r="Q1843" t="s">
        <v>8864</v>
      </c>
      <c r="R1843">
        <v>23.875</v>
      </c>
      <c r="S1843">
        <v>39</v>
      </c>
      <c r="T1843">
        <f>IF(Table1[[#This Row],[OD (in)]]=28,0,IF(Table1[[#This Row],[Width (in)]]&lt;=25,1,0))</f>
        <v>1</v>
      </c>
      <c r="U1843">
        <f>IF(Table1[[#This Row],[OD (in)]]=28,0,IF(AND(Table1[[#This Row],[Width (in)]]&gt;25,Table1[[#This Row],[Width (in)]]&lt;=40),1,0))</f>
        <v>0</v>
      </c>
      <c r="V1843">
        <f>IF(Table1[[#This Row],[OD (in)]]=28,0,IF(Table1[[#This Row],[Width (in)]]&gt;40,1,0))</f>
        <v>0</v>
      </c>
      <c r="W1843">
        <f>IF(Table1[[#This Row],[OD (in)]]=28,1,0)</f>
        <v>0</v>
      </c>
    </row>
    <row r="1844" spans="1:23" x14ac:dyDescent="0.3">
      <c r="A1844" s="6" t="s">
        <v>0</v>
      </c>
      <c r="B1844" s="6" t="s">
        <v>2208</v>
      </c>
      <c r="C1844" s="6" t="s">
        <v>2209</v>
      </c>
      <c r="D1844" s="6" t="s">
        <v>4058</v>
      </c>
      <c r="E1844" s="6" t="s">
        <v>4</v>
      </c>
      <c r="F1844" s="6" t="s">
        <v>5</v>
      </c>
      <c r="G1844" s="6" t="s">
        <v>3263</v>
      </c>
      <c r="H1844" s="6" t="s">
        <v>7</v>
      </c>
      <c r="I1844" s="6" t="s">
        <v>3264</v>
      </c>
      <c r="J1844" s="6" t="s">
        <v>9</v>
      </c>
      <c r="K1844" s="6" t="s">
        <v>4059</v>
      </c>
      <c r="L1844" s="6" t="s">
        <v>11</v>
      </c>
      <c r="M1844" s="2">
        <v>176.86</v>
      </c>
      <c r="N1844" s="1" t="s">
        <v>12</v>
      </c>
      <c r="O1844" s="3">
        <v>43331</v>
      </c>
      <c r="P1844" s="2">
        <f>ROUNDDOWN(Table1[[#This Row],[Quantity in UnE]],0)</f>
        <v>176</v>
      </c>
      <c r="Q1844" t="s">
        <v>8864</v>
      </c>
      <c r="R1844">
        <v>23.875</v>
      </c>
      <c r="S1844">
        <v>39</v>
      </c>
      <c r="T1844">
        <f>IF(Table1[[#This Row],[OD (in)]]=28,0,IF(Table1[[#This Row],[Width (in)]]&lt;=25,1,0))</f>
        <v>1</v>
      </c>
      <c r="U1844">
        <f>IF(Table1[[#This Row],[OD (in)]]=28,0,IF(AND(Table1[[#This Row],[Width (in)]]&gt;25,Table1[[#This Row],[Width (in)]]&lt;=40),1,0))</f>
        <v>0</v>
      </c>
      <c r="V1844">
        <f>IF(Table1[[#This Row],[OD (in)]]=28,0,IF(Table1[[#This Row],[Width (in)]]&gt;40,1,0))</f>
        <v>0</v>
      </c>
      <c r="W1844">
        <f>IF(Table1[[#This Row],[OD (in)]]=28,1,0)</f>
        <v>0</v>
      </c>
    </row>
    <row r="1845" spans="1:23" x14ac:dyDescent="0.3">
      <c r="A1845" s="6" t="s">
        <v>0</v>
      </c>
      <c r="B1845" s="6" t="s">
        <v>3162</v>
      </c>
      <c r="C1845" s="6" t="s">
        <v>3163</v>
      </c>
      <c r="D1845" s="6" t="s">
        <v>4060</v>
      </c>
      <c r="E1845" s="6" t="s">
        <v>4</v>
      </c>
      <c r="F1845" s="6" t="s">
        <v>5</v>
      </c>
      <c r="G1845" s="6" t="s">
        <v>3663</v>
      </c>
      <c r="H1845" s="6" t="s">
        <v>7</v>
      </c>
      <c r="I1845" s="6" t="s">
        <v>3664</v>
      </c>
      <c r="J1845" s="6" t="s">
        <v>9</v>
      </c>
      <c r="K1845" s="6" t="s">
        <v>4061</v>
      </c>
      <c r="L1845" s="6" t="s">
        <v>11</v>
      </c>
      <c r="M1845" s="2">
        <v>137.20400000000001</v>
      </c>
      <c r="N1845" s="1" t="s">
        <v>12</v>
      </c>
      <c r="O1845" s="3">
        <v>43330</v>
      </c>
      <c r="P1845" s="2">
        <f>ROUNDDOWN(Table1[[#This Row],[Quantity in UnE]],0)</f>
        <v>137</v>
      </c>
      <c r="Q1845" t="s">
        <v>8850</v>
      </c>
      <c r="R1845">
        <v>18.5</v>
      </c>
      <c r="S1845">
        <v>39</v>
      </c>
      <c r="T1845">
        <f>IF(Table1[[#This Row],[OD (in)]]=28,0,IF(Table1[[#This Row],[Width (in)]]&lt;=25,1,0))</f>
        <v>1</v>
      </c>
      <c r="U1845">
        <f>IF(Table1[[#This Row],[OD (in)]]=28,0,IF(AND(Table1[[#This Row],[Width (in)]]&gt;25,Table1[[#This Row],[Width (in)]]&lt;=40),1,0))</f>
        <v>0</v>
      </c>
      <c r="V1845">
        <f>IF(Table1[[#This Row],[OD (in)]]=28,0,IF(Table1[[#This Row],[Width (in)]]&gt;40,1,0))</f>
        <v>0</v>
      </c>
      <c r="W1845">
        <f>IF(Table1[[#This Row],[OD (in)]]=28,1,0)</f>
        <v>0</v>
      </c>
    </row>
    <row r="1846" spans="1:23" x14ac:dyDescent="0.3">
      <c r="A1846" s="6" t="s">
        <v>0</v>
      </c>
      <c r="B1846" s="6" t="s">
        <v>378</v>
      </c>
      <c r="C1846" s="6" t="s">
        <v>379</v>
      </c>
      <c r="D1846" s="6" t="s">
        <v>4062</v>
      </c>
      <c r="E1846" s="6" t="s">
        <v>4</v>
      </c>
      <c r="F1846" s="6" t="s">
        <v>5</v>
      </c>
      <c r="G1846" s="6" t="s">
        <v>3687</v>
      </c>
      <c r="H1846" s="6" t="s">
        <v>7</v>
      </c>
      <c r="I1846" s="6" t="s">
        <v>3688</v>
      </c>
      <c r="J1846" s="6" t="s">
        <v>9</v>
      </c>
      <c r="K1846" s="6" t="s">
        <v>4063</v>
      </c>
      <c r="L1846" s="6" t="s">
        <v>11</v>
      </c>
      <c r="M1846" s="2">
        <v>466.11</v>
      </c>
      <c r="N1846" s="1" t="s">
        <v>12</v>
      </c>
      <c r="O1846" s="3">
        <v>43315</v>
      </c>
      <c r="P1846" s="2">
        <f>ROUNDDOWN(Table1[[#This Row],[Quantity in UnE]],0)</f>
        <v>466</v>
      </c>
      <c r="Q1846" t="s">
        <v>8855</v>
      </c>
      <c r="R1846">
        <v>60</v>
      </c>
      <c r="S1846">
        <v>39</v>
      </c>
      <c r="T1846">
        <f>IF(Table1[[#This Row],[OD (in)]]=28,0,IF(Table1[[#This Row],[Width (in)]]&lt;=25,1,0))</f>
        <v>0</v>
      </c>
      <c r="U1846">
        <f>IF(Table1[[#This Row],[OD (in)]]=28,0,IF(AND(Table1[[#This Row],[Width (in)]]&gt;25,Table1[[#This Row],[Width (in)]]&lt;=40),1,0))</f>
        <v>0</v>
      </c>
      <c r="V1846">
        <f>IF(Table1[[#This Row],[OD (in)]]=28,0,IF(Table1[[#This Row],[Width (in)]]&gt;40,1,0))</f>
        <v>1</v>
      </c>
      <c r="W1846">
        <f>IF(Table1[[#This Row],[OD (in)]]=28,1,0)</f>
        <v>0</v>
      </c>
    </row>
    <row r="1847" spans="1:23" x14ac:dyDescent="0.3">
      <c r="A1847" s="6" t="s">
        <v>0</v>
      </c>
      <c r="B1847" s="6" t="s">
        <v>378</v>
      </c>
      <c r="C1847" s="6" t="s">
        <v>379</v>
      </c>
      <c r="D1847" s="6" t="s">
        <v>4064</v>
      </c>
      <c r="E1847" s="6" t="s">
        <v>4</v>
      </c>
      <c r="F1847" s="6" t="s">
        <v>5</v>
      </c>
      <c r="G1847" s="6" t="s">
        <v>3687</v>
      </c>
      <c r="H1847" s="6" t="s">
        <v>7</v>
      </c>
      <c r="I1847" s="6" t="s">
        <v>3688</v>
      </c>
      <c r="J1847" s="6" t="s">
        <v>9</v>
      </c>
      <c r="K1847" s="6" t="s">
        <v>4065</v>
      </c>
      <c r="L1847" s="6" t="s">
        <v>11</v>
      </c>
      <c r="M1847" s="2">
        <v>470.75900000000001</v>
      </c>
      <c r="N1847" s="1" t="s">
        <v>12</v>
      </c>
      <c r="O1847" s="3">
        <v>43315</v>
      </c>
      <c r="P1847" s="2">
        <f>ROUNDDOWN(Table1[[#This Row],[Quantity in UnE]],0)</f>
        <v>470</v>
      </c>
      <c r="Q1847" t="s">
        <v>8855</v>
      </c>
      <c r="R1847">
        <v>60</v>
      </c>
      <c r="S1847">
        <v>39</v>
      </c>
      <c r="T1847">
        <f>IF(Table1[[#This Row],[OD (in)]]=28,0,IF(Table1[[#This Row],[Width (in)]]&lt;=25,1,0))</f>
        <v>0</v>
      </c>
      <c r="U1847">
        <f>IF(Table1[[#This Row],[OD (in)]]=28,0,IF(AND(Table1[[#This Row],[Width (in)]]&gt;25,Table1[[#This Row],[Width (in)]]&lt;=40),1,0))</f>
        <v>0</v>
      </c>
      <c r="V1847">
        <f>IF(Table1[[#This Row],[OD (in)]]=28,0,IF(Table1[[#This Row],[Width (in)]]&gt;40,1,0))</f>
        <v>1</v>
      </c>
      <c r="W1847">
        <f>IF(Table1[[#This Row],[OD (in)]]=28,1,0)</f>
        <v>0</v>
      </c>
    </row>
    <row r="1848" spans="1:23" x14ac:dyDescent="0.3">
      <c r="A1848" s="6" t="s">
        <v>0</v>
      </c>
      <c r="B1848" s="6" t="s">
        <v>87</v>
      </c>
      <c r="C1848" s="6" t="s">
        <v>88</v>
      </c>
      <c r="D1848" s="6" t="s">
        <v>4066</v>
      </c>
      <c r="E1848" s="6" t="s">
        <v>4</v>
      </c>
      <c r="F1848" s="6" t="s">
        <v>5</v>
      </c>
      <c r="G1848" s="6" t="s">
        <v>3519</v>
      </c>
      <c r="H1848" s="6" t="s">
        <v>7</v>
      </c>
      <c r="I1848" s="6" t="s">
        <v>3520</v>
      </c>
      <c r="J1848" s="6" t="s">
        <v>9</v>
      </c>
      <c r="K1848" s="6" t="s">
        <v>4067</v>
      </c>
      <c r="L1848" s="6" t="s">
        <v>11</v>
      </c>
      <c r="M1848" s="2">
        <v>108.268</v>
      </c>
      <c r="N1848" s="1" t="s">
        <v>12</v>
      </c>
      <c r="O1848" s="3">
        <v>43322</v>
      </c>
      <c r="P1848" s="2">
        <f>ROUNDDOWN(Table1[[#This Row],[Quantity in UnE]],0)</f>
        <v>108</v>
      </c>
      <c r="Q1848" t="s">
        <v>8850</v>
      </c>
      <c r="R1848">
        <v>29</v>
      </c>
      <c r="S1848">
        <v>28</v>
      </c>
      <c r="T1848">
        <f>IF(Table1[[#This Row],[OD (in)]]=28,0,IF(Table1[[#This Row],[Width (in)]]&lt;=25,1,0))</f>
        <v>0</v>
      </c>
      <c r="U1848">
        <f>IF(Table1[[#This Row],[OD (in)]]=28,0,IF(AND(Table1[[#This Row],[Width (in)]]&gt;25,Table1[[#This Row],[Width (in)]]&lt;=40),1,0))</f>
        <v>0</v>
      </c>
      <c r="V1848">
        <f>IF(Table1[[#This Row],[OD (in)]]=28,0,IF(Table1[[#This Row],[Width (in)]]&gt;40,1,0))</f>
        <v>0</v>
      </c>
      <c r="W1848">
        <f>IF(Table1[[#This Row],[OD (in)]]=28,1,0)</f>
        <v>1</v>
      </c>
    </row>
    <row r="1849" spans="1:23" x14ac:dyDescent="0.3">
      <c r="A1849" s="6" t="s">
        <v>0</v>
      </c>
      <c r="B1849" s="6" t="s">
        <v>2208</v>
      </c>
      <c r="C1849" s="6" t="s">
        <v>2209</v>
      </c>
      <c r="D1849" s="6" t="s">
        <v>4068</v>
      </c>
      <c r="E1849" s="6" t="s">
        <v>4</v>
      </c>
      <c r="F1849" s="6" t="s">
        <v>5</v>
      </c>
      <c r="G1849" s="6" t="s">
        <v>3263</v>
      </c>
      <c r="H1849" s="6" t="s">
        <v>7</v>
      </c>
      <c r="I1849" s="6" t="s">
        <v>3264</v>
      </c>
      <c r="J1849" s="6" t="s">
        <v>9</v>
      </c>
      <c r="K1849" s="6" t="s">
        <v>4069</v>
      </c>
      <c r="L1849" s="6" t="s">
        <v>11</v>
      </c>
      <c r="M1849" s="2">
        <v>177.643</v>
      </c>
      <c r="N1849" s="1" t="s">
        <v>12</v>
      </c>
      <c r="O1849" s="3">
        <v>43331</v>
      </c>
      <c r="P1849" s="2">
        <f>ROUNDDOWN(Table1[[#This Row],[Quantity in UnE]],0)</f>
        <v>177</v>
      </c>
      <c r="Q1849" t="s">
        <v>8864</v>
      </c>
      <c r="R1849">
        <v>23.875</v>
      </c>
      <c r="S1849">
        <v>39</v>
      </c>
      <c r="T1849">
        <f>IF(Table1[[#This Row],[OD (in)]]=28,0,IF(Table1[[#This Row],[Width (in)]]&lt;=25,1,0))</f>
        <v>1</v>
      </c>
      <c r="U1849">
        <f>IF(Table1[[#This Row],[OD (in)]]=28,0,IF(AND(Table1[[#This Row],[Width (in)]]&gt;25,Table1[[#This Row],[Width (in)]]&lt;=40),1,0))</f>
        <v>0</v>
      </c>
      <c r="V1849">
        <f>IF(Table1[[#This Row],[OD (in)]]=28,0,IF(Table1[[#This Row],[Width (in)]]&gt;40,1,0))</f>
        <v>0</v>
      </c>
      <c r="W1849">
        <f>IF(Table1[[#This Row],[OD (in)]]=28,1,0)</f>
        <v>0</v>
      </c>
    </row>
    <row r="1850" spans="1:23" x14ac:dyDescent="0.3">
      <c r="A1850" s="6" t="s">
        <v>0</v>
      </c>
      <c r="B1850" s="6" t="s">
        <v>2208</v>
      </c>
      <c r="C1850" s="6" t="s">
        <v>2209</v>
      </c>
      <c r="D1850" s="6" t="s">
        <v>4070</v>
      </c>
      <c r="E1850" s="6" t="s">
        <v>4</v>
      </c>
      <c r="F1850" s="6" t="s">
        <v>5</v>
      </c>
      <c r="G1850" s="6" t="s">
        <v>3263</v>
      </c>
      <c r="H1850" s="6" t="s">
        <v>7</v>
      </c>
      <c r="I1850" s="6" t="s">
        <v>3264</v>
      </c>
      <c r="J1850" s="6" t="s">
        <v>9</v>
      </c>
      <c r="K1850" s="6" t="s">
        <v>4071</v>
      </c>
      <c r="L1850" s="6" t="s">
        <v>11</v>
      </c>
      <c r="M1850" s="2">
        <v>177.643</v>
      </c>
      <c r="N1850" s="1" t="s">
        <v>12</v>
      </c>
      <c r="O1850" s="3">
        <v>43331</v>
      </c>
      <c r="P1850" s="2">
        <f>ROUNDDOWN(Table1[[#This Row],[Quantity in UnE]],0)</f>
        <v>177</v>
      </c>
      <c r="Q1850" t="s">
        <v>8864</v>
      </c>
      <c r="R1850">
        <v>23.875</v>
      </c>
      <c r="S1850">
        <v>39</v>
      </c>
      <c r="T1850">
        <f>IF(Table1[[#This Row],[OD (in)]]=28,0,IF(Table1[[#This Row],[Width (in)]]&lt;=25,1,0))</f>
        <v>1</v>
      </c>
      <c r="U1850">
        <f>IF(Table1[[#This Row],[OD (in)]]=28,0,IF(AND(Table1[[#This Row],[Width (in)]]&gt;25,Table1[[#This Row],[Width (in)]]&lt;=40),1,0))</f>
        <v>0</v>
      </c>
      <c r="V1850">
        <f>IF(Table1[[#This Row],[OD (in)]]=28,0,IF(Table1[[#This Row],[Width (in)]]&gt;40,1,0))</f>
        <v>0</v>
      </c>
      <c r="W1850">
        <f>IF(Table1[[#This Row],[OD (in)]]=28,1,0)</f>
        <v>0</v>
      </c>
    </row>
    <row r="1851" spans="1:23" x14ac:dyDescent="0.3">
      <c r="A1851" s="6" t="s">
        <v>0</v>
      </c>
      <c r="B1851" s="6" t="s">
        <v>2208</v>
      </c>
      <c r="C1851" s="6" t="s">
        <v>2209</v>
      </c>
      <c r="D1851" s="6" t="s">
        <v>4072</v>
      </c>
      <c r="E1851" s="6" t="s">
        <v>4</v>
      </c>
      <c r="F1851" s="6" t="s">
        <v>5</v>
      </c>
      <c r="G1851" s="6" t="s">
        <v>3263</v>
      </c>
      <c r="H1851" s="6" t="s">
        <v>7</v>
      </c>
      <c r="I1851" s="6" t="s">
        <v>3264</v>
      </c>
      <c r="J1851" s="6" t="s">
        <v>9</v>
      </c>
      <c r="K1851" s="6" t="s">
        <v>4073</v>
      </c>
      <c r="L1851" s="6" t="s">
        <v>11</v>
      </c>
      <c r="M1851" s="2">
        <v>175.89699999999999</v>
      </c>
      <c r="N1851" s="1" t="s">
        <v>12</v>
      </c>
      <c r="O1851" s="3">
        <v>43331</v>
      </c>
      <c r="P1851" s="2">
        <f>ROUNDDOWN(Table1[[#This Row],[Quantity in UnE]],0)</f>
        <v>175</v>
      </c>
      <c r="Q1851" t="s">
        <v>8864</v>
      </c>
      <c r="R1851">
        <v>23.875</v>
      </c>
      <c r="S1851">
        <v>39</v>
      </c>
      <c r="T1851">
        <f>IF(Table1[[#This Row],[OD (in)]]=28,0,IF(Table1[[#This Row],[Width (in)]]&lt;=25,1,0))</f>
        <v>1</v>
      </c>
      <c r="U1851">
        <f>IF(Table1[[#This Row],[OD (in)]]=28,0,IF(AND(Table1[[#This Row],[Width (in)]]&gt;25,Table1[[#This Row],[Width (in)]]&lt;=40),1,0))</f>
        <v>0</v>
      </c>
      <c r="V1851">
        <f>IF(Table1[[#This Row],[OD (in)]]=28,0,IF(Table1[[#This Row],[Width (in)]]&gt;40,1,0))</f>
        <v>0</v>
      </c>
      <c r="W1851">
        <f>IF(Table1[[#This Row],[OD (in)]]=28,1,0)</f>
        <v>0</v>
      </c>
    </row>
    <row r="1852" spans="1:23" x14ac:dyDescent="0.3">
      <c r="A1852" s="6" t="s">
        <v>0</v>
      </c>
      <c r="B1852" s="6" t="s">
        <v>3162</v>
      </c>
      <c r="C1852" s="6" t="s">
        <v>3163</v>
      </c>
      <c r="D1852" s="6" t="s">
        <v>4074</v>
      </c>
      <c r="E1852" s="6" t="s">
        <v>4</v>
      </c>
      <c r="F1852" s="6" t="s">
        <v>5</v>
      </c>
      <c r="G1852" s="6" t="s">
        <v>3663</v>
      </c>
      <c r="H1852" s="6" t="s">
        <v>7</v>
      </c>
      <c r="I1852" s="6" t="s">
        <v>3664</v>
      </c>
      <c r="J1852" s="6" t="s">
        <v>9</v>
      </c>
      <c r="K1852" s="6" t="s">
        <v>4075</v>
      </c>
      <c r="L1852" s="6" t="s">
        <v>11</v>
      </c>
      <c r="M1852" s="2">
        <v>138.648</v>
      </c>
      <c r="N1852" s="1" t="s">
        <v>12</v>
      </c>
      <c r="O1852" s="3">
        <v>43330</v>
      </c>
      <c r="P1852" s="2">
        <f>ROUNDDOWN(Table1[[#This Row],[Quantity in UnE]],0)</f>
        <v>138</v>
      </c>
      <c r="Q1852" t="s">
        <v>8850</v>
      </c>
      <c r="R1852">
        <v>18.5</v>
      </c>
      <c r="S1852">
        <v>39</v>
      </c>
      <c r="T1852">
        <f>IF(Table1[[#This Row],[OD (in)]]=28,0,IF(Table1[[#This Row],[Width (in)]]&lt;=25,1,0))</f>
        <v>1</v>
      </c>
      <c r="U1852">
        <f>IF(Table1[[#This Row],[OD (in)]]=28,0,IF(AND(Table1[[#This Row],[Width (in)]]&gt;25,Table1[[#This Row],[Width (in)]]&lt;=40),1,0))</f>
        <v>0</v>
      </c>
      <c r="V1852">
        <f>IF(Table1[[#This Row],[OD (in)]]=28,0,IF(Table1[[#This Row],[Width (in)]]&gt;40,1,0))</f>
        <v>0</v>
      </c>
      <c r="W1852">
        <f>IF(Table1[[#This Row],[OD (in)]]=28,1,0)</f>
        <v>0</v>
      </c>
    </row>
    <row r="1853" spans="1:23" x14ac:dyDescent="0.3">
      <c r="A1853" s="6" t="s">
        <v>0</v>
      </c>
      <c r="B1853" s="6" t="s">
        <v>3162</v>
      </c>
      <c r="C1853" s="6" t="s">
        <v>3163</v>
      </c>
      <c r="D1853" s="6" t="s">
        <v>4076</v>
      </c>
      <c r="E1853" s="6" t="s">
        <v>4</v>
      </c>
      <c r="F1853" s="6" t="s">
        <v>5</v>
      </c>
      <c r="G1853" s="6" t="s">
        <v>3663</v>
      </c>
      <c r="H1853" s="6" t="s">
        <v>7</v>
      </c>
      <c r="I1853" s="6" t="s">
        <v>3664</v>
      </c>
      <c r="J1853" s="6" t="s">
        <v>9</v>
      </c>
      <c r="K1853" s="6" t="s">
        <v>4077</v>
      </c>
      <c r="L1853" s="6" t="s">
        <v>11</v>
      </c>
      <c r="M1853" s="2">
        <v>137.20400000000001</v>
      </c>
      <c r="N1853" s="1" t="s">
        <v>12</v>
      </c>
      <c r="O1853" s="3">
        <v>43330</v>
      </c>
      <c r="P1853" s="2">
        <f>ROUNDDOWN(Table1[[#This Row],[Quantity in UnE]],0)</f>
        <v>137</v>
      </c>
      <c r="Q1853" t="s">
        <v>8850</v>
      </c>
      <c r="R1853">
        <v>18.5</v>
      </c>
      <c r="S1853">
        <v>39</v>
      </c>
      <c r="T1853">
        <f>IF(Table1[[#This Row],[OD (in)]]=28,0,IF(Table1[[#This Row],[Width (in)]]&lt;=25,1,0))</f>
        <v>1</v>
      </c>
      <c r="U1853">
        <f>IF(Table1[[#This Row],[OD (in)]]=28,0,IF(AND(Table1[[#This Row],[Width (in)]]&gt;25,Table1[[#This Row],[Width (in)]]&lt;=40),1,0))</f>
        <v>0</v>
      </c>
      <c r="V1853">
        <f>IF(Table1[[#This Row],[OD (in)]]=28,0,IF(Table1[[#This Row],[Width (in)]]&gt;40,1,0))</f>
        <v>0</v>
      </c>
      <c r="W1853">
        <f>IF(Table1[[#This Row],[OD (in)]]=28,1,0)</f>
        <v>0</v>
      </c>
    </row>
    <row r="1854" spans="1:23" x14ac:dyDescent="0.3">
      <c r="A1854" s="6" t="s">
        <v>0</v>
      </c>
      <c r="B1854" s="6" t="s">
        <v>3162</v>
      </c>
      <c r="C1854" s="6" t="s">
        <v>3163</v>
      </c>
      <c r="D1854" s="6" t="s">
        <v>4078</v>
      </c>
      <c r="E1854" s="6" t="s">
        <v>4</v>
      </c>
      <c r="F1854" s="6" t="s">
        <v>5</v>
      </c>
      <c r="G1854" s="6" t="s">
        <v>3663</v>
      </c>
      <c r="H1854" s="6" t="s">
        <v>7</v>
      </c>
      <c r="I1854" s="6" t="s">
        <v>3664</v>
      </c>
      <c r="J1854" s="6" t="s">
        <v>9</v>
      </c>
      <c r="K1854" s="6" t="s">
        <v>4079</v>
      </c>
      <c r="L1854" s="6" t="s">
        <v>11</v>
      </c>
      <c r="M1854" s="2">
        <v>138.648</v>
      </c>
      <c r="N1854" s="1" t="s">
        <v>12</v>
      </c>
      <c r="O1854" s="3">
        <v>43330</v>
      </c>
      <c r="P1854" s="2">
        <f>ROUNDDOWN(Table1[[#This Row],[Quantity in UnE]],0)</f>
        <v>138</v>
      </c>
      <c r="Q1854" t="s">
        <v>8850</v>
      </c>
      <c r="R1854">
        <v>18.5</v>
      </c>
      <c r="S1854">
        <v>39</v>
      </c>
      <c r="T1854">
        <f>IF(Table1[[#This Row],[OD (in)]]=28,0,IF(Table1[[#This Row],[Width (in)]]&lt;=25,1,0))</f>
        <v>1</v>
      </c>
      <c r="U1854">
        <f>IF(Table1[[#This Row],[OD (in)]]=28,0,IF(AND(Table1[[#This Row],[Width (in)]]&gt;25,Table1[[#This Row],[Width (in)]]&lt;=40),1,0))</f>
        <v>0</v>
      </c>
      <c r="V1854">
        <f>IF(Table1[[#This Row],[OD (in)]]=28,0,IF(Table1[[#This Row],[Width (in)]]&gt;40,1,0))</f>
        <v>0</v>
      </c>
      <c r="W1854">
        <f>IF(Table1[[#This Row],[OD (in)]]=28,1,0)</f>
        <v>0</v>
      </c>
    </row>
    <row r="1855" spans="1:23" x14ac:dyDescent="0.3">
      <c r="A1855" s="6" t="s">
        <v>0</v>
      </c>
      <c r="B1855" s="6" t="s">
        <v>334</v>
      </c>
      <c r="C1855" s="6" t="s">
        <v>335</v>
      </c>
      <c r="D1855" s="6" t="s">
        <v>4080</v>
      </c>
      <c r="E1855" s="6" t="s">
        <v>4</v>
      </c>
      <c r="F1855" s="6" t="s">
        <v>5</v>
      </c>
      <c r="G1855" s="6" t="s">
        <v>3519</v>
      </c>
      <c r="H1855" s="6" t="s">
        <v>7</v>
      </c>
      <c r="I1855" s="6" t="s">
        <v>3520</v>
      </c>
      <c r="J1855" s="6" t="s">
        <v>9</v>
      </c>
      <c r="K1855" s="6" t="s">
        <v>4081</v>
      </c>
      <c r="L1855" s="6" t="s">
        <v>11</v>
      </c>
      <c r="M1855" s="2">
        <v>114.982</v>
      </c>
      <c r="N1855" s="1" t="s">
        <v>12</v>
      </c>
      <c r="O1855" s="3">
        <v>43322</v>
      </c>
      <c r="P1855" s="2">
        <f>ROUNDDOWN(Table1[[#This Row],[Quantity in UnE]],0)</f>
        <v>114</v>
      </c>
      <c r="Q1855" t="s">
        <v>8850</v>
      </c>
      <c r="R1855">
        <v>31</v>
      </c>
      <c r="S1855">
        <v>28</v>
      </c>
      <c r="T1855">
        <f>IF(Table1[[#This Row],[OD (in)]]=28,0,IF(Table1[[#This Row],[Width (in)]]&lt;=25,1,0))</f>
        <v>0</v>
      </c>
      <c r="U1855">
        <f>IF(Table1[[#This Row],[OD (in)]]=28,0,IF(AND(Table1[[#This Row],[Width (in)]]&gt;25,Table1[[#This Row],[Width (in)]]&lt;=40),1,0))</f>
        <v>0</v>
      </c>
      <c r="V1855">
        <f>IF(Table1[[#This Row],[OD (in)]]=28,0,IF(Table1[[#This Row],[Width (in)]]&gt;40,1,0))</f>
        <v>0</v>
      </c>
      <c r="W1855">
        <f>IF(Table1[[#This Row],[OD (in)]]=28,1,0)</f>
        <v>1</v>
      </c>
    </row>
    <row r="1856" spans="1:23" x14ac:dyDescent="0.3">
      <c r="A1856" s="6" t="s">
        <v>0</v>
      </c>
      <c r="B1856" s="6" t="s">
        <v>2208</v>
      </c>
      <c r="C1856" s="6" t="s">
        <v>2209</v>
      </c>
      <c r="D1856" s="6" t="s">
        <v>4082</v>
      </c>
      <c r="E1856" s="6" t="s">
        <v>4</v>
      </c>
      <c r="F1856" s="6" t="s">
        <v>5</v>
      </c>
      <c r="G1856" s="6" t="s">
        <v>3263</v>
      </c>
      <c r="H1856" s="6" t="s">
        <v>7</v>
      </c>
      <c r="I1856" s="6" t="s">
        <v>3264</v>
      </c>
      <c r="J1856" s="6" t="s">
        <v>9</v>
      </c>
      <c r="K1856" s="6" t="s">
        <v>4083</v>
      </c>
      <c r="L1856" s="6" t="s">
        <v>11</v>
      </c>
      <c r="M1856" s="2">
        <v>170.08600000000001</v>
      </c>
      <c r="N1856" s="1" t="s">
        <v>12</v>
      </c>
      <c r="O1856" s="3">
        <v>43331</v>
      </c>
      <c r="P1856" s="2">
        <f>ROUNDDOWN(Table1[[#This Row],[Quantity in UnE]],0)</f>
        <v>170</v>
      </c>
      <c r="Q1856" t="s">
        <v>8864</v>
      </c>
      <c r="R1856">
        <v>23.875</v>
      </c>
      <c r="S1856">
        <v>39</v>
      </c>
      <c r="T1856">
        <f>IF(Table1[[#This Row],[OD (in)]]=28,0,IF(Table1[[#This Row],[Width (in)]]&lt;=25,1,0))</f>
        <v>1</v>
      </c>
      <c r="U1856">
        <f>IF(Table1[[#This Row],[OD (in)]]=28,0,IF(AND(Table1[[#This Row],[Width (in)]]&gt;25,Table1[[#This Row],[Width (in)]]&lt;=40),1,0))</f>
        <v>0</v>
      </c>
      <c r="V1856">
        <f>IF(Table1[[#This Row],[OD (in)]]=28,0,IF(Table1[[#This Row],[Width (in)]]&gt;40,1,0))</f>
        <v>0</v>
      </c>
      <c r="W1856">
        <f>IF(Table1[[#This Row],[OD (in)]]=28,1,0)</f>
        <v>0</v>
      </c>
    </row>
    <row r="1857" spans="1:23" x14ac:dyDescent="0.3">
      <c r="A1857" s="6" t="s">
        <v>0</v>
      </c>
      <c r="B1857" s="6" t="s">
        <v>2208</v>
      </c>
      <c r="C1857" s="6" t="s">
        <v>2209</v>
      </c>
      <c r="D1857" s="6" t="s">
        <v>4084</v>
      </c>
      <c r="E1857" s="6" t="s">
        <v>4</v>
      </c>
      <c r="F1857" s="6" t="s">
        <v>5</v>
      </c>
      <c r="G1857" s="6" t="s">
        <v>3263</v>
      </c>
      <c r="H1857" s="6" t="s">
        <v>7</v>
      </c>
      <c r="I1857" s="6" t="s">
        <v>3264</v>
      </c>
      <c r="J1857" s="6" t="s">
        <v>9</v>
      </c>
      <c r="K1857" s="6" t="s">
        <v>4085</v>
      </c>
      <c r="L1857" s="6" t="s">
        <v>11</v>
      </c>
      <c r="M1857" s="2">
        <v>177.37200000000001</v>
      </c>
      <c r="N1857" s="1" t="s">
        <v>12</v>
      </c>
      <c r="O1857" s="3">
        <v>43331</v>
      </c>
      <c r="P1857" s="2">
        <f>ROUNDDOWN(Table1[[#This Row],[Quantity in UnE]],0)</f>
        <v>177</v>
      </c>
      <c r="Q1857" t="s">
        <v>8864</v>
      </c>
      <c r="R1857">
        <v>23.875</v>
      </c>
      <c r="S1857">
        <v>39</v>
      </c>
      <c r="T1857">
        <f>IF(Table1[[#This Row],[OD (in)]]=28,0,IF(Table1[[#This Row],[Width (in)]]&lt;=25,1,0))</f>
        <v>1</v>
      </c>
      <c r="U1857">
        <f>IF(Table1[[#This Row],[OD (in)]]=28,0,IF(AND(Table1[[#This Row],[Width (in)]]&gt;25,Table1[[#This Row],[Width (in)]]&lt;=40),1,0))</f>
        <v>0</v>
      </c>
      <c r="V1857">
        <f>IF(Table1[[#This Row],[OD (in)]]=28,0,IF(Table1[[#This Row],[Width (in)]]&gt;40,1,0))</f>
        <v>0</v>
      </c>
      <c r="W1857">
        <f>IF(Table1[[#This Row],[OD (in)]]=28,1,0)</f>
        <v>0</v>
      </c>
    </row>
    <row r="1858" spans="1:23" x14ac:dyDescent="0.3">
      <c r="A1858" s="6" t="s">
        <v>0</v>
      </c>
      <c r="B1858" s="6" t="s">
        <v>390</v>
      </c>
      <c r="C1858" s="6" t="s">
        <v>391</v>
      </c>
      <c r="D1858" s="6" t="s">
        <v>4086</v>
      </c>
      <c r="E1858" s="6" t="s">
        <v>4</v>
      </c>
      <c r="F1858" s="6" t="s">
        <v>5</v>
      </c>
      <c r="G1858" s="6" t="s">
        <v>4087</v>
      </c>
      <c r="H1858" s="6" t="s">
        <v>7</v>
      </c>
      <c r="I1858" s="6" t="s">
        <v>4088</v>
      </c>
      <c r="J1858" s="6" t="s">
        <v>9</v>
      </c>
      <c r="K1858" s="6" t="s">
        <v>4089</v>
      </c>
      <c r="L1858" s="6" t="s">
        <v>11</v>
      </c>
      <c r="M1858" s="2">
        <v>91.016000000000005</v>
      </c>
      <c r="N1858" s="1" t="s">
        <v>12</v>
      </c>
      <c r="O1858" s="3">
        <v>43327</v>
      </c>
      <c r="P1858" s="2">
        <f>ROUNDDOWN(Table1[[#This Row],[Quantity in UnE]],0)</f>
        <v>91</v>
      </c>
      <c r="Q1858" t="s">
        <v>8850</v>
      </c>
      <c r="R1858">
        <v>24</v>
      </c>
      <c r="S1858">
        <v>28</v>
      </c>
      <c r="T1858">
        <f>IF(Table1[[#This Row],[OD (in)]]=28,0,IF(Table1[[#This Row],[Width (in)]]&lt;=25,1,0))</f>
        <v>0</v>
      </c>
      <c r="U1858">
        <f>IF(Table1[[#This Row],[OD (in)]]=28,0,IF(AND(Table1[[#This Row],[Width (in)]]&gt;25,Table1[[#This Row],[Width (in)]]&lt;=40),1,0))</f>
        <v>0</v>
      </c>
      <c r="V1858">
        <f>IF(Table1[[#This Row],[OD (in)]]=28,0,IF(Table1[[#This Row],[Width (in)]]&gt;40,1,0))</f>
        <v>0</v>
      </c>
      <c r="W1858">
        <f>IF(Table1[[#This Row],[OD (in)]]=28,1,0)</f>
        <v>1</v>
      </c>
    </row>
    <row r="1859" spans="1:23" x14ac:dyDescent="0.3">
      <c r="A1859" s="6" t="s">
        <v>0</v>
      </c>
      <c r="B1859" s="6" t="s">
        <v>2208</v>
      </c>
      <c r="C1859" s="6" t="s">
        <v>2209</v>
      </c>
      <c r="D1859" s="6" t="s">
        <v>4090</v>
      </c>
      <c r="E1859" s="6" t="s">
        <v>4</v>
      </c>
      <c r="F1859" s="6" t="s">
        <v>5</v>
      </c>
      <c r="G1859" s="6" t="s">
        <v>3263</v>
      </c>
      <c r="H1859" s="6" t="s">
        <v>7</v>
      </c>
      <c r="I1859" s="6" t="s">
        <v>3264</v>
      </c>
      <c r="J1859" s="6" t="s">
        <v>9</v>
      </c>
      <c r="K1859" s="6" t="s">
        <v>4091</v>
      </c>
      <c r="L1859" s="6" t="s">
        <v>11</v>
      </c>
      <c r="M1859" s="2">
        <v>177.37200000000001</v>
      </c>
      <c r="N1859" s="1" t="s">
        <v>12</v>
      </c>
      <c r="O1859" s="3">
        <v>43331</v>
      </c>
      <c r="P1859" s="2">
        <f>ROUNDDOWN(Table1[[#This Row],[Quantity in UnE]],0)</f>
        <v>177</v>
      </c>
      <c r="Q1859" t="s">
        <v>8864</v>
      </c>
      <c r="R1859">
        <v>23.875</v>
      </c>
      <c r="S1859">
        <v>39</v>
      </c>
      <c r="T1859">
        <f>IF(Table1[[#This Row],[OD (in)]]=28,0,IF(Table1[[#This Row],[Width (in)]]&lt;=25,1,0))</f>
        <v>1</v>
      </c>
      <c r="U1859">
        <f>IF(Table1[[#This Row],[OD (in)]]=28,0,IF(AND(Table1[[#This Row],[Width (in)]]&gt;25,Table1[[#This Row],[Width (in)]]&lt;=40),1,0))</f>
        <v>0</v>
      </c>
      <c r="V1859">
        <f>IF(Table1[[#This Row],[OD (in)]]=28,0,IF(Table1[[#This Row],[Width (in)]]&gt;40,1,0))</f>
        <v>0</v>
      </c>
      <c r="W1859">
        <f>IF(Table1[[#This Row],[OD (in)]]=28,1,0)</f>
        <v>0</v>
      </c>
    </row>
    <row r="1860" spans="1:23" x14ac:dyDescent="0.3">
      <c r="A1860" s="6" t="s">
        <v>0</v>
      </c>
      <c r="B1860" s="6" t="s">
        <v>150</v>
      </c>
      <c r="C1860" s="6" t="s">
        <v>151</v>
      </c>
      <c r="D1860" s="6" t="s">
        <v>4092</v>
      </c>
      <c r="E1860" s="6" t="s">
        <v>4</v>
      </c>
      <c r="F1860" s="6" t="s">
        <v>5</v>
      </c>
      <c r="G1860" s="6" t="s">
        <v>3519</v>
      </c>
      <c r="H1860" s="6" t="s">
        <v>7</v>
      </c>
      <c r="I1860" s="6" t="s">
        <v>3520</v>
      </c>
      <c r="J1860" s="6" t="s">
        <v>9</v>
      </c>
      <c r="K1860" s="6" t="s">
        <v>4093</v>
      </c>
      <c r="L1860" s="6" t="s">
        <v>11</v>
      </c>
      <c r="M1860" s="2">
        <v>83.453999999999994</v>
      </c>
      <c r="N1860" s="1" t="s">
        <v>12</v>
      </c>
      <c r="O1860" s="3">
        <v>43322</v>
      </c>
      <c r="P1860" s="2">
        <f>ROUNDDOWN(Table1[[#This Row],[Quantity in UnE]],0)</f>
        <v>83</v>
      </c>
      <c r="Q1860" t="s">
        <v>8850</v>
      </c>
      <c r="R1860">
        <v>22.5</v>
      </c>
      <c r="S1860">
        <v>28</v>
      </c>
      <c r="T1860">
        <f>IF(Table1[[#This Row],[OD (in)]]=28,0,IF(Table1[[#This Row],[Width (in)]]&lt;=25,1,0))</f>
        <v>0</v>
      </c>
      <c r="U1860">
        <f>IF(Table1[[#This Row],[OD (in)]]=28,0,IF(AND(Table1[[#This Row],[Width (in)]]&gt;25,Table1[[#This Row],[Width (in)]]&lt;=40),1,0))</f>
        <v>0</v>
      </c>
      <c r="V1860">
        <f>IF(Table1[[#This Row],[OD (in)]]=28,0,IF(Table1[[#This Row],[Width (in)]]&gt;40,1,0))</f>
        <v>0</v>
      </c>
      <c r="W1860">
        <f>IF(Table1[[#This Row],[OD (in)]]=28,1,0)</f>
        <v>1</v>
      </c>
    </row>
    <row r="1861" spans="1:23" x14ac:dyDescent="0.3">
      <c r="A1861" s="6" t="s">
        <v>0</v>
      </c>
      <c r="B1861" s="6" t="s">
        <v>162</v>
      </c>
      <c r="C1861" s="6" t="s">
        <v>163</v>
      </c>
      <c r="D1861" s="6" t="s">
        <v>4094</v>
      </c>
      <c r="E1861" s="6" t="s">
        <v>4</v>
      </c>
      <c r="F1861" s="6" t="s">
        <v>5</v>
      </c>
      <c r="G1861" s="6" t="s">
        <v>3474</v>
      </c>
      <c r="H1861" s="6" t="s">
        <v>7</v>
      </c>
      <c r="I1861" s="6" t="s">
        <v>3475</v>
      </c>
      <c r="J1861" s="6" t="s">
        <v>9</v>
      </c>
      <c r="K1861" s="6" t="s">
        <v>4095</v>
      </c>
      <c r="L1861" s="6" t="s">
        <v>11</v>
      </c>
      <c r="M1861" s="2">
        <v>128.84700000000001</v>
      </c>
      <c r="N1861" s="1" t="s">
        <v>12</v>
      </c>
      <c r="O1861" s="3">
        <v>43318</v>
      </c>
      <c r="P1861" s="2">
        <f>ROUNDDOWN(Table1[[#This Row],[Quantity in UnE]],0)</f>
        <v>128</v>
      </c>
      <c r="Q1861" t="s">
        <v>8850</v>
      </c>
      <c r="R1861">
        <v>35</v>
      </c>
      <c r="S1861">
        <v>28</v>
      </c>
      <c r="T1861">
        <f>IF(Table1[[#This Row],[OD (in)]]=28,0,IF(Table1[[#This Row],[Width (in)]]&lt;=25,1,0))</f>
        <v>0</v>
      </c>
      <c r="U1861">
        <f>IF(Table1[[#This Row],[OD (in)]]=28,0,IF(AND(Table1[[#This Row],[Width (in)]]&gt;25,Table1[[#This Row],[Width (in)]]&lt;=40),1,0))</f>
        <v>0</v>
      </c>
      <c r="V1861">
        <f>IF(Table1[[#This Row],[OD (in)]]=28,0,IF(Table1[[#This Row],[Width (in)]]&gt;40,1,0))</f>
        <v>0</v>
      </c>
      <c r="W1861">
        <f>IF(Table1[[#This Row],[OD (in)]]=28,1,0)</f>
        <v>1</v>
      </c>
    </row>
    <row r="1862" spans="1:23" x14ac:dyDescent="0.3">
      <c r="A1862" s="6" t="s">
        <v>0</v>
      </c>
      <c r="B1862" s="6" t="s">
        <v>162</v>
      </c>
      <c r="C1862" s="6" t="s">
        <v>163</v>
      </c>
      <c r="D1862" s="6" t="s">
        <v>4096</v>
      </c>
      <c r="E1862" s="6" t="s">
        <v>4</v>
      </c>
      <c r="F1862" s="6" t="s">
        <v>5</v>
      </c>
      <c r="G1862" s="6" t="s">
        <v>3474</v>
      </c>
      <c r="H1862" s="6" t="s">
        <v>7</v>
      </c>
      <c r="I1862" s="6" t="s">
        <v>3475</v>
      </c>
      <c r="J1862" s="6" t="s">
        <v>9</v>
      </c>
      <c r="K1862" s="6" t="s">
        <v>4097</v>
      </c>
      <c r="L1862" s="6" t="s">
        <v>11</v>
      </c>
      <c r="M1862" s="2">
        <v>132.85300000000001</v>
      </c>
      <c r="N1862" s="1" t="s">
        <v>12</v>
      </c>
      <c r="O1862" s="3">
        <v>43318</v>
      </c>
      <c r="P1862" s="2">
        <f>ROUNDDOWN(Table1[[#This Row],[Quantity in UnE]],0)</f>
        <v>132</v>
      </c>
      <c r="Q1862" t="s">
        <v>8850</v>
      </c>
      <c r="R1862">
        <v>35</v>
      </c>
      <c r="S1862">
        <v>28</v>
      </c>
      <c r="T1862">
        <f>IF(Table1[[#This Row],[OD (in)]]=28,0,IF(Table1[[#This Row],[Width (in)]]&lt;=25,1,0))</f>
        <v>0</v>
      </c>
      <c r="U1862">
        <f>IF(Table1[[#This Row],[OD (in)]]=28,0,IF(AND(Table1[[#This Row],[Width (in)]]&gt;25,Table1[[#This Row],[Width (in)]]&lt;=40),1,0))</f>
        <v>0</v>
      </c>
      <c r="V1862">
        <f>IF(Table1[[#This Row],[OD (in)]]=28,0,IF(Table1[[#This Row],[Width (in)]]&gt;40,1,0))</f>
        <v>0</v>
      </c>
      <c r="W1862">
        <f>IF(Table1[[#This Row],[OD (in)]]=28,1,0)</f>
        <v>1</v>
      </c>
    </row>
    <row r="1863" spans="1:23" x14ac:dyDescent="0.3">
      <c r="A1863" s="6" t="s">
        <v>0</v>
      </c>
      <c r="B1863" s="6" t="s">
        <v>162</v>
      </c>
      <c r="C1863" s="6" t="s">
        <v>163</v>
      </c>
      <c r="D1863" s="6" t="s">
        <v>4098</v>
      </c>
      <c r="E1863" s="6" t="s">
        <v>4</v>
      </c>
      <c r="F1863" s="6" t="s">
        <v>5</v>
      </c>
      <c r="G1863" s="6" t="s">
        <v>3474</v>
      </c>
      <c r="H1863" s="6" t="s">
        <v>7</v>
      </c>
      <c r="I1863" s="6" t="s">
        <v>3475</v>
      </c>
      <c r="J1863" s="6" t="s">
        <v>9</v>
      </c>
      <c r="K1863" s="6" t="s">
        <v>4099</v>
      </c>
      <c r="L1863" s="6" t="s">
        <v>11</v>
      </c>
      <c r="M1863" s="2">
        <v>132.792</v>
      </c>
      <c r="N1863" s="1" t="s">
        <v>12</v>
      </c>
      <c r="O1863" s="3">
        <v>43318</v>
      </c>
      <c r="P1863" s="2">
        <f>ROUNDDOWN(Table1[[#This Row],[Quantity in UnE]],0)</f>
        <v>132</v>
      </c>
      <c r="Q1863" t="s">
        <v>8850</v>
      </c>
      <c r="R1863">
        <v>35</v>
      </c>
      <c r="S1863">
        <v>28</v>
      </c>
      <c r="T1863">
        <f>IF(Table1[[#This Row],[OD (in)]]=28,0,IF(Table1[[#This Row],[Width (in)]]&lt;=25,1,0))</f>
        <v>0</v>
      </c>
      <c r="U1863">
        <f>IF(Table1[[#This Row],[OD (in)]]=28,0,IF(AND(Table1[[#This Row],[Width (in)]]&gt;25,Table1[[#This Row],[Width (in)]]&lt;=40),1,0))</f>
        <v>0</v>
      </c>
      <c r="V1863">
        <f>IF(Table1[[#This Row],[OD (in)]]=28,0,IF(Table1[[#This Row],[Width (in)]]&gt;40,1,0))</f>
        <v>0</v>
      </c>
      <c r="W1863">
        <f>IF(Table1[[#This Row],[OD (in)]]=28,1,0)</f>
        <v>1</v>
      </c>
    </row>
    <row r="1864" spans="1:23" x14ac:dyDescent="0.3">
      <c r="A1864" s="6" t="s">
        <v>0</v>
      </c>
      <c r="B1864" s="6" t="s">
        <v>1452</v>
      </c>
      <c r="C1864" s="6" t="s">
        <v>1453</v>
      </c>
      <c r="D1864" s="6" t="s">
        <v>4100</v>
      </c>
      <c r="E1864" s="6" t="s">
        <v>4</v>
      </c>
      <c r="F1864" s="6" t="s">
        <v>5</v>
      </c>
      <c r="G1864" s="6" t="s">
        <v>3382</v>
      </c>
      <c r="H1864" s="6" t="s">
        <v>7</v>
      </c>
      <c r="I1864" s="6" t="s">
        <v>3383</v>
      </c>
      <c r="J1864" s="6" t="s">
        <v>9</v>
      </c>
      <c r="K1864" s="6" t="s">
        <v>4101</v>
      </c>
      <c r="L1864" s="6" t="s">
        <v>11</v>
      </c>
      <c r="M1864" s="2">
        <v>107.098</v>
      </c>
      <c r="N1864" s="1" t="s">
        <v>12</v>
      </c>
      <c r="O1864" s="3">
        <v>43316</v>
      </c>
      <c r="P1864" s="2">
        <f>ROUNDDOWN(Table1[[#This Row],[Quantity in UnE]],0)</f>
        <v>107</v>
      </c>
      <c r="Q1864" t="s">
        <v>8850</v>
      </c>
      <c r="R1864">
        <v>30.5</v>
      </c>
      <c r="S1864">
        <v>28</v>
      </c>
      <c r="T1864">
        <f>IF(Table1[[#This Row],[OD (in)]]=28,0,IF(Table1[[#This Row],[Width (in)]]&lt;=25,1,0))</f>
        <v>0</v>
      </c>
      <c r="U1864">
        <f>IF(Table1[[#This Row],[OD (in)]]=28,0,IF(AND(Table1[[#This Row],[Width (in)]]&gt;25,Table1[[#This Row],[Width (in)]]&lt;=40),1,0))</f>
        <v>0</v>
      </c>
      <c r="V1864">
        <f>IF(Table1[[#This Row],[OD (in)]]=28,0,IF(Table1[[#This Row],[Width (in)]]&gt;40,1,0))</f>
        <v>0</v>
      </c>
      <c r="W1864">
        <f>IF(Table1[[#This Row],[OD (in)]]=28,1,0)</f>
        <v>1</v>
      </c>
    </row>
    <row r="1865" spans="1:23" x14ac:dyDescent="0.3">
      <c r="A1865" s="6" t="s">
        <v>0</v>
      </c>
      <c r="B1865" s="6" t="s">
        <v>125</v>
      </c>
      <c r="C1865" s="6" t="s">
        <v>126</v>
      </c>
      <c r="D1865" s="6" t="s">
        <v>4102</v>
      </c>
      <c r="E1865" s="6" t="s">
        <v>4</v>
      </c>
      <c r="F1865" s="6" t="s">
        <v>5</v>
      </c>
      <c r="G1865" s="6" t="s">
        <v>4103</v>
      </c>
      <c r="H1865" s="6" t="s">
        <v>7</v>
      </c>
      <c r="I1865" s="6" t="s">
        <v>4104</v>
      </c>
      <c r="J1865" s="6" t="s">
        <v>9</v>
      </c>
      <c r="K1865" s="6" t="s">
        <v>4105</v>
      </c>
      <c r="L1865" s="6" t="s">
        <v>11</v>
      </c>
      <c r="M1865" s="2">
        <v>442.46899999999999</v>
      </c>
      <c r="N1865" s="1" t="s">
        <v>12</v>
      </c>
      <c r="O1865" s="3">
        <v>43326</v>
      </c>
      <c r="P1865" s="2">
        <f>ROUNDDOWN(Table1[[#This Row],[Quantity in UnE]],0)</f>
        <v>442</v>
      </c>
      <c r="Q1865" t="s">
        <v>8852</v>
      </c>
      <c r="R1865">
        <v>60</v>
      </c>
      <c r="S1865">
        <v>39</v>
      </c>
      <c r="T1865">
        <f>IF(Table1[[#This Row],[OD (in)]]=28,0,IF(Table1[[#This Row],[Width (in)]]&lt;=25,1,0))</f>
        <v>0</v>
      </c>
      <c r="U1865">
        <f>IF(Table1[[#This Row],[OD (in)]]=28,0,IF(AND(Table1[[#This Row],[Width (in)]]&gt;25,Table1[[#This Row],[Width (in)]]&lt;=40),1,0))</f>
        <v>0</v>
      </c>
      <c r="V1865">
        <f>IF(Table1[[#This Row],[OD (in)]]=28,0,IF(Table1[[#This Row],[Width (in)]]&gt;40,1,0))</f>
        <v>1</v>
      </c>
      <c r="W1865">
        <f>IF(Table1[[#This Row],[OD (in)]]=28,1,0)</f>
        <v>0</v>
      </c>
    </row>
    <row r="1866" spans="1:23" x14ac:dyDescent="0.3">
      <c r="A1866" s="6" t="s">
        <v>0</v>
      </c>
      <c r="B1866" s="6" t="s">
        <v>162</v>
      </c>
      <c r="C1866" s="6" t="s">
        <v>163</v>
      </c>
      <c r="D1866" s="6" t="s">
        <v>4106</v>
      </c>
      <c r="E1866" s="6" t="s">
        <v>4</v>
      </c>
      <c r="F1866" s="6" t="s">
        <v>5</v>
      </c>
      <c r="G1866" s="6" t="s">
        <v>3474</v>
      </c>
      <c r="H1866" s="6" t="s">
        <v>7</v>
      </c>
      <c r="I1866" s="6" t="s">
        <v>3475</v>
      </c>
      <c r="J1866" s="6" t="s">
        <v>9</v>
      </c>
      <c r="K1866" s="6" t="s">
        <v>4107</v>
      </c>
      <c r="L1866" s="6" t="s">
        <v>11</v>
      </c>
      <c r="M1866" s="2">
        <v>132.792</v>
      </c>
      <c r="N1866" s="1" t="s">
        <v>12</v>
      </c>
      <c r="O1866" s="3">
        <v>43318</v>
      </c>
      <c r="P1866" s="2">
        <f>ROUNDDOWN(Table1[[#This Row],[Quantity in UnE]],0)</f>
        <v>132</v>
      </c>
      <c r="Q1866" t="s">
        <v>8850</v>
      </c>
      <c r="R1866">
        <v>35</v>
      </c>
      <c r="S1866">
        <v>28</v>
      </c>
      <c r="T1866">
        <f>IF(Table1[[#This Row],[OD (in)]]=28,0,IF(Table1[[#This Row],[Width (in)]]&lt;=25,1,0))</f>
        <v>0</v>
      </c>
      <c r="U1866">
        <f>IF(Table1[[#This Row],[OD (in)]]=28,0,IF(AND(Table1[[#This Row],[Width (in)]]&gt;25,Table1[[#This Row],[Width (in)]]&lt;=40),1,0))</f>
        <v>0</v>
      </c>
      <c r="V1866">
        <f>IF(Table1[[#This Row],[OD (in)]]=28,0,IF(Table1[[#This Row],[Width (in)]]&gt;40,1,0))</f>
        <v>0</v>
      </c>
      <c r="W1866">
        <f>IF(Table1[[#This Row],[OD (in)]]=28,1,0)</f>
        <v>1</v>
      </c>
    </row>
    <row r="1867" spans="1:23" x14ac:dyDescent="0.3">
      <c r="A1867" s="6" t="s">
        <v>0</v>
      </c>
      <c r="B1867" s="6" t="s">
        <v>296</v>
      </c>
      <c r="C1867" s="6" t="s">
        <v>297</v>
      </c>
      <c r="D1867" s="6" t="s">
        <v>4108</v>
      </c>
      <c r="E1867" s="6" t="s">
        <v>4</v>
      </c>
      <c r="F1867" s="6" t="s">
        <v>5</v>
      </c>
      <c r="G1867" s="6" t="s">
        <v>3382</v>
      </c>
      <c r="H1867" s="6" t="s">
        <v>7</v>
      </c>
      <c r="I1867" s="6" t="s">
        <v>3383</v>
      </c>
      <c r="J1867" s="6" t="s">
        <v>9</v>
      </c>
      <c r="K1867" s="6" t="s">
        <v>4109</v>
      </c>
      <c r="L1867" s="6" t="s">
        <v>11</v>
      </c>
      <c r="M1867" s="2">
        <v>135.50399999999999</v>
      </c>
      <c r="N1867" s="1" t="s">
        <v>12</v>
      </c>
      <c r="O1867" s="3">
        <v>43316</v>
      </c>
      <c r="P1867" s="2">
        <f>ROUNDDOWN(Table1[[#This Row],[Quantity in UnE]],0)</f>
        <v>135</v>
      </c>
      <c r="Q1867" t="s">
        <v>8850</v>
      </c>
      <c r="R1867">
        <v>37</v>
      </c>
      <c r="S1867">
        <v>28</v>
      </c>
      <c r="T1867">
        <f>IF(Table1[[#This Row],[OD (in)]]=28,0,IF(Table1[[#This Row],[Width (in)]]&lt;=25,1,0))</f>
        <v>0</v>
      </c>
      <c r="U1867">
        <f>IF(Table1[[#This Row],[OD (in)]]=28,0,IF(AND(Table1[[#This Row],[Width (in)]]&gt;25,Table1[[#This Row],[Width (in)]]&lt;=40),1,0))</f>
        <v>0</v>
      </c>
      <c r="V1867">
        <f>IF(Table1[[#This Row],[OD (in)]]=28,0,IF(Table1[[#This Row],[Width (in)]]&gt;40,1,0))</f>
        <v>0</v>
      </c>
      <c r="W1867">
        <f>IF(Table1[[#This Row],[OD (in)]]=28,1,0)</f>
        <v>1</v>
      </c>
    </row>
    <row r="1868" spans="1:23" x14ac:dyDescent="0.3">
      <c r="A1868" s="6" t="s">
        <v>0</v>
      </c>
      <c r="B1868" s="6" t="s">
        <v>378</v>
      </c>
      <c r="C1868" s="6" t="s">
        <v>379</v>
      </c>
      <c r="D1868" s="6" t="s">
        <v>4110</v>
      </c>
      <c r="E1868" s="6" t="s">
        <v>4</v>
      </c>
      <c r="F1868" s="6" t="s">
        <v>5</v>
      </c>
      <c r="G1868" s="6" t="s">
        <v>3687</v>
      </c>
      <c r="H1868" s="6" t="s">
        <v>7</v>
      </c>
      <c r="I1868" s="6" t="s">
        <v>3688</v>
      </c>
      <c r="J1868" s="6" t="s">
        <v>9</v>
      </c>
      <c r="K1868" s="6" t="s">
        <v>4111</v>
      </c>
      <c r="L1868" s="6" t="s">
        <v>11</v>
      </c>
      <c r="M1868" s="2">
        <v>472.45499999999998</v>
      </c>
      <c r="N1868" s="1" t="s">
        <v>12</v>
      </c>
      <c r="O1868" s="3">
        <v>43315</v>
      </c>
      <c r="P1868" s="2">
        <f>ROUNDDOWN(Table1[[#This Row],[Quantity in UnE]],0)</f>
        <v>472</v>
      </c>
      <c r="Q1868" t="s">
        <v>8855</v>
      </c>
      <c r="R1868">
        <v>60</v>
      </c>
      <c r="S1868">
        <v>39</v>
      </c>
      <c r="T1868">
        <f>IF(Table1[[#This Row],[OD (in)]]=28,0,IF(Table1[[#This Row],[Width (in)]]&lt;=25,1,0))</f>
        <v>0</v>
      </c>
      <c r="U1868">
        <f>IF(Table1[[#This Row],[OD (in)]]=28,0,IF(AND(Table1[[#This Row],[Width (in)]]&gt;25,Table1[[#This Row],[Width (in)]]&lt;=40),1,0))</f>
        <v>0</v>
      </c>
      <c r="V1868">
        <f>IF(Table1[[#This Row],[OD (in)]]=28,0,IF(Table1[[#This Row],[Width (in)]]&gt;40,1,0))</f>
        <v>1</v>
      </c>
      <c r="W1868">
        <f>IF(Table1[[#This Row],[OD (in)]]=28,1,0)</f>
        <v>0</v>
      </c>
    </row>
    <row r="1869" spans="1:23" x14ac:dyDescent="0.3">
      <c r="A1869" s="6" t="s">
        <v>0</v>
      </c>
      <c r="B1869" s="6" t="s">
        <v>162</v>
      </c>
      <c r="C1869" s="6" t="s">
        <v>163</v>
      </c>
      <c r="D1869" s="6" t="s">
        <v>4112</v>
      </c>
      <c r="E1869" s="6" t="s">
        <v>4</v>
      </c>
      <c r="F1869" s="6" t="s">
        <v>5</v>
      </c>
      <c r="G1869" s="6" t="s">
        <v>3474</v>
      </c>
      <c r="H1869" s="6" t="s">
        <v>7</v>
      </c>
      <c r="I1869" s="6" t="s">
        <v>3475</v>
      </c>
      <c r="J1869" s="6" t="s">
        <v>9</v>
      </c>
      <c r="K1869" s="6" t="s">
        <v>4113</v>
      </c>
      <c r="L1869" s="6" t="s">
        <v>11</v>
      </c>
      <c r="M1869" s="2">
        <v>128.60400000000001</v>
      </c>
      <c r="N1869" s="1" t="s">
        <v>12</v>
      </c>
      <c r="O1869" s="3">
        <v>43318</v>
      </c>
      <c r="P1869" s="2">
        <f>ROUNDDOWN(Table1[[#This Row],[Quantity in UnE]],0)</f>
        <v>128</v>
      </c>
      <c r="Q1869" t="s">
        <v>8850</v>
      </c>
      <c r="R1869">
        <v>35</v>
      </c>
      <c r="S1869">
        <v>28</v>
      </c>
      <c r="T1869">
        <f>IF(Table1[[#This Row],[OD (in)]]=28,0,IF(Table1[[#This Row],[Width (in)]]&lt;=25,1,0))</f>
        <v>0</v>
      </c>
      <c r="U1869">
        <f>IF(Table1[[#This Row],[OD (in)]]=28,0,IF(AND(Table1[[#This Row],[Width (in)]]&gt;25,Table1[[#This Row],[Width (in)]]&lt;=40),1,0))</f>
        <v>0</v>
      </c>
      <c r="V1869">
        <f>IF(Table1[[#This Row],[OD (in)]]=28,0,IF(Table1[[#This Row],[Width (in)]]&gt;40,1,0))</f>
        <v>0</v>
      </c>
      <c r="W1869">
        <f>IF(Table1[[#This Row],[OD (in)]]=28,1,0)</f>
        <v>1</v>
      </c>
    </row>
    <row r="1870" spans="1:23" x14ac:dyDescent="0.3">
      <c r="A1870" s="6" t="s">
        <v>0</v>
      </c>
      <c r="B1870" s="6" t="s">
        <v>726</v>
      </c>
      <c r="C1870" s="6" t="s">
        <v>727</v>
      </c>
      <c r="D1870" s="6" t="s">
        <v>4114</v>
      </c>
      <c r="E1870" s="6" t="s">
        <v>4</v>
      </c>
      <c r="F1870" s="6" t="s">
        <v>5</v>
      </c>
      <c r="G1870" s="6" t="s">
        <v>3519</v>
      </c>
      <c r="H1870" s="6" t="s">
        <v>7</v>
      </c>
      <c r="I1870" s="6" t="s">
        <v>3520</v>
      </c>
      <c r="J1870" s="6" t="s">
        <v>9</v>
      </c>
      <c r="K1870" s="6" t="s">
        <v>4113</v>
      </c>
      <c r="L1870" s="6" t="s">
        <v>11</v>
      </c>
      <c r="M1870" s="2">
        <v>159.761</v>
      </c>
      <c r="N1870" s="1" t="s">
        <v>12</v>
      </c>
      <c r="O1870" s="3">
        <v>43322</v>
      </c>
      <c r="P1870" s="2">
        <f>ROUNDDOWN(Table1[[#This Row],[Quantity in UnE]],0)</f>
        <v>159</v>
      </c>
      <c r="Q1870" t="s">
        <v>8848</v>
      </c>
      <c r="R1870">
        <v>42</v>
      </c>
      <c r="S1870">
        <v>28</v>
      </c>
      <c r="T1870">
        <f>IF(Table1[[#This Row],[OD (in)]]=28,0,IF(Table1[[#This Row],[Width (in)]]&lt;=25,1,0))</f>
        <v>0</v>
      </c>
      <c r="U1870">
        <f>IF(Table1[[#This Row],[OD (in)]]=28,0,IF(AND(Table1[[#This Row],[Width (in)]]&gt;25,Table1[[#This Row],[Width (in)]]&lt;=40),1,0))</f>
        <v>0</v>
      </c>
      <c r="V1870">
        <f>IF(Table1[[#This Row],[OD (in)]]=28,0,IF(Table1[[#This Row],[Width (in)]]&gt;40,1,0))</f>
        <v>0</v>
      </c>
      <c r="W1870">
        <f>IF(Table1[[#This Row],[OD (in)]]=28,1,0)</f>
        <v>1</v>
      </c>
    </row>
    <row r="1871" spans="1:23" x14ac:dyDescent="0.3">
      <c r="A1871" s="6" t="s">
        <v>0</v>
      </c>
      <c r="B1871" s="6" t="s">
        <v>378</v>
      </c>
      <c r="C1871" s="6" t="s">
        <v>379</v>
      </c>
      <c r="D1871" s="6" t="s">
        <v>4115</v>
      </c>
      <c r="E1871" s="6" t="s">
        <v>4</v>
      </c>
      <c r="F1871" s="6" t="s">
        <v>5</v>
      </c>
      <c r="G1871" s="6" t="s">
        <v>3687</v>
      </c>
      <c r="H1871" s="6" t="s">
        <v>7</v>
      </c>
      <c r="I1871" s="6" t="s">
        <v>3688</v>
      </c>
      <c r="J1871" s="6" t="s">
        <v>9</v>
      </c>
      <c r="K1871" s="6" t="s">
        <v>4116</v>
      </c>
      <c r="L1871" s="6" t="s">
        <v>11</v>
      </c>
      <c r="M1871" s="2">
        <v>472.45499999999998</v>
      </c>
      <c r="N1871" s="1" t="s">
        <v>12</v>
      </c>
      <c r="O1871" s="3">
        <v>43315</v>
      </c>
      <c r="P1871" s="2">
        <f>ROUNDDOWN(Table1[[#This Row],[Quantity in UnE]],0)</f>
        <v>472</v>
      </c>
      <c r="Q1871" t="s">
        <v>8855</v>
      </c>
      <c r="R1871">
        <v>60</v>
      </c>
      <c r="S1871">
        <v>39</v>
      </c>
      <c r="T1871">
        <f>IF(Table1[[#This Row],[OD (in)]]=28,0,IF(Table1[[#This Row],[Width (in)]]&lt;=25,1,0))</f>
        <v>0</v>
      </c>
      <c r="U1871">
        <f>IF(Table1[[#This Row],[OD (in)]]=28,0,IF(AND(Table1[[#This Row],[Width (in)]]&gt;25,Table1[[#This Row],[Width (in)]]&lt;=40),1,0))</f>
        <v>0</v>
      </c>
      <c r="V1871">
        <f>IF(Table1[[#This Row],[OD (in)]]=28,0,IF(Table1[[#This Row],[Width (in)]]&gt;40,1,0))</f>
        <v>1</v>
      </c>
      <c r="W1871">
        <f>IF(Table1[[#This Row],[OD (in)]]=28,1,0)</f>
        <v>0</v>
      </c>
    </row>
    <row r="1872" spans="1:23" x14ac:dyDescent="0.3">
      <c r="A1872" s="6" t="s">
        <v>0</v>
      </c>
      <c r="B1872" s="6" t="s">
        <v>378</v>
      </c>
      <c r="C1872" s="6" t="s">
        <v>379</v>
      </c>
      <c r="D1872" s="6" t="s">
        <v>4117</v>
      </c>
      <c r="E1872" s="6" t="s">
        <v>4</v>
      </c>
      <c r="F1872" s="6" t="s">
        <v>5</v>
      </c>
      <c r="G1872" s="6" t="s">
        <v>3687</v>
      </c>
      <c r="H1872" s="6" t="s">
        <v>7</v>
      </c>
      <c r="I1872" s="6" t="s">
        <v>3688</v>
      </c>
      <c r="J1872" s="6" t="s">
        <v>9</v>
      </c>
      <c r="K1872" s="6" t="s">
        <v>4118</v>
      </c>
      <c r="L1872" s="6" t="s">
        <v>11</v>
      </c>
      <c r="M1872" s="2">
        <v>474.226</v>
      </c>
      <c r="N1872" s="1" t="s">
        <v>12</v>
      </c>
      <c r="O1872" s="3">
        <v>43315</v>
      </c>
      <c r="P1872" s="2">
        <f>ROUNDDOWN(Table1[[#This Row],[Quantity in UnE]],0)</f>
        <v>474</v>
      </c>
      <c r="Q1872" t="s">
        <v>8855</v>
      </c>
      <c r="R1872">
        <v>60</v>
      </c>
      <c r="S1872">
        <v>39</v>
      </c>
      <c r="T1872">
        <f>IF(Table1[[#This Row],[OD (in)]]=28,0,IF(Table1[[#This Row],[Width (in)]]&lt;=25,1,0))</f>
        <v>0</v>
      </c>
      <c r="U1872">
        <f>IF(Table1[[#This Row],[OD (in)]]=28,0,IF(AND(Table1[[#This Row],[Width (in)]]&gt;25,Table1[[#This Row],[Width (in)]]&lt;=40),1,0))</f>
        <v>0</v>
      </c>
      <c r="V1872">
        <f>IF(Table1[[#This Row],[OD (in)]]=28,0,IF(Table1[[#This Row],[Width (in)]]&gt;40,1,0))</f>
        <v>1</v>
      </c>
      <c r="W1872">
        <f>IF(Table1[[#This Row],[OD (in)]]=28,1,0)</f>
        <v>0</v>
      </c>
    </row>
    <row r="1873" spans="1:23" x14ac:dyDescent="0.3">
      <c r="A1873" s="6" t="s">
        <v>0</v>
      </c>
      <c r="B1873" s="6" t="s">
        <v>162</v>
      </c>
      <c r="C1873" s="6" t="s">
        <v>163</v>
      </c>
      <c r="D1873" s="6" t="s">
        <v>4119</v>
      </c>
      <c r="E1873" s="6" t="s">
        <v>4</v>
      </c>
      <c r="F1873" s="6" t="s">
        <v>5</v>
      </c>
      <c r="G1873" s="6" t="s">
        <v>3474</v>
      </c>
      <c r="H1873" s="6" t="s">
        <v>7</v>
      </c>
      <c r="I1873" s="6" t="s">
        <v>3475</v>
      </c>
      <c r="J1873" s="6" t="s">
        <v>9</v>
      </c>
      <c r="K1873" s="6" t="s">
        <v>4118</v>
      </c>
      <c r="L1873" s="6" t="s">
        <v>11</v>
      </c>
      <c r="M1873" s="2">
        <v>133.035</v>
      </c>
      <c r="N1873" s="1" t="s">
        <v>12</v>
      </c>
      <c r="O1873" s="3">
        <v>43318</v>
      </c>
      <c r="P1873" s="2">
        <f>ROUNDDOWN(Table1[[#This Row],[Quantity in UnE]],0)</f>
        <v>133</v>
      </c>
      <c r="Q1873" t="s">
        <v>8850</v>
      </c>
      <c r="R1873">
        <v>35</v>
      </c>
      <c r="S1873">
        <v>28</v>
      </c>
      <c r="T1873">
        <f>IF(Table1[[#This Row],[OD (in)]]=28,0,IF(Table1[[#This Row],[Width (in)]]&lt;=25,1,0))</f>
        <v>0</v>
      </c>
      <c r="U1873">
        <f>IF(Table1[[#This Row],[OD (in)]]=28,0,IF(AND(Table1[[#This Row],[Width (in)]]&gt;25,Table1[[#This Row],[Width (in)]]&lt;=40),1,0))</f>
        <v>0</v>
      </c>
      <c r="V1873">
        <f>IF(Table1[[#This Row],[OD (in)]]=28,0,IF(Table1[[#This Row],[Width (in)]]&gt;40,1,0))</f>
        <v>0</v>
      </c>
      <c r="W1873">
        <f>IF(Table1[[#This Row],[OD (in)]]=28,1,0)</f>
        <v>1</v>
      </c>
    </row>
    <row r="1874" spans="1:23" x14ac:dyDescent="0.3">
      <c r="A1874" s="6" t="s">
        <v>0</v>
      </c>
      <c r="B1874" s="6" t="s">
        <v>162</v>
      </c>
      <c r="C1874" s="6" t="s">
        <v>163</v>
      </c>
      <c r="D1874" s="6" t="s">
        <v>4120</v>
      </c>
      <c r="E1874" s="6" t="s">
        <v>4</v>
      </c>
      <c r="F1874" s="6" t="s">
        <v>5</v>
      </c>
      <c r="G1874" s="6" t="s">
        <v>3474</v>
      </c>
      <c r="H1874" s="6" t="s">
        <v>7</v>
      </c>
      <c r="I1874" s="6" t="s">
        <v>3475</v>
      </c>
      <c r="J1874" s="6" t="s">
        <v>9</v>
      </c>
      <c r="K1874" s="6" t="s">
        <v>4121</v>
      </c>
      <c r="L1874" s="6" t="s">
        <v>11</v>
      </c>
      <c r="M1874" s="2">
        <v>128.30099999999999</v>
      </c>
      <c r="N1874" s="1" t="s">
        <v>12</v>
      </c>
      <c r="O1874" s="3">
        <v>43318</v>
      </c>
      <c r="P1874" s="2">
        <f>ROUNDDOWN(Table1[[#This Row],[Quantity in UnE]],0)</f>
        <v>128</v>
      </c>
      <c r="Q1874" t="s">
        <v>8850</v>
      </c>
      <c r="R1874">
        <v>35</v>
      </c>
      <c r="S1874">
        <v>28</v>
      </c>
      <c r="T1874">
        <f>IF(Table1[[#This Row],[OD (in)]]=28,0,IF(Table1[[#This Row],[Width (in)]]&lt;=25,1,0))</f>
        <v>0</v>
      </c>
      <c r="U1874">
        <f>IF(Table1[[#This Row],[OD (in)]]=28,0,IF(AND(Table1[[#This Row],[Width (in)]]&gt;25,Table1[[#This Row],[Width (in)]]&lt;=40),1,0))</f>
        <v>0</v>
      </c>
      <c r="V1874">
        <f>IF(Table1[[#This Row],[OD (in)]]=28,0,IF(Table1[[#This Row],[Width (in)]]&gt;40,1,0))</f>
        <v>0</v>
      </c>
      <c r="W1874">
        <f>IF(Table1[[#This Row],[OD (in)]]=28,1,0)</f>
        <v>1</v>
      </c>
    </row>
    <row r="1875" spans="1:23" x14ac:dyDescent="0.3">
      <c r="A1875" s="6" t="s">
        <v>0</v>
      </c>
      <c r="B1875" s="6" t="s">
        <v>378</v>
      </c>
      <c r="C1875" s="6" t="s">
        <v>379</v>
      </c>
      <c r="D1875" s="6" t="s">
        <v>4122</v>
      </c>
      <c r="E1875" s="6" t="s">
        <v>4</v>
      </c>
      <c r="F1875" s="6" t="s">
        <v>5</v>
      </c>
      <c r="G1875" s="6" t="s">
        <v>3687</v>
      </c>
      <c r="H1875" s="6" t="s">
        <v>7</v>
      </c>
      <c r="I1875" s="6" t="s">
        <v>3688</v>
      </c>
      <c r="J1875" s="6" t="s">
        <v>9</v>
      </c>
      <c r="K1875" s="6" t="s">
        <v>4123</v>
      </c>
      <c r="L1875" s="6" t="s">
        <v>11</v>
      </c>
      <c r="M1875" s="2">
        <v>474.226</v>
      </c>
      <c r="N1875" s="1" t="s">
        <v>12</v>
      </c>
      <c r="O1875" s="3">
        <v>43315</v>
      </c>
      <c r="P1875" s="2">
        <f>ROUNDDOWN(Table1[[#This Row],[Quantity in UnE]],0)</f>
        <v>474</v>
      </c>
      <c r="Q1875" t="s">
        <v>8855</v>
      </c>
      <c r="R1875">
        <v>60</v>
      </c>
      <c r="S1875">
        <v>39</v>
      </c>
      <c r="T1875">
        <f>IF(Table1[[#This Row],[OD (in)]]=28,0,IF(Table1[[#This Row],[Width (in)]]&lt;=25,1,0))</f>
        <v>0</v>
      </c>
      <c r="U1875">
        <f>IF(Table1[[#This Row],[OD (in)]]=28,0,IF(AND(Table1[[#This Row],[Width (in)]]&gt;25,Table1[[#This Row],[Width (in)]]&lt;=40),1,0))</f>
        <v>0</v>
      </c>
      <c r="V1875">
        <f>IF(Table1[[#This Row],[OD (in)]]=28,0,IF(Table1[[#This Row],[Width (in)]]&gt;40,1,0))</f>
        <v>1</v>
      </c>
      <c r="W1875">
        <f>IF(Table1[[#This Row],[OD (in)]]=28,1,0)</f>
        <v>0</v>
      </c>
    </row>
    <row r="1876" spans="1:23" x14ac:dyDescent="0.3">
      <c r="A1876" s="6" t="s">
        <v>0</v>
      </c>
      <c r="B1876" s="6" t="s">
        <v>378</v>
      </c>
      <c r="C1876" s="6" t="s">
        <v>379</v>
      </c>
      <c r="D1876" s="6" t="s">
        <v>4124</v>
      </c>
      <c r="E1876" s="6" t="s">
        <v>4</v>
      </c>
      <c r="F1876" s="6" t="s">
        <v>5</v>
      </c>
      <c r="G1876" s="6" t="s">
        <v>3687</v>
      </c>
      <c r="H1876" s="6" t="s">
        <v>7</v>
      </c>
      <c r="I1876" s="6" t="s">
        <v>3688</v>
      </c>
      <c r="J1876" s="6" t="s">
        <v>9</v>
      </c>
      <c r="K1876" s="6" t="s">
        <v>4125</v>
      </c>
      <c r="L1876" s="6" t="s">
        <v>11</v>
      </c>
      <c r="M1876" s="2">
        <v>471.791</v>
      </c>
      <c r="N1876" s="1" t="s">
        <v>12</v>
      </c>
      <c r="O1876" s="3">
        <v>43315</v>
      </c>
      <c r="P1876" s="2">
        <f>ROUNDDOWN(Table1[[#This Row],[Quantity in UnE]],0)</f>
        <v>471</v>
      </c>
      <c r="Q1876" t="s">
        <v>8855</v>
      </c>
      <c r="R1876">
        <v>60</v>
      </c>
      <c r="S1876">
        <v>39</v>
      </c>
      <c r="T1876">
        <f>IF(Table1[[#This Row],[OD (in)]]=28,0,IF(Table1[[#This Row],[Width (in)]]&lt;=25,1,0))</f>
        <v>0</v>
      </c>
      <c r="U1876">
        <f>IF(Table1[[#This Row],[OD (in)]]=28,0,IF(AND(Table1[[#This Row],[Width (in)]]&gt;25,Table1[[#This Row],[Width (in)]]&lt;=40),1,0))</f>
        <v>0</v>
      </c>
      <c r="V1876">
        <f>IF(Table1[[#This Row],[OD (in)]]=28,0,IF(Table1[[#This Row],[Width (in)]]&gt;40,1,0))</f>
        <v>1</v>
      </c>
      <c r="W1876">
        <f>IF(Table1[[#This Row],[OD (in)]]=28,1,0)</f>
        <v>0</v>
      </c>
    </row>
    <row r="1877" spans="1:23" x14ac:dyDescent="0.3">
      <c r="A1877" s="6" t="s">
        <v>0</v>
      </c>
      <c r="B1877" s="6" t="s">
        <v>334</v>
      </c>
      <c r="C1877" s="6" t="s">
        <v>335</v>
      </c>
      <c r="D1877" s="6" t="s">
        <v>4126</v>
      </c>
      <c r="E1877" s="6" t="s">
        <v>4</v>
      </c>
      <c r="F1877" s="6" t="s">
        <v>5</v>
      </c>
      <c r="G1877" s="6" t="s">
        <v>3382</v>
      </c>
      <c r="H1877" s="6" t="s">
        <v>7</v>
      </c>
      <c r="I1877" s="6" t="s">
        <v>3383</v>
      </c>
      <c r="J1877" s="6" t="s">
        <v>9</v>
      </c>
      <c r="K1877" s="6" t="s">
        <v>4127</v>
      </c>
      <c r="L1877" s="6" t="s">
        <v>11</v>
      </c>
      <c r="M1877" s="2">
        <v>115.627</v>
      </c>
      <c r="N1877" s="1" t="s">
        <v>12</v>
      </c>
      <c r="O1877" s="3">
        <v>43316</v>
      </c>
      <c r="P1877" s="2">
        <f>ROUNDDOWN(Table1[[#This Row],[Quantity in UnE]],0)</f>
        <v>115</v>
      </c>
      <c r="Q1877" t="s">
        <v>8850</v>
      </c>
      <c r="R1877">
        <v>31</v>
      </c>
      <c r="S1877">
        <v>28</v>
      </c>
      <c r="T1877">
        <f>IF(Table1[[#This Row],[OD (in)]]=28,0,IF(Table1[[#This Row],[Width (in)]]&lt;=25,1,0))</f>
        <v>0</v>
      </c>
      <c r="U1877">
        <f>IF(Table1[[#This Row],[OD (in)]]=28,0,IF(AND(Table1[[#This Row],[Width (in)]]&gt;25,Table1[[#This Row],[Width (in)]]&lt;=40),1,0))</f>
        <v>0</v>
      </c>
      <c r="V1877">
        <f>IF(Table1[[#This Row],[OD (in)]]=28,0,IF(Table1[[#This Row],[Width (in)]]&gt;40,1,0))</f>
        <v>0</v>
      </c>
      <c r="W1877">
        <f>IF(Table1[[#This Row],[OD (in)]]=28,1,0)</f>
        <v>1</v>
      </c>
    </row>
    <row r="1878" spans="1:23" x14ac:dyDescent="0.3">
      <c r="A1878" s="6" t="s">
        <v>0</v>
      </c>
      <c r="B1878" s="6" t="s">
        <v>378</v>
      </c>
      <c r="C1878" s="6" t="s">
        <v>379</v>
      </c>
      <c r="D1878" s="6" t="s">
        <v>4128</v>
      </c>
      <c r="E1878" s="6" t="s">
        <v>4</v>
      </c>
      <c r="F1878" s="6" t="s">
        <v>5</v>
      </c>
      <c r="G1878" s="6" t="s">
        <v>3687</v>
      </c>
      <c r="H1878" s="6" t="s">
        <v>7</v>
      </c>
      <c r="I1878" s="6" t="s">
        <v>3688</v>
      </c>
      <c r="J1878" s="6" t="s">
        <v>9</v>
      </c>
      <c r="K1878" s="6" t="s">
        <v>4129</v>
      </c>
      <c r="L1878" s="6" t="s">
        <v>11</v>
      </c>
      <c r="M1878" s="2">
        <v>471.791</v>
      </c>
      <c r="N1878" s="1" t="s">
        <v>12</v>
      </c>
      <c r="O1878" s="3">
        <v>43315</v>
      </c>
      <c r="P1878" s="2">
        <f>ROUNDDOWN(Table1[[#This Row],[Quantity in UnE]],0)</f>
        <v>471</v>
      </c>
      <c r="Q1878" t="s">
        <v>8855</v>
      </c>
      <c r="R1878">
        <v>60</v>
      </c>
      <c r="S1878">
        <v>39</v>
      </c>
      <c r="T1878">
        <f>IF(Table1[[#This Row],[OD (in)]]=28,0,IF(Table1[[#This Row],[Width (in)]]&lt;=25,1,0))</f>
        <v>0</v>
      </c>
      <c r="U1878">
        <f>IF(Table1[[#This Row],[OD (in)]]=28,0,IF(AND(Table1[[#This Row],[Width (in)]]&gt;25,Table1[[#This Row],[Width (in)]]&lt;=40),1,0))</f>
        <v>0</v>
      </c>
      <c r="V1878">
        <f>IF(Table1[[#This Row],[OD (in)]]=28,0,IF(Table1[[#This Row],[Width (in)]]&gt;40,1,0))</f>
        <v>1</v>
      </c>
      <c r="W1878">
        <f>IF(Table1[[#This Row],[OD (in)]]=28,1,0)</f>
        <v>0</v>
      </c>
    </row>
    <row r="1879" spans="1:23" x14ac:dyDescent="0.3">
      <c r="A1879" s="6" t="s">
        <v>0</v>
      </c>
      <c r="B1879" s="6" t="s">
        <v>378</v>
      </c>
      <c r="C1879" s="6" t="s">
        <v>379</v>
      </c>
      <c r="D1879" s="6" t="s">
        <v>4130</v>
      </c>
      <c r="E1879" s="6" t="s">
        <v>4</v>
      </c>
      <c r="F1879" s="6" t="s">
        <v>5</v>
      </c>
      <c r="G1879" s="6" t="s">
        <v>3687</v>
      </c>
      <c r="H1879" s="6" t="s">
        <v>7</v>
      </c>
      <c r="I1879" s="6" t="s">
        <v>3688</v>
      </c>
      <c r="J1879" s="6" t="s">
        <v>9</v>
      </c>
      <c r="K1879" s="6" t="s">
        <v>4131</v>
      </c>
      <c r="L1879" s="6" t="s">
        <v>11</v>
      </c>
      <c r="M1879" s="2">
        <v>470.90600000000001</v>
      </c>
      <c r="N1879" s="1" t="s">
        <v>12</v>
      </c>
      <c r="O1879" s="3">
        <v>43315</v>
      </c>
      <c r="P1879" s="2">
        <f>ROUNDDOWN(Table1[[#This Row],[Quantity in UnE]],0)</f>
        <v>470</v>
      </c>
      <c r="Q1879" t="s">
        <v>8855</v>
      </c>
      <c r="R1879">
        <v>60</v>
      </c>
      <c r="S1879">
        <v>39</v>
      </c>
      <c r="T1879">
        <f>IF(Table1[[#This Row],[OD (in)]]=28,0,IF(Table1[[#This Row],[Width (in)]]&lt;=25,1,0))</f>
        <v>0</v>
      </c>
      <c r="U1879">
        <f>IF(Table1[[#This Row],[OD (in)]]=28,0,IF(AND(Table1[[#This Row],[Width (in)]]&gt;25,Table1[[#This Row],[Width (in)]]&lt;=40),1,0))</f>
        <v>0</v>
      </c>
      <c r="V1879">
        <f>IF(Table1[[#This Row],[OD (in)]]=28,0,IF(Table1[[#This Row],[Width (in)]]&gt;40,1,0))</f>
        <v>1</v>
      </c>
      <c r="W1879">
        <f>IF(Table1[[#This Row],[OD (in)]]=28,1,0)</f>
        <v>0</v>
      </c>
    </row>
    <row r="1880" spans="1:23" x14ac:dyDescent="0.3">
      <c r="A1880" s="6" t="s">
        <v>0</v>
      </c>
      <c r="B1880" s="6" t="s">
        <v>194</v>
      </c>
      <c r="C1880" s="6" t="s">
        <v>195</v>
      </c>
      <c r="D1880" s="6" t="s">
        <v>4132</v>
      </c>
      <c r="E1880" s="6" t="s">
        <v>4</v>
      </c>
      <c r="F1880" s="6" t="s">
        <v>5</v>
      </c>
      <c r="G1880" s="6" t="s">
        <v>3519</v>
      </c>
      <c r="H1880" s="6" t="s">
        <v>7</v>
      </c>
      <c r="I1880" s="6" t="s">
        <v>3520</v>
      </c>
      <c r="J1880" s="6" t="s">
        <v>9</v>
      </c>
      <c r="K1880" s="6" t="s">
        <v>4133</v>
      </c>
      <c r="L1880" s="6" t="s">
        <v>11</v>
      </c>
      <c r="M1880" s="2">
        <v>185.45400000000001</v>
      </c>
      <c r="N1880" s="1" t="s">
        <v>12</v>
      </c>
      <c r="O1880" s="3">
        <v>43322</v>
      </c>
      <c r="P1880" s="2">
        <f>ROUNDDOWN(Table1[[#This Row],[Quantity in UnE]],0)</f>
        <v>185</v>
      </c>
      <c r="Q1880" t="s">
        <v>8850</v>
      </c>
      <c r="R1880">
        <v>50</v>
      </c>
      <c r="S1880">
        <v>28</v>
      </c>
      <c r="T1880">
        <f>IF(Table1[[#This Row],[OD (in)]]=28,0,IF(Table1[[#This Row],[Width (in)]]&lt;=25,1,0))</f>
        <v>0</v>
      </c>
      <c r="U1880">
        <f>IF(Table1[[#This Row],[OD (in)]]=28,0,IF(AND(Table1[[#This Row],[Width (in)]]&gt;25,Table1[[#This Row],[Width (in)]]&lt;=40),1,0))</f>
        <v>0</v>
      </c>
      <c r="V1880">
        <f>IF(Table1[[#This Row],[OD (in)]]=28,0,IF(Table1[[#This Row],[Width (in)]]&gt;40,1,0))</f>
        <v>0</v>
      </c>
      <c r="W1880">
        <f>IF(Table1[[#This Row],[OD (in)]]=28,1,0)</f>
        <v>1</v>
      </c>
    </row>
    <row r="1881" spans="1:23" x14ac:dyDescent="0.3">
      <c r="A1881" s="6" t="s">
        <v>0</v>
      </c>
      <c r="B1881" s="6" t="s">
        <v>125</v>
      </c>
      <c r="C1881" s="6" t="s">
        <v>126</v>
      </c>
      <c r="D1881" s="6" t="s">
        <v>4134</v>
      </c>
      <c r="E1881" s="6" t="s">
        <v>4</v>
      </c>
      <c r="F1881" s="6" t="s">
        <v>5</v>
      </c>
      <c r="G1881" s="6" t="s">
        <v>4103</v>
      </c>
      <c r="H1881" s="6" t="s">
        <v>7</v>
      </c>
      <c r="I1881" s="6" t="s">
        <v>4104</v>
      </c>
      <c r="J1881" s="6" t="s">
        <v>9</v>
      </c>
      <c r="K1881" s="6" t="s">
        <v>4135</v>
      </c>
      <c r="L1881" s="6" t="s">
        <v>11</v>
      </c>
      <c r="M1881" s="2">
        <v>438.02699999999999</v>
      </c>
      <c r="N1881" s="1" t="s">
        <v>12</v>
      </c>
      <c r="O1881" s="3">
        <v>43326</v>
      </c>
      <c r="P1881" s="2">
        <f>ROUNDDOWN(Table1[[#This Row],[Quantity in UnE]],0)</f>
        <v>438</v>
      </c>
      <c r="Q1881" t="s">
        <v>8852</v>
      </c>
      <c r="R1881">
        <v>60</v>
      </c>
      <c r="S1881">
        <v>39</v>
      </c>
      <c r="T1881">
        <f>IF(Table1[[#This Row],[OD (in)]]=28,0,IF(Table1[[#This Row],[Width (in)]]&lt;=25,1,0))</f>
        <v>0</v>
      </c>
      <c r="U1881">
        <f>IF(Table1[[#This Row],[OD (in)]]=28,0,IF(AND(Table1[[#This Row],[Width (in)]]&gt;25,Table1[[#This Row],[Width (in)]]&lt;=40),1,0))</f>
        <v>0</v>
      </c>
      <c r="V1881">
        <f>IF(Table1[[#This Row],[OD (in)]]=28,0,IF(Table1[[#This Row],[Width (in)]]&gt;40,1,0))</f>
        <v>1</v>
      </c>
      <c r="W1881">
        <f>IF(Table1[[#This Row],[OD (in)]]=28,1,0)</f>
        <v>0</v>
      </c>
    </row>
    <row r="1882" spans="1:23" x14ac:dyDescent="0.3">
      <c r="A1882" s="6" t="s">
        <v>0</v>
      </c>
      <c r="B1882" s="6" t="s">
        <v>125</v>
      </c>
      <c r="C1882" s="6" t="s">
        <v>126</v>
      </c>
      <c r="D1882" s="6" t="s">
        <v>4136</v>
      </c>
      <c r="E1882" s="6" t="s">
        <v>4</v>
      </c>
      <c r="F1882" s="6" t="s">
        <v>5</v>
      </c>
      <c r="G1882" s="6" t="s">
        <v>4103</v>
      </c>
      <c r="H1882" s="6" t="s">
        <v>7</v>
      </c>
      <c r="I1882" s="6" t="s">
        <v>4104</v>
      </c>
      <c r="J1882" s="6" t="s">
        <v>9</v>
      </c>
      <c r="K1882" s="6" t="s">
        <v>4137</v>
      </c>
      <c r="L1882" s="6" t="s">
        <v>11</v>
      </c>
      <c r="M1882" s="2">
        <v>439.065</v>
      </c>
      <c r="N1882" s="1" t="s">
        <v>12</v>
      </c>
      <c r="O1882" s="3">
        <v>43326</v>
      </c>
      <c r="P1882" s="2">
        <f>ROUNDDOWN(Table1[[#This Row],[Quantity in UnE]],0)</f>
        <v>439</v>
      </c>
      <c r="Q1882" t="s">
        <v>8852</v>
      </c>
      <c r="R1882">
        <v>60</v>
      </c>
      <c r="S1882">
        <v>39</v>
      </c>
      <c r="T1882">
        <f>IF(Table1[[#This Row],[OD (in)]]=28,0,IF(Table1[[#This Row],[Width (in)]]&lt;=25,1,0))</f>
        <v>0</v>
      </c>
      <c r="U1882">
        <f>IF(Table1[[#This Row],[OD (in)]]=28,0,IF(AND(Table1[[#This Row],[Width (in)]]&gt;25,Table1[[#This Row],[Width (in)]]&lt;=40),1,0))</f>
        <v>0</v>
      </c>
      <c r="V1882">
        <f>IF(Table1[[#This Row],[OD (in)]]=28,0,IF(Table1[[#This Row],[Width (in)]]&gt;40,1,0))</f>
        <v>1</v>
      </c>
      <c r="W1882">
        <f>IF(Table1[[#This Row],[OD (in)]]=28,1,0)</f>
        <v>0</v>
      </c>
    </row>
    <row r="1883" spans="1:23" x14ac:dyDescent="0.3">
      <c r="A1883" s="6" t="s">
        <v>0</v>
      </c>
      <c r="B1883" s="6" t="s">
        <v>125</v>
      </c>
      <c r="C1883" s="6" t="s">
        <v>126</v>
      </c>
      <c r="D1883" s="6" t="s">
        <v>4138</v>
      </c>
      <c r="E1883" s="6" t="s">
        <v>4</v>
      </c>
      <c r="F1883" s="6" t="s">
        <v>5</v>
      </c>
      <c r="G1883" s="6" t="s">
        <v>4103</v>
      </c>
      <c r="H1883" s="6" t="s">
        <v>7</v>
      </c>
      <c r="I1883" s="6" t="s">
        <v>4104</v>
      </c>
      <c r="J1883" s="6" t="s">
        <v>9</v>
      </c>
      <c r="K1883" s="6" t="s">
        <v>4139</v>
      </c>
      <c r="L1883" s="6" t="s">
        <v>11</v>
      </c>
      <c r="M1883" s="2">
        <v>440.392</v>
      </c>
      <c r="N1883" s="1" t="s">
        <v>12</v>
      </c>
      <c r="O1883" s="3">
        <v>43326</v>
      </c>
      <c r="P1883" s="2">
        <f>ROUNDDOWN(Table1[[#This Row],[Quantity in UnE]],0)</f>
        <v>440</v>
      </c>
      <c r="Q1883" t="s">
        <v>8852</v>
      </c>
      <c r="R1883">
        <v>60</v>
      </c>
      <c r="S1883">
        <v>39</v>
      </c>
      <c r="T1883">
        <f>IF(Table1[[#This Row],[OD (in)]]=28,0,IF(Table1[[#This Row],[Width (in)]]&lt;=25,1,0))</f>
        <v>0</v>
      </c>
      <c r="U1883">
        <f>IF(Table1[[#This Row],[OD (in)]]=28,0,IF(AND(Table1[[#This Row],[Width (in)]]&gt;25,Table1[[#This Row],[Width (in)]]&lt;=40),1,0))</f>
        <v>0</v>
      </c>
      <c r="V1883">
        <f>IF(Table1[[#This Row],[OD (in)]]=28,0,IF(Table1[[#This Row],[Width (in)]]&gt;40,1,0))</f>
        <v>1</v>
      </c>
      <c r="W1883">
        <f>IF(Table1[[#This Row],[OD (in)]]=28,1,0)</f>
        <v>0</v>
      </c>
    </row>
    <row r="1884" spans="1:23" x14ac:dyDescent="0.3">
      <c r="A1884" s="6" t="s">
        <v>0</v>
      </c>
      <c r="B1884" s="6" t="s">
        <v>166</v>
      </c>
      <c r="C1884" s="6" t="s">
        <v>167</v>
      </c>
      <c r="D1884" s="6" t="s">
        <v>4140</v>
      </c>
      <c r="E1884" s="6" t="s">
        <v>4</v>
      </c>
      <c r="F1884" s="6" t="s">
        <v>5</v>
      </c>
      <c r="G1884" s="6" t="s">
        <v>3382</v>
      </c>
      <c r="H1884" s="6" t="s">
        <v>7</v>
      </c>
      <c r="I1884" s="6" t="s">
        <v>3383</v>
      </c>
      <c r="J1884" s="6" t="s">
        <v>9</v>
      </c>
      <c r="K1884" s="6" t="s">
        <v>4141</v>
      </c>
      <c r="L1884" s="6" t="s">
        <v>11</v>
      </c>
      <c r="M1884" s="2">
        <v>121.542</v>
      </c>
      <c r="N1884" s="1" t="s">
        <v>12</v>
      </c>
      <c r="O1884" s="3">
        <v>43316</v>
      </c>
      <c r="P1884" s="2">
        <f>ROUNDDOWN(Table1[[#This Row],[Quantity in UnE]],0)</f>
        <v>121</v>
      </c>
      <c r="Q1884" t="s">
        <v>8850</v>
      </c>
      <c r="R1884">
        <v>33</v>
      </c>
      <c r="S1884">
        <v>28</v>
      </c>
      <c r="T1884">
        <f>IF(Table1[[#This Row],[OD (in)]]=28,0,IF(Table1[[#This Row],[Width (in)]]&lt;=25,1,0))</f>
        <v>0</v>
      </c>
      <c r="U1884">
        <f>IF(Table1[[#This Row],[OD (in)]]=28,0,IF(AND(Table1[[#This Row],[Width (in)]]&gt;25,Table1[[#This Row],[Width (in)]]&lt;=40),1,0))</f>
        <v>0</v>
      </c>
      <c r="V1884">
        <f>IF(Table1[[#This Row],[OD (in)]]=28,0,IF(Table1[[#This Row],[Width (in)]]&gt;40,1,0))</f>
        <v>0</v>
      </c>
      <c r="W1884">
        <f>IF(Table1[[#This Row],[OD (in)]]=28,1,0)</f>
        <v>1</v>
      </c>
    </row>
    <row r="1885" spans="1:23" x14ac:dyDescent="0.3">
      <c r="A1885" s="6" t="s">
        <v>0</v>
      </c>
      <c r="B1885" s="6" t="s">
        <v>125</v>
      </c>
      <c r="C1885" s="6" t="s">
        <v>126</v>
      </c>
      <c r="D1885" s="6" t="s">
        <v>4142</v>
      </c>
      <c r="E1885" s="6" t="s">
        <v>4</v>
      </c>
      <c r="F1885" s="6" t="s">
        <v>5</v>
      </c>
      <c r="G1885" s="6" t="s">
        <v>4087</v>
      </c>
      <c r="H1885" s="6" t="s">
        <v>7</v>
      </c>
      <c r="I1885" s="6" t="s">
        <v>4088</v>
      </c>
      <c r="J1885" s="6" t="s">
        <v>9</v>
      </c>
      <c r="K1885" s="6" t="s">
        <v>4143</v>
      </c>
      <c r="L1885" s="6" t="s">
        <v>11</v>
      </c>
      <c r="M1885" s="2">
        <v>439.065</v>
      </c>
      <c r="N1885" s="1" t="s">
        <v>12</v>
      </c>
      <c r="O1885" s="3">
        <v>43327</v>
      </c>
      <c r="P1885" s="2">
        <f>ROUNDDOWN(Table1[[#This Row],[Quantity in UnE]],0)</f>
        <v>439</v>
      </c>
      <c r="Q1885" t="s">
        <v>8852</v>
      </c>
      <c r="R1885">
        <v>60</v>
      </c>
      <c r="S1885">
        <v>39</v>
      </c>
      <c r="T1885">
        <f>IF(Table1[[#This Row],[OD (in)]]=28,0,IF(Table1[[#This Row],[Width (in)]]&lt;=25,1,0))</f>
        <v>0</v>
      </c>
      <c r="U1885">
        <f>IF(Table1[[#This Row],[OD (in)]]=28,0,IF(AND(Table1[[#This Row],[Width (in)]]&gt;25,Table1[[#This Row],[Width (in)]]&lt;=40),1,0))</f>
        <v>0</v>
      </c>
      <c r="V1885">
        <f>IF(Table1[[#This Row],[OD (in)]]=28,0,IF(Table1[[#This Row],[Width (in)]]&gt;40,1,0))</f>
        <v>1</v>
      </c>
      <c r="W1885">
        <f>IF(Table1[[#This Row],[OD (in)]]=28,1,0)</f>
        <v>0</v>
      </c>
    </row>
    <row r="1886" spans="1:23" x14ac:dyDescent="0.3">
      <c r="A1886" s="6" t="s">
        <v>0</v>
      </c>
      <c r="B1886" s="6" t="s">
        <v>121</v>
      </c>
      <c r="C1886" s="6" t="s">
        <v>122</v>
      </c>
      <c r="D1886" s="6" t="s">
        <v>4144</v>
      </c>
      <c r="E1886" s="6" t="s">
        <v>4</v>
      </c>
      <c r="F1886" s="6" t="s">
        <v>5</v>
      </c>
      <c r="G1886" s="6" t="s">
        <v>3519</v>
      </c>
      <c r="H1886" s="6" t="s">
        <v>7</v>
      </c>
      <c r="I1886" s="6" t="s">
        <v>3520</v>
      </c>
      <c r="J1886" s="6" t="s">
        <v>9</v>
      </c>
      <c r="K1886" s="6" t="s">
        <v>4145</v>
      </c>
      <c r="L1886" s="6" t="s">
        <v>11</v>
      </c>
      <c r="M1886" s="2">
        <v>149.77600000000001</v>
      </c>
      <c r="N1886" s="1" t="s">
        <v>12</v>
      </c>
      <c r="O1886" s="3">
        <v>43322</v>
      </c>
      <c r="P1886" s="2">
        <f>ROUNDDOWN(Table1[[#This Row],[Quantity in UnE]],0)</f>
        <v>149</v>
      </c>
      <c r="Q1886" t="s">
        <v>8848</v>
      </c>
      <c r="R1886">
        <v>39.375</v>
      </c>
      <c r="S1886">
        <v>28</v>
      </c>
      <c r="T1886">
        <f>IF(Table1[[#This Row],[OD (in)]]=28,0,IF(Table1[[#This Row],[Width (in)]]&lt;=25,1,0))</f>
        <v>0</v>
      </c>
      <c r="U1886">
        <f>IF(Table1[[#This Row],[OD (in)]]=28,0,IF(AND(Table1[[#This Row],[Width (in)]]&gt;25,Table1[[#This Row],[Width (in)]]&lt;=40),1,0))</f>
        <v>0</v>
      </c>
      <c r="V1886">
        <f>IF(Table1[[#This Row],[OD (in)]]=28,0,IF(Table1[[#This Row],[Width (in)]]&gt;40,1,0))</f>
        <v>0</v>
      </c>
      <c r="W1886">
        <f>IF(Table1[[#This Row],[OD (in)]]=28,1,0)</f>
        <v>1</v>
      </c>
    </row>
    <row r="1887" spans="1:23" x14ac:dyDescent="0.3">
      <c r="A1887" s="6" t="s">
        <v>0</v>
      </c>
      <c r="B1887" s="6" t="s">
        <v>107</v>
      </c>
      <c r="C1887" s="6" t="s">
        <v>108</v>
      </c>
      <c r="D1887" s="6" t="s">
        <v>4146</v>
      </c>
      <c r="E1887" s="6" t="s">
        <v>4</v>
      </c>
      <c r="F1887" s="6" t="s">
        <v>5</v>
      </c>
      <c r="G1887" s="6" t="s">
        <v>3519</v>
      </c>
      <c r="H1887" s="6" t="s">
        <v>7</v>
      </c>
      <c r="I1887" s="6" t="s">
        <v>3520</v>
      </c>
      <c r="J1887" s="6" t="s">
        <v>9</v>
      </c>
      <c r="K1887" s="6" t="s">
        <v>4147</v>
      </c>
      <c r="L1887" s="6" t="s">
        <v>11</v>
      </c>
      <c r="M1887" s="2">
        <v>116.017</v>
      </c>
      <c r="N1887" s="1" t="s">
        <v>12</v>
      </c>
      <c r="O1887" s="3">
        <v>43322</v>
      </c>
      <c r="P1887" s="2">
        <f>ROUNDDOWN(Table1[[#This Row],[Quantity in UnE]],0)</f>
        <v>116</v>
      </c>
      <c r="Q1887" t="s">
        <v>8848</v>
      </c>
      <c r="R1887">
        <v>30.5</v>
      </c>
      <c r="S1887">
        <v>28</v>
      </c>
      <c r="T1887">
        <f>IF(Table1[[#This Row],[OD (in)]]=28,0,IF(Table1[[#This Row],[Width (in)]]&lt;=25,1,0))</f>
        <v>0</v>
      </c>
      <c r="U1887">
        <f>IF(Table1[[#This Row],[OD (in)]]=28,0,IF(AND(Table1[[#This Row],[Width (in)]]&gt;25,Table1[[#This Row],[Width (in)]]&lt;=40),1,0))</f>
        <v>0</v>
      </c>
      <c r="V1887">
        <f>IF(Table1[[#This Row],[OD (in)]]=28,0,IF(Table1[[#This Row],[Width (in)]]&gt;40,1,0))</f>
        <v>0</v>
      </c>
      <c r="W1887">
        <f>IF(Table1[[#This Row],[OD (in)]]=28,1,0)</f>
        <v>1</v>
      </c>
    </row>
    <row r="1888" spans="1:23" x14ac:dyDescent="0.3">
      <c r="A1888" s="6" t="s">
        <v>0</v>
      </c>
      <c r="B1888" s="6" t="s">
        <v>87</v>
      </c>
      <c r="C1888" s="6" t="s">
        <v>88</v>
      </c>
      <c r="D1888" s="6" t="s">
        <v>4148</v>
      </c>
      <c r="E1888" s="6" t="s">
        <v>4</v>
      </c>
      <c r="F1888" s="6" t="s">
        <v>5</v>
      </c>
      <c r="G1888" s="6" t="s">
        <v>3519</v>
      </c>
      <c r="H1888" s="6" t="s">
        <v>7</v>
      </c>
      <c r="I1888" s="6" t="s">
        <v>3520</v>
      </c>
      <c r="J1888" s="6" t="s">
        <v>9</v>
      </c>
      <c r="K1888" s="6" t="s">
        <v>4149</v>
      </c>
      <c r="L1888" s="6" t="s">
        <v>11</v>
      </c>
      <c r="M1888" s="2">
        <v>108.268</v>
      </c>
      <c r="N1888" s="1" t="s">
        <v>12</v>
      </c>
      <c r="O1888" s="3">
        <v>43322</v>
      </c>
      <c r="P1888" s="2">
        <f>ROUNDDOWN(Table1[[#This Row],[Quantity in UnE]],0)</f>
        <v>108</v>
      </c>
      <c r="Q1888" t="s">
        <v>8850</v>
      </c>
      <c r="R1888">
        <v>29</v>
      </c>
      <c r="S1888">
        <v>28</v>
      </c>
      <c r="T1888">
        <f>IF(Table1[[#This Row],[OD (in)]]=28,0,IF(Table1[[#This Row],[Width (in)]]&lt;=25,1,0))</f>
        <v>0</v>
      </c>
      <c r="U1888">
        <f>IF(Table1[[#This Row],[OD (in)]]=28,0,IF(AND(Table1[[#This Row],[Width (in)]]&gt;25,Table1[[#This Row],[Width (in)]]&lt;=40),1,0))</f>
        <v>0</v>
      </c>
      <c r="V1888">
        <f>IF(Table1[[#This Row],[OD (in)]]=28,0,IF(Table1[[#This Row],[Width (in)]]&gt;40,1,0))</f>
        <v>0</v>
      </c>
      <c r="W1888">
        <f>IF(Table1[[#This Row],[OD (in)]]=28,1,0)</f>
        <v>1</v>
      </c>
    </row>
    <row r="1889" spans="1:23" x14ac:dyDescent="0.3">
      <c r="A1889" s="6" t="s">
        <v>0</v>
      </c>
      <c r="B1889" s="6" t="s">
        <v>1043</v>
      </c>
      <c r="C1889" s="6" t="s">
        <v>1044</v>
      </c>
      <c r="D1889" s="6" t="s">
        <v>4150</v>
      </c>
      <c r="E1889" s="6" t="s">
        <v>4</v>
      </c>
      <c r="F1889" s="6" t="s">
        <v>5</v>
      </c>
      <c r="G1889" s="6" t="s">
        <v>3474</v>
      </c>
      <c r="H1889" s="6" t="s">
        <v>7</v>
      </c>
      <c r="I1889" s="6" t="s">
        <v>3475</v>
      </c>
      <c r="J1889" s="6" t="s">
        <v>9</v>
      </c>
      <c r="K1889" s="6" t="s">
        <v>4151</v>
      </c>
      <c r="L1889" s="6" t="s">
        <v>11</v>
      </c>
      <c r="M1889" s="2">
        <v>150.55099999999999</v>
      </c>
      <c r="N1889" s="1" t="s">
        <v>12</v>
      </c>
      <c r="O1889" s="3">
        <v>43318</v>
      </c>
      <c r="P1889" s="2">
        <f>ROUNDDOWN(Table1[[#This Row],[Quantity in UnE]],0)</f>
        <v>150</v>
      </c>
      <c r="Q1889" t="s">
        <v>8850</v>
      </c>
      <c r="R1889">
        <v>39.375</v>
      </c>
      <c r="S1889">
        <v>28</v>
      </c>
      <c r="T1889">
        <f>IF(Table1[[#This Row],[OD (in)]]=28,0,IF(Table1[[#This Row],[Width (in)]]&lt;=25,1,0))</f>
        <v>0</v>
      </c>
      <c r="U1889">
        <f>IF(Table1[[#This Row],[OD (in)]]=28,0,IF(AND(Table1[[#This Row],[Width (in)]]&gt;25,Table1[[#This Row],[Width (in)]]&lt;=40),1,0))</f>
        <v>0</v>
      </c>
      <c r="V1889">
        <f>IF(Table1[[#This Row],[OD (in)]]=28,0,IF(Table1[[#This Row],[Width (in)]]&gt;40,1,0))</f>
        <v>0</v>
      </c>
      <c r="W1889">
        <f>IF(Table1[[#This Row],[OD (in)]]=28,1,0)</f>
        <v>1</v>
      </c>
    </row>
    <row r="1890" spans="1:23" x14ac:dyDescent="0.3">
      <c r="A1890" s="6" t="s">
        <v>0</v>
      </c>
      <c r="B1890" s="6" t="s">
        <v>125</v>
      </c>
      <c r="C1890" s="6" t="s">
        <v>126</v>
      </c>
      <c r="D1890" s="6" t="s">
        <v>4152</v>
      </c>
      <c r="E1890" s="6" t="s">
        <v>4</v>
      </c>
      <c r="F1890" s="6" t="s">
        <v>5</v>
      </c>
      <c r="G1890" s="6" t="s">
        <v>4087</v>
      </c>
      <c r="H1890" s="6" t="s">
        <v>7</v>
      </c>
      <c r="I1890" s="6" t="s">
        <v>4088</v>
      </c>
      <c r="J1890" s="6" t="s">
        <v>9</v>
      </c>
      <c r="K1890" s="6" t="s">
        <v>4153</v>
      </c>
      <c r="L1890" s="6" t="s">
        <v>11</v>
      </c>
      <c r="M1890" s="2">
        <v>442.52699999999999</v>
      </c>
      <c r="N1890" s="1" t="s">
        <v>12</v>
      </c>
      <c r="O1890" s="3">
        <v>43327</v>
      </c>
      <c r="P1890" s="2">
        <f>ROUNDDOWN(Table1[[#This Row],[Quantity in UnE]],0)</f>
        <v>442</v>
      </c>
      <c r="Q1890" t="s">
        <v>8852</v>
      </c>
      <c r="R1890">
        <v>60</v>
      </c>
      <c r="S1890">
        <v>39</v>
      </c>
      <c r="T1890">
        <f>IF(Table1[[#This Row],[OD (in)]]=28,0,IF(Table1[[#This Row],[Width (in)]]&lt;=25,1,0))</f>
        <v>0</v>
      </c>
      <c r="U1890">
        <f>IF(Table1[[#This Row],[OD (in)]]=28,0,IF(AND(Table1[[#This Row],[Width (in)]]&gt;25,Table1[[#This Row],[Width (in)]]&lt;=40),1,0))</f>
        <v>0</v>
      </c>
      <c r="V1890">
        <f>IF(Table1[[#This Row],[OD (in)]]=28,0,IF(Table1[[#This Row],[Width (in)]]&gt;40,1,0))</f>
        <v>1</v>
      </c>
      <c r="W1890">
        <f>IF(Table1[[#This Row],[OD (in)]]=28,1,0)</f>
        <v>0</v>
      </c>
    </row>
    <row r="1891" spans="1:23" x14ac:dyDescent="0.3">
      <c r="A1891" s="6" t="s">
        <v>0</v>
      </c>
      <c r="B1891" s="6" t="s">
        <v>125</v>
      </c>
      <c r="C1891" s="6" t="s">
        <v>126</v>
      </c>
      <c r="D1891" s="6" t="s">
        <v>4154</v>
      </c>
      <c r="E1891" s="6" t="s">
        <v>4</v>
      </c>
      <c r="F1891" s="6" t="s">
        <v>5</v>
      </c>
      <c r="G1891" s="6" t="s">
        <v>4087</v>
      </c>
      <c r="H1891" s="6" t="s">
        <v>7</v>
      </c>
      <c r="I1891" s="6" t="s">
        <v>4088</v>
      </c>
      <c r="J1891" s="6" t="s">
        <v>9</v>
      </c>
      <c r="K1891" s="6" t="s">
        <v>4155</v>
      </c>
      <c r="L1891" s="6" t="s">
        <v>11</v>
      </c>
      <c r="M1891" s="2">
        <v>439.065</v>
      </c>
      <c r="N1891" s="1" t="s">
        <v>12</v>
      </c>
      <c r="O1891" s="3">
        <v>43327</v>
      </c>
      <c r="P1891" s="2">
        <f>ROUNDDOWN(Table1[[#This Row],[Quantity in UnE]],0)</f>
        <v>439</v>
      </c>
      <c r="Q1891" t="s">
        <v>8852</v>
      </c>
      <c r="R1891">
        <v>60</v>
      </c>
      <c r="S1891">
        <v>39</v>
      </c>
      <c r="T1891">
        <f>IF(Table1[[#This Row],[OD (in)]]=28,0,IF(Table1[[#This Row],[Width (in)]]&lt;=25,1,0))</f>
        <v>0</v>
      </c>
      <c r="U1891">
        <f>IF(Table1[[#This Row],[OD (in)]]=28,0,IF(AND(Table1[[#This Row],[Width (in)]]&gt;25,Table1[[#This Row],[Width (in)]]&lt;=40),1,0))</f>
        <v>0</v>
      </c>
      <c r="V1891">
        <f>IF(Table1[[#This Row],[OD (in)]]=28,0,IF(Table1[[#This Row],[Width (in)]]&gt;40,1,0))</f>
        <v>1</v>
      </c>
      <c r="W1891">
        <f>IF(Table1[[#This Row],[OD (in)]]=28,1,0)</f>
        <v>0</v>
      </c>
    </row>
    <row r="1892" spans="1:23" x14ac:dyDescent="0.3">
      <c r="A1892" s="6" t="s">
        <v>0</v>
      </c>
      <c r="B1892" s="6" t="s">
        <v>1043</v>
      </c>
      <c r="C1892" s="6" t="s">
        <v>1044</v>
      </c>
      <c r="D1892" s="6" t="s">
        <v>4156</v>
      </c>
      <c r="E1892" s="6" t="s">
        <v>4</v>
      </c>
      <c r="F1892" s="6" t="s">
        <v>5</v>
      </c>
      <c r="G1892" s="6" t="s">
        <v>3474</v>
      </c>
      <c r="H1892" s="6" t="s">
        <v>7</v>
      </c>
      <c r="I1892" s="6" t="s">
        <v>3475</v>
      </c>
      <c r="J1892" s="6" t="s">
        <v>9</v>
      </c>
      <c r="K1892" s="6" t="s">
        <v>4157</v>
      </c>
      <c r="L1892" s="6" t="s">
        <v>11</v>
      </c>
      <c r="M1892" s="2">
        <v>150.55099999999999</v>
      </c>
      <c r="N1892" s="1" t="s">
        <v>12</v>
      </c>
      <c r="O1892" s="3">
        <v>43318</v>
      </c>
      <c r="P1892" s="2">
        <f>ROUNDDOWN(Table1[[#This Row],[Quantity in UnE]],0)</f>
        <v>150</v>
      </c>
      <c r="Q1892" t="s">
        <v>8850</v>
      </c>
      <c r="R1892">
        <v>39.375</v>
      </c>
      <c r="S1892">
        <v>28</v>
      </c>
      <c r="T1892">
        <f>IF(Table1[[#This Row],[OD (in)]]=28,0,IF(Table1[[#This Row],[Width (in)]]&lt;=25,1,0))</f>
        <v>0</v>
      </c>
      <c r="U1892">
        <f>IF(Table1[[#This Row],[OD (in)]]=28,0,IF(AND(Table1[[#This Row],[Width (in)]]&gt;25,Table1[[#This Row],[Width (in)]]&lt;=40),1,0))</f>
        <v>0</v>
      </c>
      <c r="V1892">
        <f>IF(Table1[[#This Row],[OD (in)]]=28,0,IF(Table1[[#This Row],[Width (in)]]&gt;40,1,0))</f>
        <v>0</v>
      </c>
      <c r="W1892">
        <f>IF(Table1[[#This Row],[OD (in)]]=28,1,0)</f>
        <v>1</v>
      </c>
    </row>
    <row r="1893" spans="1:23" x14ac:dyDescent="0.3">
      <c r="A1893" s="6" t="s">
        <v>0</v>
      </c>
      <c r="B1893" s="6" t="s">
        <v>31</v>
      </c>
      <c r="C1893" s="6" t="s">
        <v>32</v>
      </c>
      <c r="D1893" s="6" t="s">
        <v>4158</v>
      </c>
      <c r="E1893" s="6" t="s">
        <v>4</v>
      </c>
      <c r="F1893" s="6" t="s">
        <v>5</v>
      </c>
      <c r="G1893" s="6" t="s">
        <v>1198</v>
      </c>
      <c r="H1893" s="6" t="s">
        <v>3829</v>
      </c>
      <c r="I1893" s="6" t="s">
        <v>1199</v>
      </c>
      <c r="J1893" s="6" t="s">
        <v>9</v>
      </c>
      <c r="K1893" s="6" t="s">
        <v>4159</v>
      </c>
      <c r="L1893" s="6" t="s">
        <v>11</v>
      </c>
      <c r="M1893" s="2">
        <v>111.958</v>
      </c>
      <c r="N1893" s="1" t="s">
        <v>12</v>
      </c>
      <c r="O1893" s="3">
        <v>43330</v>
      </c>
      <c r="P1893" s="2">
        <f>ROUNDDOWN(Table1[[#This Row],[Quantity in UnE]],0)</f>
        <v>111</v>
      </c>
      <c r="Q1893" t="s">
        <v>8848</v>
      </c>
      <c r="R1893">
        <v>15</v>
      </c>
      <c r="S1893">
        <v>39</v>
      </c>
      <c r="T1893">
        <f>IF(Table1[[#This Row],[OD (in)]]=28,0,IF(Table1[[#This Row],[Width (in)]]&lt;=25,1,0))</f>
        <v>1</v>
      </c>
      <c r="U1893">
        <f>IF(Table1[[#This Row],[OD (in)]]=28,0,IF(AND(Table1[[#This Row],[Width (in)]]&gt;25,Table1[[#This Row],[Width (in)]]&lt;=40),1,0))</f>
        <v>0</v>
      </c>
      <c r="V1893">
        <f>IF(Table1[[#This Row],[OD (in)]]=28,0,IF(Table1[[#This Row],[Width (in)]]&gt;40,1,0))</f>
        <v>0</v>
      </c>
      <c r="W1893">
        <f>IF(Table1[[#This Row],[OD (in)]]=28,1,0)</f>
        <v>0</v>
      </c>
    </row>
    <row r="1894" spans="1:23" x14ac:dyDescent="0.3">
      <c r="A1894" s="6" t="s">
        <v>0</v>
      </c>
      <c r="B1894" s="6" t="s">
        <v>1043</v>
      </c>
      <c r="C1894" s="6" t="s">
        <v>1044</v>
      </c>
      <c r="D1894" s="6" t="s">
        <v>4160</v>
      </c>
      <c r="E1894" s="6" t="s">
        <v>4</v>
      </c>
      <c r="F1894" s="6" t="s">
        <v>5</v>
      </c>
      <c r="G1894" s="6" t="s">
        <v>3474</v>
      </c>
      <c r="H1894" s="6" t="s">
        <v>7</v>
      </c>
      <c r="I1894" s="6" t="s">
        <v>3475</v>
      </c>
      <c r="J1894" s="6" t="s">
        <v>9</v>
      </c>
      <c r="K1894" s="6" t="s">
        <v>4161</v>
      </c>
      <c r="L1894" s="6" t="s">
        <v>11</v>
      </c>
      <c r="M1894" s="2">
        <v>144.54300000000001</v>
      </c>
      <c r="N1894" s="1" t="s">
        <v>12</v>
      </c>
      <c r="O1894" s="3">
        <v>43318</v>
      </c>
      <c r="P1894" s="2">
        <f>ROUNDDOWN(Table1[[#This Row],[Quantity in UnE]],0)</f>
        <v>144</v>
      </c>
      <c r="Q1894" t="s">
        <v>8850</v>
      </c>
      <c r="R1894">
        <v>39.375</v>
      </c>
      <c r="S1894">
        <v>28</v>
      </c>
      <c r="T1894">
        <f>IF(Table1[[#This Row],[OD (in)]]=28,0,IF(Table1[[#This Row],[Width (in)]]&lt;=25,1,0))</f>
        <v>0</v>
      </c>
      <c r="U1894">
        <f>IF(Table1[[#This Row],[OD (in)]]=28,0,IF(AND(Table1[[#This Row],[Width (in)]]&gt;25,Table1[[#This Row],[Width (in)]]&lt;=40),1,0))</f>
        <v>0</v>
      </c>
      <c r="V1894">
        <f>IF(Table1[[#This Row],[OD (in)]]=28,0,IF(Table1[[#This Row],[Width (in)]]&gt;40,1,0))</f>
        <v>0</v>
      </c>
      <c r="W1894">
        <f>IF(Table1[[#This Row],[OD (in)]]=28,1,0)</f>
        <v>1</v>
      </c>
    </row>
    <row r="1895" spans="1:23" x14ac:dyDescent="0.3">
      <c r="A1895" s="6" t="s">
        <v>0</v>
      </c>
      <c r="B1895" s="6" t="s">
        <v>125</v>
      </c>
      <c r="C1895" s="6" t="s">
        <v>126</v>
      </c>
      <c r="D1895" s="6" t="s">
        <v>4162</v>
      </c>
      <c r="E1895" s="6" t="s">
        <v>4</v>
      </c>
      <c r="F1895" s="6" t="s">
        <v>5</v>
      </c>
      <c r="G1895" s="6" t="s">
        <v>4087</v>
      </c>
      <c r="H1895" s="6" t="s">
        <v>7</v>
      </c>
      <c r="I1895" s="6" t="s">
        <v>4088</v>
      </c>
      <c r="J1895" s="6" t="s">
        <v>9</v>
      </c>
      <c r="K1895" s="6" t="s">
        <v>4163</v>
      </c>
      <c r="L1895" s="6" t="s">
        <v>11</v>
      </c>
      <c r="M1895" s="2">
        <v>443.50799999999998</v>
      </c>
      <c r="N1895" s="1" t="s">
        <v>12</v>
      </c>
      <c r="O1895" s="3">
        <v>43327</v>
      </c>
      <c r="P1895" s="2">
        <f>ROUNDDOWN(Table1[[#This Row],[Quantity in UnE]],0)</f>
        <v>443</v>
      </c>
      <c r="Q1895" t="s">
        <v>8852</v>
      </c>
      <c r="R1895">
        <v>60</v>
      </c>
      <c r="S1895">
        <v>39</v>
      </c>
      <c r="T1895">
        <f>IF(Table1[[#This Row],[OD (in)]]=28,0,IF(Table1[[#This Row],[Width (in)]]&lt;=25,1,0))</f>
        <v>0</v>
      </c>
      <c r="U1895">
        <f>IF(Table1[[#This Row],[OD (in)]]=28,0,IF(AND(Table1[[#This Row],[Width (in)]]&gt;25,Table1[[#This Row],[Width (in)]]&lt;=40),1,0))</f>
        <v>0</v>
      </c>
      <c r="V1895">
        <f>IF(Table1[[#This Row],[OD (in)]]=28,0,IF(Table1[[#This Row],[Width (in)]]&gt;40,1,0))</f>
        <v>1</v>
      </c>
      <c r="W1895">
        <f>IF(Table1[[#This Row],[OD (in)]]=28,1,0)</f>
        <v>0</v>
      </c>
    </row>
    <row r="1896" spans="1:23" x14ac:dyDescent="0.3">
      <c r="A1896" s="6" t="s">
        <v>0</v>
      </c>
      <c r="B1896" s="6" t="s">
        <v>1043</v>
      </c>
      <c r="C1896" s="6" t="s">
        <v>1044</v>
      </c>
      <c r="D1896" s="6" t="s">
        <v>4164</v>
      </c>
      <c r="E1896" s="6" t="s">
        <v>4</v>
      </c>
      <c r="F1896" s="6" t="s">
        <v>5</v>
      </c>
      <c r="G1896" s="6" t="s">
        <v>3474</v>
      </c>
      <c r="H1896" s="6" t="s">
        <v>7</v>
      </c>
      <c r="I1896" s="6" t="s">
        <v>3475</v>
      </c>
      <c r="J1896" s="6" t="s">
        <v>9</v>
      </c>
      <c r="K1896" s="6" t="s">
        <v>4165</v>
      </c>
      <c r="L1896" s="6" t="s">
        <v>11</v>
      </c>
      <c r="M1896" s="2">
        <v>144.54300000000001</v>
      </c>
      <c r="N1896" s="1" t="s">
        <v>12</v>
      </c>
      <c r="O1896" s="3">
        <v>43318</v>
      </c>
      <c r="P1896" s="2">
        <f>ROUNDDOWN(Table1[[#This Row],[Quantity in UnE]],0)</f>
        <v>144</v>
      </c>
      <c r="Q1896" t="s">
        <v>8850</v>
      </c>
      <c r="R1896">
        <v>39.375</v>
      </c>
      <c r="S1896">
        <v>28</v>
      </c>
      <c r="T1896">
        <f>IF(Table1[[#This Row],[OD (in)]]=28,0,IF(Table1[[#This Row],[Width (in)]]&lt;=25,1,0))</f>
        <v>0</v>
      </c>
      <c r="U1896">
        <f>IF(Table1[[#This Row],[OD (in)]]=28,0,IF(AND(Table1[[#This Row],[Width (in)]]&gt;25,Table1[[#This Row],[Width (in)]]&lt;=40),1,0))</f>
        <v>0</v>
      </c>
      <c r="V1896">
        <f>IF(Table1[[#This Row],[OD (in)]]=28,0,IF(Table1[[#This Row],[Width (in)]]&gt;40,1,0))</f>
        <v>0</v>
      </c>
      <c r="W1896">
        <f>IF(Table1[[#This Row],[OD (in)]]=28,1,0)</f>
        <v>1</v>
      </c>
    </row>
    <row r="1897" spans="1:23" x14ac:dyDescent="0.3">
      <c r="A1897" s="6" t="s">
        <v>0</v>
      </c>
      <c r="B1897" s="6" t="s">
        <v>125</v>
      </c>
      <c r="C1897" s="6" t="s">
        <v>126</v>
      </c>
      <c r="D1897" s="6" t="s">
        <v>4166</v>
      </c>
      <c r="E1897" s="6" t="s">
        <v>4</v>
      </c>
      <c r="F1897" s="6" t="s">
        <v>5</v>
      </c>
      <c r="G1897" s="6" t="s">
        <v>4103</v>
      </c>
      <c r="H1897" s="6" t="s">
        <v>7</v>
      </c>
      <c r="I1897" s="6" t="s">
        <v>4104</v>
      </c>
      <c r="J1897" s="6" t="s">
        <v>9</v>
      </c>
      <c r="K1897" s="6" t="s">
        <v>4165</v>
      </c>
      <c r="L1897" s="6" t="s">
        <v>11</v>
      </c>
      <c r="M1897" s="2">
        <v>433.93</v>
      </c>
      <c r="N1897" s="1" t="s">
        <v>12</v>
      </c>
      <c r="O1897" s="3">
        <v>43326</v>
      </c>
      <c r="P1897" s="2">
        <f>ROUNDDOWN(Table1[[#This Row],[Quantity in UnE]],0)</f>
        <v>433</v>
      </c>
      <c r="Q1897" t="s">
        <v>8852</v>
      </c>
      <c r="R1897">
        <v>60</v>
      </c>
      <c r="S1897">
        <v>39</v>
      </c>
      <c r="T1897">
        <f>IF(Table1[[#This Row],[OD (in)]]=28,0,IF(Table1[[#This Row],[Width (in)]]&lt;=25,1,0))</f>
        <v>0</v>
      </c>
      <c r="U1897">
        <f>IF(Table1[[#This Row],[OD (in)]]=28,0,IF(AND(Table1[[#This Row],[Width (in)]]&gt;25,Table1[[#This Row],[Width (in)]]&lt;=40),1,0))</f>
        <v>0</v>
      </c>
      <c r="V1897">
        <f>IF(Table1[[#This Row],[OD (in)]]=28,0,IF(Table1[[#This Row],[Width (in)]]&gt;40,1,0))</f>
        <v>1</v>
      </c>
      <c r="W1897">
        <f>IF(Table1[[#This Row],[OD (in)]]=28,1,0)</f>
        <v>0</v>
      </c>
    </row>
    <row r="1898" spans="1:23" x14ac:dyDescent="0.3">
      <c r="A1898" s="6" t="s">
        <v>0</v>
      </c>
      <c r="B1898" s="6" t="s">
        <v>125</v>
      </c>
      <c r="C1898" s="6" t="s">
        <v>126</v>
      </c>
      <c r="D1898" s="6" t="s">
        <v>4167</v>
      </c>
      <c r="E1898" s="6" t="s">
        <v>4</v>
      </c>
      <c r="F1898" s="6" t="s">
        <v>5</v>
      </c>
      <c r="G1898" s="6" t="s">
        <v>4087</v>
      </c>
      <c r="H1898" s="6" t="s">
        <v>7</v>
      </c>
      <c r="I1898" s="6" t="s">
        <v>4088</v>
      </c>
      <c r="J1898" s="6" t="s">
        <v>9</v>
      </c>
      <c r="K1898" s="6" t="s">
        <v>4168</v>
      </c>
      <c r="L1898" s="6" t="s">
        <v>11</v>
      </c>
      <c r="M1898" s="2">
        <v>442.52699999999999</v>
      </c>
      <c r="N1898" s="1" t="s">
        <v>12</v>
      </c>
      <c r="O1898" s="3">
        <v>43327</v>
      </c>
      <c r="P1898" s="2">
        <f>ROUNDDOWN(Table1[[#This Row],[Quantity in UnE]],0)</f>
        <v>442</v>
      </c>
      <c r="Q1898" t="s">
        <v>8852</v>
      </c>
      <c r="R1898">
        <v>60</v>
      </c>
      <c r="S1898">
        <v>39</v>
      </c>
      <c r="T1898">
        <f>IF(Table1[[#This Row],[OD (in)]]=28,0,IF(Table1[[#This Row],[Width (in)]]&lt;=25,1,0))</f>
        <v>0</v>
      </c>
      <c r="U1898">
        <f>IF(Table1[[#This Row],[OD (in)]]=28,0,IF(AND(Table1[[#This Row],[Width (in)]]&gt;25,Table1[[#This Row],[Width (in)]]&lt;=40),1,0))</f>
        <v>0</v>
      </c>
      <c r="V1898">
        <f>IF(Table1[[#This Row],[OD (in)]]=28,0,IF(Table1[[#This Row],[Width (in)]]&gt;40,1,0))</f>
        <v>1</v>
      </c>
      <c r="W1898">
        <f>IF(Table1[[#This Row],[OD (in)]]=28,1,0)</f>
        <v>0</v>
      </c>
    </row>
    <row r="1899" spans="1:23" x14ac:dyDescent="0.3">
      <c r="A1899" s="6" t="s">
        <v>0</v>
      </c>
      <c r="B1899" s="6" t="s">
        <v>1043</v>
      </c>
      <c r="C1899" s="6" t="s">
        <v>1044</v>
      </c>
      <c r="D1899" s="6" t="s">
        <v>4169</v>
      </c>
      <c r="E1899" s="6" t="s">
        <v>4</v>
      </c>
      <c r="F1899" s="6" t="s">
        <v>5</v>
      </c>
      <c r="G1899" s="6" t="s">
        <v>3474</v>
      </c>
      <c r="H1899" s="6" t="s">
        <v>7</v>
      </c>
      <c r="I1899" s="6" t="s">
        <v>3475</v>
      </c>
      <c r="J1899" s="6" t="s">
        <v>9</v>
      </c>
      <c r="K1899" s="6" t="s">
        <v>4170</v>
      </c>
      <c r="L1899" s="6" t="s">
        <v>11</v>
      </c>
      <c r="M1899" s="2">
        <v>150.62</v>
      </c>
      <c r="N1899" s="1" t="s">
        <v>12</v>
      </c>
      <c r="O1899" s="3">
        <v>43318</v>
      </c>
      <c r="P1899" s="2">
        <f>ROUNDDOWN(Table1[[#This Row],[Quantity in UnE]],0)</f>
        <v>150</v>
      </c>
      <c r="Q1899" t="s">
        <v>8850</v>
      </c>
      <c r="R1899">
        <v>39.375</v>
      </c>
      <c r="S1899">
        <v>28</v>
      </c>
      <c r="T1899">
        <f>IF(Table1[[#This Row],[OD (in)]]=28,0,IF(Table1[[#This Row],[Width (in)]]&lt;=25,1,0))</f>
        <v>0</v>
      </c>
      <c r="U1899">
        <f>IF(Table1[[#This Row],[OD (in)]]=28,0,IF(AND(Table1[[#This Row],[Width (in)]]&gt;25,Table1[[#This Row],[Width (in)]]&lt;=40),1,0))</f>
        <v>0</v>
      </c>
      <c r="V1899">
        <f>IF(Table1[[#This Row],[OD (in)]]=28,0,IF(Table1[[#This Row],[Width (in)]]&gt;40,1,0))</f>
        <v>0</v>
      </c>
      <c r="W1899">
        <f>IF(Table1[[#This Row],[OD (in)]]=28,1,0)</f>
        <v>1</v>
      </c>
    </row>
    <row r="1900" spans="1:23" x14ac:dyDescent="0.3">
      <c r="A1900" s="6" t="s">
        <v>0</v>
      </c>
      <c r="B1900" s="6" t="s">
        <v>125</v>
      </c>
      <c r="C1900" s="6" t="s">
        <v>126</v>
      </c>
      <c r="D1900" s="6" t="s">
        <v>4171</v>
      </c>
      <c r="E1900" s="6" t="s">
        <v>4</v>
      </c>
      <c r="F1900" s="6" t="s">
        <v>5</v>
      </c>
      <c r="G1900" s="6" t="s">
        <v>4103</v>
      </c>
      <c r="H1900" s="6" t="s">
        <v>7</v>
      </c>
      <c r="I1900" s="6" t="s">
        <v>4104</v>
      </c>
      <c r="J1900" s="6" t="s">
        <v>9</v>
      </c>
      <c r="K1900" s="6" t="s">
        <v>4172</v>
      </c>
      <c r="L1900" s="6" t="s">
        <v>11</v>
      </c>
      <c r="M1900" s="2">
        <v>439.065</v>
      </c>
      <c r="N1900" s="1" t="s">
        <v>12</v>
      </c>
      <c r="O1900" s="3">
        <v>43326</v>
      </c>
      <c r="P1900" s="2">
        <f>ROUNDDOWN(Table1[[#This Row],[Quantity in UnE]],0)</f>
        <v>439</v>
      </c>
      <c r="Q1900" t="s">
        <v>8852</v>
      </c>
      <c r="R1900">
        <v>60</v>
      </c>
      <c r="S1900">
        <v>39</v>
      </c>
      <c r="T1900">
        <f>IF(Table1[[#This Row],[OD (in)]]=28,0,IF(Table1[[#This Row],[Width (in)]]&lt;=25,1,0))</f>
        <v>0</v>
      </c>
      <c r="U1900">
        <f>IF(Table1[[#This Row],[OD (in)]]=28,0,IF(AND(Table1[[#This Row],[Width (in)]]&gt;25,Table1[[#This Row],[Width (in)]]&lt;=40),1,0))</f>
        <v>0</v>
      </c>
      <c r="V1900">
        <f>IF(Table1[[#This Row],[OD (in)]]=28,0,IF(Table1[[#This Row],[Width (in)]]&gt;40,1,0))</f>
        <v>1</v>
      </c>
      <c r="W1900">
        <f>IF(Table1[[#This Row],[OD (in)]]=28,1,0)</f>
        <v>0</v>
      </c>
    </row>
    <row r="1901" spans="1:23" x14ac:dyDescent="0.3">
      <c r="A1901" s="6" t="s">
        <v>0</v>
      </c>
      <c r="B1901" s="6" t="s">
        <v>1043</v>
      </c>
      <c r="C1901" s="6" t="s">
        <v>1044</v>
      </c>
      <c r="D1901" s="6" t="s">
        <v>4173</v>
      </c>
      <c r="E1901" s="6" t="s">
        <v>4</v>
      </c>
      <c r="F1901" s="6" t="s">
        <v>5</v>
      </c>
      <c r="G1901" s="6" t="s">
        <v>3474</v>
      </c>
      <c r="H1901" s="6" t="s">
        <v>7</v>
      </c>
      <c r="I1901" s="6" t="s">
        <v>3475</v>
      </c>
      <c r="J1901" s="6" t="s">
        <v>9</v>
      </c>
      <c r="K1901" s="6" t="s">
        <v>4174</v>
      </c>
      <c r="L1901" s="6" t="s">
        <v>11</v>
      </c>
      <c r="M1901" s="2">
        <v>150.62</v>
      </c>
      <c r="N1901" s="1" t="s">
        <v>12</v>
      </c>
      <c r="O1901" s="3">
        <v>43318</v>
      </c>
      <c r="P1901" s="2">
        <f>ROUNDDOWN(Table1[[#This Row],[Quantity in UnE]],0)</f>
        <v>150</v>
      </c>
      <c r="Q1901" t="s">
        <v>8850</v>
      </c>
      <c r="R1901">
        <v>39.375</v>
      </c>
      <c r="S1901">
        <v>28</v>
      </c>
      <c r="T1901">
        <f>IF(Table1[[#This Row],[OD (in)]]=28,0,IF(Table1[[#This Row],[Width (in)]]&lt;=25,1,0))</f>
        <v>0</v>
      </c>
      <c r="U1901">
        <f>IF(Table1[[#This Row],[OD (in)]]=28,0,IF(AND(Table1[[#This Row],[Width (in)]]&gt;25,Table1[[#This Row],[Width (in)]]&lt;=40),1,0))</f>
        <v>0</v>
      </c>
      <c r="V1901">
        <f>IF(Table1[[#This Row],[OD (in)]]=28,0,IF(Table1[[#This Row],[Width (in)]]&gt;40,1,0))</f>
        <v>0</v>
      </c>
      <c r="W1901">
        <f>IF(Table1[[#This Row],[OD (in)]]=28,1,0)</f>
        <v>1</v>
      </c>
    </row>
    <row r="1902" spans="1:23" x14ac:dyDescent="0.3">
      <c r="A1902" s="6" t="s">
        <v>0</v>
      </c>
      <c r="B1902" s="6" t="s">
        <v>121</v>
      </c>
      <c r="C1902" s="6" t="s">
        <v>122</v>
      </c>
      <c r="D1902" s="6" t="s">
        <v>4175</v>
      </c>
      <c r="E1902" s="6" t="s">
        <v>4</v>
      </c>
      <c r="F1902" s="6" t="s">
        <v>5</v>
      </c>
      <c r="G1902" s="6" t="s">
        <v>3474</v>
      </c>
      <c r="H1902" s="6" t="s">
        <v>7</v>
      </c>
      <c r="I1902" s="6" t="s">
        <v>3475</v>
      </c>
      <c r="J1902" s="6" t="s">
        <v>9</v>
      </c>
      <c r="K1902" s="6" t="s">
        <v>4176</v>
      </c>
      <c r="L1902" s="6" t="s">
        <v>11</v>
      </c>
      <c r="M1902" s="2">
        <v>151.01400000000001</v>
      </c>
      <c r="N1902" s="1" t="s">
        <v>12</v>
      </c>
      <c r="O1902" s="3">
        <v>43318</v>
      </c>
      <c r="P1902" s="2">
        <f>ROUNDDOWN(Table1[[#This Row],[Quantity in UnE]],0)</f>
        <v>151</v>
      </c>
      <c r="Q1902" t="s">
        <v>8848</v>
      </c>
      <c r="R1902">
        <v>39.375</v>
      </c>
      <c r="S1902">
        <v>28</v>
      </c>
      <c r="T1902">
        <f>IF(Table1[[#This Row],[OD (in)]]=28,0,IF(Table1[[#This Row],[Width (in)]]&lt;=25,1,0))</f>
        <v>0</v>
      </c>
      <c r="U1902">
        <f>IF(Table1[[#This Row],[OD (in)]]=28,0,IF(AND(Table1[[#This Row],[Width (in)]]&gt;25,Table1[[#This Row],[Width (in)]]&lt;=40),1,0))</f>
        <v>0</v>
      </c>
      <c r="V1902">
        <f>IF(Table1[[#This Row],[OD (in)]]=28,0,IF(Table1[[#This Row],[Width (in)]]&gt;40,1,0))</f>
        <v>0</v>
      </c>
      <c r="W1902">
        <f>IF(Table1[[#This Row],[OD (in)]]=28,1,0)</f>
        <v>1</v>
      </c>
    </row>
    <row r="1903" spans="1:23" x14ac:dyDescent="0.3">
      <c r="A1903" s="6" t="s">
        <v>0</v>
      </c>
      <c r="B1903" s="6" t="s">
        <v>1043</v>
      </c>
      <c r="C1903" s="6" t="s">
        <v>1044</v>
      </c>
      <c r="D1903" s="6" t="s">
        <v>4177</v>
      </c>
      <c r="E1903" s="6" t="s">
        <v>4</v>
      </c>
      <c r="F1903" s="6" t="s">
        <v>5</v>
      </c>
      <c r="G1903" s="6" t="s">
        <v>3474</v>
      </c>
      <c r="H1903" s="6" t="s">
        <v>7</v>
      </c>
      <c r="I1903" s="6" t="s">
        <v>3475</v>
      </c>
      <c r="J1903" s="6" t="s">
        <v>9</v>
      </c>
      <c r="K1903" s="6" t="s">
        <v>4178</v>
      </c>
      <c r="L1903" s="6" t="s">
        <v>11</v>
      </c>
      <c r="M1903" s="2">
        <v>143.792</v>
      </c>
      <c r="N1903" s="1" t="s">
        <v>12</v>
      </c>
      <c r="O1903" s="3">
        <v>43318</v>
      </c>
      <c r="P1903" s="2">
        <f>ROUNDDOWN(Table1[[#This Row],[Quantity in UnE]],0)</f>
        <v>143</v>
      </c>
      <c r="Q1903" t="s">
        <v>8850</v>
      </c>
      <c r="R1903">
        <v>39.375</v>
      </c>
      <c r="S1903">
        <v>28</v>
      </c>
      <c r="T1903">
        <f>IF(Table1[[#This Row],[OD (in)]]=28,0,IF(Table1[[#This Row],[Width (in)]]&lt;=25,1,0))</f>
        <v>0</v>
      </c>
      <c r="U1903">
        <f>IF(Table1[[#This Row],[OD (in)]]=28,0,IF(AND(Table1[[#This Row],[Width (in)]]&gt;25,Table1[[#This Row],[Width (in)]]&lt;=40),1,0))</f>
        <v>0</v>
      </c>
      <c r="V1903">
        <f>IF(Table1[[#This Row],[OD (in)]]=28,0,IF(Table1[[#This Row],[Width (in)]]&gt;40,1,0))</f>
        <v>0</v>
      </c>
      <c r="W1903">
        <f>IF(Table1[[#This Row],[OD (in)]]=28,1,0)</f>
        <v>1</v>
      </c>
    </row>
    <row r="1904" spans="1:23" x14ac:dyDescent="0.3">
      <c r="A1904" s="6" t="s">
        <v>0</v>
      </c>
      <c r="B1904" s="6" t="s">
        <v>2682</v>
      </c>
      <c r="C1904" s="6" t="s">
        <v>2683</v>
      </c>
      <c r="D1904" s="6" t="s">
        <v>4179</v>
      </c>
      <c r="E1904" s="6" t="s">
        <v>4</v>
      </c>
      <c r="F1904" s="6" t="s">
        <v>5</v>
      </c>
      <c r="G1904" s="6" t="s">
        <v>3382</v>
      </c>
      <c r="H1904" s="6" t="s">
        <v>7</v>
      </c>
      <c r="I1904" s="6" t="s">
        <v>3383</v>
      </c>
      <c r="J1904" s="6" t="s">
        <v>9</v>
      </c>
      <c r="K1904" s="6" t="s">
        <v>4180</v>
      </c>
      <c r="L1904" s="6" t="s">
        <v>11</v>
      </c>
      <c r="M1904" s="2">
        <v>96.54</v>
      </c>
      <c r="N1904" s="1" t="s">
        <v>12</v>
      </c>
      <c r="O1904" s="3">
        <v>43316</v>
      </c>
      <c r="P1904" s="2">
        <f>ROUNDDOWN(Table1[[#This Row],[Quantity in UnE]],0)</f>
        <v>96</v>
      </c>
      <c r="Q1904" t="s">
        <v>8850</v>
      </c>
      <c r="R1904">
        <v>27</v>
      </c>
      <c r="S1904">
        <v>28</v>
      </c>
      <c r="T1904">
        <f>IF(Table1[[#This Row],[OD (in)]]=28,0,IF(Table1[[#This Row],[Width (in)]]&lt;=25,1,0))</f>
        <v>0</v>
      </c>
      <c r="U1904">
        <f>IF(Table1[[#This Row],[OD (in)]]=28,0,IF(AND(Table1[[#This Row],[Width (in)]]&gt;25,Table1[[#This Row],[Width (in)]]&lt;=40),1,0))</f>
        <v>0</v>
      </c>
      <c r="V1904">
        <f>IF(Table1[[#This Row],[OD (in)]]=28,0,IF(Table1[[#This Row],[Width (in)]]&gt;40,1,0))</f>
        <v>0</v>
      </c>
      <c r="W1904">
        <f>IF(Table1[[#This Row],[OD (in)]]=28,1,0)</f>
        <v>1</v>
      </c>
    </row>
    <row r="1905" spans="1:23" x14ac:dyDescent="0.3">
      <c r="A1905" s="6" t="s">
        <v>0</v>
      </c>
      <c r="B1905" s="6" t="s">
        <v>125</v>
      </c>
      <c r="C1905" s="6" t="s">
        <v>126</v>
      </c>
      <c r="D1905" s="6" t="s">
        <v>4181</v>
      </c>
      <c r="E1905" s="6" t="s">
        <v>4</v>
      </c>
      <c r="F1905" s="6" t="s">
        <v>5</v>
      </c>
      <c r="G1905" s="6" t="s">
        <v>4087</v>
      </c>
      <c r="H1905" s="6" t="s">
        <v>7</v>
      </c>
      <c r="I1905" s="6" t="s">
        <v>4088</v>
      </c>
      <c r="J1905" s="6" t="s">
        <v>9</v>
      </c>
      <c r="K1905" s="6" t="s">
        <v>4182</v>
      </c>
      <c r="L1905" s="6" t="s">
        <v>11</v>
      </c>
      <c r="M1905" s="2">
        <v>439.75799999999998</v>
      </c>
      <c r="N1905" s="1" t="s">
        <v>12</v>
      </c>
      <c r="O1905" s="3">
        <v>43327</v>
      </c>
      <c r="P1905" s="2">
        <f>ROUNDDOWN(Table1[[#This Row],[Quantity in UnE]],0)</f>
        <v>439</v>
      </c>
      <c r="Q1905" t="s">
        <v>8852</v>
      </c>
      <c r="R1905">
        <v>60</v>
      </c>
      <c r="S1905">
        <v>39</v>
      </c>
      <c r="T1905">
        <f>IF(Table1[[#This Row],[OD (in)]]=28,0,IF(Table1[[#This Row],[Width (in)]]&lt;=25,1,0))</f>
        <v>0</v>
      </c>
      <c r="U1905">
        <f>IF(Table1[[#This Row],[OD (in)]]=28,0,IF(AND(Table1[[#This Row],[Width (in)]]&gt;25,Table1[[#This Row],[Width (in)]]&lt;=40),1,0))</f>
        <v>0</v>
      </c>
      <c r="V1905">
        <f>IF(Table1[[#This Row],[OD (in)]]=28,0,IF(Table1[[#This Row],[Width (in)]]&gt;40,1,0))</f>
        <v>1</v>
      </c>
      <c r="W1905">
        <f>IF(Table1[[#This Row],[OD (in)]]=28,1,0)</f>
        <v>0</v>
      </c>
    </row>
    <row r="1906" spans="1:23" x14ac:dyDescent="0.3">
      <c r="A1906" s="6" t="s">
        <v>0</v>
      </c>
      <c r="B1906" s="6" t="s">
        <v>2682</v>
      </c>
      <c r="C1906" s="6" t="s">
        <v>2683</v>
      </c>
      <c r="D1906" s="6" t="s">
        <v>4183</v>
      </c>
      <c r="E1906" s="6" t="s">
        <v>4</v>
      </c>
      <c r="F1906" s="6" t="s">
        <v>5</v>
      </c>
      <c r="G1906" s="6" t="s">
        <v>3382</v>
      </c>
      <c r="H1906" s="6" t="s">
        <v>7</v>
      </c>
      <c r="I1906" s="6" t="s">
        <v>3383</v>
      </c>
      <c r="J1906" s="6" t="s">
        <v>9</v>
      </c>
      <c r="K1906" s="6" t="s">
        <v>4184</v>
      </c>
      <c r="L1906" s="6" t="s">
        <v>11</v>
      </c>
      <c r="M1906" s="2">
        <v>98.881</v>
      </c>
      <c r="N1906" s="1" t="s">
        <v>12</v>
      </c>
      <c r="O1906" s="3">
        <v>43316</v>
      </c>
      <c r="P1906" s="2">
        <f>ROUNDDOWN(Table1[[#This Row],[Quantity in UnE]],0)</f>
        <v>98</v>
      </c>
      <c r="Q1906" t="s">
        <v>8850</v>
      </c>
      <c r="R1906">
        <v>27</v>
      </c>
      <c r="S1906">
        <v>28</v>
      </c>
      <c r="T1906">
        <f>IF(Table1[[#This Row],[OD (in)]]=28,0,IF(Table1[[#This Row],[Width (in)]]&lt;=25,1,0))</f>
        <v>0</v>
      </c>
      <c r="U1906">
        <f>IF(Table1[[#This Row],[OD (in)]]=28,0,IF(AND(Table1[[#This Row],[Width (in)]]&gt;25,Table1[[#This Row],[Width (in)]]&lt;=40),1,0))</f>
        <v>0</v>
      </c>
      <c r="V1906">
        <f>IF(Table1[[#This Row],[OD (in)]]=28,0,IF(Table1[[#This Row],[Width (in)]]&gt;40,1,0))</f>
        <v>0</v>
      </c>
      <c r="W1906">
        <f>IF(Table1[[#This Row],[OD (in)]]=28,1,0)</f>
        <v>1</v>
      </c>
    </row>
    <row r="1907" spans="1:23" x14ac:dyDescent="0.3">
      <c r="A1907" s="6" t="s">
        <v>0</v>
      </c>
      <c r="B1907" s="6" t="s">
        <v>125</v>
      </c>
      <c r="C1907" s="6" t="s">
        <v>126</v>
      </c>
      <c r="D1907" s="6" t="s">
        <v>4185</v>
      </c>
      <c r="E1907" s="6" t="s">
        <v>4</v>
      </c>
      <c r="F1907" s="6" t="s">
        <v>5</v>
      </c>
      <c r="G1907" s="6" t="s">
        <v>4087</v>
      </c>
      <c r="H1907" s="6" t="s">
        <v>7</v>
      </c>
      <c r="I1907" s="6" t="s">
        <v>4088</v>
      </c>
      <c r="J1907" s="6" t="s">
        <v>9</v>
      </c>
      <c r="K1907" s="6" t="s">
        <v>4186</v>
      </c>
      <c r="L1907" s="6" t="s">
        <v>11</v>
      </c>
      <c r="M1907" s="2">
        <v>439.75799999999998</v>
      </c>
      <c r="N1907" s="1" t="s">
        <v>12</v>
      </c>
      <c r="O1907" s="3">
        <v>43327</v>
      </c>
      <c r="P1907" s="2">
        <f>ROUNDDOWN(Table1[[#This Row],[Quantity in UnE]],0)</f>
        <v>439</v>
      </c>
      <c r="Q1907" t="s">
        <v>8852</v>
      </c>
      <c r="R1907">
        <v>60</v>
      </c>
      <c r="S1907">
        <v>39</v>
      </c>
      <c r="T1907">
        <f>IF(Table1[[#This Row],[OD (in)]]=28,0,IF(Table1[[#This Row],[Width (in)]]&lt;=25,1,0))</f>
        <v>0</v>
      </c>
      <c r="U1907">
        <f>IF(Table1[[#This Row],[OD (in)]]=28,0,IF(AND(Table1[[#This Row],[Width (in)]]&gt;25,Table1[[#This Row],[Width (in)]]&lt;=40),1,0))</f>
        <v>0</v>
      </c>
      <c r="V1907">
        <f>IF(Table1[[#This Row],[OD (in)]]=28,0,IF(Table1[[#This Row],[Width (in)]]&gt;40,1,0))</f>
        <v>1</v>
      </c>
      <c r="W1907">
        <f>IF(Table1[[#This Row],[OD (in)]]=28,1,0)</f>
        <v>0</v>
      </c>
    </row>
    <row r="1908" spans="1:23" x14ac:dyDescent="0.3">
      <c r="A1908" s="6" t="s">
        <v>0</v>
      </c>
      <c r="B1908" s="6" t="s">
        <v>2682</v>
      </c>
      <c r="C1908" s="6" t="s">
        <v>2683</v>
      </c>
      <c r="D1908" s="6" t="s">
        <v>4187</v>
      </c>
      <c r="E1908" s="6" t="s">
        <v>4</v>
      </c>
      <c r="F1908" s="6" t="s">
        <v>5</v>
      </c>
      <c r="G1908" s="6" t="s">
        <v>3382</v>
      </c>
      <c r="H1908" s="6" t="s">
        <v>7</v>
      </c>
      <c r="I1908" s="6" t="s">
        <v>3383</v>
      </c>
      <c r="J1908" s="6" t="s">
        <v>9</v>
      </c>
      <c r="K1908" s="6" t="s">
        <v>4188</v>
      </c>
      <c r="L1908" s="6" t="s">
        <v>11</v>
      </c>
      <c r="M1908" s="2">
        <v>100.70699999999999</v>
      </c>
      <c r="N1908" s="1" t="s">
        <v>12</v>
      </c>
      <c r="O1908" s="3">
        <v>43316</v>
      </c>
      <c r="P1908" s="2">
        <f>ROUNDDOWN(Table1[[#This Row],[Quantity in UnE]],0)</f>
        <v>100</v>
      </c>
      <c r="Q1908" t="s">
        <v>8850</v>
      </c>
      <c r="R1908">
        <v>27</v>
      </c>
      <c r="S1908">
        <v>28</v>
      </c>
      <c r="T1908">
        <f>IF(Table1[[#This Row],[OD (in)]]=28,0,IF(Table1[[#This Row],[Width (in)]]&lt;=25,1,0))</f>
        <v>0</v>
      </c>
      <c r="U1908">
        <f>IF(Table1[[#This Row],[OD (in)]]=28,0,IF(AND(Table1[[#This Row],[Width (in)]]&gt;25,Table1[[#This Row],[Width (in)]]&lt;=40),1,0))</f>
        <v>0</v>
      </c>
      <c r="V1908">
        <f>IF(Table1[[#This Row],[OD (in)]]=28,0,IF(Table1[[#This Row],[Width (in)]]&gt;40,1,0))</f>
        <v>0</v>
      </c>
      <c r="W1908">
        <f>IF(Table1[[#This Row],[OD (in)]]=28,1,0)</f>
        <v>1</v>
      </c>
    </row>
    <row r="1909" spans="1:23" x14ac:dyDescent="0.3">
      <c r="A1909" s="6" t="s">
        <v>0</v>
      </c>
      <c r="B1909" s="6" t="s">
        <v>2682</v>
      </c>
      <c r="C1909" s="6" t="s">
        <v>2683</v>
      </c>
      <c r="D1909" s="6" t="s">
        <v>4189</v>
      </c>
      <c r="E1909" s="6" t="s">
        <v>4</v>
      </c>
      <c r="F1909" s="6" t="s">
        <v>5</v>
      </c>
      <c r="G1909" s="6" t="s">
        <v>3382</v>
      </c>
      <c r="H1909" s="6" t="s">
        <v>7</v>
      </c>
      <c r="I1909" s="6" t="s">
        <v>3383</v>
      </c>
      <c r="J1909" s="6" t="s">
        <v>9</v>
      </c>
      <c r="K1909" s="6" t="s">
        <v>4190</v>
      </c>
      <c r="L1909" s="6" t="s">
        <v>11</v>
      </c>
      <c r="M1909" s="2">
        <v>102.767</v>
      </c>
      <c r="N1909" s="1" t="s">
        <v>12</v>
      </c>
      <c r="O1909" s="3">
        <v>43316</v>
      </c>
      <c r="P1909" s="2">
        <f>ROUNDDOWN(Table1[[#This Row],[Quantity in UnE]],0)</f>
        <v>102</v>
      </c>
      <c r="Q1909" t="s">
        <v>8850</v>
      </c>
      <c r="R1909">
        <v>27</v>
      </c>
      <c r="S1909">
        <v>28</v>
      </c>
      <c r="T1909">
        <f>IF(Table1[[#This Row],[OD (in)]]=28,0,IF(Table1[[#This Row],[Width (in)]]&lt;=25,1,0))</f>
        <v>0</v>
      </c>
      <c r="U1909">
        <f>IF(Table1[[#This Row],[OD (in)]]=28,0,IF(AND(Table1[[#This Row],[Width (in)]]&gt;25,Table1[[#This Row],[Width (in)]]&lt;=40),1,0))</f>
        <v>0</v>
      </c>
      <c r="V1909">
        <f>IF(Table1[[#This Row],[OD (in)]]=28,0,IF(Table1[[#This Row],[Width (in)]]&gt;40,1,0))</f>
        <v>0</v>
      </c>
      <c r="W1909">
        <f>IF(Table1[[#This Row],[OD (in)]]=28,1,0)</f>
        <v>1</v>
      </c>
    </row>
    <row r="1910" spans="1:23" x14ac:dyDescent="0.3">
      <c r="A1910" s="6" t="s">
        <v>0</v>
      </c>
      <c r="B1910" s="6" t="s">
        <v>125</v>
      </c>
      <c r="C1910" s="6" t="s">
        <v>126</v>
      </c>
      <c r="D1910" s="6" t="s">
        <v>4191</v>
      </c>
      <c r="E1910" s="6" t="s">
        <v>4</v>
      </c>
      <c r="F1910" s="6" t="s">
        <v>5</v>
      </c>
      <c r="G1910" s="6" t="s">
        <v>4103</v>
      </c>
      <c r="H1910" s="6" t="s">
        <v>7</v>
      </c>
      <c r="I1910" s="6" t="s">
        <v>4104</v>
      </c>
      <c r="J1910" s="6" t="s">
        <v>9</v>
      </c>
      <c r="K1910" s="6" t="s">
        <v>4192</v>
      </c>
      <c r="L1910" s="6" t="s">
        <v>11</v>
      </c>
      <c r="M1910" s="2">
        <v>439.18099999999998</v>
      </c>
      <c r="N1910" s="1" t="s">
        <v>12</v>
      </c>
      <c r="O1910" s="3">
        <v>43326</v>
      </c>
      <c r="P1910" s="2">
        <f>ROUNDDOWN(Table1[[#This Row],[Quantity in UnE]],0)</f>
        <v>439</v>
      </c>
      <c r="Q1910" t="s">
        <v>8852</v>
      </c>
      <c r="R1910">
        <v>60</v>
      </c>
      <c r="S1910">
        <v>39</v>
      </c>
      <c r="T1910">
        <f>IF(Table1[[#This Row],[OD (in)]]=28,0,IF(Table1[[#This Row],[Width (in)]]&lt;=25,1,0))</f>
        <v>0</v>
      </c>
      <c r="U1910">
        <f>IF(Table1[[#This Row],[OD (in)]]=28,0,IF(AND(Table1[[#This Row],[Width (in)]]&gt;25,Table1[[#This Row],[Width (in)]]&lt;=40),1,0))</f>
        <v>0</v>
      </c>
      <c r="V1910">
        <f>IF(Table1[[#This Row],[OD (in)]]=28,0,IF(Table1[[#This Row],[Width (in)]]&gt;40,1,0))</f>
        <v>1</v>
      </c>
      <c r="W1910">
        <f>IF(Table1[[#This Row],[OD (in)]]=28,1,0)</f>
        <v>0</v>
      </c>
    </row>
    <row r="1911" spans="1:23" x14ac:dyDescent="0.3">
      <c r="A1911" s="6" t="s">
        <v>0</v>
      </c>
      <c r="B1911" s="6" t="s">
        <v>3632</v>
      </c>
      <c r="C1911" s="6" t="s">
        <v>3633</v>
      </c>
      <c r="D1911" s="6" t="s">
        <v>4193</v>
      </c>
      <c r="E1911" s="6" t="s">
        <v>4</v>
      </c>
      <c r="F1911" s="6" t="s">
        <v>5</v>
      </c>
      <c r="G1911" s="6" t="s">
        <v>3501</v>
      </c>
      <c r="H1911" s="6" t="s">
        <v>7</v>
      </c>
      <c r="I1911" s="6" t="s">
        <v>3502</v>
      </c>
      <c r="J1911" s="6" t="s">
        <v>9</v>
      </c>
      <c r="K1911" s="6" t="s">
        <v>4194</v>
      </c>
      <c r="L1911" s="6" t="s">
        <v>11</v>
      </c>
      <c r="M1911" s="2">
        <v>79.864999999999995</v>
      </c>
      <c r="N1911" s="1" t="s">
        <v>12</v>
      </c>
      <c r="O1911" s="3">
        <v>43319</v>
      </c>
      <c r="P1911" s="2">
        <f>ROUNDDOWN(Table1[[#This Row],[Quantity in UnE]],0)</f>
        <v>79</v>
      </c>
      <c r="Q1911" t="s">
        <v>8850</v>
      </c>
      <c r="R1911">
        <v>22.5</v>
      </c>
      <c r="S1911">
        <v>28</v>
      </c>
      <c r="T1911">
        <f>IF(Table1[[#This Row],[OD (in)]]=28,0,IF(Table1[[#This Row],[Width (in)]]&lt;=25,1,0))</f>
        <v>0</v>
      </c>
      <c r="U1911">
        <f>IF(Table1[[#This Row],[OD (in)]]=28,0,IF(AND(Table1[[#This Row],[Width (in)]]&gt;25,Table1[[#This Row],[Width (in)]]&lt;=40),1,0))</f>
        <v>0</v>
      </c>
      <c r="V1911">
        <f>IF(Table1[[#This Row],[OD (in)]]=28,0,IF(Table1[[#This Row],[Width (in)]]&gt;40,1,0))</f>
        <v>0</v>
      </c>
      <c r="W1911">
        <f>IF(Table1[[#This Row],[OD (in)]]=28,1,0)</f>
        <v>1</v>
      </c>
    </row>
    <row r="1912" spans="1:23" x14ac:dyDescent="0.3">
      <c r="A1912" s="6" t="s">
        <v>0</v>
      </c>
      <c r="B1912" s="6" t="s">
        <v>125</v>
      </c>
      <c r="C1912" s="6" t="s">
        <v>126</v>
      </c>
      <c r="D1912" s="6" t="s">
        <v>4195</v>
      </c>
      <c r="E1912" s="6" t="s">
        <v>4</v>
      </c>
      <c r="F1912" s="6" t="s">
        <v>5</v>
      </c>
      <c r="G1912" s="6" t="s">
        <v>4103</v>
      </c>
      <c r="H1912" s="6" t="s">
        <v>7</v>
      </c>
      <c r="I1912" s="6" t="s">
        <v>4104</v>
      </c>
      <c r="J1912" s="6" t="s">
        <v>9</v>
      </c>
      <c r="K1912" s="6" t="s">
        <v>4196</v>
      </c>
      <c r="L1912" s="6" t="s">
        <v>11</v>
      </c>
      <c r="M1912" s="2">
        <v>438.142</v>
      </c>
      <c r="N1912" s="1" t="s">
        <v>12</v>
      </c>
      <c r="O1912" s="3">
        <v>43326</v>
      </c>
      <c r="P1912" s="2">
        <f>ROUNDDOWN(Table1[[#This Row],[Quantity in UnE]],0)</f>
        <v>438</v>
      </c>
      <c r="Q1912" t="s">
        <v>8852</v>
      </c>
      <c r="R1912">
        <v>60</v>
      </c>
      <c r="S1912">
        <v>39</v>
      </c>
      <c r="T1912">
        <f>IF(Table1[[#This Row],[OD (in)]]=28,0,IF(Table1[[#This Row],[Width (in)]]&lt;=25,1,0))</f>
        <v>0</v>
      </c>
      <c r="U1912">
        <f>IF(Table1[[#This Row],[OD (in)]]=28,0,IF(AND(Table1[[#This Row],[Width (in)]]&gt;25,Table1[[#This Row],[Width (in)]]&lt;=40),1,0))</f>
        <v>0</v>
      </c>
      <c r="V1912">
        <f>IF(Table1[[#This Row],[OD (in)]]=28,0,IF(Table1[[#This Row],[Width (in)]]&gt;40,1,0))</f>
        <v>1</v>
      </c>
      <c r="W1912">
        <f>IF(Table1[[#This Row],[OD (in)]]=28,1,0)</f>
        <v>0</v>
      </c>
    </row>
    <row r="1913" spans="1:23" x14ac:dyDescent="0.3">
      <c r="A1913" s="6" t="s">
        <v>0</v>
      </c>
      <c r="B1913" s="6" t="s">
        <v>3632</v>
      </c>
      <c r="C1913" s="6" t="s">
        <v>3633</v>
      </c>
      <c r="D1913" s="6" t="s">
        <v>4197</v>
      </c>
      <c r="E1913" s="6" t="s">
        <v>4</v>
      </c>
      <c r="F1913" s="6" t="s">
        <v>5</v>
      </c>
      <c r="G1913" s="6" t="s">
        <v>3501</v>
      </c>
      <c r="H1913" s="6" t="s">
        <v>7</v>
      </c>
      <c r="I1913" s="6" t="s">
        <v>3502</v>
      </c>
      <c r="J1913" s="6" t="s">
        <v>9</v>
      </c>
      <c r="K1913" s="6" t="s">
        <v>4198</v>
      </c>
      <c r="L1913" s="6" t="s">
        <v>11</v>
      </c>
      <c r="M1913" s="2">
        <v>79.864999999999995</v>
      </c>
      <c r="N1913" s="1" t="s">
        <v>12</v>
      </c>
      <c r="O1913" s="3">
        <v>43319</v>
      </c>
      <c r="P1913" s="2">
        <f>ROUNDDOWN(Table1[[#This Row],[Quantity in UnE]],0)</f>
        <v>79</v>
      </c>
      <c r="Q1913" t="s">
        <v>8850</v>
      </c>
      <c r="R1913">
        <v>22.5</v>
      </c>
      <c r="S1913">
        <v>28</v>
      </c>
      <c r="T1913">
        <f>IF(Table1[[#This Row],[OD (in)]]=28,0,IF(Table1[[#This Row],[Width (in)]]&lt;=25,1,0))</f>
        <v>0</v>
      </c>
      <c r="U1913">
        <f>IF(Table1[[#This Row],[OD (in)]]=28,0,IF(AND(Table1[[#This Row],[Width (in)]]&gt;25,Table1[[#This Row],[Width (in)]]&lt;=40),1,0))</f>
        <v>0</v>
      </c>
      <c r="V1913">
        <f>IF(Table1[[#This Row],[OD (in)]]=28,0,IF(Table1[[#This Row],[Width (in)]]&gt;40,1,0))</f>
        <v>0</v>
      </c>
      <c r="W1913">
        <f>IF(Table1[[#This Row],[OD (in)]]=28,1,0)</f>
        <v>1</v>
      </c>
    </row>
    <row r="1914" spans="1:23" x14ac:dyDescent="0.3">
      <c r="A1914" s="6" t="s">
        <v>0</v>
      </c>
      <c r="B1914" s="6" t="s">
        <v>3632</v>
      </c>
      <c r="C1914" s="6" t="s">
        <v>3633</v>
      </c>
      <c r="D1914" s="6" t="s">
        <v>4199</v>
      </c>
      <c r="E1914" s="6" t="s">
        <v>4</v>
      </c>
      <c r="F1914" s="6" t="s">
        <v>5</v>
      </c>
      <c r="G1914" s="6" t="s">
        <v>3501</v>
      </c>
      <c r="H1914" s="6" t="s">
        <v>7</v>
      </c>
      <c r="I1914" s="6" t="s">
        <v>3502</v>
      </c>
      <c r="J1914" s="6" t="s">
        <v>9</v>
      </c>
      <c r="K1914" s="6" t="s">
        <v>4200</v>
      </c>
      <c r="L1914" s="6" t="s">
        <v>11</v>
      </c>
      <c r="M1914" s="2">
        <v>80.372</v>
      </c>
      <c r="N1914" s="1" t="s">
        <v>12</v>
      </c>
      <c r="O1914" s="3">
        <v>43319</v>
      </c>
      <c r="P1914" s="2">
        <f>ROUNDDOWN(Table1[[#This Row],[Quantity in UnE]],0)</f>
        <v>80</v>
      </c>
      <c r="Q1914" t="s">
        <v>8850</v>
      </c>
      <c r="R1914">
        <v>22.5</v>
      </c>
      <c r="S1914">
        <v>28</v>
      </c>
      <c r="T1914">
        <f>IF(Table1[[#This Row],[OD (in)]]=28,0,IF(Table1[[#This Row],[Width (in)]]&lt;=25,1,0))</f>
        <v>0</v>
      </c>
      <c r="U1914">
        <f>IF(Table1[[#This Row],[OD (in)]]=28,0,IF(AND(Table1[[#This Row],[Width (in)]]&gt;25,Table1[[#This Row],[Width (in)]]&lt;=40),1,0))</f>
        <v>0</v>
      </c>
      <c r="V1914">
        <f>IF(Table1[[#This Row],[OD (in)]]=28,0,IF(Table1[[#This Row],[Width (in)]]&gt;40,1,0))</f>
        <v>0</v>
      </c>
      <c r="W1914">
        <f>IF(Table1[[#This Row],[OD (in)]]=28,1,0)</f>
        <v>1</v>
      </c>
    </row>
    <row r="1915" spans="1:23" x14ac:dyDescent="0.3">
      <c r="A1915" s="6" t="s">
        <v>0</v>
      </c>
      <c r="B1915" s="6" t="s">
        <v>3632</v>
      </c>
      <c r="C1915" s="6" t="s">
        <v>3633</v>
      </c>
      <c r="D1915" s="6" t="s">
        <v>4201</v>
      </c>
      <c r="E1915" s="6" t="s">
        <v>4</v>
      </c>
      <c r="F1915" s="6" t="s">
        <v>5</v>
      </c>
      <c r="G1915" s="6" t="s">
        <v>3501</v>
      </c>
      <c r="H1915" s="6" t="s">
        <v>7</v>
      </c>
      <c r="I1915" s="6" t="s">
        <v>3502</v>
      </c>
      <c r="J1915" s="6" t="s">
        <v>9</v>
      </c>
      <c r="K1915" s="6" t="s">
        <v>4202</v>
      </c>
      <c r="L1915" s="6" t="s">
        <v>11</v>
      </c>
      <c r="M1915" s="2">
        <v>75.962999999999994</v>
      </c>
      <c r="N1915" s="1" t="s">
        <v>12</v>
      </c>
      <c r="O1915" s="3">
        <v>43319</v>
      </c>
      <c r="P1915" s="2">
        <f>ROUNDDOWN(Table1[[#This Row],[Quantity in UnE]],0)</f>
        <v>75</v>
      </c>
      <c r="Q1915" t="s">
        <v>8850</v>
      </c>
      <c r="R1915">
        <v>22.5</v>
      </c>
      <c r="S1915">
        <v>28</v>
      </c>
      <c r="T1915">
        <f>IF(Table1[[#This Row],[OD (in)]]=28,0,IF(Table1[[#This Row],[Width (in)]]&lt;=25,1,0))</f>
        <v>0</v>
      </c>
      <c r="U1915">
        <f>IF(Table1[[#This Row],[OD (in)]]=28,0,IF(AND(Table1[[#This Row],[Width (in)]]&gt;25,Table1[[#This Row],[Width (in)]]&lt;=40),1,0))</f>
        <v>0</v>
      </c>
      <c r="V1915">
        <f>IF(Table1[[#This Row],[OD (in)]]=28,0,IF(Table1[[#This Row],[Width (in)]]&gt;40,1,0))</f>
        <v>0</v>
      </c>
      <c r="W1915">
        <f>IF(Table1[[#This Row],[OD (in)]]=28,1,0)</f>
        <v>1</v>
      </c>
    </row>
    <row r="1916" spans="1:23" x14ac:dyDescent="0.3">
      <c r="A1916" s="6" t="s">
        <v>0</v>
      </c>
      <c r="B1916" s="6" t="s">
        <v>125</v>
      </c>
      <c r="C1916" s="6" t="s">
        <v>126</v>
      </c>
      <c r="D1916" s="6" t="s">
        <v>4203</v>
      </c>
      <c r="E1916" s="6" t="s">
        <v>4</v>
      </c>
      <c r="F1916" s="6" t="s">
        <v>5</v>
      </c>
      <c r="G1916" s="6" t="s">
        <v>4087</v>
      </c>
      <c r="H1916" s="6" t="s">
        <v>7</v>
      </c>
      <c r="I1916" s="6" t="s">
        <v>4088</v>
      </c>
      <c r="J1916" s="6" t="s">
        <v>9</v>
      </c>
      <c r="K1916" s="6" t="s">
        <v>4204</v>
      </c>
      <c r="L1916" s="6" t="s">
        <v>11</v>
      </c>
      <c r="M1916" s="2">
        <v>438.25799999999998</v>
      </c>
      <c r="N1916" s="1" t="s">
        <v>12</v>
      </c>
      <c r="O1916" s="3">
        <v>43327</v>
      </c>
      <c r="P1916" s="2">
        <f>ROUNDDOWN(Table1[[#This Row],[Quantity in UnE]],0)</f>
        <v>438</v>
      </c>
      <c r="Q1916" t="s">
        <v>8852</v>
      </c>
      <c r="R1916">
        <v>60</v>
      </c>
      <c r="S1916">
        <v>39</v>
      </c>
      <c r="T1916">
        <f>IF(Table1[[#This Row],[OD (in)]]=28,0,IF(Table1[[#This Row],[Width (in)]]&lt;=25,1,0))</f>
        <v>0</v>
      </c>
      <c r="U1916">
        <f>IF(Table1[[#This Row],[OD (in)]]=28,0,IF(AND(Table1[[#This Row],[Width (in)]]&gt;25,Table1[[#This Row],[Width (in)]]&lt;=40),1,0))</f>
        <v>0</v>
      </c>
      <c r="V1916">
        <f>IF(Table1[[#This Row],[OD (in)]]=28,0,IF(Table1[[#This Row],[Width (in)]]&gt;40,1,0))</f>
        <v>1</v>
      </c>
      <c r="W1916">
        <f>IF(Table1[[#This Row],[OD (in)]]=28,1,0)</f>
        <v>0</v>
      </c>
    </row>
    <row r="1917" spans="1:23" x14ac:dyDescent="0.3">
      <c r="A1917" s="6" t="s">
        <v>0</v>
      </c>
      <c r="B1917" s="6" t="s">
        <v>3632</v>
      </c>
      <c r="C1917" s="6" t="s">
        <v>3633</v>
      </c>
      <c r="D1917" s="6" t="s">
        <v>4205</v>
      </c>
      <c r="E1917" s="6" t="s">
        <v>4</v>
      </c>
      <c r="F1917" s="6" t="s">
        <v>5</v>
      </c>
      <c r="G1917" s="6" t="s">
        <v>3501</v>
      </c>
      <c r="H1917" s="6" t="s">
        <v>7</v>
      </c>
      <c r="I1917" s="6" t="s">
        <v>3502</v>
      </c>
      <c r="J1917" s="6" t="s">
        <v>9</v>
      </c>
      <c r="K1917" s="6" t="s">
        <v>4206</v>
      </c>
      <c r="L1917" s="6" t="s">
        <v>11</v>
      </c>
      <c r="M1917" s="2">
        <v>79.864999999999995</v>
      </c>
      <c r="N1917" s="1" t="s">
        <v>12</v>
      </c>
      <c r="O1917" s="3">
        <v>43319</v>
      </c>
      <c r="P1917" s="2">
        <f>ROUNDDOWN(Table1[[#This Row],[Quantity in UnE]],0)</f>
        <v>79</v>
      </c>
      <c r="Q1917" t="s">
        <v>8850</v>
      </c>
      <c r="R1917">
        <v>22.5</v>
      </c>
      <c r="S1917">
        <v>28</v>
      </c>
      <c r="T1917">
        <f>IF(Table1[[#This Row],[OD (in)]]=28,0,IF(Table1[[#This Row],[Width (in)]]&lt;=25,1,0))</f>
        <v>0</v>
      </c>
      <c r="U1917">
        <f>IF(Table1[[#This Row],[OD (in)]]=28,0,IF(AND(Table1[[#This Row],[Width (in)]]&gt;25,Table1[[#This Row],[Width (in)]]&lt;=40),1,0))</f>
        <v>0</v>
      </c>
      <c r="V1917">
        <f>IF(Table1[[#This Row],[OD (in)]]=28,0,IF(Table1[[#This Row],[Width (in)]]&gt;40,1,0))</f>
        <v>0</v>
      </c>
      <c r="W1917">
        <f>IF(Table1[[#This Row],[OD (in)]]=28,1,0)</f>
        <v>1</v>
      </c>
    </row>
    <row r="1918" spans="1:23" x14ac:dyDescent="0.3">
      <c r="A1918" s="6" t="s">
        <v>0</v>
      </c>
      <c r="B1918" s="6" t="s">
        <v>334</v>
      </c>
      <c r="C1918" s="6" t="s">
        <v>335</v>
      </c>
      <c r="D1918" s="6" t="s">
        <v>4207</v>
      </c>
      <c r="E1918" s="6" t="s">
        <v>4</v>
      </c>
      <c r="F1918" s="6" t="s">
        <v>5</v>
      </c>
      <c r="G1918" s="6" t="s">
        <v>3382</v>
      </c>
      <c r="H1918" s="6" t="s">
        <v>7</v>
      </c>
      <c r="I1918" s="6" t="s">
        <v>3383</v>
      </c>
      <c r="J1918" s="6" t="s">
        <v>9</v>
      </c>
      <c r="K1918" s="6" t="s">
        <v>4208</v>
      </c>
      <c r="L1918" s="6" t="s">
        <v>11</v>
      </c>
      <c r="M1918" s="2">
        <v>110.843</v>
      </c>
      <c r="N1918" s="1" t="s">
        <v>12</v>
      </c>
      <c r="O1918" s="3">
        <v>43316</v>
      </c>
      <c r="P1918" s="2">
        <f>ROUNDDOWN(Table1[[#This Row],[Quantity in UnE]],0)</f>
        <v>110</v>
      </c>
      <c r="Q1918" t="s">
        <v>8850</v>
      </c>
      <c r="R1918">
        <v>31</v>
      </c>
      <c r="S1918">
        <v>28</v>
      </c>
      <c r="T1918">
        <f>IF(Table1[[#This Row],[OD (in)]]=28,0,IF(Table1[[#This Row],[Width (in)]]&lt;=25,1,0))</f>
        <v>0</v>
      </c>
      <c r="U1918">
        <f>IF(Table1[[#This Row],[OD (in)]]=28,0,IF(AND(Table1[[#This Row],[Width (in)]]&gt;25,Table1[[#This Row],[Width (in)]]&lt;=40),1,0))</f>
        <v>0</v>
      </c>
      <c r="V1918">
        <f>IF(Table1[[#This Row],[OD (in)]]=28,0,IF(Table1[[#This Row],[Width (in)]]&gt;40,1,0))</f>
        <v>0</v>
      </c>
      <c r="W1918">
        <f>IF(Table1[[#This Row],[OD (in)]]=28,1,0)</f>
        <v>1</v>
      </c>
    </row>
    <row r="1919" spans="1:23" x14ac:dyDescent="0.3">
      <c r="A1919" s="6" t="s">
        <v>0</v>
      </c>
      <c r="B1919" s="6" t="s">
        <v>125</v>
      </c>
      <c r="C1919" s="6" t="s">
        <v>126</v>
      </c>
      <c r="D1919" s="6" t="s">
        <v>4209</v>
      </c>
      <c r="E1919" s="6" t="s">
        <v>4</v>
      </c>
      <c r="F1919" s="6" t="s">
        <v>5</v>
      </c>
      <c r="G1919" s="6" t="s">
        <v>4087</v>
      </c>
      <c r="H1919" s="6" t="s">
        <v>7</v>
      </c>
      <c r="I1919" s="6" t="s">
        <v>4088</v>
      </c>
      <c r="J1919" s="6" t="s">
        <v>9</v>
      </c>
      <c r="K1919" s="6" t="s">
        <v>4210</v>
      </c>
      <c r="L1919" s="6" t="s">
        <v>11</v>
      </c>
      <c r="M1919" s="2">
        <v>443.50799999999998</v>
      </c>
      <c r="N1919" s="1" t="s">
        <v>12</v>
      </c>
      <c r="O1919" s="3">
        <v>43327</v>
      </c>
      <c r="P1919" s="2">
        <f>ROUNDDOWN(Table1[[#This Row],[Quantity in UnE]],0)</f>
        <v>443</v>
      </c>
      <c r="Q1919" t="s">
        <v>8852</v>
      </c>
      <c r="R1919">
        <v>60</v>
      </c>
      <c r="S1919">
        <v>39</v>
      </c>
      <c r="T1919">
        <f>IF(Table1[[#This Row],[OD (in)]]=28,0,IF(Table1[[#This Row],[Width (in)]]&lt;=25,1,0))</f>
        <v>0</v>
      </c>
      <c r="U1919">
        <f>IF(Table1[[#This Row],[OD (in)]]=28,0,IF(AND(Table1[[#This Row],[Width (in)]]&gt;25,Table1[[#This Row],[Width (in)]]&lt;=40),1,0))</f>
        <v>0</v>
      </c>
      <c r="V1919">
        <f>IF(Table1[[#This Row],[OD (in)]]=28,0,IF(Table1[[#This Row],[Width (in)]]&gt;40,1,0))</f>
        <v>1</v>
      </c>
      <c r="W1919">
        <f>IF(Table1[[#This Row],[OD (in)]]=28,1,0)</f>
        <v>0</v>
      </c>
    </row>
    <row r="1920" spans="1:23" x14ac:dyDescent="0.3">
      <c r="A1920" s="6" t="s">
        <v>0</v>
      </c>
      <c r="B1920" s="6" t="s">
        <v>334</v>
      </c>
      <c r="C1920" s="6" t="s">
        <v>335</v>
      </c>
      <c r="D1920" s="6" t="s">
        <v>4211</v>
      </c>
      <c r="E1920" s="6" t="s">
        <v>4</v>
      </c>
      <c r="F1920" s="6" t="s">
        <v>5</v>
      </c>
      <c r="G1920" s="6" t="s">
        <v>3382</v>
      </c>
      <c r="H1920" s="6" t="s">
        <v>7</v>
      </c>
      <c r="I1920" s="6" t="s">
        <v>3383</v>
      </c>
      <c r="J1920" s="6" t="s">
        <v>9</v>
      </c>
      <c r="K1920" s="6" t="s">
        <v>4212</v>
      </c>
      <c r="L1920" s="6" t="s">
        <v>11</v>
      </c>
      <c r="M1920" s="2">
        <v>114.65900000000001</v>
      </c>
      <c r="N1920" s="1" t="s">
        <v>12</v>
      </c>
      <c r="O1920" s="3">
        <v>43316</v>
      </c>
      <c r="P1920" s="2">
        <f>ROUNDDOWN(Table1[[#This Row],[Quantity in UnE]],0)</f>
        <v>114</v>
      </c>
      <c r="Q1920" t="s">
        <v>8850</v>
      </c>
      <c r="R1920">
        <v>31</v>
      </c>
      <c r="S1920">
        <v>28</v>
      </c>
      <c r="T1920">
        <f>IF(Table1[[#This Row],[OD (in)]]=28,0,IF(Table1[[#This Row],[Width (in)]]&lt;=25,1,0))</f>
        <v>0</v>
      </c>
      <c r="U1920">
        <f>IF(Table1[[#This Row],[OD (in)]]=28,0,IF(AND(Table1[[#This Row],[Width (in)]]&gt;25,Table1[[#This Row],[Width (in)]]&lt;=40),1,0))</f>
        <v>0</v>
      </c>
      <c r="V1920">
        <f>IF(Table1[[#This Row],[OD (in)]]=28,0,IF(Table1[[#This Row],[Width (in)]]&gt;40,1,0))</f>
        <v>0</v>
      </c>
      <c r="W1920">
        <f>IF(Table1[[#This Row],[OD (in)]]=28,1,0)</f>
        <v>1</v>
      </c>
    </row>
    <row r="1921" spans="1:23" x14ac:dyDescent="0.3">
      <c r="A1921" s="6" t="s">
        <v>0</v>
      </c>
      <c r="B1921" s="6" t="s">
        <v>3632</v>
      </c>
      <c r="C1921" s="6" t="s">
        <v>3633</v>
      </c>
      <c r="D1921" s="6" t="s">
        <v>4213</v>
      </c>
      <c r="E1921" s="6" t="s">
        <v>4</v>
      </c>
      <c r="F1921" s="6" t="s">
        <v>5</v>
      </c>
      <c r="G1921" s="6" t="s">
        <v>3501</v>
      </c>
      <c r="H1921" s="6" t="s">
        <v>7</v>
      </c>
      <c r="I1921" s="6" t="s">
        <v>3502</v>
      </c>
      <c r="J1921" s="6" t="s">
        <v>9</v>
      </c>
      <c r="K1921" s="6" t="s">
        <v>4214</v>
      </c>
      <c r="L1921" s="6" t="s">
        <v>11</v>
      </c>
      <c r="M1921" s="2">
        <v>76.509</v>
      </c>
      <c r="N1921" s="1" t="s">
        <v>12</v>
      </c>
      <c r="O1921" s="3">
        <v>43319</v>
      </c>
      <c r="P1921" s="2">
        <f>ROUNDDOWN(Table1[[#This Row],[Quantity in UnE]],0)</f>
        <v>76</v>
      </c>
      <c r="Q1921" t="s">
        <v>8850</v>
      </c>
      <c r="R1921">
        <v>22.5</v>
      </c>
      <c r="S1921">
        <v>28</v>
      </c>
      <c r="T1921">
        <f>IF(Table1[[#This Row],[OD (in)]]=28,0,IF(Table1[[#This Row],[Width (in)]]&lt;=25,1,0))</f>
        <v>0</v>
      </c>
      <c r="U1921">
        <f>IF(Table1[[#This Row],[OD (in)]]=28,0,IF(AND(Table1[[#This Row],[Width (in)]]&gt;25,Table1[[#This Row],[Width (in)]]&lt;=40),1,0))</f>
        <v>0</v>
      </c>
      <c r="V1921">
        <f>IF(Table1[[#This Row],[OD (in)]]=28,0,IF(Table1[[#This Row],[Width (in)]]&gt;40,1,0))</f>
        <v>0</v>
      </c>
      <c r="W1921">
        <f>IF(Table1[[#This Row],[OD (in)]]=28,1,0)</f>
        <v>1</v>
      </c>
    </row>
    <row r="1922" spans="1:23" x14ac:dyDescent="0.3">
      <c r="A1922" s="6" t="s">
        <v>0</v>
      </c>
      <c r="B1922" s="6" t="s">
        <v>3632</v>
      </c>
      <c r="C1922" s="6" t="s">
        <v>3633</v>
      </c>
      <c r="D1922" s="6" t="s">
        <v>4215</v>
      </c>
      <c r="E1922" s="6" t="s">
        <v>4</v>
      </c>
      <c r="F1922" s="6" t="s">
        <v>5</v>
      </c>
      <c r="G1922" s="6" t="s">
        <v>3501</v>
      </c>
      <c r="H1922" s="6" t="s">
        <v>7</v>
      </c>
      <c r="I1922" s="6" t="s">
        <v>3502</v>
      </c>
      <c r="J1922" s="6" t="s">
        <v>9</v>
      </c>
      <c r="K1922" s="6" t="s">
        <v>4216</v>
      </c>
      <c r="L1922" s="6" t="s">
        <v>11</v>
      </c>
      <c r="M1922" s="2">
        <v>76.509</v>
      </c>
      <c r="N1922" s="1" t="s">
        <v>12</v>
      </c>
      <c r="O1922" s="3">
        <v>43319</v>
      </c>
      <c r="P1922" s="2">
        <f>ROUNDDOWN(Table1[[#This Row],[Quantity in UnE]],0)</f>
        <v>76</v>
      </c>
      <c r="Q1922" t="s">
        <v>8850</v>
      </c>
      <c r="R1922">
        <v>22.5</v>
      </c>
      <c r="S1922">
        <v>28</v>
      </c>
      <c r="T1922">
        <f>IF(Table1[[#This Row],[OD (in)]]=28,0,IF(Table1[[#This Row],[Width (in)]]&lt;=25,1,0))</f>
        <v>0</v>
      </c>
      <c r="U1922">
        <f>IF(Table1[[#This Row],[OD (in)]]=28,0,IF(AND(Table1[[#This Row],[Width (in)]]&gt;25,Table1[[#This Row],[Width (in)]]&lt;=40),1,0))</f>
        <v>0</v>
      </c>
      <c r="V1922">
        <f>IF(Table1[[#This Row],[OD (in)]]=28,0,IF(Table1[[#This Row],[Width (in)]]&gt;40,1,0))</f>
        <v>0</v>
      </c>
      <c r="W1922">
        <f>IF(Table1[[#This Row],[OD (in)]]=28,1,0)</f>
        <v>1</v>
      </c>
    </row>
    <row r="1923" spans="1:23" x14ac:dyDescent="0.3">
      <c r="A1923" s="6" t="s">
        <v>0</v>
      </c>
      <c r="B1923" s="6" t="s">
        <v>334</v>
      </c>
      <c r="C1923" s="6" t="s">
        <v>335</v>
      </c>
      <c r="D1923" s="6" t="s">
        <v>4217</v>
      </c>
      <c r="E1923" s="6" t="s">
        <v>4</v>
      </c>
      <c r="F1923" s="6" t="s">
        <v>5</v>
      </c>
      <c r="G1923" s="6" t="s">
        <v>3382</v>
      </c>
      <c r="H1923" s="6" t="s">
        <v>7</v>
      </c>
      <c r="I1923" s="6" t="s">
        <v>3383</v>
      </c>
      <c r="J1923" s="6" t="s">
        <v>9</v>
      </c>
      <c r="K1923" s="6" t="s">
        <v>4218</v>
      </c>
      <c r="L1923" s="6" t="s">
        <v>11</v>
      </c>
      <c r="M1923" s="2">
        <v>117.884</v>
      </c>
      <c r="N1923" s="1" t="s">
        <v>12</v>
      </c>
      <c r="O1923" s="3">
        <v>43316</v>
      </c>
      <c r="P1923" s="2">
        <f>ROUNDDOWN(Table1[[#This Row],[Quantity in UnE]],0)</f>
        <v>117</v>
      </c>
      <c r="Q1923" t="s">
        <v>8850</v>
      </c>
      <c r="R1923">
        <v>31</v>
      </c>
      <c r="S1923">
        <v>28</v>
      </c>
      <c r="T1923">
        <f>IF(Table1[[#This Row],[OD (in)]]=28,0,IF(Table1[[#This Row],[Width (in)]]&lt;=25,1,0))</f>
        <v>0</v>
      </c>
      <c r="U1923">
        <f>IF(Table1[[#This Row],[OD (in)]]=28,0,IF(AND(Table1[[#This Row],[Width (in)]]&gt;25,Table1[[#This Row],[Width (in)]]&lt;=40),1,0))</f>
        <v>0</v>
      </c>
      <c r="V1923">
        <f>IF(Table1[[#This Row],[OD (in)]]=28,0,IF(Table1[[#This Row],[Width (in)]]&gt;40,1,0))</f>
        <v>0</v>
      </c>
      <c r="W1923">
        <f>IF(Table1[[#This Row],[OD (in)]]=28,1,0)</f>
        <v>1</v>
      </c>
    </row>
    <row r="1924" spans="1:23" x14ac:dyDescent="0.3">
      <c r="A1924" s="6" t="s">
        <v>0</v>
      </c>
      <c r="B1924" s="6" t="s">
        <v>3632</v>
      </c>
      <c r="C1924" s="6" t="s">
        <v>3633</v>
      </c>
      <c r="D1924" s="6" t="s">
        <v>4219</v>
      </c>
      <c r="E1924" s="6" t="s">
        <v>4</v>
      </c>
      <c r="F1924" s="6" t="s">
        <v>5</v>
      </c>
      <c r="G1924" s="6" t="s">
        <v>3501</v>
      </c>
      <c r="H1924" s="6" t="s">
        <v>7</v>
      </c>
      <c r="I1924" s="6" t="s">
        <v>3502</v>
      </c>
      <c r="J1924" s="6" t="s">
        <v>9</v>
      </c>
      <c r="K1924" s="6" t="s">
        <v>4220</v>
      </c>
      <c r="L1924" s="6" t="s">
        <v>11</v>
      </c>
      <c r="M1924" s="2">
        <v>79.864999999999995</v>
      </c>
      <c r="N1924" s="1" t="s">
        <v>12</v>
      </c>
      <c r="O1924" s="3">
        <v>43319</v>
      </c>
      <c r="P1924" s="2">
        <f>ROUNDDOWN(Table1[[#This Row],[Quantity in UnE]],0)</f>
        <v>79</v>
      </c>
      <c r="Q1924" t="s">
        <v>8850</v>
      </c>
      <c r="R1924">
        <v>22.5</v>
      </c>
      <c r="S1924">
        <v>28</v>
      </c>
      <c r="T1924">
        <f>IF(Table1[[#This Row],[OD (in)]]=28,0,IF(Table1[[#This Row],[Width (in)]]&lt;=25,1,0))</f>
        <v>0</v>
      </c>
      <c r="U1924">
        <f>IF(Table1[[#This Row],[OD (in)]]=28,0,IF(AND(Table1[[#This Row],[Width (in)]]&gt;25,Table1[[#This Row],[Width (in)]]&lt;=40),1,0))</f>
        <v>0</v>
      </c>
      <c r="V1924">
        <f>IF(Table1[[#This Row],[OD (in)]]=28,0,IF(Table1[[#This Row],[Width (in)]]&gt;40,1,0))</f>
        <v>0</v>
      </c>
      <c r="W1924">
        <f>IF(Table1[[#This Row],[OD (in)]]=28,1,0)</f>
        <v>1</v>
      </c>
    </row>
    <row r="1925" spans="1:23" x14ac:dyDescent="0.3">
      <c r="A1925" s="6" t="s">
        <v>0</v>
      </c>
      <c r="B1925" s="6" t="s">
        <v>334</v>
      </c>
      <c r="C1925" s="6" t="s">
        <v>335</v>
      </c>
      <c r="D1925" s="6" t="s">
        <v>4221</v>
      </c>
      <c r="E1925" s="6" t="s">
        <v>4</v>
      </c>
      <c r="F1925" s="6" t="s">
        <v>5</v>
      </c>
      <c r="G1925" s="6" t="s">
        <v>3382</v>
      </c>
      <c r="H1925" s="6" t="s">
        <v>7</v>
      </c>
      <c r="I1925" s="6" t="s">
        <v>3383</v>
      </c>
      <c r="J1925" s="6" t="s">
        <v>9</v>
      </c>
      <c r="K1925" s="6" t="s">
        <v>4222</v>
      </c>
      <c r="L1925" s="6" t="s">
        <v>11</v>
      </c>
      <c r="M1925" s="2">
        <v>113.53</v>
      </c>
      <c r="N1925" s="1" t="s">
        <v>12</v>
      </c>
      <c r="O1925" s="3">
        <v>43316</v>
      </c>
      <c r="P1925" s="2">
        <f>ROUNDDOWN(Table1[[#This Row],[Quantity in UnE]],0)</f>
        <v>113</v>
      </c>
      <c r="Q1925" t="s">
        <v>8850</v>
      </c>
      <c r="R1925">
        <v>31</v>
      </c>
      <c r="S1925">
        <v>28</v>
      </c>
      <c r="T1925">
        <f>IF(Table1[[#This Row],[OD (in)]]=28,0,IF(Table1[[#This Row],[Width (in)]]&lt;=25,1,0))</f>
        <v>0</v>
      </c>
      <c r="U1925">
        <f>IF(Table1[[#This Row],[OD (in)]]=28,0,IF(AND(Table1[[#This Row],[Width (in)]]&gt;25,Table1[[#This Row],[Width (in)]]&lt;=40),1,0))</f>
        <v>0</v>
      </c>
      <c r="V1925">
        <f>IF(Table1[[#This Row],[OD (in)]]=28,0,IF(Table1[[#This Row],[Width (in)]]&gt;40,1,0))</f>
        <v>0</v>
      </c>
      <c r="W1925">
        <f>IF(Table1[[#This Row],[OD (in)]]=28,1,0)</f>
        <v>1</v>
      </c>
    </row>
    <row r="1926" spans="1:23" x14ac:dyDescent="0.3">
      <c r="A1926" s="6" t="s">
        <v>0</v>
      </c>
      <c r="B1926" s="6" t="s">
        <v>3355</v>
      </c>
      <c r="C1926" s="6" t="s">
        <v>3356</v>
      </c>
      <c r="D1926" s="6" t="s">
        <v>4223</v>
      </c>
      <c r="E1926" s="6" t="s">
        <v>4</v>
      </c>
      <c r="F1926" s="6" t="s">
        <v>5</v>
      </c>
      <c r="G1926" s="6" t="s">
        <v>4224</v>
      </c>
      <c r="H1926" s="6" t="s">
        <v>7</v>
      </c>
      <c r="I1926" s="6" t="s">
        <v>4225</v>
      </c>
      <c r="J1926" s="6" t="s">
        <v>9</v>
      </c>
      <c r="K1926" s="6" t="s">
        <v>4226</v>
      </c>
      <c r="L1926" s="6" t="s">
        <v>11</v>
      </c>
      <c r="M1926" s="2">
        <v>384.69400000000002</v>
      </c>
      <c r="N1926" s="1" t="s">
        <v>12</v>
      </c>
      <c r="O1926" s="3">
        <v>43314</v>
      </c>
      <c r="P1926" s="2">
        <f>ROUNDDOWN(Table1[[#This Row],[Quantity in UnE]],0)</f>
        <v>384</v>
      </c>
      <c r="Q1926" t="s">
        <v>8850</v>
      </c>
      <c r="R1926">
        <v>51</v>
      </c>
      <c r="S1926">
        <v>39</v>
      </c>
      <c r="T1926">
        <f>IF(Table1[[#This Row],[OD (in)]]=28,0,IF(Table1[[#This Row],[Width (in)]]&lt;=25,1,0))</f>
        <v>0</v>
      </c>
      <c r="U1926">
        <f>IF(Table1[[#This Row],[OD (in)]]=28,0,IF(AND(Table1[[#This Row],[Width (in)]]&gt;25,Table1[[#This Row],[Width (in)]]&lt;=40),1,0))</f>
        <v>0</v>
      </c>
      <c r="V1926">
        <f>IF(Table1[[#This Row],[OD (in)]]=28,0,IF(Table1[[#This Row],[Width (in)]]&gt;40,1,0))</f>
        <v>1</v>
      </c>
      <c r="W1926">
        <f>IF(Table1[[#This Row],[OD (in)]]=28,1,0)</f>
        <v>0</v>
      </c>
    </row>
    <row r="1927" spans="1:23" x14ac:dyDescent="0.3">
      <c r="A1927" s="6" t="s">
        <v>0</v>
      </c>
      <c r="B1927" s="6" t="s">
        <v>1043</v>
      </c>
      <c r="C1927" s="6" t="s">
        <v>1044</v>
      </c>
      <c r="D1927" s="6" t="s">
        <v>4227</v>
      </c>
      <c r="E1927" s="6" t="s">
        <v>4</v>
      </c>
      <c r="F1927" s="6" t="s">
        <v>5</v>
      </c>
      <c r="G1927" s="6" t="s">
        <v>3474</v>
      </c>
      <c r="H1927" s="6" t="s">
        <v>7</v>
      </c>
      <c r="I1927" s="6" t="s">
        <v>3475</v>
      </c>
      <c r="J1927" s="6" t="s">
        <v>9</v>
      </c>
      <c r="K1927" s="6" t="s">
        <v>4228</v>
      </c>
      <c r="L1927" s="6" t="s">
        <v>11</v>
      </c>
      <c r="M1927" s="2">
        <v>149.66399999999999</v>
      </c>
      <c r="N1927" s="1" t="s">
        <v>12</v>
      </c>
      <c r="O1927" s="3">
        <v>43318</v>
      </c>
      <c r="P1927" s="2">
        <f>ROUNDDOWN(Table1[[#This Row],[Quantity in UnE]],0)</f>
        <v>149</v>
      </c>
      <c r="Q1927" t="s">
        <v>8850</v>
      </c>
      <c r="R1927">
        <v>39.375</v>
      </c>
      <c r="S1927">
        <v>28</v>
      </c>
      <c r="T1927">
        <f>IF(Table1[[#This Row],[OD (in)]]=28,0,IF(Table1[[#This Row],[Width (in)]]&lt;=25,1,0))</f>
        <v>0</v>
      </c>
      <c r="U1927">
        <f>IF(Table1[[#This Row],[OD (in)]]=28,0,IF(AND(Table1[[#This Row],[Width (in)]]&gt;25,Table1[[#This Row],[Width (in)]]&lt;=40),1,0))</f>
        <v>0</v>
      </c>
      <c r="V1927">
        <f>IF(Table1[[#This Row],[OD (in)]]=28,0,IF(Table1[[#This Row],[Width (in)]]&gt;40,1,0))</f>
        <v>0</v>
      </c>
      <c r="W1927">
        <f>IF(Table1[[#This Row],[OD (in)]]=28,1,0)</f>
        <v>1</v>
      </c>
    </row>
    <row r="1928" spans="1:23" x14ac:dyDescent="0.3">
      <c r="A1928" s="6" t="s">
        <v>0</v>
      </c>
      <c r="B1928" s="6" t="s">
        <v>1921</v>
      </c>
      <c r="C1928" s="6" t="s">
        <v>1922</v>
      </c>
      <c r="D1928" s="6" t="s">
        <v>4229</v>
      </c>
      <c r="E1928" s="6" t="s">
        <v>4</v>
      </c>
      <c r="F1928" s="6" t="s">
        <v>5</v>
      </c>
      <c r="G1928" s="6" t="s">
        <v>4087</v>
      </c>
      <c r="H1928" s="6" t="s">
        <v>7</v>
      </c>
      <c r="I1928" s="6" t="s">
        <v>4088</v>
      </c>
      <c r="J1928" s="6" t="s">
        <v>9</v>
      </c>
      <c r="K1928" s="6" t="s">
        <v>4230</v>
      </c>
      <c r="L1928" s="6" t="s">
        <v>11</v>
      </c>
      <c r="M1928" s="2">
        <v>529.55999999999995</v>
      </c>
      <c r="N1928" s="1" t="s">
        <v>12</v>
      </c>
      <c r="O1928" s="3">
        <v>43327</v>
      </c>
      <c r="P1928" s="2">
        <f>ROUNDDOWN(Table1[[#This Row],[Quantity in UnE]],0)</f>
        <v>529</v>
      </c>
      <c r="Q1928" t="s">
        <v>8863</v>
      </c>
      <c r="R1928">
        <v>71.625</v>
      </c>
      <c r="S1928">
        <v>39</v>
      </c>
      <c r="T1928">
        <f>IF(Table1[[#This Row],[OD (in)]]=28,0,IF(Table1[[#This Row],[Width (in)]]&lt;=25,1,0))</f>
        <v>0</v>
      </c>
      <c r="U1928">
        <f>IF(Table1[[#This Row],[OD (in)]]=28,0,IF(AND(Table1[[#This Row],[Width (in)]]&gt;25,Table1[[#This Row],[Width (in)]]&lt;=40),1,0))</f>
        <v>0</v>
      </c>
      <c r="V1928">
        <f>IF(Table1[[#This Row],[OD (in)]]=28,0,IF(Table1[[#This Row],[Width (in)]]&gt;40,1,0))</f>
        <v>1</v>
      </c>
      <c r="W1928">
        <f>IF(Table1[[#This Row],[OD (in)]]=28,1,0)</f>
        <v>0</v>
      </c>
    </row>
    <row r="1929" spans="1:23" x14ac:dyDescent="0.3">
      <c r="A1929" s="6" t="s">
        <v>0</v>
      </c>
      <c r="B1929" s="6" t="s">
        <v>1043</v>
      </c>
      <c r="C1929" s="6" t="s">
        <v>1044</v>
      </c>
      <c r="D1929" s="6" t="s">
        <v>4231</v>
      </c>
      <c r="E1929" s="6" t="s">
        <v>4</v>
      </c>
      <c r="F1929" s="6" t="s">
        <v>5</v>
      </c>
      <c r="G1929" s="6" t="s">
        <v>3474</v>
      </c>
      <c r="H1929" s="6" t="s">
        <v>7</v>
      </c>
      <c r="I1929" s="6" t="s">
        <v>3475</v>
      </c>
      <c r="J1929" s="6" t="s">
        <v>9</v>
      </c>
      <c r="K1929" s="6" t="s">
        <v>4232</v>
      </c>
      <c r="L1929" s="6" t="s">
        <v>11</v>
      </c>
      <c r="M1929" s="2">
        <v>149.66399999999999</v>
      </c>
      <c r="N1929" s="1" t="s">
        <v>12</v>
      </c>
      <c r="O1929" s="3">
        <v>43318</v>
      </c>
      <c r="P1929" s="2">
        <f>ROUNDDOWN(Table1[[#This Row],[Quantity in UnE]],0)</f>
        <v>149</v>
      </c>
      <c r="Q1929" t="s">
        <v>8850</v>
      </c>
      <c r="R1929">
        <v>39.375</v>
      </c>
      <c r="S1929">
        <v>28</v>
      </c>
      <c r="T1929">
        <f>IF(Table1[[#This Row],[OD (in)]]=28,0,IF(Table1[[#This Row],[Width (in)]]&lt;=25,1,0))</f>
        <v>0</v>
      </c>
      <c r="U1929">
        <f>IF(Table1[[#This Row],[OD (in)]]=28,0,IF(AND(Table1[[#This Row],[Width (in)]]&gt;25,Table1[[#This Row],[Width (in)]]&lt;=40),1,0))</f>
        <v>0</v>
      </c>
      <c r="V1929">
        <f>IF(Table1[[#This Row],[OD (in)]]=28,0,IF(Table1[[#This Row],[Width (in)]]&gt;40,1,0))</f>
        <v>0</v>
      </c>
      <c r="W1929">
        <f>IF(Table1[[#This Row],[OD (in)]]=28,1,0)</f>
        <v>1</v>
      </c>
    </row>
    <row r="1930" spans="1:23" x14ac:dyDescent="0.3">
      <c r="A1930" s="6" t="s">
        <v>0</v>
      </c>
      <c r="B1930" s="6" t="s">
        <v>166</v>
      </c>
      <c r="C1930" s="6" t="s">
        <v>167</v>
      </c>
      <c r="D1930" s="6" t="s">
        <v>4233</v>
      </c>
      <c r="E1930" s="6" t="s">
        <v>4</v>
      </c>
      <c r="F1930" s="6" t="s">
        <v>5</v>
      </c>
      <c r="G1930" s="6" t="s">
        <v>3382</v>
      </c>
      <c r="H1930" s="6" t="s">
        <v>7</v>
      </c>
      <c r="I1930" s="6" t="s">
        <v>3383</v>
      </c>
      <c r="J1930" s="6" t="s">
        <v>9</v>
      </c>
      <c r="K1930" s="6" t="s">
        <v>4234</v>
      </c>
      <c r="L1930" s="6" t="s">
        <v>11</v>
      </c>
      <c r="M1930" s="2">
        <v>121.542</v>
      </c>
      <c r="N1930" s="1" t="s">
        <v>12</v>
      </c>
      <c r="O1930" s="3">
        <v>43316</v>
      </c>
      <c r="P1930" s="2">
        <f>ROUNDDOWN(Table1[[#This Row],[Quantity in UnE]],0)</f>
        <v>121</v>
      </c>
      <c r="Q1930" t="s">
        <v>8850</v>
      </c>
      <c r="R1930">
        <v>33</v>
      </c>
      <c r="S1930">
        <v>28</v>
      </c>
      <c r="T1930">
        <f>IF(Table1[[#This Row],[OD (in)]]=28,0,IF(Table1[[#This Row],[Width (in)]]&lt;=25,1,0))</f>
        <v>0</v>
      </c>
      <c r="U1930">
        <f>IF(Table1[[#This Row],[OD (in)]]=28,0,IF(AND(Table1[[#This Row],[Width (in)]]&gt;25,Table1[[#This Row],[Width (in)]]&lt;=40),1,0))</f>
        <v>0</v>
      </c>
      <c r="V1930">
        <f>IF(Table1[[#This Row],[OD (in)]]=28,0,IF(Table1[[#This Row],[Width (in)]]&gt;40,1,0))</f>
        <v>0</v>
      </c>
      <c r="W1930">
        <f>IF(Table1[[#This Row],[OD (in)]]=28,1,0)</f>
        <v>1</v>
      </c>
    </row>
    <row r="1931" spans="1:23" x14ac:dyDescent="0.3">
      <c r="A1931" s="6" t="s">
        <v>0</v>
      </c>
      <c r="B1931" s="6" t="s">
        <v>125</v>
      </c>
      <c r="C1931" s="6" t="s">
        <v>126</v>
      </c>
      <c r="D1931" s="6" t="s">
        <v>4235</v>
      </c>
      <c r="E1931" s="6" t="s">
        <v>4</v>
      </c>
      <c r="F1931" s="6" t="s">
        <v>5</v>
      </c>
      <c r="G1931" s="6" t="s">
        <v>4103</v>
      </c>
      <c r="H1931" s="6" t="s">
        <v>7</v>
      </c>
      <c r="I1931" s="6" t="s">
        <v>4104</v>
      </c>
      <c r="J1931" s="6" t="s">
        <v>9</v>
      </c>
      <c r="K1931" s="6" t="s">
        <v>4236</v>
      </c>
      <c r="L1931" s="6" t="s">
        <v>11</v>
      </c>
      <c r="M1931" s="2">
        <v>439.00799999999998</v>
      </c>
      <c r="N1931" s="1" t="s">
        <v>12</v>
      </c>
      <c r="O1931" s="3">
        <v>43326</v>
      </c>
      <c r="P1931" s="2">
        <f>ROUNDDOWN(Table1[[#This Row],[Quantity in UnE]],0)</f>
        <v>439</v>
      </c>
      <c r="Q1931" t="s">
        <v>8852</v>
      </c>
      <c r="R1931">
        <v>60</v>
      </c>
      <c r="S1931">
        <v>39</v>
      </c>
      <c r="T1931">
        <f>IF(Table1[[#This Row],[OD (in)]]=28,0,IF(Table1[[#This Row],[Width (in)]]&lt;=25,1,0))</f>
        <v>0</v>
      </c>
      <c r="U1931">
        <f>IF(Table1[[#This Row],[OD (in)]]=28,0,IF(AND(Table1[[#This Row],[Width (in)]]&gt;25,Table1[[#This Row],[Width (in)]]&lt;=40),1,0))</f>
        <v>0</v>
      </c>
      <c r="V1931">
        <f>IF(Table1[[#This Row],[OD (in)]]=28,0,IF(Table1[[#This Row],[Width (in)]]&gt;40,1,0))</f>
        <v>1</v>
      </c>
      <c r="W1931">
        <f>IF(Table1[[#This Row],[OD (in)]]=28,1,0)</f>
        <v>0</v>
      </c>
    </row>
    <row r="1932" spans="1:23" x14ac:dyDescent="0.3">
      <c r="A1932" s="6" t="s">
        <v>0</v>
      </c>
      <c r="B1932" s="6" t="s">
        <v>166</v>
      </c>
      <c r="C1932" s="6" t="s">
        <v>167</v>
      </c>
      <c r="D1932" s="6" t="s">
        <v>4237</v>
      </c>
      <c r="E1932" s="6" t="s">
        <v>4</v>
      </c>
      <c r="F1932" s="6" t="s">
        <v>5</v>
      </c>
      <c r="G1932" s="6" t="s">
        <v>3382</v>
      </c>
      <c r="H1932" s="6" t="s">
        <v>7</v>
      </c>
      <c r="I1932" s="6" t="s">
        <v>3383</v>
      </c>
      <c r="J1932" s="6" t="s">
        <v>9</v>
      </c>
      <c r="K1932" s="6" t="s">
        <v>4238</v>
      </c>
      <c r="L1932" s="6" t="s">
        <v>11</v>
      </c>
      <c r="M1932" s="2">
        <v>125.604</v>
      </c>
      <c r="N1932" s="1" t="s">
        <v>12</v>
      </c>
      <c r="O1932" s="3">
        <v>43316</v>
      </c>
      <c r="P1932" s="2">
        <f>ROUNDDOWN(Table1[[#This Row],[Quantity in UnE]],0)</f>
        <v>125</v>
      </c>
      <c r="Q1932" t="s">
        <v>8850</v>
      </c>
      <c r="R1932">
        <v>33</v>
      </c>
      <c r="S1932">
        <v>28</v>
      </c>
      <c r="T1932">
        <f>IF(Table1[[#This Row],[OD (in)]]=28,0,IF(Table1[[#This Row],[Width (in)]]&lt;=25,1,0))</f>
        <v>0</v>
      </c>
      <c r="U1932">
        <f>IF(Table1[[#This Row],[OD (in)]]=28,0,IF(AND(Table1[[#This Row],[Width (in)]]&gt;25,Table1[[#This Row],[Width (in)]]&lt;=40),1,0))</f>
        <v>0</v>
      </c>
      <c r="V1932">
        <f>IF(Table1[[#This Row],[OD (in)]]=28,0,IF(Table1[[#This Row],[Width (in)]]&gt;40,1,0))</f>
        <v>0</v>
      </c>
      <c r="W1932">
        <f>IF(Table1[[#This Row],[OD (in)]]=28,1,0)</f>
        <v>1</v>
      </c>
    </row>
    <row r="1933" spans="1:23" x14ac:dyDescent="0.3">
      <c r="A1933" s="6" t="s">
        <v>0</v>
      </c>
      <c r="B1933" s="6" t="s">
        <v>1043</v>
      </c>
      <c r="C1933" s="6" t="s">
        <v>1044</v>
      </c>
      <c r="D1933" s="6" t="s">
        <v>4239</v>
      </c>
      <c r="E1933" s="6" t="s">
        <v>4</v>
      </c>
      <c r="F1933" s="6" t="s">
        <v>5</v>
      </c>
      <c r="G1933" s="6" t="s">
        <v>3474</v>
      </c>
      <c r="H1933" s="6" t="s">
        <v>7</v>
      </c>
      <c r="I1933" s="6" t="s">
        <v>3475</v>
      </c>
      <c r="J1933" s="6" t="s">
        <v>9</v>
      </c>
      <c r="K1933" s="6" t="s">
        <v>4240</v>
      </c>
      <c r="L1933" s="6" t="s">
        <v>11</v>
      </c>
      <c r="M1933" s="2">
        <v>143.99700000000001</v>
      </c>
      <c r="N1933" s="1" t="s">
        <v>12</v>
      </c>
      <c r="O1933" s="3">
        <v>43318</v>
      </c>
      <c r="P1933" s="2">
        <f>ROUNDDOWN(Table1[[#This Row],[Quantity in UnE]],0)</f>
        <v>143</v>
      </c>
      <c r="Q1933" t="s">
        <v>8850</v>
      </c>
      <c r="R1933">
        <v>39.375</v>
      </c>
      <c r="S1933">
        <v>28</v>
      </c>
      <c r="T1933">
        <f>IF(Table1[[#This Row],[OD (in)]]=28,0,IF(Table1[[#This Row],[Width (in)]]&lt;=25,1,0))</f>
        <v>0</v>
      </c>
      <c r="U1933">
        <f>IF(Table1[[#This Row],[OD (in)]]=28,0,IF(AND(Table1[[#This Row],[Width (in)]]&gt;25,Table1[[#This Row],[Width (in)]]&lt;=40),1,0))</f>
        <v>0</v>
      </c>
      <c r="V1933">
        <f>IF(Table1[[#This Row],[OD (in)]]=28,0,IF(Table1[[#This Row],[Width (in)]]&gt;40,1,0))</f>
        <v>0</v>
      </c>
      <c r="W1933">
        <f>IF(Table1[[#This Row],[OD (in)]]=28,1,0)</f>
        <v>1</v>
      </c>
    </row>
    <row r="1934" spans="1:23" x14ac:dyDescent="0.3">
      <c r="A1934" s="6" t="s">
        <v>0</v>
      </c>
      <c r="B1934" s="6" t="s">
        <v>166</v>
      </c>
      <c r="C1934" s="6" t="s">
        <v>167</v>
      </c>
      <c r="D1934" s="6" t="s">
        <v>4241</v>
      </c>
      <c r="E1934" s="6" t="s">
        <v>4</v>
      </c>
      <c r="F1934" s="6" t="s">
        <v>5</v>
      </c>
      <c r="G1934" s="6" t="s">
        <v>3382</v>
      </c>
      <c r="H1934" s="6" t="s">
        <v>7</v>
      </c>
      <c r="I1934" s="6" t="s">
        <v>3383</v>
      </c>
      <c r="J1934" s="6" t="s">
        <v>9</v>
      </c>
      <c r="K1934" s="6" t="s">
        <v>4242</v>
      </c>
      <c r="L1934" s="6" t="s">
        <v>11</v>
      </c>
      <c r="M1934" s="2">
        <v>124.746</v>
      </c>
      <c r="N1934" s="1" t="s">
        <v>12</v>
      </c>
      <c r="O1934" s="3">
        <v>43316</v>
      </c>
      <c r="P1934" s="2">
        <f>ROUNDDOWN(Table1[[#This Row],[Quantity in UnE]],0)</f>
        <v>124</v>
      </c>
      <c r="Q1934" t="s">
        <v>8850</v>
      </c>
      <c r="R1934">
        <v>33</v>
      </c>
      <c r="S1934">
        <v>28</v>
      </c>
      <c r="T1934">
        <f>IF(Table1[[#This Row],[OD (in)]]=28,0,IF(Table1[[#This Row],[Width (in)]]&lt;=25,1,0))</f>
        <v>0</v>
      </c>
      <c r="U1934">
        <f>IF(Table1[[#This Row],[OD (in)]]=28,0,IF(AND(Table1[[#This Row],[Width (in)]]&gt;25,Table1[[#This Row],[Width (in)]]&lt;=40),1,0))</f>
        <v>0</v>
      </c>
      <c r="V1934">
        <f>IF(Table1[[#This Row],[OD (in)]]=28,0,IF(Table1[[#This Row],[Width (in)]]&gt;40,1,0))</f>
        <v>0</v>
      </c>
      <c r="W1934">
        <f>IF(Table1[[#This Row],[OD (in)]]=28,1,0)</f>
        <v>1</v>
      </c>
    </row>
    <row r="1935" spans="1:23" x14ac:dyDescent="0.3">
      <c r="A1935" s="6" t="s">
        <v>0</v>
      </c>
      <c r="B1935" s="6" t="s">
        <v>166</v>
      </c>
      <c r="C1935" s="6" t="s">
        <v>167</v>
      </c>
      <c r="D1935" s="6" t="s">
        <v>4243</v>
      </c>
      <c r="E1935" s="6" t="s">
        <v>4</v>
      </c>
      <c r="F1935" s="6" t="s">
        <v>5</v>
      </c>
      <c r="G1935" s="6" t="s">
        <v>3382</v>
      </c>
      <c r="H1935" s="6" t="s">
        <v>7</v>
      </c>
      <c r="I1935" s="6" t="s">
        <v>3383</v>
      </c>
      <c r="J1935" s="6" t="s">
        <v>9</v>
      </c>
      <c r="K1935" s="6" t="s">
        <v>4244</v>
      </c>
      <c r="L1935" s="6" t="s">
        <v>11</v>
      </c>
      <c r="M1935" s="2">
        <v>124.746</v>
      </c>
      <c r="N1935" s="1" t="s">
        <v>12</v>
      </c>
      <c r="O1935" s="3">
        <v>43316</v>
      </c>
      <c r="P1935" s="2">
        <f>ROUNDDOWN(Table1[[#This Row],[Quantity in UnE]],0)</f>
        <v>124</v>
      </c>
      <c r="Q1935" t="s">
        <v>8850</v>
      </c>
      <c r="R1935">
        <v>33</v>
      </c>
      <c r="S1935">
        <v>28</v>
      </c>
      <c r="T1935">
        <f>IF(Table1[[#This Row],[OD (in)]]=28,0,IF(Table1[[#This Row],[Width (in)]]&lt;=25,1,0))</f>
        <v>0</v>
      </c>
      <c r="U1935">
        <f>IF(Table1[[#This Row],[OD (in)]]=28,0,IF(AND(Table1[[#This Row],[Width (in)]]&gt;25,Table1[[#This Row],[Width (in)]]&lt;=40),1,0))</f>
        <v>0</v>
      </c>
      <c r="V1935">
        <f>IF(Table1[[#This Row],[OD (in)]]=28,0,IF(Table1[[#This Row],[Width (in)]]&gt;40,1,0))</f>
        <v>0</v>
      </c>
      <c r="W1935">
        <f>IF(Table1[[#This Row],[OD (in)]]=28,1,0)</f>
        <v>1</v>
      </c>
    </row>
    <row r="1936" spans="1:23" x14ac:dyDescent="0.3">
      <c r="A1936" s="6" t="s">
        <v>0</v>
      </c>
      <c r="B1936" s="6" t="s">
        <v>1043</v>
      </c>
      <c r="C1936" s="6" t="s">
        <v>1044</v>
      </c>
      <c r="D1936" s="6" t="s">
        <v>4245</v>
      </c>
      <c r="E1936" s="6" t="s">
        <v>4</v>
      </c>
      <c r="F1936" s="6" t="s">
        <v>5</v>
      </c>
      <c r="G1936" s="6" t="s">
        <v>3474</v>
      </c>
      <c r="H1936" s="6" t="s">
        <v>7</v>
      </c>
      <c r="I1936" s="6" t="s">
        <v>3475</v>
      </c>
      <c r="J1936" s="6" t="s">
        <v>9</v>
      </c>
      <c r="K1936" s="6" t="s">
        <v>4246</v>
      </c>
      <c r="L1936" s="6" t="s">
        <v>11</v>
      </c>
      <c r="M1936" s="2">
        <v>144.816</v>
      </c>
      <c r="N1936" s="1" t="s">
        <v>12</v>
      </c>
      <c r="O1936" s="3">
        <v>43318</v>
      </c>
      <c r="P1936" s="2">
        <f>ROUNDDOWN(Table1[[#This Row],[Quantity in UnE]],0)</f>
        <v>144</v>
      </c>
      <c r="Q1936" t="s">
        <v>8850</v>
      </c>
      <c r="R1936">
        <v>39.375</v>
      </c>
      <c r="S1936">
        <v>28</v>
      </c>
      <c r="T1936">
        <f>IF(Table1[[#This Row],[OD (in)]]=28,0,IF(Table1[[#This Row],[Width (in)]]&lt;=25,1,0))</f>
        <v>0</v>
      </c>
      <c r="U1936">
        <f>IF(Table1[[#This Row],[OD (in)]]=28,0,IF(AND(Table1[[#This Row],[Width (in)]]&gt;25,Table1[[#This Row],[Width (in)]]&lt;=40),1,0))</f>
        <v>0</v>
      </c>
      <c r="V1936">
        <f>IF(Table1[[#This Row],[OD (in)]]=28,0,IF(Table1[[#This Row],[Width (in)]]&gt;40,1,0))</f>
        <v>0</v>
      </c>
      <c r="W1936">
        <f>IF(Table1[[#This Row],[OD (in)]]=28,1,0)</f>
        <v>1</v>
      </c>
    </row>
    <row r="1937" spans="1:23" x14ac:dyDescent="0.3">
      <c r="A1937" s="6" t="s">
        <v>0</v>
      </c>
      <c r="B1937" s="6" t="s">
        <v>121</v>
      </c>
      <c r="C1937" s="6" t="s">
        <v>122</v>
      </c>
      <c r="D1937" s="6" t="s">
        <v>4247</v>
      </c>
      <c r="E1937" s="6" t="s">
        <v>4</v>
      </c>
      <c r="F1937" s="6" t="s">
        <v>5</v>
      </c>
      <c r="G1937" s="6" t="s">
        <v>3474</v>
      </c>
      <c r="H1937" s="6" t="s">
        <v>7</v>
      </c>
      <c r="I1937" s="6" t="s">
        <v>3475</v>
      </c>
      <c r="J1937" s="6" t="s">
        <v>9</v>
      </c>
      <c r="K1937" s="6" t="s">
        <v>4248</v>
      </c>
      <c r="L1937" s="6" t="s">
        <v>11</v>
      </c>
      <c r="M1937" s="2">
        <v>141.93299999999999</v>
      </c>
      <c r="N1937" s="1" t="s">
        <v>12</v>
      </c>
      <c r="O1937" s="3">
        <v>43318</v>
      </c>
      <c r="P1937" s="2">
        <f>ROUNDDOWN(Table1[[#This Row],[Quantity in UnE]],0)</f>
        <v>141</v>
      </c>
      <c r="Q1937" t="s">
        <v>8848</v>
      </c>
      <c r="R1937">
        <v>39.375</v>
      </c>
      <c r="S1937">
        <v>28</v>
      </c>
      <c r="T1937">
        <f>IF(Table1[[#This Row],[OD (in)]]=28,0,IF(Table1[[#This Row],[Width (in)]]&lt;=25,1,0))</f>
        <v>0</v>
      </c>
      <c r="U1937">
        <f>IF(Table1[[#This Row],[OD (in)]]=28,0,IF(AND(Table1[[#This Row],[Width (in)]]&gt;25,Table1[[#This Row],[Width (in)]]&lt;=40),1,0))</f>
        <v>0</v>
      </c>
      <c r="V1937">
        <f>IF(Table1[[#This Row],[OD (in)]]=28,0,IF(Table1[[#This Row],[Width (in)]]&gt;40,1,0))</f>
        <v>0</v>
      </c>
      <c r="W1937">
        <f>IF(Table1[[#This Row],[OD (in)]]=28,1,0)</f>
        <v>1</v>
      </c>
    </row>
    <row r="1938" spans="1:23" x14ac:dyDescent="0.3">
      <c r="A1938" s="6" t="s">
        <v>0</v>
      </c>
      <c r="B1938" s="6" t="s">
        <v>1043</v>
      </c>
      <c r="C1938" s="6" t="s">
        <v>1044</v>
      </c>
      <c r="D1938" s="6" t="s">
        <v>4249</v>
      </c>
      <c r="E1938" s="6" t="s">
        <v>4</v>
      </c>
      <c r="F1938" s="6" t="s">
        <v>5</v>
      </c>
      <c r="G1938" s="6" t="s">
        <v>3474</v>
      </c>
      <c r="H1938" s="6" t="s">
        <v>7</v>
      </c>
      <c r="I1938" s="6" t="s">
        <v>3475</v>
      </c>
      <c r="J1938" s="6" t="s">
        <v>9</v>
      </c>
      <c r="K1938" s="6" t="s">
        <v>4250</v>
      </c>
      <c r="L1938" s="6" t="s">
        <v>11</v>
      </c>
      <c r="M1938" s="2">
        <v>149.66399999999999</v>
      </c>
      <c r="N1938" s="1" t="s">
        <v>12</v>
      </c>
      <c r="O1938" s="3">
        <v>43318</v>
      </c>
      <c r="P1938" s="2">
        <f>ROUNDDOWN(Table1[[#This Row],[Quantity in UnE]],0)</f>
        <v>149</v>
      </c>
      <c r="Q1938" t="s">
        <v>8850</v>
      </c>
      <c r="R1938">
        <v>39.375</v>
      </c>
      <c r="S1938">
        <v>28</v>
      </c>
      <c r="T1938">
        <f>IF(Table1[[#This Row],[OD (in)]]=28,0,IF(Table1[[#This Row],[Width (in)]]&lt;=25,1,0))</f>
        <v>0</v>
      </c>
      <c r="U1938">
        <f>IF(Table1[[#This Row],[OD (in)]]=28,0,IF(AND(Table1[[#This Row],[Width (in)]]&gt;25,Table1[[#This Row],[Width (in)]]&lt;=40),1,0))</f>
        <v>0</v>
      </c>
      <c r="V1938">
        <f>IF(Table1[[#This Row],[OD (in)]]=28,0,IF(Table1[[#This Row],[Width (in)]]&gt;40,1,0))</f>
        <v>0</v>
      </c>
      <c r="W1938">
        <f>IF(Table1[[#This Row],[OD (in)]]=28,1,0)</f>
        <v>1</v>
      </c>
    </row>
    <row r="1939" spans="1:23" x14ac:dyDescent="0.3">
      <c r="A1939" s="6" t="s">
        <v>0</v>
      </c>
      <c r="B1939" s="6" t="s">
        <v>125</v>
      </c>
      <c r="C1939" s="6" t="s">
        <v>126</v>
      </c>
      <c r="D1939" s="6" t="s">
        <v>4251</v>
      </c>
      <c r="E1939" s="6" t="s">
        <v>4</v>
      </c>
      <c r="F1939" s="6" t="s">
        <v>5</v>
      </c>
      <c r="G1939" s="6" t="s">
        <v>4224</v>
      </c>
      <c r="H1939" s="6" t="s">
        <v>7</v>
      </c>
      <c r="I1939" s="6" t="s">
        <v>4225</v>
      </c>
      <c r="J1939" s="6" t="s">
        <v>9</v>
      </c>
      <c r="K1939" s="6" t="s">
        <v>4252</v>
      </c>
      <c r="L1939" s="6" t="s">
        <v>11</v>
      </c>
      <c r="M1939" s="2">
        <v>445.18099999999998</v>
      </c>
      <c r="N1939" s="1" t="s">
        <v>12</v>
      </c>
      <c r="O1939" s="3">
        <v>43314</v>
      </c>
      <c r="P1939" s="2">
        <f>ROUNDDOWN(Table1[[#This Row],[Quantity in UnE]],0)</f>
        <v>445</v>
      </c>
      <c r="Q1939" t="s">
        <v>8852</v>
      </c>
      <c r="R1939">
        <v>60</v>
      </c>
      <c r="S1939">
        <v>39</v>
      </c>
      <c r="T1939">
        <f>IF(Table1[[#This Row],[OD (in)]]=28,0,IF(Table1[[#This Row],[Width (in)]]&lt;=25,1,0))</f>
        <v>0</v>
      </c>
      <c r="U1939">
        <f>IF(Table1[[#This Row],[OD (in)]]=28,0,IF(AND(Table1[[#This Row],[Width (in)]]&gt;25,Table1[[#This Row],[Width (in)]]&lt;=40),1,0))</f>
        <v>0</v>
      </c>
      <c r="V1939">
        <f>IF(Table1[[#This Row],[OD (in)]]=28,0,IF(Table1[[#This Row],[Width (in)]]&gt;40,1,0))</f>
        <v>1</v>
      </c>
      <c r="W1939">
        <f>IF(Table1[[#This Row],[OD (in)]]=28,1,0)</f>
        <v>0</v>
      </c>
    </row>
    <row r="1940" spans="1:23" x14ac:dyDescent="0.3">
      <c r="A1940" s="6" t="s">
        <v>0</v>
      </c>
      <c r="B1940" s="6" t="s">
        <v>125</v>
      </c>
      <c r="C1940" s="6" t="s">
        <v>126</v>
      </c>
      <c r="D1940" s="6" t="s">
        <v>4253</v>
      </c>
      <c r="E1940" s="6" t="s">
        <v>4</v>
      </c>
      <c r="F1940" s="6" t="s">
        <v>5</v>
      </c>
      <c r="G1940" s="6" t="s">
        <v>4103</v>
      </c>
      <c r="H1940" s="6" t="s">
        <v>7</v>
      </c>
      <c r="I1940" s="6" t="s">
        <v>4104</v>
      </c>
      <c r="J1940" s="6" t="s">
        <v>9</v>
      </c>
      <c r="K1940" s="6" t="s">
        <v>4254</v>
      </c>
      <c r="L1940" s="6" t="s">
        <v>11</v>
      </c>
      <c r="M1940" s="2">
        <v>438.142</v>
      </c>
      <c r="N1940" s="1" t="s">
        <v>12</v>
      </c>
      <c r="O1940" s="3">
        <v>43326</v>
      </c>
      <c r="P1940" s="2">
        <f>ROUNDDOWN(Table1[[#This Row],[Quantity in UnE]],0)</f>
        <v>438</v>
      </c>
      <c r="Q1940" t="s">
        <v>8852</v>
      </c>
      <c r="R1940">
        <v>60</v>
      </c>
      <c r="S1940">
        <v>39</v>
      </c>
      <c r="T1940">
        <f>IF(Table1[[#This Row],[OD (in)]]=28,0,IF(Table1[[#This Row],[Width (in)]]&lt;=25,1,0))</f>
        <v>0</v>
      </c>
      <c r="U1940">
        <f>IF(Table1[[#This Row],[OD (in)]]=28,0,IF(AND(Table1[[#This Row],[Width (in)]]&gt;25,Table1[[#This Row],[Width (in)]]&lt;=40),1,0))</f>
        <v>0</v>
      </c>
      <c r="V1940">
        <f>IF(Table1[[#This Row],[OD (in)]]=28,0,IF(Table1[[#This Row],[Width (in)]]&gt;40,1,0))</f>
        <v>1</v>
      </c>
      <c r="W1940">
        <f>IF(Table1[[#This Row],[OD (in)]]=28,1,0)</f>
        <v>0</v>
      </c>
    </row>
    <row r="1941" spans="1:23" x14ac:dyDescent="0.3">
      <c r="A1941" s="6" t="s">
        <v>0</v>
      </c>
      <c r="B1941" s="6" t="s">
        <v>1043</v>
      </c>
      <c r="C1941" s="6" t="s">
        <v>1044</v>
      </c>
      <c r="D1941" s="6" t="s">
        <v>4255</v>
      </c>
      <c r="E1941" s="6" t="s">
        <v>4</v>
      </c>
      <c r="F1941" s="6" t="s">
        <v>5</v>
      </c>
      <c r="G1941" s="6" t="s">
        <v>3474</v>
      </c>
      <c r="H1941" s="6" t="s">
        <v>7</v>
      </c>
      <c r="I1941" s="6" t="s">
        <v>3475</v>
      </c>
      <c r="J1941" s="6" t="s">
        <v>9</v>
      </c>
      <c r="K1941" s="6" t="s">
        <v>4256</v>
      </c>
      <c r="L1941" s="6" t="s">
        <v>11</v>
      </c>
      <c r="M1941" s="2">
        <v>149.66399999999999</v>
      </c>
      <c r="N1941" s="1" t="s">
        <v>12</v>
      </c>
      <c r="O1941" s="3">
        <v>43318</v>
      </c>
      <c r="P1941" s="2">
        <f>ROUNDDOWN(Table1[[#This Row],[Quantity in UnE]],0)</f>
        <v>149</v>
      </c>
      <c r="Q1941" t="s">
        <v>8850</v>
      </c>
      <c r="R1941">
        <v>39.375</v>
      </c>
      <c r="S1941">
        <v>28</v>
      </c>
      <c r="T1941">
        <f>IF(Table1[[#This Row],[OD (in)]]=28,0,IF(Table1[[#This Row],[Width (in)]]&lt;=25,1,0))</f>
        <v>0</v>
      </c>
      <c r="U1941">
        <f>IF(Table1[[#This Row],[OD (in)]]=28,0,IF(AND(Table1[[#This Row],[Width (in)]]&gt;25,Table1[[#This Row],[Width (in)]]&lt;=40),1,0))</f>
        <v>0</v>
      </c>
      <c r="V1941">
        <f>IF(Table1[[#This Row],[OD (in)]]=28,0,IF(Table1[[#This Row],[Width (in)]]&gt;40,1,0))</f>
        <v>0</v>
      </c>
      <c r="W1941">
        <f>IF(Table1[[#This Row],[OD (in)]]=28,1,0)</f>
        <v>1</v>
      </c>
    </row>
    <row r="1942" spans="1:23" x14ac:dyDescent="0.3">
      <c r="A1942" s="6" t="s">
        <v>0</v>
      </c>
      <c r="B1942" s="6" t="s">
        <v>125</v>
      </c>
      <c r="C1942" s="6" t="s">
        <v>126</v>
      </c>
      <c r="D1942" s="6" t="s">
        <v>4257</v>
      </c>
      <c r="E1942" s="6" t="s">
        <v>4</v>
      </c>
      <c r="F1942" s="6" t="s">
        <v>5</v>
      </c>
      <c r="G1942" s="6" t="s">
        <v>4224</v>
      </c>
      <c r="H1942" s="6" t="s">
        <v>7</v>
      </c>
      <c r="I1942" s="6" t="s">
        <v>4225</v>
      </c>
      <c r="J1942" s="6" t="s">
        <v>9</v>
      </c>
      <c r="K1942" s="6" t="s">
        <v>4258</v>
      </c>
      <c r="L1942" s="6" t="s">
        <v>11</v>
      </c>
      <c r="M1942" s="2">
        <v>445.18099999999998</v>
      </c>
      <c r="N1942" s="1" t="s">
        <v>12</v>
      </c>
      <c r="O1942" s="3">
        <v>43314</v>
      </c>
      <c r="P1942" s="2">
        <f>ROUNDDOWN(Table1[[#This Row],[Quantity in UnE]],0)</f>
        <v>445</v>
      </c>
      <c r="Q1942" t="s">
        <v>8852</v>
      </c>
      <c r="R1942">
        <v>60</v>
      </c>
      <c r="S1942">
        <v>39</v>
      </c>
      <c r="T1942">
        <f>IF(Table1[[#This Row],[OD (in)]]=28,0,IF(Table1[[#This Row],[Width (in)]]&lt;=25,1,0))</f>
        <v>0</v>
      </c>
      <c r="U1942">
        <f>IF(Table1[[#This Row],[OD (in)]]=28,0,IF(AND(Table1[[#This Row],[Width (in)]]&gt;25,Table1[[#This Row],[Width (in)]]&lt;=40),1,0))</f>
        <v>0</v>
      </c>
      <c r="V1942">
        <f>IF(Table1[[#This Row],[OD (in)]]=28,0,IF(Table1[[#This Row],[Width (in)]]&gt;40,1,0))</f>
        <v>1</v>
      </c>
      <c r="W1942">
        <f>IF(Table1[[#This Row],[OD (in)]]=28,1,0)</f>
        <v>0</v>
      </c>
    </row>
    <row r="1943" spans="1:23" x14ac:dyDescent="0.3">
      <c r="A1943" s="6" t="s">
        <v>0</v>
      </c>
      <c r="B1943" s="6" t="s">
        <v>121</v>
      </c>
      <c r="C1943" s="6" t="s">
        <v>122</v>
      </c>
      <c r="D1943" s="6" t="s">
        <v>4259</v>
      </c>
      <c r="E1943" s="6" t="s">
        <v>4</v>
      </c>
      <c r="F1943" s="6" t="s">
        <v>5</v>
      </c>
      <c r="G1943" s="6" t="s">
        <v>3501</v>
      </c>
      <c r="H1943" s="6" t="s">
        <v>7</v>
      </c>
      <c r="I1943" s="6" t="s">
        <v>3502</v>
      </c>
      <c r="J1943" s="6" t="s">
        <v>9</v>
      </c>
      <c r="K1943" s="6" t="s">
        <v>4260</v>
      </c>
      <c r="L1943" s="6" t="s">
        <v>11</v>
      </c>
      <c r="M1943" s="2">
        <v>149.304</v>
      </c>
      <c r="N1943" s="1" t="s">
        <v>12</v>
      </c>
      <c r="O1943" s="3">
        <v>43319</v>
      </c>
      <c r="P1943" s="2">
        <f>ROUNDDOWN(Table1[[#This Row],[Quantity in UnE]],0)</f>
        <v>149</v>
      </c>
      <c r="Q1943" t="s">
        <v>8848</v>
      </c>
      <c r="R1943">
        <v>39.375</v>
      </c>
      <c r="S1943">
        <v>28</v>
      </c>
      <c r="T1943">
        <f>IF(Table1[[#This Row],[OD (in)]]=28,0,IF(Table1[[#This Row],[Width (in)]]&lt;=25,1,0))</f>
        <v>0</v>
      </c>
      <c r="U1943">
        <f>IF(Table1[[#This Row],[OD (in)]]=28,0,IF(AND(Table1[[#This Row],[Width (in)]]&gt;25,Table1[[#This Row],[Width (in)]]&lt;=40),1,0))</f>
        <v>0</v>
      </c>
      <c r="V1943">
        <f>IF(Table1[[#This Row],[OD (in)]]=28,0,IF(Table1[[#This Row],[Width (in)]]&gt;40,1,0))</f>
        <v>0</v>
      </c>
      <c r="W1943">
        <f>IF(Table1[[#This Row],[OD (in)]]=28,1,0)</f>
        <v>1</v>
      </c>
    </row>
    <row r="1944" spans="1:23" x14ac:dyDescent="0.3">
      <c r="A1944" s="6" t="s">
        <v>0</v>
      </c>
      <c r="B1944" s="6" t="s">
        <v>1043</v>
      </c>
      <c r="C1944" s="6" t="s">
        <v>1044</v>
      </c>
      <c r="D1944" s="6" t="s">
        <v>4261</v>
      </c>
      <c r="E1944" s="6" t="s">
        <v>4</v>
      </c>
      <c r="F1944" s="6" t="s">
        <v>5</v>
      </c>
      <c r="G1944" s="6" t="s">
        <v>3474</v>
      </c>
      <c r="H1944" s="6" t="s">
        <v>7</v>
      </c>
      <c r="I1944" s="6" t="s">
        <v>3475</v>
      </c>
      <c r="J1944" s="6" t="s">
        <v>9</v>
      </c>
      <c r="K1944" s="6" t="s">
        <v>4262</v>
      </c>
      <c r="L1944" s="6" t="s">
        <v>11</v>
      </c>
      <c r="M1944" s="2">
        <v>143.99700000000001</v>
      </c>
      <c r="N1944" s="1" t="s">
        <v>12</v>
      </c>
      <c r="O1944" s="3">
        <v>43318</v>
      </c>
      <c r="P1944" s="2">
        <f>ROUNDDOWN(Table1[[#This Row],[Quantity in UnE]],0)</f>
        <v>143</v>
      </c>
      <c r="Q1944" t="s">
        <v>8850</v>
      </c>
      <c r="R1944">
        <v>39.375</v>
      </c>
      <c r="S1944">
        <v>28</v>
      </c>
      <c r="T1944">
        <f>IF(Table1[[#This Row],[OD (in)]]=28,0,IF(Table1[[#This Row],[Width (in)]]&lt;=25,1,0))</f>
        <v>0</v>
      </c>
      <c r="U1944">
        <f>IF(Table1[[#This Row],[OD (in)]]=28,0,IF(AND(Table1[[#This Row],[Width (in)]]&gt;25,Table1[[#This Row],[Width (in)]]&lt;=40),1,0))</f>
        <v>0</v>
      </c>
      <c r="V1944">
        <f>IF(Table1[[#This Row],[OD (in)]]=28,0,IF(Table1[[#This Row],[Width (in)]]&gt;40,1,0))</f>
        <v>0</v>
      </c>
      <c r="W1944">
        <f>IF(Table1[[#This Row],[OD (in)]]=28,1,0)</f>
        <v>1</v>
      </c>
    </row>
    <row r="1945" spans="1:23" x14ac:dyDescent="0.3">
      <c r="A1945" s="6" t="s">
        <v>0</v>
      </c>
      <c r="B1945" s="6" t="s">
        <v>1405</v>
      </c>
      <c r="C1945" s="6" t="s">
        <v>1406</v>
      </c>
      <c r="D1945" s="6" t="s">
        <v>4263</v>
      </c>
      <c r="E1945" s="6" t="s">
        <v>4</v>
      </c>
      <c r="F1945" s="6" t="s">
        <v>5</v>
      </c>
      <c r="G1945" s="6" t="s">
        <v>4224</v>
      </c>
      <c r="H1945" s="6" t="s">
        <v>7</v>
      </c>
      <c r="I1945" s="6" t="s">
        <v>4225</v>
      </c>
      <c r="J1945" s="6" t="s">
        <v>9</v>
      </c>
      <c r="K1945" s="6" t="s">
        <v>4264</v>
      </c>
      <c r="L1945" s="6" t="s">
        <v>11</v>
      </c>
      <c r="M1945" s="2">
        <v>410.53</v>
      </c>
      <c r="N1945" s="1" t="s">
        <v>12</v>
      </c>
      <c r="O1945" s="3">
        <v>43314</v>
      </c>
      <c r="P1945" s="2">
        <f>ROUNDDOWN(Table1[[#This Row],[Quantity in UnE]],0)</f>
        <v>410</v>
      </c>
      <c r="Q1945" t="s">
        <v>8858</v>
      </c>
      <c r="R1945">
        <v>60</v>
      </c>
      <c r="S1945">
        <v>39</v>
      </c>
      <c r="T1945">
        <f>IF(Table1[[#This Row],[OD (in)]]=28,0,IF(Table1[[#This Row],[Width (in)]]&lt;=25,1,0))</f>
        <v>0</v>
      </c>
      <c r="U1945">
        <f>IF(Table1[[#This Row],[OD (in)]]=28,0,IF(AND(Table1[[#This Row],[Width (in)]]&gt;25,Table1[[#This Row],[Width (in)]]&lt;=40),1,0))</f>
        <v>0</v>
      </c>
      <c r="V1945">
        <f>IF(Table1[[#This Row],[OD (in)]]=28,0,IF(Table1[[#This Row],[Width (in)]]&gt;40,1,0))</f>
        <v>1</v>
      </c>
      <c r="W1945">
        <f>IF(Table1[[#This Row],[OD (in)]]=28,1,0)</f>
        <v>0</v>
      </c>
    </row>
    <row r="1946" spans="1:23" x14ac:dyDescent="0.3">
      <c r="A1946" s="6" t="s">
        <v>0</v>
      </c>
      <c r="B1946" s="6" t="s">
        <v>1921</v>
      </c>
      <c r="C1946" s="6" t="s">
        <v>1922</v>
      </c>
      <c r="D1946" s="6" t="s">
        <v>4265</v>
      </c>
      <c r="E1946" s="6" t="s">
        <v>4</v>
      </c>
      <c r="F1946" s="6" t="s">
        <v>5</v>
      </c>
      <c r="G1946" s="6" t="s">
        <v>4087</v>
      </c>
      <c r="H1946" s="6" t="s">
        <v>7</v>
      </c>
      <c r="I1946" s="6" t="s">
        <v>4088</v>
      </c>
      <c r="J1946" s="6" t="s">
        <v>9</v>
      </c>
      <c r="K1946" s="6" t="s">
        <v>4266</v>
      </c>
      <c r="L1946" s="6" t="s">
        <v>11</v>
      </c>
      <c r="M1946" s="2">
        <v>529.55999999999995</v>
      </c>
      <c r="N1946" s="1" t="s">
        <v>12</v>
      </c>
      <c r="O1946" s="3">
        <v>43327</v>
      </c>
      <c r="P1946" s="2">
        <f>ROUNDDOWN(Table1[[#This Row],[Quantity in UnE]],0)</f>
        <v>529</v>
      </c>
      <c r="Q1946" t="s">
        <v>8863</v>
      </c>
      <c r="R1946">
        <v>71.625</v>
      </c>
      <c r="S1946">
        <v>39</v>
      </c>
      <c r="T1946">
        <f>IF(Table1[[#This Row],[OD (in)]]=28,0,IF(Table1[[#This Row],[Width (in)]]&lt;=25,1,0))</f>
        <v>0</v>
      </c>
      <c r="U1946">
        <f>IF(Table1[[#This Row],[OD (in)]]=28,0,IF(AND(Table1[[#This Row],[Width (in)]]&gt;25,Table1[[#This Row],[Width (in)]]&lt;=40),1,0))</f>
        <v>0</v>
      </c>
      <c r="V1946">
        <f>IF(Table1[[#This Row],[OD (in)]]=28,0,IF(Table1[[#This Row],[Width (in)]]&gt;40,1,0))</f>
        <v>1</v>
      </c>
      <c r="W1946">
        <f>IF(Table1[[#This Row],[OD (in)]]=28,1,0)</f>
        <v>0</v>
      </c>
    </row>
    <row r="1947" spans="1:23" x14ac:dyDescent="0.3">
      <c r="A1947" s="6" t="s">
        <v>0</v>
      </c>
      <c r="B1947" s="6" t="s">
        <v>162</v>
      </c>
      <c r="C1947" s="6" t="s">
        <v>163</v>
      </c>
      <c r="D1947" s="6" t="s">
        <v>4267</v>
      </c>
      <c r="E1947" s="6" t="s">
        <v>4</v>
      </c>
      <c r="F1947" s="6" t="s">
        <v>5</v>
      </c>
      <c r="G1947" s="6" t="s">
        <v>3382</v>
      </c>
      <c r="H1947" s="6" t="s">
        <v>7</v>
      </c>
      <c r="I1947" s="6" t="s">
        <v>3383</v>
      </c>
      <c r="J1947" s="6" t="s">
        <v>9</v>
      </c>
      <c r="K1947" s="6" t="s">
        <v>4268</v>
      </c>
      <c r="L1947" s="6" t="s">
        <v>11</v>
      </c>
      <c r="M1947" s="2">
        <v>132.30600000000001</v>
      </c>
      <c r="N1947" s="1" t="s">
        <v>12</v>
      </c>
      <c r="O1947" s="3">
        <v>43316</v>
      </c>
      <c r="P1947" s="2">
        <f>ROUNDDOWN(Table1[[#This Row],[Quantity in UnE]],0)</f>
        <v>132</v>
      </c>
      <c r="Q1947" t="s">
        <v>8850</v>
      </c>
      <c r="R1947">
        <v>35</v>
      </c>
      <c r="S1947">
        <v>28</v>
      </c>
      <c r="T1947">
        <f>IF(Table1[[#This Row],[OD (in)]]=28,0,IF(Table1[[#This Row],[Width (in)]]&lt;=25,1,0))</f>
        <v>0</v>
      </c>
      <c r="U1947">
        <f>IF(Table1[[#This Row],[OD (in)]]=28,0,IF(AND(Table1[[#This Row],[Width (in)]]&gt;25,Table1[[#This Row],[Width (in)]]&lt;=40),1,0))</f>
        <v>0</v>
      </c>
      <c r="V1947">
        <f>IF(Table1[[#This Row],[OD (in)]]=28,0,IF(Table1[[#This Row],[Width (in)]]&gt;40,1,0))</f>
        <v>0</v>
      </c>
      <c r="W1947">
        <f>IF(Table1[[#This Row],[OD (in)]]=28,1,0)</f>
        <v>1</v>
      </c>
    </row>
    <row r="1948" spans="1:23" x14ac:dyDescent="0.3">
      <c r="A1948" s="6" t="s">
        <v>0</v>
      </c>
      <c r="B1948" s="6" t="s">
        <v>162</v>
      </c>
      <c r="C1948" s="6" t="s">
        <v>163</v>
      </c>
      <c r="D1948" s="6" t="s">
        <v>4269</v>
      </c>
      <c r="E1948" s="6" t="s">
        <v>4</v>
      </c>
      <c r="F1948" s="6" t="s">
        <v>5</v>
      </c>
      <c r="G1948" s="6" t="s">
        <v>3382</v>
      </c>
      <c r="H1948" s="6" t="s">
        <v>7</v>
      </c>
      <c r="I1948" s="6" t="s">
        <v>3383</v>
      </c>
      <c r="J1948" s="6" t="s">
        <v>9</v>
      </c>
      <c r="K1948" s="6" t="s">
        <v>4270</v>
      </c>
      <c r="L1948" s="6" t="s">
        <v>11</v>
      </c>
      <c r="M1948" s="2">
        <v>128.90799999999999</v>
      </c>
      <c r="N1948" s="1" t="s">
        <v>12</v>
      </c>
      <c r="O1948" s="3">
        <v>43316</v>
      </c>
      <c r="P1948" s="2">
        <f>ROUNDDOWN(Table1[[#This Row],[Quantity in UnE]],0)</f>
        <v>128</v>
      </c>
      <c r="Q1948" t="s">
        <v>8850</v>
      </c>
      <c r="R1948">
        <v>35</v>
      </c>
      <c r="S1948">
        <v>28</v>
      </c>
      <c r="T1948">
        <f>IF(Table1[[#This Row],[OD (in)]]=28,0,IF(Table1[[#This Row],[Width (in)]]&lt;=25,1,0))</f>
        <v>0</v>
      </c>
      <c r="U1948">
        <f>IF(Table1[[#This Row],[OD (in)]]=28,0,IF(AND(Table1[[#This Row],[Width (in)]]&gt;25,Table1[[#This Row],[Width (in)]]&lt;=40),1,0))</f>
        <v>0</v>
      </c>
      <c r="V1948">
        <f>IF(Table1[[#This Row],[OD (in)]]=28,0,IF(Table1[[#This Row],[Width (in)]]&gt;40,1,0))</f>
        <v>0</v>
      </c>
      <c r="W1948">
        <f>IF(Table1[[#This Row],[OD (in)]]=28,1,0)</f>
        <v>1</v>
      </c>
    </row>
    <row r="1949" spans="1:23" x14ac:dyDescent="0.3">
      <c r="A1949" s="6" t="s">
        <v>0</v>
      </c>
      <c r="B1949" s="6" t="s">
        <v>121</v>
      </c>
      <c r="C1949" s="6" t="s">
        <v>122</v>
      </c>
      <c r="D1949" s="6" t="s">
        <v>4271</v>
      </c>
      <c r="E1949" s="6" t="s">
        <v>4</v>
      </c>
      <c r="F1949" s="6" t="s">
        <v>5</v>
      </c>
      <c r="G1949" s="6" t="s">
        <v>3501</v>
      </c>
      <c r="H1949" s="6" t="s">
        <v>7</v>
      </c>
      <c r="I1949" s="6" t="s">
        <v>3502</v>
      </c>
      <c r="J1949" s="6" t="s">
        <v>9</v>
      </c>
      <c r="K1949" s="6" t="s">
        <v>4272</v>
      </c>
      <c r="L1949" s="6" t="s">
        <v>11</v>
      </c>
      <c r="M1949" s="2">
        <v>143.93799999999999</v>
      </c>
      <c r="N1949" s="1" t="s">
        <v>12</v>
      </c>
      <c r="O1949" s="3">
        <v>43319</v>
      </c>
      <c r="P1949" s="2">
        <f>ROUNDDOWN(Table1[[#This Row],[Quantity in UnE]],0)</f>
        <v>143</v>
      </c>
      <c r="Q1949" t="s">
        <v>8848</v>
      </c>
      <c r="R1949">
        <v>39.375</v>
      </c>
      <c r="S1949">
        <v>28</v>
      </c>
      <c r="T1949">
        <f>IF(Table1[[#This Row],[OD (in)]]=28,0,IF(Table1[[#This Row],[Width (in)]]&lt;=25,1,0))</f>
        <v>0</v>
      </c>
      <c r="U1949">
        <f>IF(Table1[[#This Row],[OD (in)]]=28,0,IF(AND(Table1[[#This Row],[Width (in)]]&gt;25,Table1[[#This Row],[Width (in)]]&lt;=40),1,0))</f>
        <v>0</v>
      </c>
      <c r="V1949">
        <f>IF(Table1[[#This Row],[OD (in)]]=28,0,IF(Table1[[#This Row],[Width (in)]]&gt;40,1,0))</f>
        <v>0</v>
      </c>
      <c r="W1949">
        <f>IF(Table1[[#This Row],[OD (in)]]=28,1,0)</f>
        <v>1</v>
      </c>
    </row>
    <row r="1950" spans="1:23" x14ac:dyDescent="0.3">
      <c r="A1950" s="6" t="s">
        <v>0</v>
      </c>
      <c r="B1950" s="6" t="s">
        <v>125</v>
      </c>
      <c r="C1950" s="6" t="s">
        <v>126</v>
      </c>
      <c r="D1950" s="6" t="s">
        <v>4273</v>
      </c>
      <c r="E1950" s="6" t="s">
        <v>4</v>
      </c>
      <c r="F1950" s="6" t="s">
        <v>5</v>
      </c>
      <c r="G1950" s="6" t="s">
        <v>4103</v>
      </c>
      <c r="H1950" s="6" t="s">
        <v>7</v>
      </c>
      <c r="I1950" s="6" t="s">
        <v>4104</v>
      </c>
      <c r="J1950" s="6" t="s">
        <v>9</v>
      </c>
      <c r="K1950" s="6" t="s">
        <v>4274</v>
      </c>
      <c r="L1950" s="6" t="s">
        <v>11</v>
      </c>
      <c r="M1950" s="2">
        <v>438.60399999999998</v>
      </c>
      <c r="N1950" s="1" t="s">
        <v>12</v>
      </c>
      <c r="O1950" s="3">
        <v>43326</v>
      </c>
      <c r="P1950" s="2">
        <f>ROUNDDOWN(Table1[[#This Row],[Quantity in UnE]],0)</f>
        <v>438</v>
      </c>
      <c r="Q1950" t="s">
        <v>8852</v>
      </c>
      <c r="R1950">
        <v>60</v>
      </c>
      <c r="S1950">
        <v>39</v>
      </c>
      <c r="T1950">
        <f>IF(Table1[[#This Row],[OD (in)]]=28,0,IF(Table1[[#This Row],[Width (in)]]&lt;=25,1,0))</f>
        <v>0</v>
      </c>
      <c r="U1950">
        <f>IF(Table1[[#This Row],[OD (in)]]=28,0,IF(AND(Table1[[#This Row],[Width (in)]]&gt;25,Table1[[#This Row],[Width (in)]]&lt;=40),1,0))</f>
        <v>0</v>
      </c>
      <c r="V1950">
        <f>IF(Table1[[#This Row],[OD (in)]]=28,0,IF(Table1[[#This Row],[Width (in)]]&gt;40,1,0))</f>
        <v>1</v>
      </c>
      <c r="W1950">
        <f>IF(Table1[[#This Row],[OD (in)]]=28,1,0)</f>
        <v>0</v>
      </c>
    </row>
    <row r="1951" spans="1:23" x14ac:dyDescent="0.3">
      <c r="A1951" s="6" t="s">
        <v>0</v>
      </c>
      <c r="B1951" s="6" t="s">
        <v>121</v>
      </c>
      <c r="C1951" s="6" t="s">
        <v>122</v>
      </c>
      <c r="D1951" s="6" t="s">
        <v>4275</v>
      </c>
      <c r="E1951" s="6" t="s">
        <v>4</v>
      </c>
      <c r="F1951" s="6" t="s">
        <v>5</v>
      </c>
      <c r="G1951" s="6" t="s">
        <v>3501</v>
      </c>
      <c r="H1951" s="6" t="s">
        <v>7</v>
      </c>
      <c r="I1951" s="6" t="s">
        <v>3502</v>
      </c>
      <c r="J1951" s="6" t="s">
        <v>9</v>
      </c>
      <c r="K1951" s="6" t="s">
        <v>4276</v>
      </c>
      <c r="L1951" s="6" t="s">
        <v>11</v>
      </c>
      <c r="M1951" s="2">
        <v>143.93799999999999</v>
      </c>
      <c r="N1951" s="1" t="s">
        <v>12</v>
      </c>
      <c r="O1951" s="3">
        <v>43319</v>
      </c>
      <c r="P1951" s="2">
        <f>ROUNDDOWN(Table1[[#This Row],[Quantity in UnE]],0)</f>
        <v>143</v>
      </c>
      <c r="Q1951" t="s">
        <v>8848</v>
      </c>
      <c r="R1951">
        <v>39.375</v>
      </c>
      <c r="S1951">
        <v>28</v>
      </c>
      <c r="T1951">
        <f>IF(Table1[[#This Row],[OD (in)]]=28,0,IF(Table1[[#This Row],[Width (in)]]&lt;=25,1,0))</f>
        <v>0</v>
      </c>
      <c r="U1951">
        <f>IF(Table1[[#This Row],[OD (in)]]=28,0,IF(AND(Table1[[#This Row],[Width (in)]]&gt;25,Table1[[#This Row],[Width (in)]]&lt;=40),1,0))</f>
        <v>0</v>
      </c>
      <c r="V1951">
        <f>IF(Table1[[#This Row],[OD (in)]]=28,0,IF(Table1[[#This Row],[Width (in)]]&gt;40,1,0))</f>
        <v>0</v>
      </c>
      <c r="W1951">
        <f>IF(Table1[[#This Row],[OD (in)]]=28,1,0)</f>
        <v>1</v>
      </c>
    </row>
    <row r="1952" spans="1:23" x14ac:dyDescent="0.3">
      <c r="A1952" s="6" t="s">
        <v>0</v>
      </c>
      <c r="B1952" s="6" t="s">
        <v>1921</v>
      </c>
      <c r="C1952" s="6" t="s">
        <v>1922</v>
      </c>
      <c r="D1952" s="6" t="s">
        <v>4277</v>
      </c>
      <c r="E1952" s="6" t="s">
        <v>4</v>
      </c>
      <c r="F1952" s="6" t="s">
        <v>5</v>
      </c>
      <c r="G1952" s="6" t="s">
        <v>4087</v>
      </c>
      <c r="H1952" s="6" t="s">
        <v>7</v>
      </c>
      <c r="I1952" s="6" t="s">
        <v>4088</v>
      </c>
      <c r="J1952" s="6" t="s">
        <v>9</v>
      </c>
      <c r="K1952" s="6" t="s">
        <v>4278</v>
      </c>
      <c r="L1952" s="6" t="s">
        <v>11</v>
      </c>
      <c r="M1952" s="2">
        <v>533.09900000000005</v>
      </c>
      <c r="N1952" s="1" t="s">
        <v>12</v>
      </c>
      <c r="O1952" s="3">
        <v>43327</v>
      </c>
      <c r="P1952" s="2">
        <f>ROUNDDOWN(Table1[[#This Row],[Quantity in UnE]],0)</f>
        <v>533</v>
      </c>
      <c r="Q1952" t="s">
        <v>8863</v>
      </c>
      <c r="R1952">
        <v>71.625</v>
      </c>
      <c r="S1952">
        <v>39</v>
      </c>
      <c r="T1952">
        <f>IF(Table1[[#This Row],[OD (in)]]=28,0,IF(Table1[[#This Row],[Width (in)]]&lt;=25,1,0))</f>
        <v>0</v>
      </c>
      <c r="U1952">
        <f>IF(Table1[[#This Row],[OD (in)]]=28,0,IF(AND(Table1[[#This Row],[Width (in)]]&gt;25,Table1[[#This Row],[Width (in)]]&lt;=40),1,0))</f>
        <v>0</v>
      </c>
      <c r="V1952">
        <f>IF(Table1[[#This Row],[OD (in)]]=28,0,IF(Table1[[#This Row],[Width (in)]]&gt;40,1,0))</f>
        <v>1</v>
      </c>
      <c r="W1952">
        <f>IF(Table1[[#This Row],[OD (in)]]=28,1,0)</f>
        <v>0</v>
      </c>
    </row>
    <row r="1953" spans="1:23" x14ac:dyDescent="0.3">
      <c r="A1953" s="6" t="s">
        <v>0</v>
      </c>
      <c r="B1953" s="6" t="s">
        <v>4279</v>
      </c>
      <c r="C1953" s="6" t="s">
        <v>4280</v>
      </c>
      <c r="D1953" s="6" t="s">
        <v>4281</v>
      </c>
      <c r="E1953" s="6" t="s">
        <v>4</v>
      </c>
      <c r="F1953" s="6" t="s">
        <v>5</v>
      </c>
      <c r="G1953" s="6" t="s">
        <v>3382</v>
      </c>
      <c r="H1953" s="6" t="s">
        <v>7</v>
      </c>
      <c r="I1953" s="6" t="s">
        <v>3383</v>
      </c>
      <c r="J1953" s="6" t="s">
        <v>9</v>
      </c>
      <c r="K1953" s="6" t="s">
        <v>4282</v>
      </c>
      <c r="L1953" s="6" t="s">
        <v>11</v>
      </c>
      <c r="M1953" s="2">
        <v>159.505</v>
      </c>
      <c r="N1953" s="1" t="s">
        <v>12</v>
      </c>
      <c r="O1953" s="3">
        <v>43316</v>
      </c>
      <c r="P1953" s="2">
        <f>ROUNDDOWN(Table1[[#This Row],[Quantity in UnE]],0)</f>
        <v>159</v>
      </c>
      <c r="Q1953" t="s">
        <v>8851</v>
      </c>
      <c r="R1953">
        <v>40</v>
      </c>
      <c r="S1953">
        <v>28</v>
      </c>
      <c r="T1953">
        <f>IF(Table1[[#This Row],[OD (in)]]=28,0,IF(Table1[[#This Row],[Width (in)]]&lt;=25,1,0))</f>
        <v>0</v>
      </c>
      <c r="U1953">
        <f>IF(Table1[[#This Row],[OD (in)]]=28,0,IF(AND(Table1[[#This Row],[Width (in)]]&gt;25,Table1[[#This Row],[Width (in)]]&lt;=40),1,0))</f>
        <v>0</v>
      </c>
      <c r="V1953">
        <f>IF(Table1[[#This Row],[OD (in)]]=28,0,IF(Table1[[#This Row],[Width (in)]]&gt;40,1,0))</f>
        <v>0</v>
      </c>
      <c r="W1953">
        <f>IF(Table1[[#This Row],[OD (in)]]=28,1,0)</f>
        <v>1</v>
      </c>
    </row>
    <row r="1954" spans="1:23" x14ac:dyDescent="0.3">
      <c r="A1954" s="6" t="s">
        <v>0</v>
      </c>
      <c r="B1954" s="6" t="s">
        <v>125</v>
      </c>
      <c r="C1954" s="6" t="s">
        <v>126</v>
      </c>
      <c r="D1954" s="6" t="s">
        <v>4283</v>
      </c>
      <c r="E1954" s="6" t="s">
        <v>4</v>
      </c>
      <c r="F1954" s="6" t="s">
        <v>5</v>
      </c>
      <c r="G1954" s="6" t="s">
        <v>4103</v>
      </c>
      <c r="H1954" s="6" t="s">
        <v>7</v>
      </c>
      <c r="I1954" s="6" t="s">
        <v>4104</v>
      </c>
      <c r="J1954" s="6" t="s">
        <v>9</v>
      </c>
      <c r="K1954" s="6" t="s">
        <v>4284</v>
      </c>
      <c r="L1954" s="6" t="s">
        <v>11</v>
      </c>
      <c r="M1954" s="2">
        <v>433.93</v>
      </c>
      <c r="N1954" s="1" t="s">
        <v>12</v>
      </c>
      <c r="O1954" s="3">
        <v>43326</v>
      </c>
      <c r="P1954" s="2">
        <f>ROUNDDOWN(Table1[[#This Row],[Quantity in UnE]],0)</f>
        <v>433</v>
      </c>
      <c r="Q1954" t="s">
        <v>8852</v>
      </c>
      <c r="R1954">
        <v>60</v>
      </c>
      <c r="S1954">
        <v>39</v>
      </c>
      <c r="T1954">
        <f>IF(Table1[[#This Row],[OD (in)]]=28,0,IF(Table1[[#This Row],[Width (in)]]&lt;=25,1,0))</f>
        <v>0</v>
      </c>
      <c r="U1954">
        <f>IF(Table1[[#This Row],[OD (in)]]=28,0,IF(AND(Table1[[#This Row],[Width (in)]]&gt;25,Table1[[#This Row],[Width (in)]]&lt;=40),1,0))</f>
        <v>0</v>
      </c>
      <c r="V1954">
        <f>IF(Table1[[#This Row],[OD (in)]]=28,0,IF(Table1[[#This Row],[Width (in)]]&gt;40,1,0))</f>
        <v>1</v>
      </c>
      <c r="W1954">
        <f>IF(Table1[[#This Row],[OD (in)]]=28,1,0)</f>
        <v>0</v>
      </c>
    </row>
    <row r="1955" spans="1:23" x14ac:dyDescent="0.3">
      <c r="A1955" s="6" t="s">
        <v>0</v>
      </c>
      <c r="B1955" s="6" t="s">
        <v>1405</v>
      </c>
      <c r="C1955" s="6" t="s">
        <v>1406</v>
      </c>
      <c r="D1955" s="6" t="s">
        <v>4285</v>
      </c>
      <c r="E1955" s="6" t="s">
        <v>4</v>
      </c>
      <c r="F1955" s="6" t="s">
        <v>5</v>
      </c>
      <c r="G1955" s="6" t="s">
        <v>4224</v>
      </c>
      <c r="H1955" s="6" t="s">
        <v>7</v>
      </c>
      <c r="I1955" s="6" t="s">
        <v>4225</v>
      </c>
      <c r="J1955" s="6" t="s">
        <v>9</v>
      </c>
      <c r="K1955" s="6" t="s">
        <v>4286</v>
      </c>
      <c r="L1955" s="6" t="s">
        <v>11</v>
      </c>
      <c r="M1955" s="2">
        <v>410.53</v>
      </c>
      <c r="N1955" s="1" t="s">
        <v>12</v>
      </c>
      <c r="O1955" s="3">
        <v>43314</v>
      </c>
      <c r="P1955" s="2">
        <f>ROUNDDOWN(Table1[[#This Row],[Quantity in UnE]],0)</f>
        <v>410</v>
      </c>
      <c r="Q1955" t="s">
        <v>8858</v>
      </c>
      <c r="R1955">
        <v>60</v>
      </c>
      <c r="S1955">
        <v>39</v>
      </c>
      <c r="T1955">
        <f>IF(Table1[[#This Row],[OD (in)]]=28,0,IF(Table1[[#This Row],[Width (in)]]&lt;=25,1,0))</f>
        <v>0</v>
      </c>
      <c r="U1955">
        <f>IF(Table1[[#This Row],[OD (in)]]=28,0,IF(AND(Table1[[#This Row],[Width (in)]]&gt;25,Table1[[#This Row],[Width (in)]]&lt;=40),1,0))</f>
        <v>0</v>
      </c>
      <c r="V1955">
        <f>IF(Table1[[#This Row],[OD (in)]]=28,0,IF(Table1[[#This Row],[Width (in)]]&gt;40,1,0))</f>
        <v>1</v>
      </c>
      <c r="W1955">
        <f>IF(Table1[[#This Row],[OD (in)]]=28,1,0)</f>
        <v>0</v>
      </c>
    </row>
    <row r="1956" spans="1:23" x14ac:dyDescent="0.3">
      <c r="A1956" s="6" t="s">
        <v>0</v>
      </c>
      <c r="B1956" s="6" t="s">
        <v>121</v>
      </c>
      <c r="C1956" s="6" t="s">
        <v>122</v>
      </c>
      <c r="D1956" s="6" t="s">
        <v>4287</v>
      </c>
      <c r="E1956" s="6" t="s">
        <v>4</v>
      </c>
      <c r="F1956" s="6" t="s">
        <v>5</v>
      </c>
      <c r="G1956" s="6" t="s">
        <v>3501</v>
      </c>
      <c r="H1956" s="6" t="s">
        <v>7</v>
      </c>
      <c r="I1956" s="6" t="s">
        <v>3502</v>
      </c>
      <c r="J1956" s="6" t="s">
        <v>9</v>
      </c>
      <c r="K1956" s="6" t="s">
        <v>4288</v>
      </c>
      <c r="L1956" s="6" t="s">
        <v>11</v>
      </c>
      <c r="M1956" s="2">
        <v>149.304</v>
      </c>
      <c r="N1956" s="1" t="s">
        <v>12</v>
      </c>
      <c r="O1956" s="3">
        <v>43319</v>
      </c>
      <c r="P1956" s="2">
        <f>ROUNDDOWN(Table1[[#This Row],[Quantity in UnE]],0)</f>
        <v>149</v>
      </c>
      <c r="Q1956" t="s">
        <v>8848</v>
      </c>
      <c r="R1956">
        <v>39.375</v>
      </c>
      <c r="S1956">
        <v>28</v>
      </c>
      <c r="T1956">
        <f>IF(Table1[[#This Row],[OD (in)]]=28,0,IF(Table1[[#This Row],[Width (in)]]&lt;=25,1,0))</f>
        <v>0</v>
      </c>
      <c r="U1956">
        <f>IF(Table1[[#This Row],[OD (in)]]=28,0,IF(AND(Table1[[#This Row],[Width (in)]]&gt;25,Table1[[#This Row],[Width (in)]]&lt;=40),1,0))</f>
        <v>0</v>
      </c>
      <c r="V1956">
        <f>IF(Table1[[#This Row],[OD (in)]]=28,0,IF(Table1[[#This Row],[Width (in)]]&gt;40,1,0))</f>
        <v>0</v>
      </c>
      <c r="W1956">
        <f>IF(Table1[[#This Row],[OD (in)]]=28,1,0)</f>
        <v>1</v>
      </c>
    </row>
    <row r="1957" spans="1:23" x14ac:dyDescent="0.3">
      <c r="A1957" s="6" t="s">
        <v>0</v>
      </c>
      <c r="B1957" s="6" t="s">
        <v>4279</v>
      </c>
      <c r="C1957" s="6" t="s">
        <v>4280</v>
      </c>
      <c r="D1957" s="6" t="s">
        <v>4289</v>
      </c>
      <c r="E1957" s="6" t="s">
        <v>4</v>
      </c>
      <c r="F1957" s="6" t="s">
        <v>5</v>
      </c>
      <c r="G1957" s="6" t="s">
        <v>3382</v>
      </c>
      <c r="H1957" s="6" t="s">
        <v>7</v>
      </c>
      <c r="I1957" s="6" t="s">
        <v>3383</v>
      </c>
      <c r="J1957" s="6" t="s">
        <v>9</v>
      </c>
      <c r="K1957" s="6" t="s">
        <v>4290</v>
      </c>
      <c r="L1957" s="6" t="s">
        <v>11</v>
      </c>
      <c r="M1957" s="2">
        <v>159.505</v>
      </c>
      <c r="N1957" s="1" t="s">
        <v>12</v>
      </c>
      <c r="O1957" s="3">
        <v>43316</v>
      </c>
      <c r="P1957" s="2">
        <f>ROUNDDOWN(Table1[[#This Row],[Quantity in UnE]],0)</f>
        <v>159</v>
      </c>
      <c r="Q1957" t="s">
        <v>8851</v>
      </c>
      <c r="R1957">
        <v>40</v>
      </c>
      <c r="S1957">
        <v>28</v>
      </c>
      <c r="T1957">
        <f>IF(Table1[[#This Row],[OD (in)]]=28,0,IF(Table1[[#This Row],[Width (in)]]&lt;=25,1,0))</f>
        <v>0</v>
      </c>
      <c r="U1957">
        <f>IF(Table1[[#This Row],[OD (in)]]=28,0,IF(AND(Table1[[#This Row],[Width (in)]]&gt;25,Table1[[#This Row],[Width (in)]]&lt;=40),1,0))</f>
        <v>0</v>
      </c>
      <c r="V1957">
        <f>IF(Table1[[#This Row],[OD (in)]]=28,0,IF(Table1[[#This Row],[Width (in)]]&gt;40,1,0))</f>
        <v>0</v>
      </c>
      <c r="W1957">
        <f>IF(Table1[[#This Row],[OD (in)]]=28,1,0)</f>
        <v>1</v>
      </c>
    </row>
    <row r="1958" spans="1:23" x14ac:dyDescent="0.3">
      <c r="A1958" s="6" t="s">
        <v>0</v>
      </c>
      <c r="B1958" s="6" t="s">
        <v>4279</v>
      </c>
      <c r="C1958" s="6" t="s">
        <v>4280</v>
      </c>
      <c r="D1958" s="6" t="s">
        <v>4291</v>
      </c>
      <c r="E1958" s="6" t="s">
        <v>4</v>
      </c>
      <c r="F1958" s="6" t="s">
        <v>5</v>
      </c>
      <c r="G1958" s="6" t="s">
        <v>3382</v>
      </c>
      <c r="H1958" s="6" t="s">
        <v>7</v>
      </c>
      <c r="I1958" s="6" t="s">
        <v>3383</v>
      </c>
      <c r="J1958" s="6" t="s">
        <v>9</v>
      </c>
      <c r="K1958" s="6" t="s">
        <v>4292</v>
      </c>
      <c r="L1958" s="6" t="s">
        <v>11</v>
      </c>
      <c r="M1958" s="2">
        <v>153.70400000000001</v>
      </c>
      <c r="N1958" s="1" t="s">
        <v>12</v>
      </c>
      <c r="O1958" s="3">
        <v>43316</v>
      </c>
      <c r="P1958" s="2">
        <f>ROUNDDOWN(Table1[[#This Row],[Quantity in UnE]],0)</f>
        <v>153</v>
      </c>
      <c r="Q1958" t="s">
        <v>8851</v>
      </c>
      <c r="R1958">
        <v>40</v>
      </c>
      <c r="S1958">
        <v>28</v>
      </c>
      <c r="T1958">
        <f>IF(Table1[[#This Row],[OD (in)]]=28,0,IF(Table1[[#This Row],[Width (in)]]&lt;=25,1,0))</f>
        <v>0</v>
      </c>
      <c r="U1958">
        <f>IF(Table1[[#This Row],[OD (in)]]=28,0,IF(AND(Table1[[#This Row],[Width (in)]]&gt;25,Table1[[#This Row],[Width (in)]]&lt;=40),1,0))</f>
        <v>0</v>
      </c>
      <c r="V1958">
        <f>IF(Table1[[#This Row],[OD (in)]]=28,0,IF(Table1[[#This Row],[Width (in)]]&gt;40,1,0))</f>
        <v>0</v>
      </c>
      <c r="W1958">
        <f>IF(Table1[[#This Row],[OD (in)]]=28,1,0)</f>
        <v>1</v>
      </c>
    </row>
    <row r="1959" spans="1:23" x14ac:dyDescent="0.3">
      <c r="A1959" s="6" t="s">
        <v>0</v>
      </c>
      <c r="B1959" s="6" t="s">
        <v>4293</v>
      </c>
      <c r="C1959" s="6" t="s">
        <v>4294</v>
      </c>
      <c r="D1959" s="6" t="s">
        <v>4295</v>
      </c>
      <c r="E1959" s="6" t="s">
        <v>4</v>
      </c>
      <c r="F1959" s="6" t="s">
        <v>5</v>
      </c>
      <c r="G1959" s="6" t="s">
        <v>3501</v>
      </c>
      <c r="H1959" s="6" t="s">
        <v>7</v>
      </c>
      <c r="I1959" s="6" t="s">
        <v>3502</v>
      </c>
      <c r="J1959" s="6" t="s">
        <v>9</v>
      </c>
      <c r="K1959" s="6" t="s">
        <v>4296</v>
      </c>
      <c r="L1959" s="6" t="s">
        <v>11</v>
      </c>
      <c r="M1959" s="2">
        <v>92.843999999999994</v>
      </c>
      <c r="N1959" s="1" t="s">
        <v>12</v>
      </c>
      <c r="O1959" s="3">
        <v>43319</v>
      </c>
      <c r="P1959" s="2">
        <f>ROUNDDOWN(Table1[[#This Row],[Quantity in UnE]],0)</f>
        <v>92</v>
      </c>
      <c r="Q1959" t="s">
        <v>8850</v>
      </c>
      <c r="R1959">
        <v>27.5</v>
      </c>
      <c r="S1959">
        <v>28</v>
      </c>
      <c r="T1959">
        <f>IF(Table1[[#This Row],[OD (in)]]=28,0,IF(Table1[[#This Row],[Width (in)]]&lt;=25,1,0))</f>
        <v>0</v>
      </c>
      <c r="U1959">
        <f>IF(Table1[[#This Row],[OD (in)]]=28,0,IF(AND(Table1[[#This Row],[Width (in)]]&gt;25,Table1[[#This Row],[Width (in)]]&lt;=40),1,0))</f>
        <v>0</v>
      </c>
      <c r="V1959">
        <f>IF(Table1[[#This Row],[OD (in)]]=28,0,IF(Table1[[#This Row],[Width (in)]]&gt;40,1,0))</f>
        <v>0</v>
      </c>
      <c r="W1959">
        <f>IF(Table1[[#This Row],[OD (in)]]=28,1,0)</f>
        <v>1</v>
      </c>
    </row>
    <row r="1960" spans="1:23" x14ac:dyDescent="0.3">
      <c r="A1960" s="6" t="s">
        <v>0</v>
      </c>
      <c r="B1960" s="6" t="s">
        <v>4279</v>
      </c>
      <c r="C1960" s="6" t="s">
        <v>4280</v>
      </c>
      <c r="D1960" s="6" t="s">
        <v>4297</v>
      </c>
      <c r="E1960" s="6" t="s">
        <v>4</v>
      </c>
      <c r="F1960" s="6" t="s">
        <v>5</v>
      </c>
      <c r="G1960" s="6" t="s">
        <v>3382</v>
      </c>
      <c r="H1960" s="6" t="s">
        <v>7</v>
      </c>
      <c r="I1960" s="6" t="s">
        <v>3383</v>
      </c>
      <c r="J1960" s="6" t="s">
        <v>9</v>
      </c>
      <c r="K1960" s="6" t="s">
        <v>4298</v>
      </c>
      <c r="L1960" s="6" t="s">
        <v>11</v>
      </c>
      <c r="M1960" s="2">
        <v>153.70400000000001</v>
      </c>
      <c r="N1960" s="1" t="s">
        <v>12</v>
      </c>
      <c r="O1960" s="3">
        <v>43316</v>
      </c>
      <c r="P1960" s="2">
        <f>ROUNDDOWN(Table1[[#This Row],[Quantity in UnE]],0)</f>
        <v>153</v>
      </c>
      <c r="Q1960" t="s">
        <v>8851</v>
      </c>
      <c r="R1960">
        <v>40</v>
      </c>
      <c r="S1960">
        <v>28</v>
      </c>
      <c r="T1960">
        <f>IF(Table1[[#This Row],[OD (in)]]=28,0,IF(Table1[[#This Row],[Width (in)]]&lt;=25,1,0))</f>
        <v>0</v>
      </c>
      <c r="U1960">
        <f>IF(Table1[[#This Row],[OD (in)]]=28,0,IF(AND(Table1[[#This Row],[Width (in)]]&gt;25,Table1[[#This Row],[Width (in)]]&lt;=40),1,0))</f>
        <v>0</v>
      </c>
      <c r="V1960">
        <f>IF(Table1[[#This Row],[OD (in)]]=28,0,IF(Table1[[#This Row],[Width (in)]]&gt;40,1,0))</f>
        <v>0</v>
      </c>
      <c r="W1960">
        <f>IF(Table1[[#This Row],[OD (in)]]=28,1,0)</f>
        <v>1</v>
      </c>
    </row>
    <row r="1961" spans="1:23" x14ac:dyDescent="0.3">
      <c r="A1961" s="6" t="s">
        <v>0</v>
      </c>
      <c r="B1961" s="6" t="s">
        <v>4293</v>
      </c>
      <c r="C1961" s="6" t="s">
        <v>4294</v>
      </c>
      <c r="D1961" s="6" t="s">
        <v>4299</v>
      </c>
      <c r="E1961" s="6" t="s">
        <v>4</v>
      </c>
      <c r="F1961" s="6" t="s">
        <v>5</v>
      </c>
      <c r="G1961" s="6" t="s">
        <v>3501</v>
      </c>
      <c r="H1961" s="6" t="s">
        <v>7</v>
      </c>
      <c r="I1961" s="6" t="s">
        <v>3502</v>
      </c>
      <c r="J1961" s="6" t="s">
        <v>9</v>
      </c>
      <c r="K1961" s="6" t="s">
        <v>4300</v>
      </c>
      <c r="L1961" s="6" t="s">
        <v>11</v>
      </c>
      <c r="M1961" s="2">
        <v>92.843999999999994</v>
      </c>
      <c r="N1961" s="1" t="s">
        <v>12</v>
      </c>
      <c r="O1961" s="3">
        <v>43319</v>
      </c>
      <c r="P1961" s="2">
        <f>ROUNDDOWN(Table1[[#This Row],[Quantity in UnE]],0)</f>
        <v>92</v>
      </c>
      <c r="Q1961" t="s">
        <v>8850</v>
      </c>
      <c r="R1961">
        <v>27.5</v>
      </c>
      <c r="S1961">
        <v>28</v>
      </c>
      <c r="T1961">
        <f>IF(Table1[[#This Row],[OD (in)]]=28,0,IF(Table1[[#This Row],[Width (in)]]&lt;=25,1,0))</f>
        <v>0</v>
      </c>
      <c r="U1961">
        <f>IF(Table1[[#This Row],[OD (in)]]=28,0,IF(AND(Table1[[#This Row],[Width (in)]]&gt;25,Table1[[#This Row],[Width (in)]]&lt;=40),1,0))</f>
        <v>0</v>
      </c>
      <c r="V1961">
        <f>IF(Table1[[#This Row],[OD (in)]]=28,0,IF(Table1[[#This Row],[Width (in)]]&gt;40,1,0))</f>
        <v>0</v>
      </c>
      <c r="W1961">
        <f>IF(Table1[[#This Row],[OD (in)]]=28,1,0)</f>
        <v>1</v>
      </c>
    </row>
    <row r="1962" spans="1:23" x14ac:dyDescent="0.3">
      <c r="A1962" s="6" t="s">
        <v>0</v>
      </c>
      <c r="B1962" s="6" t="s">
        <v>1405</v>
      </c>
      <c r="C1962" s="6" t="s">
        <v>1406</v>
      </c>
      <c r="D1962" s="6" t="s">
        <v>4301</v>
      </c>
      <c r="E1962" s="6" t="s">
        <v>4</v>
      </c>
      <c r="F1962" s="6" t="s">
        <v>5</v>
      </c>
      <c r="G1962" s="6" t="s">
        <v>4224</v>
      </c>
      <c r="H1962" s="6" t="s">
        <v>7</v>
      </c>
      <c r="I1962" s="6" t="s">
        <v>4225</v>
      </c>
      <c r="J1962" s="6" t="s">
        <v>9</v>
      </c>
      <c r="K1962" s="6" t="s">
        <v>4302</v>
      </c>
      <c r="L1962" s="6" t="s">
        <v>11</v>
      </c>
      <c r="M1962" s="2">
        <v>407.976</v>
      </c>
      <c r="N1962" s="1" t="s">
        <v>12</v>
      </c>
      <c r="O1962" s="3">
        <v>43314</v>
      </c>
      <c r="P1962" s="2">
        <f>ROUNDDOWN(Table1[[#This Row],[Quantity in UnE]],0)</f>
        <v>407</v>
      </c>
      <c r="Q1962" t="s">
        <v>8858</v>
      </c>
      <c r="R1962">
        <v>60</v>
      </c>
      <c r="S1962">
        <v>39</v>
      </c>
      <c r="T1962">
        <f>IF(Table1[[#This Row],[OD (in)]]=28,0,IF(Table1[[#This Row],[Width (in)]]&lt;=25,1,0))</f>
        <v>0</v>
      </c>
      <c r="U1962">
        <f>IF(Table1[[#This Row],[OD (in)]]=28,0,IF(AND(Table1[[#This Row],[Width (in)]]&gt;25,Table1[[#This Row],[Width (in)]]&lt;=40),1,0))</f>
        <v>0</v>
      </c>
      <c r="V1962">
        <f>IF(Table1[[#This Row],[OD (in)]]=28,0,IF(Table1[[#This Row],[Width (in)]]&gt;40,1,0))</f>
        <v>1</v>
      </c>
      <c r="W1962">
        <f>IF(Table1[[#This Row],[OD (in)]]=28,1,0)</f>
        <v>0</v>
      </c>
    </row>
    <row r="1963" spans="1:23" x14ac:dyDescent="0.3">
      <c r="A1963" s="6" t="s">
        <v>0</v>
      </c>
      <c r="B1963" s="6" t="s">
        <v>4293</v>
      </c>
      <c r="C1963" s="6" t="s">
        <v>4294</v>
      </c>
      <c r="D1963" s="6" t="s">
        <v>4303</v>
      </c>
      <c r="E1963" s="6" t="s">
        <v>4</v>
      </c>
      <c r="F1963" s="6" t="s">
        <v>5</v>
      </c>
      <c r="G1963" s="6" t="s">
        <v>3501</v>
      </c>
      <c r="H1963" s="6" t="s">
        <v>7</v>
      </c>
      <c r="I1963" s="6" t="s">
        <v>3502</v>
      </c>
      <c r="J1963" s="6" t="s">
        <v>9</v>
      </c>
      <c r="K1963" s="6" t="s">
        <v>4304</v>
      </c>
      <c r="L1963" s="6" t="s">
        <v>11</v>
      </c>
      <c r="M1963" s="2">
        <v>98.233000000000004</v>
      </c>
      <c r="N1963" s="1" t="s">
        <v>12</v>
      </c>
      <c r="O1963" s="3">
        <v>43319</v>
      </c>
      <c r="P1963" s="2">
        <f>ROUNDDOWN(Table1[[#This Row],[Quantity in UnE]],0)</f>
        <v>98</v>
      </c>
      <c r="Q1963" t="s">
        <v>8850</v>
      </c>
      <c r="R1963">
        <v>27.5</v>
      </c>
      <c r="S1963">
        <v>28</v>
      </c>
      <c r="T1963">
        <f>IF(Table1[[#This Row],[OD (in)]]=28,0,IF(Table1[[#This Row],[Width (in)]]&lt;=25,1,0))</f>
        <v>0</v>
      </c>
      <c r="U1963">
        <f>IF(Table1[[#This Row],[OD (in)]]=28,0,IF(AND(Table1[[#This Row],[Width (in)]]&gt;25,Table1[[#This Row],[Width (in)]]&lt;=40),1,0))</f>
        <v>0</v>
      </c>
      <c r="V1963">
        <f>IF(Table1[[#This Row],[OD (in)]]=28,0,IF(Table1[[#This Row],[Width (in)]]&gt;40,1,0))</f>
        <v>0</v>
      </c>
      <c r="W1963">
        <f>IF(Table1[[#This Row],[OD (in)]]=28,1,0)</f>
        <v>1</v>
      </c>
    </row>
    <row r="1964" spans="1:23" x14ac:dyDescent="0.3">
      <c r="A1964" s="6" t="s">
        <v>0</v>
      </c>
      <c r="B1964" s="6" t="s">
        <v>1405</v>
      </c>
      <c r="C1964" s="6" t="s">
        <v>1406</v>
      </c>
      <c r="D1964" s="6" t="s">
        <v>4305</v>
      </c>
      <c r="E1964" s="6" t="s">
        <v>4</v>
      </c>
      <c r="F1964" s="6" t="s">
        <v>5</v>
      </c>
      <c r="G1964" s="6" t="s">
        <v>4224</v>
      </c>
      <c r="H1964" s="6" t="s">
        <v>7</v>
      </c>
      <c r="I1964" s="6" t="s">
        <v>4225</v>
      </c>
      <c r="J1964" s="6" t="s">
        <v>9</v>
      </c>
      <c r="K1964" s="6" t="s">
        <v>4306</v>
      </c>
      <c r="L1964" s="6" t="s">
        <v>11</v>
      </c>
      <c r="M1964" s="2">
        <v>407.976</v>
      </c>
      <c r="N1964" s="1" t="s">
        <v>12</v>
      </c>
      <c r="O1964" s="3">
        <v>43314</v>
      </c>
      <c r="P1964" s="2">
        <f>ROUNDDOWN(Table1[[#This Row],[Quantity in UnE]],0)</f>
        <v>407</v>
      </c>
      <c r="Q1964" t="s">
        <v>8858</v>
      </c>
      <c r="R1964">
        <v>60</v>
      </c>
      <c r="S1964">
        <v>39</v>
      </c>
      <c r="T1964">
        <f>IF(Table1[[#This Row],[OD (in)]]=28,0,IF(Table1[[#This Row],[Width (in)]]&lt;=25,1,0))</f>
        <v>0</v>
      </c>
      <c r="U1964">
        <f>IF(Table1[[#This Row],[OD (in)]]=28,0,IF(AND(Table1[[#This Row],[Width (in)]]&gt;25,Table1[[#This Row],[Width (in)]]&lt;=40),1,0))</f>
        <v>0</v>
      </c>
      <c r="V1964">
        <f>IF(Table1[[#This Row],[OD (in)]]=28,0,IF(Table1[[#This Row],[Width (in)]]&gt;40,1,0))</f>
        <v>1</v>
      </c>
      <c r="W1964">
        <f>IF(Table1[[#This Row],[OD (in)]]=28,1,0)</f>
        <v>0</v>
      </c>
    </row>
    <row r="1965" spans="1:23" x14ac:dyDescent="0.3">
      <c r="A1965" s="6" t="s">
        <v>0</v>
      </c>
      <c r="B1965" s="6" t="s">
        <v>4293</v>
      </c>
      <c r="C1965" s="6" t="s">
        <v>4294</v>
      </c>
      <c r="D1965" s="6" t="s">
        <v>4307</v>
      </c>
      <c r="E1965" s="6" t="s">
        <v>4</v>
      </c>
      <c r="F1965" s="6" t="s">
        <v>5</v>
      </c>
      <c r="G1965" s="6" t="s">
        <v>3501</v>
      </c>
      <c r="H1965" s="6" t="s">
        <v>7</v>
      </c>
      <c r="I1965" s="6" t="s">
        <v>3502</v>
      </c>
      <c r="J1965" s="6" t="s">
        <v>9</v>
      </c>
      <c r="K1965" s="6" t="s">
        <v>4308</v>
      </c>
      <c r="L1965" s="6" t="s">
        <v>11</v>
      </c>
      <c r="M1965" s="2">
        <v>98.233000000000004</v>
      </c>
      <c r="N1965" s="1" t="s">
        <v>12</v>
      </c>
      <c r="O1965" s="3">
        <v>43319</v>
      </c>
      <c r="P1965" s="2">
        <f>ROUNDDOWN(Table1[[#This Row],[Quantity in UnE]],0)</f>
        <v>98</v>
      </c>
      <c r="Q1965" t="s">
        <v>8850</v>
      </c>
      <c r="R1965">
        <v>27.5</v>
      </c>
      <c r="S1965">
        <v>28</v>
      </c>
      <c r="T1965">
        <f>IF(Table1[[#This Row],[OD (in)]]=28,0,IF(Table1[[#This Row],[Width (in)]]&lt;=25,1,0))</f>
        <v>0</v>
      </c>
      <c r="U1965">
        <f>IF(Table1[[#This Row],[OD (in)]]=28,0,IF(AND(Table1[[#This Row],[Width (in)]]&gt;25,Table1[[#This Row],[Width (in)]]&lt;=40),1,0))</f>
        <v>0</v>
      </c>
      <c r="V1965">
        <f>IF(Table1[[#This Row],[OD (in)]]=28,0,IF(Table1[[#This Row],[Width (in)]]&gt;40,1,0))</f>
        <v>0</v>
      </c>
      <c r="W1965">
        <f>IF(Table1[[#This Row],[OD (in)]]=28,1,0)</f>
        <v>1</v>
      </c>
    </row>
    <row r="1966" spans="1:23" x14ac:dyDescent="0.3">
      <c r="A1966" s="6" t="s">
        <v>0</v>
      </c>
      <c r="B1966" s="6" t="s">
        <v>4309</v>
      </c>
      <c r="C1966" s="6" t="s">
        <v>4310</v>
      </c>
      <c r="D1966" s="6" t="s">
        <v>4311</v>
      </c>
      <c r="E1966" s="6" t="s">
        <v>4</v>
      </c>
      <c r="F1966" s="6" t="s">
        <v>5</v>
      </c>
      <c r="G1966" s="6" t="s">
        <v>3687</v>
      </c>
      <c r="H1966" s="6" t="s">
        <v>7</v>
      </c>
      <c r="I1966" s="6" t="s">
        <v>3688</v>
      </c>
      <c r="J1966" s="6" t="s">
        <v>9</v>
      </c>
      <c r="K1966" s="6" t="s">
        <v>4312</v>
      </c>
      <c r="L1966" s="6" t="s">
        <v>11</v>
      </c>
      <c r="M1966" s="2">
        <v>346.34100000000001</v>
      </c>
      <c r="N1966" s="1" t="s">
        <v>12</v>
      </c>
      <c r="O1966" s="3">
        <v>43315</v>
      </c>
      <c r="P1966" s="2">
        <f>ROUNDDOWN(Table1[[#This Row],[Quantity in UnE]],0)</f>
        <v>346</v>
      </c>
      <c r="Q1966" t="s">
        <v>8850</v>
      </c>
      <c r="R1966">
        <v>46</v>
      </c>
      <c r="S1966">
        <v>39</v>
      </c>
      <c r="T1966">
        <f>IF(Table1[[#This Row],[OD (in)]]=28,0,IF(Table1[[#This Row],[Width (in)]]&lt;=25,1,0))</f>
        <v>0</v>
      </c>
      <c r="U1966">
        <f>IF(Table1[[#This Row],[OD (in)]]=28,0,IF(AND(Table1[[#This Row],[Width (in)]]&gt;25,Table1[[#This Row],[Width (in)]]&lt;=40),1,0))</f>
        <v>0</v>
      </c>
      <c r="V1966">
        <f>IF(Table1[[#This Row],[OD (in)]]=28,0,IF(Table1[[#This Row],[Width (in)]]&gt;40,1,0))</f>
        <v>1</v>
      </c>
      <c r="W1966">
        <f>IF(Table1[[#This Row],[OD (in)]]=28,1,0)</f>
        <v>0</v>
      </c>
    </row>
    <row r="1967" spans="1:23" x14ac:dyDescent="0.3">
      <c r="A1967" s="6" t="s">
        <v>0</v>
      </c>
      <c r="B1967" s="6" t="s">
        <v>4309</v>
      </c>
      <c r="C1967" s="6" t="s">
        <v>4310</v>
      </c>
      <c r="D1967" s="6" t="s">
        <v>4313</v>
      </c>
      <c r="E1967" s="6" t="s">
        <v>4</v>
      </c>
      <c r="F1967" s="6" t="s">
        <v>5</v>
      </c>
      <c r="G1967" s="6" t="s">
        <v>3687</v>
      </c>
      <c r="H1967" s="6" t="s">
        <v>7</v>
      </c>
      <c r="I1967" s="6" t="s">
        <v>3688</v>
      </c>
      <c r="J1967" s="6" t="s">
        <v>9</v>
      </c>
      <c r="K1967" s="6" t="s">
        <v>4314</v>
      </c>
      <c r="L1967" s="6" t="s">
        <v>11</v>
      </c>
      <c r="M1967" s="2">
        <v>338.524</v>
      </c>
      <c r="N1967" s="1" t="s">
        <v>12</v>
      </c>
      <c r="O1967" s="3">
        <v>43315</v>
      </c>
      <c r="P1967" s="2">
        <f>ROUNDDOWN(Table1[[#This Row],[Quantity in UnE]],0)</f>
        <v>338</v>
      </c>
      <c r="Q1967" t="s">
        <v>8850</v>
      </c>
      <c r="R1967">
        <v>46</v>
      </c>
      <c r="S1967">
        <v>39</v>
      </c>
      <c r="T1967">
        <f>IF(Table1[[#This Row],[OD (in)]]=28,0,IF(Table1[[#This Row],[Width (in)]]&lt;=25,1,0))</f>
        <v>0</v>
      </c>
      <c r="U1967">
        <f>IF(Table1[[#This Row],[OD (in)]]=28,0,IF(AND(Table1[[#This Row],[Width (in)]]&gt;25,Table1[[#This Row],[Width (in)]]&lt;=40),1,0))</f>
        <v>0</v>
      </c>
      <c r="V1967">
        <f>IF(Table1[[#This Row],[OD (in)]]=28,0,IF(Table1[[#This Row],[Width (in)]]&gt;40,1,0))</f>
        <v>1</v>
      </c>
      <c r="W1967">
        <f>IF(Table1[[#This Row],[OD (in)]]=28,1,0)</f>
        <v>0</v>
      </c>
    </row>
    <row r="1968" spans="1:23" x14ac:dyDescent="0.3">
      <c r="A1968" s="6" t="s">
        <v>0</v>
      </c>
      <c r="B1968" s="6" t="s">
        <v>1043</v>
      </c>
      <c r="C1968" s="6" t="s">
        <v>1044</v>
      </c>
      <c r="D1968" s="6" t="s">
        <v>4315</v>
      </c>
      <c r="E1968" s="6" t="s">
        <v>4</v>
      </c>
      <c r="F1968" s="6" t="s">
        <v>5</v>
      </c>
      <c r="G1968" s="6" t="s">
        <v>3474</v>
      </c>
      <c r="H1968" s="6" t="s">
        <v>7</v>
      </c>
      <c r="I1968" s="6" t="s">
        <v>3475</v>
      </c>
      <c r="J1968" s="6" t="s">
        <v>9</v>
      </c>
      <c r="K1968" s="6" t="s">
        <v>4316</v>
      </c>
      <c r="L1968" s="6" t="s">
        <v>11</v>
      </c>
      <c r="M1968" s="2">
        <v>145.363</v>
      </c>
      <c r="N1968" s="1" t="s">
        <v>12</v>
      </c>
      <c r="O1968" s="3">
        <v>43318</v>
      </c>
      <c r="P1968" s="2">
        <f>ROUNDDOWN(Table1[[#This Row],[Quantity in UnE]],0)</f>
        <v>145</v>
      </c>
      <c r="Q1968" t="s">
        <v>8850</v>
      </c>
      <c r="R1968">
        <v>39.375</v>
      </c>
      <c r="S1968">
        <v>28</v>
      </c>
      <c r="T1968">
        <f>IF(Table1[[#This Row],[OD (in)]]=28,0,IF(Table1[[#This Row],[Width (in)]]&lt;=25,1,0))</f>
        <v>0</v>
      </c>
      <c r="U1968">
        <f>IF(Table1[[#This Row],[OD (in)]]=28,0,IF(AND(Table1[[#This Row],[Width (in)]]&gt;25,Table1[[#This Row],[Width (in)]]&lt;=40),1,0))</f>
        <v>0</v>
      </c>
      <c r="V1968">
        <f>IF(Table1[[#This Row],[OD (in)]]=28,0,IF(Table1[[#This Row],[Width (in)]]&gt;40,1,0))</f>
        <v>0</v>
      </c>
      <c r="W1968">
        <f>IF(Table1[[#This Row],[OD (in)]]=28,1,0)</f>
        <v>1</v>
      </c>
    </row>
    <row r="1969" spans="1:23" x14ac:dyDescent="0.3">
      <c r="A1969" s="6" t="s">
        <v>0</v>
      </c>
      <c r="B1969" s="6" t="s">
        <v>3355</v>
      </c>
      <c r="C1969" s="6" t="s">
        <v>3356</v>
      </c>
      <c r="D1969" s="6" t="s">
        <v>4317</v>
      </c>
      <c r="E1969" s="6" t="s">
        <v>4</v>
      </c>
      <c r="F1969" s="6" t="s">
        <v>5</v>
      </c>
      <c r="G1969" s="6" t="s">
        <v>4224</v>
      </c>
      <c r="H1969" s="6" t="s">
        <v>7</v>
      </c>
      <c r="I1969" s="6" t="s">
        <v>4225</v>
      </c>
      <c r="J1969" s="6" t="s">
        <v>9</v>
      </c>
      <c r="K1969" s="6" t="s">
        <v>4318</v>
      </c>
      <c r="L1969" s="6" t="s">
        <v>11</v>
      </c>
      <c r="M1969" s="2">
        <v>381.59899999999999</v>
      </c>
      <c r="N1969" s="1" t="s">
        <v>12</v>
      </c>
      <c r="O1969" s="3">
        <v>43314</v>
      </c>
      <c r="P1969" s="2">
        <f>ROUNDDOWN(Table1[[#This Row],[Quantity in UnE]],0)</f>
        <v>381</v>
      </c>
      <c r="Q1969" t="s">
        <v>8850</v>
      </c>
      <c r="R1969">
        <v>51</v>
      </c>
      <c r="S1969">
        <v>39</v>
      </c>
      <c r="T1969">
        <f>IF(Table1[[#This Row],[OD (in)]]=28,0,IF(Table1[[#This Row],[Width (in)]]&lt;=25,1,0))</f>
        <v>0</v>
      </c>
      <c r="U1969">
        <f>IF(Table1[[#This Row],[OD (in)]]=28,0,IF(AND(Table1[[#This Row],[Width (in)]]&gt;25,Table1[[#This Row],[Width (in)]]&lt;=40),1,0))</f>
        <v>0</v>
      </c>
      <c r="V1969">
        <f>IF(Table1[[#This Row],[OD (in)]]=28,0,IF(Table1[[#This Row],[Width (in)]]&gt;40,1,0))</f>
        <v>1</v>
      </c>
      <c r="W1969">
        <f>IF(Table1[[#This Row],[OD (in)]]=28,1,0)</f>
        <v>0</v>
      </c>
    </row>
    <row r="1970" spans="1:23" x14ac:dyDescent="0.3">
      <c r="A1970" s="6" t="s">
        <v>0</v>
      </c>
      <c r="B1970" s="6" t="s">
        <v>2682</v>
      </c>
      <c r="C1970" s="6" t="s">
        <v>2683</v>
      </c>
      <c r="D1970" s="6" t="s">
        <v>4319</v>
      </c>
      <c r="E1970" s="6" t="s">
        <v>4</v>
      </c>
      <c r="F1970" s="6" t="s">
        <v>5</v>
      </c>
      <c r="G1970" s="6" t="s">
        <v>3382</v>
      </c>
      <c r="H1970" s="6" t="s">
        <v>7</v>
      </c>
      <c r="I1970" s="6" t="s">
        <v>3383</v>
      </c>
      <c r="J1970" s="6" t="s">
        <v>9</v>
      </c>
      <c r="K1970" s="6" t="s">
        <v>4320</v>
      </c>
      <c r="L1970" s="6" t="s">
        <v>11</v>
      </c>
      <c r="M1970" s="2">
        <v>102.15900000000001</v>
      </c>
      <c r="N1970" s="1" t="s">
        <v>12</v>
      </c>
      <c r="O1970" s="3">
        <v>43316</v>
      </c>
      <c r="P1970" s="2">
        <f>ROUNDDOWN(Table1[[#This Row],[Quantity in UnE]],0)</f>
        <v>102</v>
      </c>
      <c r="Q1970" t="s">
        <v>8850</v>
      </c>
      <c r="R1970">
        <v>27</v>
      </c>
      <c r="S1970">
        <v>28</v>
      </c>
      <c r="T1970">
        <f>IF(Table1[[#This Row],[OD (in)]]=28,0,IF(Table1[[#This Row],[Width (in)]]&lt;=25,1,0))</f>
        <v>0</v>
      </c>
      <c r="U1970">
        <f>IF(Table1[[#This Row],[OD (in)]]=28,0,IF(AND(Table1[[#This Row],[Width (in)]]&gt;25,Table1[[#This Row],[Width (in)]]&lt;=40),1,0))</f>
        <v>0</v>
      </c>
      <c r="V1970">
        <f>IF(Table1[[#This Row],[OD (in)]]=28,0,IF(Table1[[#This Row],[Width (in)]]&gt;40,1,0))</f>
        <v>0</v>
      </c>
      <c r="W1970">
        <f>IF(Table1[[#This Row],[OD (in)]]=28,1,0)</f>
        <v>1</v>
      </c>
    </row>
    <row r="1971" spans="1:23" x14ac:dyDescent="0.3">
      <c r="A1971" s="6" t="s">
        <v>0</v>
      </c>
      <c r="B1971" s="6" t="s">
        <v>1921</v>
      </c>
      <c r="C1971" s="6" t="s">
        <v>1922</v>
      </c>
      <c r="D1971" s="6" t="s">
        <v>4321</v>
      </c>
      <c r="E1971" s="6" t="s">
        <v>4</v>
      </c>
      <c r="F1971" s="6" t="s">
        <v>5</v>
      </c>
      <c r="G1971" s="6" t="s">
        <v>4087</v>
      </c>
      <c r="H1971" s="6" t="s">
        <v>7</v>
      </c>
      <c r="I1971" s="6" t="s">
        <v>4088</v>
      </c>
      <c r="J1971" s="6" t="s">
        <v>9</v>
      </c>
      <c r="K1971" s="6" t="s">
        <v>4322</v>
      </c>
      <c r="L1971" s="6" t="s">
        <v>11</v>
      </c>
      <c r="M1971" s="2">
        <v>531.81200000000001</v>
      </c>
      <c r="N1971" s="1" t="s">
        <v>12</v>
      </c>
      <c r="O1971" s="3">
        <v>43327</v>
      </c>
      <c r="P1971" s="2">
        <f>ROUNDDOWN(Table1[[#This Row],[Quantity in UnE]],0)</f>
        <v>531</v>
      </c>
      <c r="Q1971" t="s">
        <v>8863</v>
      </c>
      <c r="R1971">
        <v>71.625</v>
      </c>
      <c r="S1971">
        <v>39</v>
      </c>
      <c r="T1971">
        <f>IF(Table1[[#This Row],[OD (in)]]=28,0,IF(Table1[[#This Row],[Width (in)]]&lt;=25,1,0))</f>
        <v>0</v>
      </c>
      <c r="U1971">
        <f>IF(Table1[[#This Row],[OD (in)]]=28,0,IF(AND(Table1[[#This Row],[Width (in)]]&gt;25,Table1[[#This Row],[Width (in)]]&lt;=40),1,0))</f>
        <v>0</v>
      </c>
      <c r="V1971">
        <f>IF(Table1[[#This Row],[OD (in)]]=28,0,IF(Table1[[#This Row],[Width (in)]]&gt;40,1,0))</f>
        <v>1</v>
      </c>
      <c r="W1971">
        <f>IF(Table1[[#This Row],[OD (in)]]=28,1,0)</f>
        <v>0</v>
      </c>
    </row>
    <row r="1972" spans="1:23" x14ac:dyDescent="0.3">
      <c r="A1972" s="6" t="s">
        <v>0</v>
      </c>
      <c r="B1972" s="6" t="s">
        <v>1043</v>
      </c>
      <c r="C1972" s="6" t="s">
        <v>1044</v>
      </c>
      <c r="D1972" s="6" t="s">
        <v>4323</v>
      </c>
      <c r="E1972" s="6" t="s">
        <v>4</v>
      </c>
      <c r="F1972" s="6" t="s">
        <v>5</v>
      </c>
      <c r="G1972" s="6" t="s">
        <v>3474</v>
      </c>
      <c r="H1972" s="6" t="s">
        <v>7</v>
      </c>
      <c r="I1972" s="6" t="s">
        <v>3475</v>
      </c>
      <c r="J1972" s="6" t="s">
        <v>9</v>
      </c>
      <c r="K1972" s="6" t="s">
        <v>4324</v>
      </c>
      <c r="L1972" s="6" t="s">
        <v>11</v>
      </c>
      <c r="M1972" s="2">
        <v>144.816</v>
      </c>
      <c r="N1972" s="1" t="s">
        <v>12</v>
      </c>
      <c r="O1972" s="3">
        <v>43318</v>
      </c>
      <c r="P1972" s="2">
        <f>ROUNDDOWN(Table1[[#This Row],[Quantity in UnE]],0)</f>
        <v>144</v>
      </c>
      <c r="Q1972" t="s">
        <v>8850</v>
      </c>
      <c r="R1972">
        <v>39.375</v>
      </c>
      <c r="S1972">
        <v>28</v>
      </c>
      <c r="T1972">
        <f>IF(Table1[[#This Row],[OD (in)]]=28,0,IF(Table1[[#This Row],[Width (in)]]&lt;=25,1,0))</f>
        <v>0</v>
      </c>
      <c r="U1972">
        <f>IF(Table1[[#This Row],[OD (in)]]=28,0,IF(AND(Table1[[#This Row],[Width (in)]]&gt;25,Table1[[#This Row],[Width (in)]]&lt;=40),1,0))</f>
        <v>0</v>
      </c>
      <c r="V1972">
        <f>IF(Table1[[#This Row],[OD (in)]]=28,0,IF(Table1[[#This Row],[Width (in)]]&gt;40,1,0))</f>
        <v>0</v>
      </c>
      <c r="W1972">
        <f>IF(Table1[[#This Row],[OD (in)]]=28,1,0)</f>
        <v>1</v>
      </c>
    </row>
    <row r="1973" spans="1:23" x14ac:dyDescent="0.3">
      <c r="A1973" s="6" t="s">
        <v>0</v>
      </c>
      <c r="B1973" s="6" t="s">
        <v>1850</v>
      </c>
      <c r="C1973" s="6" t="s">
        <v>1851</v>
      </c>
      <c r="D1973" s="6" t="s">
        <v>4325</v>
      </c>
      <c r="E1973" s="6" t="s">
        <v>4</v>
      </c>
      <c r="F1973" s="6" t="s">
        <v>5</v>
      </c>
      <c r="G1973" s="6" t="s">
        <v>4224</v>
      </c>
      <c r="H1973" s="6" t="s">
        <v>7</v>
      </c>
      <c r="I1973" s="6" t="s">
        <v>4225</v>
      </c>
      <c r="J1973" s="6" t="s">
        <v>9</v>
      </c>
      <c r="K1973" s="6" t="s">
        <v>4326</v>
      </c>
      <c r="L1973" s="6" t="s">
        <v>11</v>
      </c>
      <c r="M1973" s="2">
        <v>377.858</v>
      </c>
      <c r="N1973" s="1" t="s">
        <v>12</v>
      </c>
      <c r="O1973" s="3">
        <v>43314</v>
      </c>
      <c r="P1973" s="2">
        <f>ROUNDDOWN(Table1[[#This Row],[Quantity in UnE]],0)</f>
        <v>377</v>
      </c>
      <c r="Q1973" t="s">
        <v>8850</v>
      </c>
      <c r="R1973">
        <v>50.5</v>
      </c>
      <c r="S1973">
        <v>39</v>
      </c>
      <c r="T1973">
        <f>IF(Table1[[#This Row],[OD (in)]]=28,0,IF(Table1[[#This Row],[Width (in)]]&lt;=25,1,0))</f>
        <v>0</v>
      </c>
      <c r="U1973">
        <f>IF(Table1[[#This Row],[OD (in)]]=28,0,IF(AND(Table1[[#This Row],[Width (in)]]&gt;25,Table1[[#This Row],[Width (in)]]&lt;=40),1,0))</f>
        <v>0</v>
      </c>
      <c r="V1973">
        <f>IF(Table1[[#This Row],[OD (in)]]=28,0,IF(Table1[[#This Row],[Width (in)]]&gt;40,1,0))</f>
        <v>1</v>
      </c>
      <c r="W1973">
        <f>IF(Table1[[#This Row],[OD (in)]]=28,1,0)</f>
        <v>0</v>
      </c>
    </row>
    <row r="1974" spans="1:23" x14ac:dyDescent="0.3">
      <c r="A1974" s="6" t="s">
        <v>0</v>
      </c>
      <c r="B1974" s="6" t="s">
        <v>2682</v>
      </c>
      <c r="C1974" s="6" t="s">
        <v>2683</v>
      </c>
      <c r="D1974" s="6" t="s">
        <v>4327</v>
      </c>
      <c r="E1974" s="6" t="s">
        <v>4</v>
      </c>
      <c r="F1974" s="6" t="s">
        <v>5</v>
      </c>
      <c r="G1974" s="6" t="s">
        <v>3382</v>
      </c>
      <c r="H1974" s="6" t="s">
        <v>7</v>
      </c>
      <c r="I1974" s="6" t="s">
        <v>3383</v>
      </c>
      <c r="J1974" s="6" t="s">
        <v>9</v>
      </c>
      <c r="K1974" s="6" t="s">
        <v>4328</v>
      </c>
      <c r="L1974" s="6" t="s">
        <v>11</v>
      </c>
      <c r="M1974" s="2">
        <v>99.864999999999995</v>
      </c>
      <c r="N1974" s="1" t="s">
        <v>12</v>
      </c>
      <c r="O1974" s="3">
        <v>43316</v>
      </c>
      <c r="P1974" s="2">
        <f>ROUNDDOWN(Table1[[#This Row],[Quantity in UnE]],0)</f>
        <v>99</v>
      </c>
      <c r="Q1974" t="s">
        <v>8850</v>
      </c>
      <c r="R1974">
        <v>27</v>
      </c>
      <c r="S1974">
        <v>28</v>
      </c>
      <c r="T1974">
        <f>IF(Table1[[#This Row],[OD (in)]]=28,0,IF(Table1[[#This Row],[Width (in)]]&lt;=25,1,0))</f>
        <v>0</v>
      </c>
      <c r="U1974">
        <f>IF(Table1[[#This Row],[OD (in)]]=28,0,IF(AND(Table1[[#This Row],[Width (in)]]&gt;25,Table1[[#This Row],[Width (in)]]&lt;=40),1,0))</f>
        <v>0</v>
      </c>
      <c r="V1974">
        <f>IF(Table1[[#This Row],[OD (in)]]=28,0,IF(Table1[[#This Row],[Width (in)]]&gt;40,1,0))</f>
        <v>0</v>
      </c>
      <c r="W1974">
        <f>IF(Table1[[#This Row],[OD (in)]]=28,1,0)</f>
        <v>1</v>
      </c>
    </row>
    <row r="1975" spans="1:23" x14ac:dyDescent="0.3">
      <c r="A1975" s="6" t="s">
        <v>0</v>
      </c>
      <c r="B1975" s="6" t="s">
        <v>1043</v>
      </c>
      <c r="C1975" s="6" t="s">
        <v>1044</v>
      </c>
      <c r="D1975" s="6" t="s">
        <v>4329</v>
      </c>
      <c r="E1975" s="6" t="s">
        <v>4</v>
      </c>
      <c r="F1975" s="6" t="s">
        <v>5</v>
      </c>
      <c r="G1975" s="6" t="s">
        <v>3474</v>
      </c>
      <c r="H1975" s="6" t="s">
        <v>7</v>
      </c>
      <c r="I1975" s="6" t="s">
        <v>3475</v>
      </c>
      <c r="J1975" s="6" t="s">
        <v>9</v>
      </c>
      <c r="K1975" s="6" t="s">
        <v>4330</v>
      </c>
      <c r="L1975" s="6" t="s">
        <v>11</v>
      </c>
      <c r="M1975" s="2">
        <v>145.15700000000001</v>
      </c>
      <c r="N1975" s="1" t="s">
        <v>12</v>
      </c>
      <c r="O1975" s="3">
        <v>43318</v>
      </c>
      <c r="P1975" s="2">
        <f>ROUNDDOWN(Table1[[#This Row],[Quantity in UnE]],0)</f>
        <v>145</v>
      </c>
      <c r="Q1975" t="s">
        <v>8850</v>
      </c>
      <c r="R1975">
        <v>39.375</v>
      </c>
      <c r="S1975">
        <v>28</v>
      </c>
      <c r="T1975">
        <f>IF(Table1[[#This Row],[OD (in)]]=28,0,IF(Table1[[#This Row],[Width (in)]]&lt;=25,1,0))</f>
        <v>0</v>
      </c>
      <c r="U1975">
        <f>IF(Table1[[#This Row],[OD (in)]]=28,0,IF(AND(Table1[[#This Row],[Width (in)]]&gt;25,Table1[[#This Row],[Width (in)]]&lt;=40),1,0))</f>
        <v>0</v>
      </c>
      <c r="V1975">
        <f>IF(Table1[[#This Row],[OD (in)]]=28,0,IF(Table1[[#This Row],[Width (in)]]&gt;40,1,0))</f>
        <v>0</v>
      </c>
      <c r="W1975">
        <f>IF(Table1[[#This Row],[OD (in)]]=28,1,0)</f>
        <v>1</v>
      </c>
    </row>
    <row r="1976" spans="1:23" x14ac:dyDescent="0.3">
      <c r="A1976" s="6" t="s">
        <v>0</v>
      </c>
      <c r="B1976" s="6" t="s">
        <v>1043</v>
      </c>
      <c r="C1976" s="6" t="s">
        <v>1044</v>
      </c>
      <c r="D1976" s="6" t="s">
        <v>4331</v>
      </c>
      <c r="E1976" s="6" t="s">
        <v>4</v>
      </c>
      <c r="F1976" s="6" t="s">
        <v>5</v>
      </c>
      <c r="G1976" s="6" t="s">
        <v>3474</v>
      </c>
      <c r="H1976" s="6" t="s">
        <v>7</v>
      </c>
      <c r="I1976" s="6" t="s">
        <v>3475</v>
      </c>
      <c r="J1976" s="6" t="s">
        <v>9</v>
      </c>
      <c r="K1976" s="6" t="s">
        <v>4332</v>
      </c>
      <c r="L1976" s="6" t="s">
        <v>11</v>
      </c>
      <c r="M1976" s="2">
        <v>145.15700000000001</v>
      </c>
      <c r="N1976" s="1" t="s">
        <v>12</v>
      </c>
      <c r="O1976" s="3">
        <v>43318</v>
      </c>
      <c r="P1976" s="2">
        <f>ROUNDDOWN(Table1[[#This Row],[Quantity in UnE]],0)</f>
        <v>145</v>
      </c>
      <c r="Q1976" t="s">
        <v>8850</v>
      </c>
      <c r="R1976">
        <v>39.375</v>
      </c>
      <c r="S1976">
        <v>28</v>
      </c>
      <c r="T1976">
        <f>IF(Table1[[#This Row],[OD (in)]]=28,0,IF(Table1[[#This Row],[Width (in)]]&lt;=25,1,0))</f>
        <v>0</v>
      </c>
      <c r="U1976">
        <f>IF(Table1[[#This Row],[OD (in)]]=28,0,IF(AND(Table1[[#This Row],[Width (in)]]&gt;25,Table1[[#This Row],[Width (in)]]&lt;=40),1,0))</f>
        <v>0</v>
      </c>
      <c r="V1976">
        <f>IF(Table1[[#This Row],[OD (in)]]=28,0,IF(Table1[[#This Row],[Width (in)]]&gt;40,1,0))</f>
        <v>0</v>
      </c>
      <c r="W1976">
        <f>IF(Table1[[#This Row],[OD (in)]]=28,1,0)</f>
        <v>1</v>
      </c>
    </row>
    <row r="1977" spans="1:23" x14ac:dyDescent="0.3">
      <c r="A1977" s="6" t="s">
        <v>0</v>
      </c>
      <c r="B1977" s="6" t="s">
        <v>4333</v>
      </c>
      <c r="C1977" s="6" t="s">
        <v>4334</v>
      </c>
      <c r="D1977" s="6" t="s">
        <v>4335</v>
      </c>
      <c r="E1977" s="6" t="s">
        <v>4</v>
      </c>
      <c r="F1977" s="6" t="s">
        <v>5</v>
      </c>
      <c r="G1977" s="6" t="s">
        <v>4336</v>
      </c>
      <c r="H1977" s="6" t="s">
        <v>7</v>
      </c>
      <c r="I1977" s="6" t="s">
        <v>4337</v>
      </c>
      <c r="J1977" s="6" t="s">
        <v>9</v>
      </c>
      <c r="K1977" s="6" t="s">
        <v>4338</v>
      </c>
      <c r="L1977" s="6" t="s">
        <v>11</v>
      </c>
      <c r="M1977" s="2">
        <v>1941.502</v>
      </c>
      <c r="N1977" s="1" t="s">
        <v>12</v>
      </c>
      <c r="O1977" s="3">
        <v>43322</v>
      </c>
      <c r="P1977" s="2">
        <f>ROUNDDOWN(Table1[[#This Row],[Quantity in UnE]],0)</f>
        <v>1941</v>
      </c>
      <c r="Q1977" t="s">
        <v>8867</v>
      </c>
      <c r="R1977">
        <v>130</v>
      </c>
      <c r="S1977">
        <v>60</v>
      </c>
      <c r="T1977">
        <f>IF(Table1[[#This Row],[OD (in)]]=28,0,IF(Table1[[#This Row],[Width (in)]]&lt;=25,1,0))</f>
        <v>0</v>
      </c>
      <c r="U1977">
        <f>IF(Table1[[#This Row],[OD (in)]]=28,0,IF(AND(Table1[[#This Row],[Width (in)]]&gt;25,Table1[[#This Row],[Width (in)]]&lt;=40),1,0))</f>
        <v>0</v>
      </c>
      <c r="V1977">
        <f>IF(Table1[[#This Row],[OD (in)]]=28,0,IF(Table1[[#This Row],[Width (in)]]&gt;40,1,0))</f>
        <v>1</v>
      </c>
      <c r="W1977">
        <f>IF(Table1[[#This Row],[OD (in)]]=28,1,0)</f>
        <v>0</v>
      </c>
    </row>
    <row r="1978" spans="1:23" x14ac:dyDescent="0.3">
      <c r="A1978" s="6" t="s">
        <v>0</v>
      </c>
      <c r="B1978" s="6" t="s">
        <v>1043</v>
      </c>
      <c r="C1978" s="6" t="s">
        <v>1044</v>
      </c>
      <c r="D1978" s="6" t="s">
        <v>4339</v>
      </c>
      <c r="E1978" s="6" t="s">
        <v>4</v>
      </c>
      <c r="F1978" s="6" t="s">
        <v>5</v>
      </c>
      <c r="G1978" s="6" t="s">
        <v>3474</v>
      </c>
      <c r="H1978" s="6" t="s">
        <v>7</v>
      </c>
      <c r="I1978" s="6" t="s">
        <v>3475</v>
      </c>
      <c r="J1978" s="6" t="s">
        <v>9</v>
      </c>
      <c r="K1978" s="6" t="s">
        <v>4340</v>
      </c>
      <c r="L1978" s="6" t="s">
        <v>11</v>
      </c>
      <c r="M1978" s="2">
        <v>149.39099999999999</v>
      </c>
      <c r="N1978" s="1" t="s">
        <v>12</v>
      </c>
      <c r="O1978" s="3">
        <v>43318</v>
      </c>
      <c r="P1978" s="2">
        <f>ROUNDDOWN(Table1[[#This Row],[Quantity in UnE]],0)</f>
        <v>149</v>
      </c>
      <c r="Q1978" t="s">
        <v>8850</v>
      </c>
      <c r="R1978">
        <v>39.375</v>
      </c>
      <c r="S1978">
        <v>28</v>
      </c>
      <c r="T1978">
        <f>IF(Table1[[#This Row],[OD (in)]]=28,0,IF(Table1[[#This Row],[Width (in)]]&lt;=25,1,0))</f>
        <v>0</v>
      </c>
      <c r="U1978">
        <f>IF(Table1[[#This Row],[OD (in)]]=28,0,IF(AND(Table1[[#This Row],[Width (in)]]&gt;25,Table1[[#This Row],[Width (in)]]&lt;=40),1,0))</f>
        <v>0</v>
      </c>
      <c r="V1978">
        <f>IF(Table1[[#This Row],[OD (in)]]=28,0,IF(Table1[[#This Row],[Width (in)]]&gt;40,1,0))</f>
        <v>0</v>
      </c>
      <c r="W1978">
        <f>IF(Table1[[#This Row],[OD (in)]]=28,1,0)</f>
        <v>1</v>
      </c>
    </row>
    <row r="1979" spans="1:23" x14ac:dyDescent="0.3">
      <c r="A1979" s="6" t="s">
        <v>0</v>
      </c>
      <c r="B1979" s="6" t="s">
        <v>1391</v>
      </c>
      <c r="C1979" s="6" t="s">
        <v>1392</v>
      </c>
      <c r="D1979" s="6" t="s">
        <v>4341</v>
      </c>
      <c r="E1979" s="6" t="s">
        <v>4</v>
      </c>
      <c r="F1979" s="6" t="s">
        <v>5</v>
      </c>
      <c r="G1979" s="6" t="s">
        <v>3687</v>
      </c>
      <c r="H1979" s="6" t="s">
        <v>7</v>
      </c>
      <c r="I1979" s="6" t="s">
        <v>3688</v>
      </c>
      <c r="J1979" s="6" t="s">
        <v>9</v>
      </c>
      <c r="K1979" s="6" t="s">
        <v>4342</v>
      </c>
      <c r="L1979" s="6" t="s">
        <v>11</v>
      </c>
      <c r="M1979" s="2">
        <v>483.53</v>
      </c>
      <c r="N1979" s="1" t="s">
        <v>12</v>
      </c>
      <c r="O1979" s="3">
        <v>43315</v>
      </c>
      <c r="P1979" s="2">
        <f>ROUNDDOWN(Table1[[#This Row],[Quantity in UnE]],0)</f>
        <v>483</v>
      </c>
      <c r="Q1979" t="s">
        <v>8856</v>
      </c>
      <c r="R1979">
        <v>60.25</v>
      </c>
      <c r="S1979">
        <v>39</v>
      </c>
      <c r="T1979">
        <f>IF(Table1[[#This Row],[OD (in)]]=28,0,IF(Table1[[#This Row],[Width (in)]]&lt;=25,1,0))</f>
        <v>0</v>
      </c>
      <c r="U1979">
        <f>IF(Table1[[#This Row],[OD (in)]]=28,0,IF(AND(Table1[[#This Row],[Width (in)]]&gt;25,Table1[[#This Row],[Width (in)]]&lt;=40),1,0))</f>
        <v>0</v>
      </c>
      <c r="V1979">
        <f>IF(Table1[[#This Row],[OD (in)]]=28,0,IF(Table1[[#This Row],[Width (in)]]&gt;40,1,0))</f>
        <v>1</v>
      </c>
      <c r="W1979">
        <f>IF(Table1[[#This Row],[OD (in)]]=28,1,0)</f>
        <v>0</v>
      </c>
    </row>
    <row r="1980" spans="1:23" x14ac:dyDescent="0.3">
      <c r="A1980" s="6" t="s">
        <v>0</v>
      </c>
      <c r="B1980" s="6" t="s">
        <v>4343</v>
      </c>
      <c r="C1980" s="6" t="s">
        <v>4344</v>
      </c>
      <c r="D1980" s="6" t="s">
        <v>4345</v>
      </c>
      <c r="E1980" s="6" t="s">
        <v>4</v>
      </c>
      <c r="F1980" s="6" t="s">
        <v>5</v>
      </c>
      <c r="G1980" s="6" t="s">
        <v>3663</v>
      </c>
      <c r="H1980" s="6" t="s">
        <v>7</v>
      </c>
      <c r="I1980" s="6" t="s">
        <v>3664</v>
      </c>
      <c r="J1980" s="6" t="s">
        <v>9</v>
      </c>
      <c r="K1980" s="6" t="s">
        <v>4346</v>
      </c>
      <c r="L1980" s="6" t="s">
        <v>11</v>
      </c>
      <c r="M1980" s="2">
        <v>229.89699999999999</v>
      </c>
      <c r="N1980" s="1" t="s">
        <v>12</v>
      </c>
      <c r="O1980" s="3">
        <v>43330</v>
      </c>
      <c r="P1980" s="2">
        <f>ROUNDDOWN(Table1[[#This Row],[Quantity in UnE]],0)</f>
        <v>229</v>
      </c>
      <c r="Q1980" t="s">
        <v>8859</v>
      </c>
      <c r="R1980">
        <v>30</v>
      </c>
      <c r="S1980">
        <v>39</v>
      </c>
      <c r="T1980">
        <f>IF(Table1[[#This Row],[OD (in)]]=28,0,IF(Table1[[#This Row],[Width (in)]]&lt;=25,1,0))</f>
        <v>0</v>
      </c>
      <c r="U1980">
        <f>IF(Table1[[#This Row],[OD (in)]]=28,0,IF(AND(Table1[[#This Row],[Width (in)]]&gt;25,Table1[[#This Row],[Width (in)]]&lt;=40),1,0))</f>
        <v>1</v>
      </c>
      <c r="V1980">
        <f>IF(Table1[[#This Row],[OD (in)]]=28,0,IF(Table1[[#This Row],[Width (in)]]&gt;40,1,0))</f>
        <v>0</v>
      </c>
      <c r="W1980">
        <f>IF(Table1[[#This Row],[OD (in)]]=28,1,0)</f>
        <v>0</v>
      </c>
    </row>
    <row r="1981" spans="1:23" x14ac:dyDescent="0.3">
      <c r="A1981" s="6" t="s">
        <v>0</v>
      </c>
      <c r="B1981" s="6" t="s">
        <v>1391</v>
      </c>
      <c r="C1981" s="6" t="s">
        <v>1392</v>
      </c>
      <c r="D1981" s="6" t="s">
        <v>4347</v>
      </c>
      <c r="E1981" s="6" t="s">
        <v>4</v>
      </c>
      <c r="F1981" s="6" t="s">
        <v>5</v>
      </c>
      <c r="G1981" s="6" t="s">
        <v>3687</v>
      </c>
      <c r="H1981" s="6" t="s">
        <v>7</v>
      </c>
      <c r="I1981" s="6" t="s">
        <v>3688</v>
      </c>
      <c r="J1981" s="6" t="s">
        <v>9</v>
      </c>
      <c r="K1981" s="6" t="s">
        <v>4348</v>
      </c>
      <c r="L1981" s="6" t="s">
        <v>11</v>
      </c>
      <c r="M1981" s="2">
        <v>483.53</v>
      </c>
      <c r="N1981" s="1" t="s">
        <v>12</v>
      </c>
      <c r="O1981" s="3">
        <v>43315</v>
      </c>
      <c r="P1981" s="2">
        <f>ROUNDDOWN(Table1[[#This Row],[Quantity in UnE]],0)</f>
        <v>483</v>
      </c>
      <c r="Q1981" t="s">
        <v>8856</v>
      </c>
      <c r="R1981">
        <v>60.25</v>
      </c>
      <c r="S1981">
        <v>39</v>
      </c>
      <c r="T1981">
        <f>IF(Table1[[#This Row],[OD (in)]]=28,0,IF(Table1[[#This Row],[Width (in)]]&lt;=25,1,0))</f>
        <v>0</v>
      </c>
      <c r="U1981">
        <f>IF(Table1[[#This Row],[OD (in)]]=28,0,IF(AND(Table1[[#This Row],[Width (in)]]&gt;25,Table1[[#This Row],[Width (in)]]&lt;=40),1,0))</f>
        <v>0</v>
      </c>
      <c r="V1981">
        <f>IF(Table1[[#This Row],[OD (in)]]=28,0,IF(Table1[[#This Row],[Width (in)]]&gt;40,1,0))</f>
        <v>1</v>
      </c>
      <c r="W1981">
        <f>IF(Table1[[#This Row],[OD (in)]]=28,1,0)</f>
        <v>0</v>
      </c>
    </row>
    <row r="1982" spans="1:23" x14ac:dyDescent="0.3">
      <c r="A1982" s="6" t="s">
        <v>0</v>
      </c>
      <c r="B1982" s="6" t="s">
        <v>125</v>
      </c>
      <c r="C1982" s="6" t="s">
        <v>126</v>
      </c>
      <c r="D1982" s="6" t="s">
        <v>4349</v>
      </c>
      <c r="E1982" s="6" t="s">
        <v>4</v>
      </c>
      <c r="F1982" s="6" t="s">
        <v>5</v>
      </c>
      <c r="G1982" s="6" t="s">
        <v>4350</v>
      </c>
      <c r="H1982" s="6" t="s">
        <v>7</v>
      </c>
      <c r="I1982" s="6" t="s">
        <v>4351</v>
      </c>
      <c r="J1982" s="6" t="s">
        <v>9</v>
      </c>
      <c r="K1982" s="6" t="s">
        <v>4352</v>
      </c>
      <c r="L1982" s="6" t="s">
        <v>11</v>
      </c>
      <c r="M1982" s="2">
        <v>438.08499999999998</v>
      </c>
      <c r="N1982" s="1" t="s">
        <v>12</v>
      </c>
      <c r="O1982" s="3">
        <v>43325</v>
      </c>
      <c r="P1982" s="2">
        <f>ROUNDDOWN(Table1[[#This Row],[Quantity in UnE]],0)</f>
        <v>438</v>
      </c>
      <c r="Q1982" t="s">
        <v>8852</v>
      </c>
      <c r="R1982">
        <v>60</v>
      </c>
      <c r="S1982">
        <v>39</v>
      </c>
      <c r="T1982">
        <f>IF(Table1[[#This Row],[OD (in)]]=28,0,IF(Table1[[#This Row],[Width (in)]]&lt;=25,1,0))</f>
        <v>0</v>
      </c>
      <c r="U1982">
        <f>IF(Table1[[#This Row],[OD (in)]]=28,0,IF(AND(Table1[[#This Row],[Width (in)]]&gt;25,Table1[[#This Row],[Width (in)]]&lt;=40),1,0))</f>
        <v>0</v>
      </c>
      <c r="V1982">
        <f>IF(Table1[[#This Row],[OD (in)]]=28,0,IF(Table1[[#This Row],[Width (in)]]&gt;40,1,0))</f>
        <v>1</v>
      </c>
      <c r="W1982">
        <f>IF(Table1[[#This Row],[OD (in)]]=28,1,0)</f>
        <v>0</v>
      </c>
    </row>
    <row r="1983" spans="1:23" x14ac:dyDescent="0.3">
      <c r="A1983" s="6" t="s">
        <v>0</v>
      </c>
      <c r="B1983" s="6" t="s">
        <v>1043</v>
      </c>
      <c r="C1983" s="6" t="s">
        <v>1044</v>
      </c>
      <c r="D1983" s="6" t="s">
        <v>4353</v>
      </c>
      <c r="E1983" s="6" t="s">
        <v>4</v>
      </c>
      <c r="F1983" s="6" t="s">
        <v>5</v>
      </c>
      <c r="G1983" s="6" t="s">
        <v>3474</v>
      </c>
      <c r="H1983" s="6" t="s">
        <v>7</v>
      </c>
      <c r="I1983" s="6" t="s">
        <v>3475</v>
      </c>
      <c r="J1983" s="6" t="s">
        <v>9</v>
      </c>
      <c r="K1983" s="6" t="s">
        <v>4354</v>
      </c>
      <c r="L1983" s="6" t="s">
        <v>11</v>
      </c>
      <c r="M1983" s="2">
        <v>149.39099999999999</v>
      </c>
      <c r="N1983" s="1" t="s">
        <v>12</v>
      </c>
      <c r="O1983" s="3">
        <v>43318</v>
      </c>
      <c r="P1983" s="2">
        <f>ROUNDDOWN(Table1[[#This Row],[Quantity in UnE]],0)</f>
        <v>149</v>
      </c>
      <c r="Q1983" t="s">
        <v>8850</v>
      </c>
      <c r="R1983">
        <v>39.375</v>
      </c>
      <c r="S1983">
        <v>28</v>
      </c>
      <c r="T1983">
        <f>IF(Table1[[#This Row],[OD (in)]]=28,0,IF(Table1[[#This Row],[Width (in)]]&lt;=25,1,0))</f>
        <v>0</v>
      </c>
      <c r="U1983">
        <f>IF(Table1[[#This Row],[OD (in)]]=28,0,IF(AND(Table1[[#This Row],[Width (in)]]&gt;25,Table1[[#This Row],[Width (in)]]&lt;=40),1,0))</f>
        <v>0</v>
      </c>
      <c r="V1983">
        <f>IF(Table1[[#This Row],[OD (in)]]=28,0,IF(Table1[[#This Row],[Width (in)]]&gt;40,1,0))</f>
        <v>0</v>
      </c>
      <c r="W1983">
        <f>IF(Table1[[#This Row],[OD (in)]]=28,1,0)</f>
        <v>1</v>
      </c>
    </row>
    <row r="1984" spans="1:23" x14ac:dyDescent="0.3">
      <c r="A1984" s="6" t="s">
        <v>0</v>
      </c>
      <c r="B1984" s="6" t="s">
        <v>125</v>
      </c>
      <c r="C1984" s="6" t="s">
        <v>126</v>
      </c>
      <c r="D1984" s="6" t="s">
        <v>4355</v>
      </c>
      <c r="E1984" s="6" t="s">
        <v>4</v>
      </c>
      <c r="F1984" s="6" t="s">
        <v>5</v>
      </c>
      <c r="G1984" s="6" t="s">
        <v>4103</v>
      </c>
      <c r="H1984" s="6" t="s">
        <v>7</v>
      </c>
      <c r="I1984" s="6" t="s">
        <v>4104</v>
      </c>
      <c r="J1984" s="6" t="s">
        <v>9</v>
      </c>
      <c r="K1984" s="6" t="s">
        <v>4356</v>
      </c>
      <c r="L1984" s="6" t="s">
        <v>11</v>
      </c>
      <c r="M1984" s="2">
        <v>439.18099999999998</v>
      </c>
      <c r="N1984" s="1" t="s">
        <v>12</v>
      </c>
      <c r="O1984" s="3">
        <v>43326</v>
      </c>
      <c r="P1984" s="2">
        <f>ROUNDDOWN(Table1[[#This Row],[Quantity in UnE]],0)</f>
        <v>439</v>
      </c>
      <c r="Q1984" t="s">
        <v>8852</v>
      </c>
      <c r="R1984">
        <v>60</v>
      </c>
      <c r="S1984">
        <v>39</v>
      </c>
      <c r="T1984">
        <f>IF(Table1[[#This Row],[OD (in)]]=28,0,IF(Table1[[#This Row],[Width (in)]]&lt;=25,1,0))</f>
        <v>0</v>
      </c>
      <c r="U1984">
        <f>IF(Table1[[#This Row],[OD (in)]]=28,0,IF(AND(Table1[[#This Row],[Width (in)]]&gt;25,Table1[[#This Row],[Width (in)]]&lt;=40),1,0))</f>
        <v>0</v>
      </c>
      <c r="V1984">
        <f>IF(Table1[[#This Row],[OD (in)]]=28,0,IF(Table1[[#This Row],[Width (in)]]&gt;40,1,0))</f>
        <v>1</v>
      </c>
      <c r="W1984">
        <f>IF(Table1[[#This Row],[OD (in)]]=28,1,0)</f>
        <v>0</v>
      </c>
    </row>
    <row r="1985" spans="1:23" x14ac:dyDescent="0.3">
      <c r="A1985" s="6" t="s">
        <v>0</v>
      </c>
      <c r="B1985" s="6" t="s">
        <v>1043</v>
      </c>
      <c r="C1985" s="6" t="s">
        <v>1044</v>
      </c>
      <c r="D1985" s="6" t="s">
        <v>4357</v>
      </c>
      <c r="E1985" s="6" t="s">
        <v>4</v>
      </c>
      <c r="F1985" s="6" t="s">
        <v>5</v>
      </c>
      <c r="G1985" s="6" t="s">
        <v>3474</v>
      </c>
      <c r="H1985" s="6" t="s">
        <v>7</v>
      </c>
      <c r="I1985" s="6" t="s">
        <v>3475</v>
      </c>
      <c r="J1985" s="6" t="s">
        <v>9</v>
      </c>
      <c r="K1985" s="6" t="s">
        <v>4358</v>
      </c>
      <c r="L1985" s="6" t="s">
        <v>11</v>
      </c>
      <c r="M1985" s="2">
        <v>149.596</v>
      </c>
      <c r="N1985" s="1" t="s">
        <v>12</v>
      </c>
      <c r="O1985" s="3">
        <v>43318</v>
      </c>
      <c r="P1985" s="2">
        <f>ROUNDDOWN(Table1[[#This Row],[Quantity in UnE]],0)</f>
        <v>149</v>
      </c>
      <c r="Q1985" t="s">
        <v>8850</v>
      </c>
      <c r="R1985">
        <v>39.375</v>
      </c>
      <c r="S1985">
        <v>28</v>
      </c>
      <c r="T1985">
        <f>IF(Table1[[#This Row],[OD (in)]]=28,0,IF(Table1[[#This Row],[Width (in)]]&lt;=25,1,0))</f>
        <v>0</v>
      </c>
      <c r="U1985">
        <f>IF(Table1[[#This Row],[OD (in)]]=28,0,IF(AND(Table1[[#This Row],[Width (in)]]&gt;25,Table1[[#This Row],[Width (in)]]&lt;=40),1,0))</f>
        <v>0</v>
      </c>
      <c r="V1985">
        <f>IF(Table1[[#This Row],[OD (in)]]=28,0,IF(Table1[[#This Row],[Width (in)]]&gt;40,1,0))</f>
        <v>0</v>
      </c>
      <c r="W1985">
        <f>IF(Table1[[#This Row],[OD (in)]]=28,1,0)</f>
        <v>1</v>
      </c>
    </row>
    <row r="1986" spans="1:23" x14ac:dyDescent="0.3">
      <c r="A1986" s="6" t="s">
        <v>0</v>
      </c>
      <c r="B1986" s="6" t="s">
        <v>1043</v>
      </c>
      <c r="C1986" s="6" t="s">
        <v>1044</v>
      </c>
      <c r="D1986" s="6" t="s">
        <v>4359</v>
      </c>
      <c r="E1986" s="6" t="s">
        <v>4</v>
      </c>
      <c r="F1986" s="6" t="s">
        <v>5</v>
      </c>
      <c r="G1986" s="6" t="s">
        <v>3474</v>
      </c>
      <c r="H1986" s="6" t="s">
        <v>7</v>
      </c>
      <c r="I1986" s="6" t="s">
        <v>3475</v>
      </c>
      <c r="J1986" s="6" t="s">
        <v>9</v>
      </c>
      <c r="K1986" s="6" t="s">
        <v>4360</v>
      </c>
      <c r="L1986" s="6" t="s">
        <v>11</v>
      </c>
      <c r="M1986" s="2">
        <v>149.596</v>
      </c>
      <c r="N1986" s="1" t="s">
        <v>12</v>
      </c>
      <c r="O1986" s="3">
        <v>43318</v>
      </c>
      <c r="P1986" s="2">
        <f>ROUNDDOWN(Table1[[#This Row],[Quantity in UnE]],0)</f>
        <v>149</v>
      </c>
      <c r="Q1986" t="s">
        <v>8850</v>
      </c>
      <c r="R1986">
        <v>39.375</v>
      </c>
      <c r="S1986">
        <v>28</v>
      </c>
      <c r="T1986">
        <f>IF(Table1[[#This Row],[OD (in)]]=28,0,IF(Table1[[#This Row],[Width (in)]]&lt;=25,1,0))</f>
        <v>0</v>
      </c>
      <c r="U1986">
        <f>IF(Table1[[#This Row],[OD (in)]]=28,0,IF(AND(Table1[[#This Row],[Width (in)]]&gt;25,Table1[[#This Row],[Width (in)]]&lt;=40),1,0))</f>
        <v>0</v>
      </c>
      <c r="V1986">
        <f>IF(Table1[[#This Row],[OD (in)]]=28,0,IF(Table1[[#This Row],[Width (in)]]&gt;40,1,0))</f>
        <v>0</v>
      </c>
      <c r="W1986">
        <f>IF(Table1[[#This Row],[OD (in)]]=28,1,0)</f>
        <v>1</v>
      </c>
    </row>
    <row r="1987" spans="1:23" x14ac:dyDescent="0.3">
      <c r="A1987" s="6" t="s">
        <v>0</v>
      </c>
      <c r="B1987" s="6" t="s">
        <v>296</v>
      </c>
      <c r="C1987" s="6" t="s">
        <v>297</v>
      </c>
      <c r="D1987" s="6" t="s">
        <v>4361</v>
      </c>
      <c r="E1987" s="6" t="s">
        <v>4</v>
      </c>
      <c r="F1987" s="6" t="s">
        <v>5</v>
      </c>
      <c r="G1987" s="6" t="s">
        <v>3382</v>
      </c>
      <c r="H1987" s="6" t="s">
        <v>7</v>
      </c>
      <c r="I1987" s="6" t="s">
        <v>3383</v>
      </c>
      <c r="J1987" s="6" t="s">
        <v>9</v>
      </c>
      <c r="K1987" s="6" t="s">
        <v>4362</v>
      </c>
      <c r="L1987" s="6" t="s">
        <v>11</v>
      </c>
      <c r="M1987" s="2">
        <v>136.851</v>
      </c>
      <c r="N1987" s="1" t="s">
        <v>12</v>
      </c>
      <c r="O1987" s="3">
        <v>43316</v>
      </c>
      <c r="P1987" s="2">
        <f>ROUNDDOWN(Table1[[#This Row],[Quantity in UnE]],0)</f>
        <v>136</v>
      </c>
      <c r="Q1987" t="s">
        <v>8850</v>
      </c>
      <c r="R1987">
        <v>37</v>
      </c>
      <c r="S1987">
        <v>28</v>
      </c>
      <c r="T1987">
        <f>IF(Table1[[#This Row],[OD (in)]]=28,0,IF(Table1[[#This Row],[Width (in)]]&lt;=25,1,0))</f>
        <v>0</v>
      </c>
      <c r="U1987">
        <f>IF(Table1[[#This Row],[OD (in)]]=28,0,IF(AND(Table1[[#This Row],[Width (in)]]&gt;25,Table1[[#This Row],[Width (in)]]&lt;=40),1,0))</f>
        <v>0</v>
      </c>
      <c r="V1987">
        <f>IF(Table1[[#This Row],[OD (in)]]=28,0,IF(Table1[[#This Row],[Width (in)]]&gt;40,1,0))</f>
        <v>0</v>
      </c>
      <c r="W1987">
        <f>IF(Table1[[#This Row],[OD (in)]]=28,1,0)</f>
        <v>1</v>
      </c>
    </row>
    <row r="1988" spans="1:23" x14ac:dyDescent="0.3">
      <c r="A1988" s="6" t="s">
        <v>0</v>
      </c>
      <c r="B1988" s="6" t="s">
        <v>296</v>
      </c>
      <c r="C1988" s="6" t="s">
        <v>297</v>
      </c>
      <c r="D1988" s="6" t="s">
        <v>4363</v>
      </c>
      <c r="E1988" s="6" t="s">
        <v>4</v>
      </c>
      <c r="F1988" s="6" t="s">
        <v>5</v>
      </c>
      <c r="G1988" s="6" t="s">
        <v>3382</v>
      </c>
      <c r="H1988" s="6" t="s">
        <v>7</v>
      </c>
      <c r="I1988" s="6" t="s">
        <v>3383</v>
      </c>
      <c r="J1988" s="6" t="s">
        <v>9</v>
      </c>
      <c r="K1988" s="6" t="s">
        <v>4364</v>
      </c>
      <c r="L1988" s="6" t="s">
        <v>11</v>
      </c>
      <c r="M1988" s="2">
        <v>132.29599999999999</v>
      </c>
      <c r="N1988" s="1" t="s">
        <v>12</v>
      </c>
      <c r="O1988" s="3">
        <v>43316</v>
      </c>
      <c r="P1988" s="2">
        <f>ROUNDDOWN(Table1[[#This Row],[Quantity in UnE]],0)</f>
        <v>132</v>
      </c>
      <c r="Q1988" t="s">
        <v>8850</v>
      </c>
      <c r="R1988">
        <v>37</v>
      </c>
      <c r="S1988">
        <v>28</v>
      </c>
      <c r="T1988">
        <f>IF(Table1[[#This Row],[OD (in)]]=28,0,IF(Table1[[#This Row],[Width (in)]]&lt;=25,1,0))</f>
        <v>0</v>
      </c>
      <c r="U1988">
        <f>IF(Table1[[#This Row],[OD (in)]]=28,0,IF(AND(Table1[[#This Row],[Width (in)]]&gt;25,Table1[[#This Row],[Width (in)]]&lt;=40),1,0))</f>
        <v>0</v>
      </c>
      <c r="V1988">
        <f>IF(Table1[[#This Row],[OD (in)]]=28,0,IF(Table1[[#This Row],[Width (in)]]&gt;40,1,0))</f>
        <v>0</v>
      </c>
      <c r="W1988">
        <f>IF(Table1[[#This Row],[OD (in)]]=28,1,0)</f>
        <v>1</v>
      </c>
    </row>
    <row r="1989" spans="1:23" x14ac:dyDescent="0.3">
      <c r="A1989" s="6" t="s">
        <v>0</v>
      </c>
      <c r="B1989" s="6" t="s">
        <v>1838</v>
      </c>
      <c r="C1989" s="6" t="s">
        <v>1839</v>
      </c>
      <c r="D1989" s="6" t="s">
        <v>4365</v>
      </c>
      <c r="E1989" s="6" t="s">
        <v>4</v>
      </c>
      <c r="F1989" s="6" t="s">
        <v>5</v>
      </c>
      <c r="G1989" s="6" t="s">
        <v>3687</v>
      </c>
      <c r="H1989" s="6" t="s">
        <v>7</v>
      </c>
      <c r="I1989" s="6" t="s">
        <v>3688</v>
      </c>
      <c r="J1989" s="6" t="s">
        <v>9</v>
      </c>
      <c r="K1989" s="6" t="s">
        <v>4366</v>
      </c>
      <c r="L1989" s="6" t="s">
        <v>11</v>
      </c>
      <c r="M1989" s="2">
        <v>166.709</v>
      </c>
      <c r="N1989" s="1" t="s">
        <v>12</v>
      </c>
      <c r="O1989" s="3">
        <v>43315</v>
      </c>
      <c r="P1989" s="2">
        <f>ROUNDDOWN(Table1[[#This Row],[Quantity in UnE]],0)</f>
        <v>166</v>
      </c>
      <c r="Q1989" t="s">
        <v>8850</v>
      </c>
      <c r="R1989">
        <v>22</v>
      </c>
      <c r="S1989">
        <v>39</v>
      </c>
      <c r="T1989">
        <f>IF(Table1[[#This Row],[OD (in)]]=28,0,IF(Table1[[#This Row],[Width (in)]]&lt;=25,1,0))</f>
        <v>1</v>
      </c>
      <c r="U1989">
        <f>IF(Table1[[#This Row],[OD (in)]]=28,0,IF(AND(Table1[[#This Row],[Width (in)]]&gt;25,Table1[[#This Row],[Width (in)]]&lt;=40),1,0))</f>
        <v>0</v>
      </c>
      <c r="V1989">
        <f>IF(Table1[[#This Row],[OD (in)]]=28,0,IF(Table1[[#This Row],[Width (in)]]&gt;40,1,0))</f>
        <v>0</v>
      </c>
      <c r="W1989">
        <f>IF(Table1[[#This Row],[OD (in)]]=28,1,0)</f>
        <v>0</v>
      </c>
    </row>
    <row r="1990" spans="1:23" x14ac:dyDescent="0.3">
      <c r="A1990" s="6" t="s">
        <v>0</v>
      </c>
      <c r="B1990" s="6" t="s">
        <v>166</v>
      </c>
      <c r="C1990" s="6" t="s">
        <v>167</v>
      </c>
      <c r="D1990" s="6" t="s">
        <v>4367</v>
      </c>
      <c r="E1990" s="6" t="s">
        <v>4</v>
      </c>
      <c r="F1990" s="6" t="s">
        <v>5</v>
      </c>
      <c r="G1990" s="6" t="s">
        <v>3501</v>
      </c>
      <c r="H1990" s="6" t="s">
        <v>7</v>
      </c>
      <c r="I1990" s="6" t="s">
        <v>3502</v>
      </c>
      <c r="J1990" s="6" t="s">
        <v>9</v>
      </c>
      <c r="K1990" s="6" t="s">
        <v>4368</v>
      </c>
      <c r="L1990" s="6" t="s">
        <v>11</v>
      </c>
      <c r="M1990" s="2">
        <v>121.771</v>
      </c>
      <c r="N1990" s="1" t="s">
        <v>12</v>
      </c>
      <c r="O1990" s="3">
        <v>43319</v>
      </c>
      <c r="P1990" s="2">
        <f>ROUNDDOWN(Table1[[#This Row],[Quantity in UnE]],0)</f>
        <v>121</v>
      </c>
      <c r="Q1990" t="s">
        <v>8850</v>
      </c>
      <c r="R1990">
        <v>33</v>
      </c>
      <c r="S1990">
        <v>28</v>
      </c>
      <c r="T1990">
        <f>IF(Table1[[#This Row],[OD (in)]]=28,0,IF(Table1[[#This Row],[Width (in)]]&lt;=25,1,0))</f>
        <v>0</v>
      </c>
      <c r="U1990">
        <f>IF(Table1[[#This Row],[OD (in)]]=28,0,IF(AND(Table1[[#This Row],[Width (in)]]&gt;25,Table1[[#This Row],[Width (in)]]&lt;=40),1,0))</f>
        <v>0</v>
      </c>
      <c r="V1990">
        <f>IF(Table1[[#This Row],[OD (in)]]=28,0,IF(Table1[[#This Row],[Width (in)]]&gt;40,1,0))</f>
        <v>0</v>
      </c>
      <c r="W1990">
        <f>IF(Table1[[#This Row],[OD (in)]]=28,1,0)</f>
        <v>1</v>
      </c>
    </row>
    <row r="1991" spans="1:23" x14ac:dyDescent="0.3">
      <c r="A1991" s="6" t="s">
        <v>0</v>
      </c>
      <c r="B1991" s="6" t="s">
        <v>4343</v>
      </c>
      <c r="C1991" s="6" t="s">
        <v>4344</v>
      </c>
      <c r="D1991" s="6" t="s">
        <v>4369</v>
      </c>
      <c r="E1991" s="6" t="s">
        <v>4</v>
      </c>
      <c r="F1991" s="6" t="s">
        <v>5</v>
      </c>
      <c r="G1991" s="6" t="s">
        <v>3663</v>
      </c>
      <c r="H1991" s="6" t="s">
        <v>7</v>
      </c>
      <c r="I1991" s="6" t="s">
        <v>3664</v>
      </c>
      <c r="J1991" s="6" t="s">
        <v>9</v>
      </c>
      <c r="K1991" s="6" t="s">
        <v>4370</v>
      </c>
      <c r="L1991" s="6" t="s">
        <v>11</v>
      </c>
      <c r="M1991" s="2">
        <v>229.83799999999999</v>
      </c>
      <c r="N1991" s="1" t="s">
        <v>12</v>
      </c>
      <c r="O1991" s="3">
        <v>43330</v>
      </c>
      <c r="P1991" s="2">
        <f>ROUNDDOWN(Table1[[#This Row],[Quantity in UnE]],0)</f>
        <v>229</v>
      </c>
      <c r="Q1991" t="s">
        <v>8859</v>
      </c>
      <c r="R1991">
        <v>30</v>
      </c>
      <c r="S1991">
        <v>39</v>
      </c>
      <c r="T1991">
        <f>IF(Table1[[#This Row],[OD (in)]]=28,0,IF(Table1[[#This Row],[Width (in)]]&lt;=25,1,0))</f>
        <v>0</v>
      </c>
      <c r="U1991">
        <f>IF(Table1[[#This Row],[OD (in)]]=28,0,IF(AND(Table1[[#This Row],[Width (in)]]&gt;25,Table1[[#This Row],[Width (in)]]&lt;=40),1,0))</f>
        <v>1</v>
      </c>
      <c r="V1991">
        <f>IF(Table1[[#This Row],[OD (in)]]=28,0,IF(Table1[[#This Row],[Width (in)]]&gt;40,1,0))</f>
        <v>0</v>
      </c>
      <c r="W1991">
        <f>IF(Table1[[#This Row],[OD (in)]]=28,1,0)</f>
        <v>0</v>
      </c>
    </row>
    <row r="1992" spans="1:23" x14ac:dyDescent="0.3">
      <c r="A1992" s="6" t="s">
        <v>0</v>
      </c>
      <c r="B1992" s="6" t="s">
        <v>296</v>
      </c>
      <c r="C1992" s="6" t="s">
        <v>297</v>
      </c>
      <c r="D1992" s="6" t="s">
        <v>4371</v>
      </c>
      <c r="E1992" s="6" t="s">
        <v>4</v>
      </c>
      <c r="F1992" s="6" t="s">
        <v>5</v>
      </c>
      <c r="G1992" s="6" t="s">
        <v>3382</v>
      </c>
      <c r="H1992" s="6" t="s">
        <v>7</v>
      </c>
      <c r="I1992" s="6" t="s">
        <v>3383</v>
      </c>
      <c r="J1992" s="6" t="s">
        <v>9</v>
      </c>
      <c r="K1992" s="6" t="s">
        <v>4372</v>
      </c>
      <c r="L1992" s="6" t="s">
        <v>11</v>
      </c>
      <c r="M1992" s="2">
        <v>140.82900000000001</v>
      </c>
      <c r="N1992" s="1" t="s">
        <v>12</v>
      </c>
      <c r="O1992" s="3">
        <v>43316</v>
      </c>
      <c r="P1992" s="2">
        <f>ROUNDDOWN(Table1[[#This Row],[Quantity in UnE]],0)</f>
        <v>140</v>
      </c>
      <c r="Q1992" t="s">
        <v>8850</v>
      </c>
      <c r="R1992">
        <v>37</v>
      </c>
      <c r="S1992">
        <v>28</v>
      </c>
      <c r="T1992">
        <f>IF(Table1[[#This Row],[OD (in)]]=28,0,IF(Table1[[#This Row],[Width (in)]]&lt;=25,1,0))</f>
        <v>0</v>
      </c>
      <c r="U1992">
        <f>IF(Table1[[#This Row],[OD (in)]]=28,0,IF(AND(Table1[[#This Row],[Width (in)]]&gt;25,Table1[[#This Row],[Width (in)]]&lt;=40),1,0))</f>
        <v>0</v>
      </c>
      <c r="V1992">
        <f>IF(Table1[[#This Row],[OD (in)]]=28,0,IF(Table1[[#This Row],[Width (in)]]&gt;40,1,0))</f>
        <v>0</v>
      </c>
      <c r="W1992">
        <f>IF(Table1[[#This Row],[OD (in)]]=28,1,0)</f>
        <v>1</v>
      </c>
    </row>
    <row r="1993" spans="1:23" x14ac:dyDescent="0.3">
      <c r="A1993" s="6" t="s">
        <v>0</v>
      </c>
      <c r="B1993" s="6" t="s">
        <v>1838</v>
      </c>
      <c r="C1993" s="6" t="s">
        <v>1839</v>
      </c>
      <c r="D1993" s="6" t="s">
        <v>4373</v>
      </c>
      <c r="E1993" s="6" t="s">
        <v>4</v>
      </c>
      <c r="F1993" s="6" t="s">
        <v>5</v>
      </c>
      <c r="G1993" s="6" t="s">
        <v>3687</v>
      </c>
      <c r="H1993" s="6" t="s">
        <v>7</v>
      </c>
      <c r="I1993" s="6" t="s">
        <v>3688</v>
      </c>
      <c r="J1993" s="6" t="s">
        <v>9</v>
      </c>
      <c r="K1993" s="6" t="s">
        <v>4374</v>
      </c>
      <c r="L1993" s="6" t="s">
        <v>11</v>
      </c>
      <c r="M1993" s="2">
        <v>160.37700000000001</v>
      </c>
      <c r="N1993" s="1" t="s">
        <v>12</v>
      </c>
      <c r="O1993" s="3">
        <v>43315</v>
      </c>
      <c r="P1993" s="2">
        <f>ROUNDDOWN(Table1[[#This Row],[Quantity in UnE]],0)</f>
        <v>160</v>
      </c>
      <c r="Q1993" t="s">
        <v>8850</v>
      </c>
      <c r="R1993">
        <v>22</v>
      </c>
      <c r="S1993">
        <v>39</v>
      </c>
      <c r="T1993">
        <f>IF(Table1[[#This Row],[OD (in)]]=28,0,IF(Table1[[#This Row],[Width (in)]]&lt;=25,1,0))</f>
        <v>1</v>
      </c>
      <c r="U1993">
        <f>IF(Table1[[#This Row],[OD (in)]]=28,0,IF(AND(Table1[[#This Row],[Width (in)]]&gt;25,Table1[[#This Row],[Width (in)]]&lt;=40),1,0))</f>
        <v>0</v>
      </c>
      <c r="V1993">
        <f>IF(Table1[[#This Row],[OD (in)]]=28,0,IF(Table1[[#This Row],[Width (in)]]&gt;40,1,0))</f>
        <v>0</v>
      </c>
      <c r="W1993">
        <f>IF(Table1[[#This Row],[OD (in)]]=28,1,0)</f>
        <v>0</v>
      </c>
    </row>
    <row r="1994" spans="1:23" x14ac:dyDescent="0.3">
      <c r="A1994" s="6" t="s">
        <v>0</v>
      </c>
      <c r="B1994" s="6" t="s">
        <v>166</v>
      </c>
      <c r="C1994" s="6" t="s">
        <v>167</v>
      </c>
      <c r="D1994" s="6" t="s">
        <v>4375</v>
      </c>
      <c r="E1994" s="6" t="s">
        <v>4</v>
      </c>
      <c r="F1994" s="6" t="s">
        <v>5</v>
      </c>
      <c r="G1994" s="6" t="s">
        <v>3501</v>
      </c>
      <c r="H1994" s="6" t="s">
        <v>7</v>
      </c>
      <c r="I1994" s="6" t="s">
        <v>3502</v>
      </c>
      <c r="J1994" s="6" t="s">
        <v>9</v>
      </c>
      <c r="K1994" s="6" t="s">
        <v>4376</v>
      </c>
      <c r="L1994" s="6" t="s">
        <v>11</v>
      </c>
      <c r="M1994" s="2">
        <v>121.771</v>
      </c>
      <c r="N1994" s="1" t="s">
        <v>12</v>
      </c>
      <c r="O1994" s="3">
        <v>43319</v>
      </c>
      <c r="P1994" s="2">
        <f>ROUNDDOWN(Table1[[#This Row],[Quantity in UnE]],0)</f>
        <v>121</v>
      </c>
      <c r="Q1994" t="s">
        <v>8850</v>
      </c>
      <c r="R1994">
        <v>33</v>
      </c>
      <c r="S1994">
        <v>28</v>
      </c>
      <c r="T1994">
        <f>IF(Table1[[#This Row],[OD (in)]]=28,0,IF(Table1[[#This Row],[Width (in)]]&lt;=25,1,0))</f>
        <v>0</v>
      </c>
      <c r="U1994">
        <f>IF(Table1[[#This Row],[OD (in)]]=28,0,IF(AND(Table1[[#This Row],[Width (in)]]&gt;25,Table1[[#This Row],[Width (in)]]&lt;=40),1,0))</f>
        <v>0</v>
      </c>
      <c r="V1994">
        <f>IF(Table1[[#This Row],[OD (in)]]=28,0,IF(Table1[[#This Row],[Width (in)]]&gt;40,1,0))</f>
        <v>0</v>
      </c>
      <c r="W1994">
        <f>IF(Table1[[#This Row],[OD (in)]]=28,1,0)</f>
        <v>1</v>
      </c>
    </row>
    <row r="1995" spans="1:23" x14ac:dyDescent="0.3">
      <c r="A1995" s="6" t="s">
        <v>0</v>
      </c>
      <c r="B1995" s="6" t="s">
        <v>4343</v>
      </c>
      <c r="C1995" s="6" t="s">
        <v>4344</v>
      </c>
      <c r="D1995" s="6" t="s">
        <v>4377</v>
      </c>
      <c r="E1995" s="6" t="s">
        <v>4</v>
      </c>
      <c r="F1995" s="6" t="s">
        <v>5</v>
      </c>
      <c r="G1995" s="6" t="s">
        <v>3663</v>
      </c>
      <c r="H1995" s="6" t="s">
        <v>7</v>
      </c>
      <c r="I1995" s="6" t="s">
        <v>3664</v>
      </c>
      <c r="J1995" s="6" t="s">
        <v>9</v>
      </c>
      <c r="K1995" s="6" t="s">
        <v>4378</v>
      </c>
      <c r="L1995" s="6" t="s">
        <v>11</v>
      </c>
      <c r="M1995" s="2">
        <v>229.542</v>
      </c>
      <c r="N1995" s="1" t="s">
        <v>12</v>
      </c>
      <c r="O1995" s="3">
        <v>43330</v>
      </c>
      <c r="P1995" s="2">
        <f>ROUNDDOWN(Table1[[#This Row],[Quantity in UnE]],0)</f>
        <v>229</v>
      </c>
      <c r="Q1995" t="s">
        <v>8859</v>
      </c>
      <c r="R1995">
        <v>30</v>
      </c>
      <c r="S1995">
        <v>39</v>
      </c>
      <c r="T1995">
        <f>IF(Table1[[#This Row],[OD (in)]]=28,0,IF(Table1[[#This Row],[Width (in)]]&lt;=25,1,0))</f>
        <v>0</v>
      </c>
      <c r="U1995">
        <f>IF(Table1[[#This Row],[OD (in)]]=28,0,IF(AND(Table1[[#This Row],[Width (in)]]&gt;25,Table1[[#This Row],[Width (in)]]&lt;=40),1,0))</f>
        <v>1</v>
      </c>
      <c r="V1995">
        <f>IF(Table1[[#This Row],[OD (in)]]=28,0,IF(Table1[[#This Row],[Width (in)]]&gt;40,1,0))</f>
        <v>0</v>
      </c>
      <c r="W1995">
        <f>IF(Table1[[#This Row],[OD (in)]]=28,1,0)</f>
        <v>0</v>
      </c>
    </row>
    <row r="1996" spans="1:23" x14ac:dyDescent="0.3">
      <c r="A1996" s="6" t="s">
        <v>0</v>
      </c>
      <c r="B1996" s="6" t="s">
        <v>950</v>
      </c>
      <c r="C1996" s="6" t="s">
        <v>951</v>
      </c>
      <c r="D1996" s="6" t="s">
        <v>4379</v>
      </c>
      <c r="E1996" s="6" t="s">
        <v>4</v>
      </c>
      <c r="F1996" s="6" t="s">
        <v>5</v>
      </c>
      <c r="G1996" s="6" t="s">
        <v>153</v>
      </c>
      <c r="H1996" s="6" t="s">
        <v>4380</v>
      </c>
      <c r="I1996" s="6" t="s">
        <v>154</v>
      </c>
      <c r="J1996" s="6" t="s">
        <v>9</v>
      </c>
      <c r="K1996" s="6" t="s">
        <v>4381</v>
      </c>
      <c r="L1996" s="6" t="s">
        <v>11</v>
      </c>
      <c r="M1996" s="2">
        <v>153.05199999999999</v>
      </c>
      <c r="N1996" s="1" t="s">
        <v>12</v>
      </c>
      <c r="O1996" s="3">
        <v>43314</v>
      </c>
      <c r="P1996" s="2">
        <f>ROUNDDOWN(Table1[[#This Row],[Quantity in UnE]],0)</f>
        <v>153</v>
      </c>
      <c r="Q1996" t="s">
        <v>8856</v>
      </c>
      <c r="R1996">
        <v>38</v>
      </c>
      <c r="S1996">
        <v>28</v>
      </c>
      <c r="T1996">
        <f>IF(Table1[[#This Row],[OD (in)]]=28,0,IF(Table1[[#This Row],[Width (in)]]&lt;=25,1,0))</f>
        <v>0</v>
      </c>
      <c r="U1996">
        <f>IF(Table1[[#This Row],[OD (in)]]=28,0,IF(AND(Table1[[#This Row],[Width (in)]]&gt;25,Table1[[#This Row],[Width (in)]]&lt;=40),1,0))</f>
        <v>0</v>
      </c>
      <c r="V1996">
        <f>IF(Table1[[#This Row],[OD (in)]]=28,0,IF(Table1[[#This Row],[Width (in)]]&gt;40,1,0))</f>
        <v>0</v>
      </c>
      <c r="W1996">
        <f>IF(Table1[[#This Row],[OD (in)]]=28,1,0)</f>
        <v>1</v>
      </c>
    </row>
    <row r="1997" spans="1:23" x14ac:dyDescent="0.3">
      <c r="A1997" s="6" t="s">
        <v>0</v>
      </c>
      <c r="B1997" s="6" t="s">
        <v>950</v>
      </c>
      <c r="C1997" s="6" t="s">
        <v>951</v>
      </c>
      <c r="D1997" s="6" t="s">
        <v>4382</v>
      </c>
      <c r="E1997" s="6" t="s">
        <v>4</v>
      </c>
      <c r="F1997" s="6" t="s">
        <v>5</v>
      </c>
      <c r="G1997" s="6" t="s">
        <v>153</v>
      </c>
      <c r="H1997" s="6" t="s">
        <v>4380</v>
      </c>
      <c r="I1997" s="6" t="s">
        <v>154</v>
      </c>
      <c r="J1997" s="6" t="s">
        <v>9</v>
      </c>
      <c r="K1997" s="6" t="s">
        <v>4381</v>
      </c>
      <c r="L1997" s="6" t="s">
        <v>11</v>
      </c>
      <c r="M1997" s="2">
        <v>149.81700000000001</v>
      </c>
      <c r="N1997" s="1" t="s">
        <v>12</v>
      </c>
      <c r="O1997" s="3">
        <v>43314</v>
      </c>
      <c r="P1997" s="2">
        <f>ROUNDDOWN(Table1[[#This Row],[Quantity in UnE]],0)</f>
        <v>149</v>
      </c>
      <c r="Q1997" t="s">
        <v>8856</v>
      </c>
      <c r="R1997">
        <v>38</v>
      </c>
      <c r="S1997">
        <v>28</v>
      </c>
      <c r="T1997">
        <f>IF(Table1[[#This Row],[OD (in)]]=28,0,IF(Table1[[#This Row],[Width (in)]]&lt;=25,1,0))</f>
        <v>0</v>
      </c>
      <c r="U1997">
        <f>IF(Table1[[#This Row],[OD (in)]]=28,0,IF(AND(Table1[[#This Row],[Width (in)]]&gt;25,Table1[[#This Row],[Width (in)]]&lt;=40),1,0))</f>
        <v>0</v>
      </c>
      <c r="V1997">
        <f>IF(Table1[[#This Row],[OD (in)]]=28,0,IF(Table1[[#This Row],[Width (in)]]&gt;40,1,0))</f>
        <v>0</v>
      </c>
      <c r="W1997">
        <f>IF(Table1[[#This Row],[OD (in)]]=28,1,0)</f>
        <v>1</v>
      </c>
    </row>
    <row r="1998" spans="1:23" x14ac:dyDescent="0.3">
      <c r="A1998" s="6" t="s">
        <v>0</v>
      </c>
      <c r="B1998" s="6" t="s">
        <v>166</v>
      </c>
      <c r="C1998" s="6" t="s">
        <v>167</v>
      </c>
      <c r="D1998" s="6" t="s">
        <v>4383</v>
      </c>
      <c r="E1998" s="6" t="s">
        <v>4</v>
      </c>
      <c r="F1998" s="6" t="s">
        <v>5</v>
      </c>
      <c r="G1998" s="6" t="s">
        <v>3501</v>
      </c>
      <c r="H1998" s="6" t="s">
        <v>7</v>
      </c>
      <c r="I1998" s="6" t="s">
        <v>3502</v>
      </c>
      <c r="J1998" s="6" t="s">
        <v>9</v>
      </c>
      <c r="K1998" s="6" t="s">
        <v>4384</v>
      </c>
      <c r="L1998" s="6" t="s">
        <v>11</v>
      </c>
      <c r="M1998" s="2">
        <v>121.771</v>
      </c>
      <c r="N1998" s="1" t="s">
        <v>12</v>
      </c>
      <c r="O1998" s="3">
        <v>43319</v>
      </c>
      <c r="P1998" s="2">
        <f>ROUNDDOWN(Table1[[#This Row],[Quantity in UnE]],0)</f>
        <v>121</v>
      </c>
      <c r="Q1998" t="s">
        <v>8850</v>
      </c>
      <c r="R1998">
        <v>33</v>
      </c>
      <c r="S1998">
        <v>28</v>
      </c>
      <c r="T1998">
        <f>IF(Table1[[#This Row],[OD (in)]]=28,0,IF(Table1[[#This Row],[Width (in)]]&lt;=25,1,0))</f>
        <v>0</v>
      </c>
      <c r="U1998">
        <f>IF(Table1[[#This Row],[OD (in)]]=28,0,IF(AND(Table1[[#This Row],[Width (in)]]&gt;25,Table1[[#This Row],[Width (in)]]&lt;=40),1,0))</f>
        <v>0</v>
      </c>
      <c r="V1998">
        <f>IF(Table1[[#This Row],[OD (in)]]=28,0,IF(Table1[[#This Row],[Width (in)]]&gt;40,1,0))</f>
        <v>0</v>
      </c>
      <c r="W1998">
        <f>IF(Table1[[#This Row],[OD (in)]]=28,1,0)</f>
        <v>1</v>
      </c>
    </row>
    <row r="1999" spans="1:23" x14ac:dyDescent="0.3">
      <c r="A1999" s="6" t="s">
        <v>0</v>
      </c>
      <c r="B1999" s="6" t="s">
        <v>4343</v>
      </c>
      <c r="C1999" s="6" t="s">
        <v>4344</v>
      </c>
      <c r="D1999" s="6" t="s">
        <v>4385</v>
      </c>
      <c r="E1999" s="6" t="s">
        <v>4</v>
      </c>
      <c r="F1999" s="6" t="s">
        <v>5</v>
      </c>
      <c r="G1999" s="6" t="s">
        <v>3663</v>
      </c>
      <c r="H1999" s="6" t="s">
        <v>7</v>
      </c>
      <c r="I1999" s="6" t="s">
        <v>3664</v>
      </c>
      <c r="J1999" s="6" t="s">
        <v>9</v>
      </c>
      <c r="K1999" s="6" t="s">
        <v>4386</v>
      </c>
      <c r="L1999" s="6" t="s">
        <v>11</v>
      </c>
      <c r="M1999" s="2">
        <v>230.488</v>
      </c>
      <c r="N1999" s="1" t="s">
        <v>12</v>
      </c>
      <c r="O1999" s="3">
        <v>43330</v>
      </c>
      <c r="P1999" s="2">
        <f>ROUNDDOWN(Table1[[#This Row],[Quantity in UnE]],0)</f>
        <v>230</v>
      </c>
      <c r="Q1999" t="s">
        <v>8859</v>
      </c>
      <c r="R1999">
        <v>30</v>
      </c>
      <c r="S1999">
        <v>39</v>
      </c>
      <c r="T1999">
        <f>IF(Table1[[#This Row],[OD (in)]]=28,0,IF(Table1[[#This Row],[Width (in)]]&lt;=25,1,0))</f>
        <v>0</v>
      </c>
      <c r="U1999">
        <f>IF(Table1[[#This Row],[OD (in)]]=28,0,IF(AND(Table1[[#This Row],[Width (in)]]&gt;25,Table1[[#This Row],[Width (in)]]&lt;=40),1,0))</f>
        <v>1</v>
      </c>
      <c r="V1999">
        <f>IF(Table1[[#This Row],[OD (in)]]=28,0,IF(Table1[[#This Row],[Width (in)]]&gt;40,1,0))</f>
        <v>0</v>
      </c>
      <c r="W1999">
        <f>IF(Table1[[#This Row],[OD (in)]]=28,1,0)</f>
        <v>0</v>
      </c>
    </row>
    <row r="2000" spans="1:23" x14ac:dyDescent="0.3">
      <c r="A2000" s="6" t="s">
        <v>0</v>
      </c>
      <c r="B2000" s="6" t="s">
        <v>2333</v>
      </c>
      <c r="C2000" s="6" t="s">
        <v>2334</v>
      </c>
      <c r="D2000" s="6" t="s">
        <v>4387</v>
      </c>
      <c r="E2000" s="6" t="s">
        <v>4</v>
      </c>
      <c r="F2000" s="6" t="s">
        <v>5</v>
      </c>
      <c r="G2000" s="6" t="s">
        <v>4087</v>
      </c>
      <c r="H2000" s="6" t="s">
        <v>7</v>
      </c>
      <c r="I2000" s="6" t="s">
        <v>4088</v>
      </c>
      <c r="J2000" s="6" t="s">
        <v>9</v>
      </c>
      <c r="K2000" s="6" t="s">
        <v>4388</v>
      </c>
      <c r="L2000" s="6" t="s">
        <v>11</v>
      </c>
      <c r="M2000" s="2">
        <v>353.03899999999999</v>
      </c>
      <c r="N2000" s="1" t="s">
        <v>12</v>
      </c>
      <c r="O2000" s="3">
        <v>43327</v>
      </c>
      <c r="P2000" s="2">
        <f>ROUNDDOWN(Table1[[#This Row],[Quantity in UnE]],0)</f>
        <v>353</v>
      </c>
      <c r="Q2000" t="s">
        <v>8863</v>
      </c>
      <c r="R2000">
        <v>47.75</v>
      </c>
      <c r="S2000">
        <v>39</v>
      </c>
      <c r="T2000">
        <f>IF(Table1[[#This Row],[OD (in)]]=28,0,IF(Table1[[#This Row],[Width (in)]]&lt;=25,1,0))</f>
        <v>0</v>
      </c>
      <c r="U2000">
        <f>IF(Table1[[#This Row],[OD (in)]]=28,0,IF(AND(Table1[[#This Row],[Width (in)]]&gt;25,Table1[[#This Row],[Width (in)]]&lt;=40),1,0))</f>
        <v>0</v>
      </c>
      <c r="V2000">
        <f>IF(Table1[[#This Row],[OD (in)]]=28,0,IF(Table1[[#This Row],[Width (in)]]&gt;40,1,0))</f>
        <v>1</v>
      </c>
      <c r="W2000">
        <f>IF(Table1[[#This Row],[OD (in)]]=28,1,0)</f>
        <v>0</v>
      </c>
    </row>
    <row r="2001" spans="1:23" x14ac:dyDescent="0.3">
      <c r="A2001" s="6" t="s">
        <v>0</v>
      </c>
      <c r="B2001" s="6" t="s">
        <v>125</v>
      </c>
      <c r="C2001" s="6" t="s">
        <v>126</v>
      </c>
      <c r="D2001" s="6" t="s">
        <v>4389</v>
      </c>
      <c r="E2001" s="6" t="s">
        <v>4</v>
      </c>
      <c r="F2001" s="6" t="s">
        <v>5</v>
      </c>
      <c r="G2001" s="6" t="s">
        <v>4103</v>
      </c>
      <c r="H2001" s="6" t="s">
        <v>7</v>
      </c>
      <c r="I2001" s="6" t="s">
        <v>4104</v>
      </c>
      <c r="J2001" s="6" t="s">
        <v>9</v>
      </c>
      <c r="K2001" s="6" t="s">
        <v>4390</v>
      </c>
      <c r="L2001" s="6" t="s">
        <v>11</v>
      </c>
      <c r="M2001" s="2">
        <v>438.60399999999998</v>
      </c>
      <c r="N2001" s="1" t="s">
        <v>12</v>
      </c>
      <c r="O2001" s="3">
        <v>43326</v>
      </c>
      <c r="P2001" s="2">
        <f>ROUNDDOWN(Table1[[#This Row],[Quantity in UnE]],0)</f>
        <v>438</v>
      </c>
      <c r="Q2001" t="s">
        <v>8852</v>
      </c>
      <c r="R2001">
        <v>60</v>
      </c>
      <c r="S2001">
        <v>39</v>
      </c>
      <c r="T2001">
        <f>IF(Table1[[#This Row],[OD (in)]]=28,0,IF(Table1[[#This Row],[Width (in)]]&lt;=25,1,0))</f>
        <v>0</v>
      </c>
      <c r="U2001">
        <f>IF(Table1[[#This Row],[OD (in)]]=28,0,IF(AND(Table1[[#This Row],[Width (in)]]&gt;25,Table1[[#This Row],[Width (in)]]&lt;=40),1,0))</f>
        <v>0</v>
      </c>
      <c r="V2001">
        <f>IF(Table1[[#This Row],[OD (in)]]=28,0,IF(Table1[[#This Row],[Width (in)]]&gt;40,1,0))</f>
        <v>1</v>
      </c>
      <c r="W2001">
        <f>IF(Table1[[#This Row],[OD (in)]]=28,1,0)</f>
        <v>0</v>
      </c>
    </row>
    <row r="2002" spans="1:23" x14ac:dyDescent="0.3">
      <c r="A2002" s="6" t="s">
        <v>0</v>
      </c>
      <c r="B2002" s="6" t="s">
        <v>2333</v>
      </c>
      <c r="C2002" s="6" t="s">
        <v>2334</v>
      </c>
      <c r="D2002" s="6" t="s">
        <v>4391</v>
      </c>
      <c r="E2002" s="6" t="s">
        <v>4</v>
      </c>
      <c r="F2002" s="6" t="s">
        <v>5</v>
      </c>
      <c r="G2002" s="6" t="s">
        <v>4087</v>
      </c>
      <c r="H2002" s="6" t="s">
        <v>7</v>
      </c>
      <c r="I2002" s="6" t="s">
        <v>4088</v>
      </c>
      <c r="J2002" s="6" t="s">
        <v>9</v>
      </c>
      <c r="K2002" s="6" t="s">
        <v>4392</v>
      </c>
      <c r="L2002" s="6" t="s">
        <v>11</v>
      </c>
      <c r="M2002" s="2">
        <v>354.541</v>
      </c>
      <c r="N2002" s="1" t="s">
        <v>12</v>
      </c>
      <c r="O2002" s="3">
        <v>43327</v>
      </c>
      <c r="P2002" s="2">
        <f>ROUNDDOWN(Table1[[#This Row],[Quantity in UnE]],0)</f>
        <v>354</v>
      </c>
      <c r="Q2002" t="s">
        <v>8863</v>
      </c>
      <c r="R2002">
        <v>47.75</v>
      </c>
      <c r="S2002">
        <v>39</v>
      </c>
      <c r="T2002">
        <f>IF(Table1[[#This Row],[OD (in)]]=28,0,IF(Table1[[#This Row],[Width (in)]]&lt;=25,1,0))</f>
        <v>0</v>
      </c>
      <c r="U2002">
        <f>IF(Table1[[#This Row],[OD (in)]]=28,0,IF(AND(Table1[[#This Row],[Width (in)]]&gt;25,Table1[[#This Row],[Width (in)]]&lt;=40),1,0))</f>
        <v>0</v>
      </c>
      <c r="V2002">
        <f>IF(Table1[[#This Row],[OD (in)]]=28,0,IF(Table1[[#This Row],[Width (in)]]&gt;40,1,0))</f>
        <v>1</v>
      </c>
      <c r="W2002">
        <f>IF(Table1[[#This Row],[OD (in)]]=28,1,0)</f>
        <v>0</v>
      </c>
    </row>
    <row r="2003" spans="1:23" x14ac:dyDescent="0.3">
      <c r="A2003" s="6" t="s">
        <v>0</v>
      </c>
      <c r="B2003" s="6" t="s">
        <v>334</v>
      </c>
      <c r="C2003" s="6" t="s">
        <v>335</v>
      </c>
      <c r="D2003" s="6" t="s">
        <v>4393</v>
      </c>
      <c r="E2003" s="6" t="s">
        <v>4</v>
      </c>
      <c r="F2003" s="6" t="s">
        <v>5</v>
      </c>
      <c r="G2003" s="6" t="s">
        <v>3501</v>
      </c>
      <c r="H2003" s="6" t="s">
        <v>7</v>
      </c>
      <c r="I2003" s="6" t="s">
        <v>3502</v>
      </c>
      <c r="J2003" s="6" t="s">
        <v>9</v>
      </c>
      <c r="K2003" s="6" t="s">
        <v>4392</v>
      </c>
      <c r="L2003" s="6" t="s">
        <v>11</v>
      </c>
      <c r="M2003" s="2">
        <v>108.047</v>
      </c>
      <c r="N2003" s="1" t="s">
        <v>12</v>
      </c>
      <c r="O2003" s="3">
        <v>43319</v>
      </c>
      <c r="P2003" s="2">
        <f>ROUNDDOWN(Table1[[#This Row],[Quantity in UnE]],0)</f>
        <v>108</v>
      </c>
      <c r="Q2003" t="s">
        <v>8850</v>
      </c>
      <c r="R2003">
        <v>31</v>
      </c>
      <c r="S2003">
        <v>28</v>
      </c>
      <c r="T2003">
        <f>IF(Table1[[#This Row],[OD (in)]]=28,0,IF(Table1[[#This Row],[Width (in)]]&lt;=25,1,0))</f>
        <v>0</v>
      </c>
      <c r="U2003">
        <f>IF(Table1[[#This Row],[OD (in)]]=28,0,IF(AND(Table1[[#This Row],[Width (in)]]&gt;25,Table1[[#This Row],[Width (in)]]&lt;=40),1,0))</f>
        <v>0</v>
      </c>
      <c r="V2003">
        <f>IF(Table1[[#This Row],[OD (in)]]=28,0,IF(Table1[[#This Row],[Width (in)]]&gt;40,1,0))</f>
        <v>0</v>
      </c>
      <c r="W2003">
        <f>IF(Table1[[#This Row],[OD (in)]]=28,1,0)</f>
        <v>1</v>
      </c>
    </row>
    <row r="2004" spans="1:23" x14ac:dyDescent="0.3">
      <c r="A2004" s="6" t="s">
        <v>0</v>
      </c>
      <c r="B2004" s="6" t="s">
        <v>2381</v>
      </c>
      <c r="C2004" s="6" t="s">
        <v>2382</v>
      </c>
      <c r="D2004" s="6" t="s">
        <v>4394</v>
      </c>
      <c r="E2004" s="6" t="s">
        <v>4</v>
      </c>
      <c r="F2004" s="6" t="s">
        <v>5</v>
      </c>
      <c r="G2004" s="6" t="s">
        <v>3687</v>
      </c>
      <c r="H2004" s="6" t="s">
        <v>7</v>
      </c>
      <c r="I2004" s="6" t="s">
        <v>3688</v>
      </c>
      <c r="J2004" s="6" t="s">
        <v>9</v>
      </c>
      <c r="K2004" s="6" t="s">
        <v>4392</v>
      </c>
      <c r="L2004" s="6" t="s">
        <v>11</v>
      </c>
      <c r="M2004" s="2">
        <v>352.02</v>
      </c>
      <c r="N2004" s="1" t="s">
        <v>12</v>
      </c>
      <c r="O2004" s="3">
        <v>43315</v>
      </c>
      <c r="P2004" s="2">
        <f>ROUNDDOWN(Table1[[#This Row],[Quantity in UnE]],0)</f>
        <v>352</v>
      </c>
      <c r="Q2004" t="s">
        <v>8850</v>
      </c>
      <c r="R2004">
        <v>49</v>
      </c>
      <c r="S2004">
        <v>39</v>
      </c>
      <c r="T2004">
        <f>IF(Table1[[#This Row],[OD (in)]]=28,0,IF(Table1[[#This Row],[Width (in)]]&lt;=25,1,0))</f>
        <v>0</v>
      </c>
      <c r="U2004">
        <f>IF(Table1[[#This Row],[OD (in)]]=28,0,IF(AND(Table1[[#This Row],[Width (in)]]&gt;25,Table1[[#This Row],[Width (in)]]&lt;=40),1,0))</f>
        <v>0</v>
      </c>
      <c r="V2004">
        <f>IF(Table1[[#This Row],[OD (in)]]=28,0,IF(Table1[[#This Row],[Width (in)]]&gt;40,1,0))</f>
        <v>1</v>
      </c>
      <c r="W2004">
        <f>IF(Table1[[#This Row],[OD (in)]]=28,1,0)</f>
        <v>0</v>
      </c>
    </row>
    <row r="2005" spans="1:23" x14ac:dyDescent="0.3">
      <c r="A2005" s="6" t="s">
        <v>0</v>
      </c>
      <c r="B2005" s="6" t="s">
        <v>334</v>
      </c>
      <c r="C2005" s="6" t="s">
        <v>335</v>
      </c>
      <c r="D2005" s="6" t="s">
        <v>4395</v>
      </c>
      <c r="E2005" s="6" t="s">
        <v>4</v>
      </c>
      <c r="F2005" s="6" t="s">
        <v>5</v>
      </c>
      <c r="G2005" s="6" t="s">
        <v>3501</v>
      </c>
      <c r="H2005" s="6" t="s">
        <v>7</v>
      </c>
      <c r="I2005" s="6" t="s">
        <v>3502</v>
      </c>
      <c r="J2005" s="6" t="s">
        <v>9</v>
      </c>
      <c r="K2005" s="6" t="s">
        <v>4396</v>
      </c>
      <c r="L2005" s="6" t="s">
        <v>11</v>
      </c>
      <c r="M2005" s="2">
        <v>117.884</v>
      </c>
      <c r="N2005" s="1" t="s">
        <v>12</v>
      </c>
      <c r="O2005" s="3">
        <v>43319</v>
      </c>
      <c r="P2005" s="2">
        <f>ROUNDDOWN(Table1[[#This Row],[Quantity in UnE]],0)</f>
        <v>117</v>
      </c>
      <c r="Q2005" t="s">
        <v>8850</v>
      </c>
      <c r="R2005">
        <v>31</v>
      </c>
      <c r="S2005">
        <v>28</v>
      </c>
      <c r="T2005">
        <f>IF(Table1[[#This Row],[OD (in)]]=28,0,IF(Table1[[#This Row],[Width (in)]]&lt;=25,1,0))</f>
        <v>0</v>
      </c>
      <c r="U2005">
        <f>IF(Table1[[#This Row],[OD (in)]]=28,0,IF(AND(Table1[[#This Row],[Width (in)]]&gt;25,Table1[[#This Row],[Width (in)]]&lt;=40),1,0))</f>
        <v>0</v>
      </c>
      <c r="V2005">
        <f>IF(Table1[[#This Row],[OD (in)]]=28,0,IF(Table1[[#This Row],[Width (in)]]&gt;40,1,0))</f>
        <v>0</v>
      </c>
      <c r="W2005">
        <f>IF(Table1[[#This Row],[OD (in)]]=28,1,0)</f>
        <v>1</v>
      </c>
    </row>
    <row r="2006" spans="1:23" x14ac:dyDescent="0.3">
      <c r="A2006" s="6" t="s">
        <v>0</v>
      </c>
      <c r="B2006" s="6" t="s">
        <v>334</v>
      </c>
      <c r="C2006" s="6" t="s">
        <v>335</v>
      </c>
      <c r="D2006" s="6" t="s">
        <v>4397</v>
      </c>
      <c r="E2006" s="6" t="s">
        <v>4</v>
      </c>
      <c r="F2006" s="6" t="s">
        <v>5</v>
      </c>
      <c r="G2006" s="6" t="s">
        <v>3501</v>
      </c>
      <c r="H2006" s="6" t="s">
        <v>7</v>
      </c>
      <c r="I2006" s="6" t="s">
        <v>3502</v>
      </c>
      <c r="J2006" s="6" t="s">
        <v>9</v>
      </c>
      <c r="K2006" s="6" t="s">
        <v>4398</v>
      </c>
      <c r="L2006" s="6" t="s">
        <v>11</v>
      </c>
      <c r="M2006" s="2">
        <v>117.884</v>
      </c>
      <c r="N2006" s="1" t="s">
        <v>12</v>
      </c>
      <c r="O2006" s="3">
        <v>43319</v>
      </c>
      <c r="P2006" s="2">
        <f>ROUNDDOWN(Table1[[#This Row],[Quantity in UnE]],0)</f>
        <v>117</v>
      </c>
      <c r="Q2006" t="s">
        <v>8850</v>
      </c>
      <c r="R2006">
        <v>31</v>
      </c>
      <c r="S2006">
        <v>28</v>
      </c>
      <c r="T2006">
        <f>IF(Table1[[#This Row],[OD (in)]]=28,0,IF(Table1[[#This Row],[Width (in)]]&lt;=25,1,0))</f>
        <v>0</v>
      </c>
      <c r="U2006">
        <f>IF(Table1[[#This Row],[OD (in)]]=28,0,IF(AND(Table1[[#This Row],[Width (in)]]&gt;25,Table1[[#This Row],[Width (in)]]&lt;=40),1,0))</f>
        <v>0</v>
      </c>
      <c r="V2006">
        <f>IF(Table1[[#This Row],[OD (in)]]=28,0,IF(Table1[[#This Row],[Width (in)]]&gt;40,1,0))</f>
        <v>0</v>
      </c>
      <c r="W2006">
        <f>IF(Table1[[#This Row],[OD (in)]]=28,1,0)</f>
        <v>1</v>
      </c>
    </row>
    <row r="2007" spans="1:23" x14ac:dyDescent="0.3">
      <c r="A2007" s="6" t="s">
        <v>0</v>
      </c>
      <c r="B2007" s="6" t="s">
        <v>117</v>
      </c>
      <c r="C2007" s="6" t="s">
        <v>118</v>
      </c>
      <c r="D2007" s="6" t="s">
        <v>4399</v>
      </c>
      <c r="E2007" s="6" t="s">
        <v>4</v>
      </c>
      <c r="F2007" s="6" t="s">
        <v>5</v>
      </c>
      <c r="G2007" s="6" t="s">
        <v>4224</v>
      </c>
      <c r="H2007" s="6" t="s">
        <v>7</v>
      </c>
      <c r="I2007" s="6" t="s">
        <v>4225</v>
      </c>
      <c r="J2007" s="6" t="s">
        <v>9</v>
      </c>
      <c r="K2007" s="6" t="s">
        <v>4400</v>
      </c>
      <c r="L2007" s="6" t="s">
        <v>11</v>
      </c>
      <c r="M2007" s="2">
        <v>273.928</v>
      </c>
      <c r="N2007" s="1" t="s">
        <v>12</v>
      </c>
      <c r="O2007" s="3">
        <v>43314</v>
      </c>
      <c r="P2007" s="2">
        <f>ROUNDDOWN(Table1[[#This Row],[Quantity in UnE]],0)</f>
        <v>273</v>
      </c>
      <c r="Q2007" t="s">
        <v>8850</v>
      </c>
      <c r="R2007">
        <v>36.5</v>
      </c>
      <c r="S2007">
        <v>39</v>
      </c>
      <c r="T2007">
        <f>IF(Table1[[#This Row],[OD (in)]]=28,0,IF(Table1[[#This Row],[Width (in)]]&lt;=25,1,0))</f>
        <v>0</v>
      </c>
      <c r="U2007">
        <f>IF(Table1[[#This Row],[OD (in)]]=28,0,IF(AND(Table1[[#This Row],[Width (in)]]&gt;25,Table1[[#This Row],[Width (in)]]&lt;=40),1,0))</f>
        <v>1</v>
      </c>
      <c r="V2007">
        <f>IF(Table1[[#This Row],[OD (in)]]=28,0,IF(Table1[[#This Row],[Width (in)]]&gt;40,1,0))</f>
        <v>0</v>
      </c>
      <c r="W2007">
        <f>IF(Table1[[#This Row],[OD (in)]]=28,1,0)</f>
        <v>0</v>
      </c>
    </row>
    <row r="2008" spans="1:23" x14ac:dyDescent="0.3">
      <c r="A2008" s="6" t="s">
        <v>0</v>
      </c>
      <c r="B2008" s="6" t="s">
        <v>117</v>
      </c>
      <c r="C2008" s="6" t="s">
        <v>118</v>
      </c>
      <c r="D2008" s="6" t="s">
        <v>4401</v>
      </c>
      <c r="E2008" s="6" t="s">
        <v>4</v>
      </c>
      <c r="F2008" s="6" t="s">
        <v>5</v>
      </c>
      <c r="G2008" s="6" t="s">
        <v>4224</v>
      </c>
      <c r="H2008" s="6" t="s">
        <v>7</v>
      </c>
      <c r="I2008" s="6" t="s">
        <v>4225</v>
      </c>
      <c r="J2008" s="6" t="s">
        <v>9</v>
      </c>
      <c r="K2008" s="6" t="s">
        <v>4402</v>
      </c>
      <c r="L2008" s="6" t="s">
        <v>11</v>
      </c>
      <c r="M2008" s="2">
        <v>273.928</v>
      </c>
      <c r="N2008" s="1" t="s">
        <v>12</v>
      </c>
      <c r="O2008" s="3">
        <v>43314</v>
      </c>
      <c r="P2008" s="2">
        <f>ROUNDDOWN(Table1[[#This Row],[Quantity in UnE]],0)</f>
        <v>273</v>
      </c>
      <c r="Q2008" t="s">
        <v>8850</v>
      </c>
      <c r="R2008">
        <v>36.5</v>
      </c>
      <c r="S2008">
        <v>39</v>
      </c>
      <c r="T2008">
        <f>IF(Table1[[#This Row],[OD (in)]]=28,0,IF(Table1[[#This Row],[Width (in)]]&lt;=25,1,0))</f>
        <v>0</v>
      </c>
      <c r="U2008">
        <f>IF(Table1[[#This Row],[OD (in)]]=28,0,IF(AND(Table1[[#This Row],[Width (in)]]&gt;25,Table1[[#This Row],[Width (in)]]&lt;=40),1,0))</f>
        <v>1</v>
      </c>
      <c r="V2008">
        <f>IF(Table1[[#This Row],[OD (in)]]=28,0,IF(Table1[[#This Row],[Width (in)]]&gt;40,1,0))</f>
        <v>0</v>
      </c>
      <c r="W2008">
        <f>IF(Table1[[#This Row],[OD (in)]]=28,1,0)</f>
        <v>0</v>
      </c>
    </row>
    <row r="2009" spans="1:23" x14ac:dyDescent="0.3">
      <c r="A2009" s="6" t="s">
        <v>0</v>
      </c>
      <c r="B2009" s="6" t="s">
        <v>2706</v>
      </c>
      <c r="C2009" s="6" t="s">
        <v>2707</v>
      </c>
      <c r="D2009" s="6" t="s">
        <v>4403</v>
      </c>
      <c r="E2009" s="6" t="s">
        <v>4</v>
      </c>
      <c r="F2009" s="6" t="s">
        <v>5</v>
      </c>
      <c r="G2009" s="6" t="s">
        <v>3687</v>
      </c>
      <c r="H2009" s="6" t="s">
        <v>7</v>
      </c>
      <c r="I2009" s="6" t="s">
        <v>3688</v>
      </c>
      <c r="J2009" s="6" t="s">
        <v>9</v>
      </c>
      <c r="K2009" s="6" t="s">
        <v>4404</v>
      </c>
      <c r="L2009" s="6" t="s">
        <v>11</v>
      </c>
      <c r="M2009" s="2">
        <v>371.32299999999998</v>
      </c>
      <c r="N2009" s="1" t="s">
        <v>12</v>
      </c>
      <c r="O2009" s="3">
        <v>43315</v>
      </c>
      <c r="P2009" s="2">
        <f>ROUNDDOWN(Table1[[#This Row],[Quantity in UnE]],0)</f>
        <v>371</v>
      </c>
      <c r="Q2009" t="s">
        <v>8848</v>
      </c>
      <c r="R2009">
        <v>50</v>
      </c>
      <c r="S2009">
        <v>39</v>
      </c>
      <c r="T2009">
        <f>IF(Table1[[#This Row],[OD (in)]]=28,0,IF(Table1[[#This Row],[Width (in)]]&lt;=25,1,0))</f>
        <v>0</v>
      </c>
      <c r="U2009">
        <f>IF(Table1[[#This Row],[OD (in)]]=28,0,IF(AND(Table1[[#This Row],[Width (in)]]&gt;25,Table1[[#This Row],[Width (in)]]&lt;=40),1,0))</f>
        <v>0</v>
      </c>
      <c r="V2009">
        <f>IF(Table1[[#This Row],[OD (in)]]=28,0,IF(Table1[[#This Row],[Width (in)]]&gt;40,1,0))</f>
        <v>1</v>
      </c>
      <c r="W2009">
        <f>IF(Table1[[#This Row],[OD (in)]]=28,1,0)</f>
        <v>0</v>
      </c>
    </row>
    <row r="2010" spans="1:23" x14ac:dyDescent="0.3">
      <c r="A2010" s="6" t="s">
        <v>0</v>
      </c>
      <c r="B2010" s="6" t="s">
        <v>1597</v>
      </c>
      <c r="C2010" s="6" t="s">
        <v>1598</v>
      </c>
      <c r="D2010" s="6" t="s">
        <v>4405</v>
      </c>
      <c r="E2010" s="6" t="s">
        <v>4</v>
      </c>
      <c r="F2010" s="6" t="s">
        <v>5</v>
      </c>
      <c r="G2010" s="6" t="s">
        <v>3687</v>
      </c>
      <c r="H2010" s="6" t="s">
        <v>7</v>
      </c>
      <c r="I2010" s="6" t="s">
        <v>3688</v>
      </c>
      <c r="J2010" s="6" t="s">
        <v>9</v>
      </c>
      <c r="K2010" s="6" t="s">
        <v>4406</v>
      </c>
      <c r="L2010" s="6" t="s">
        <v>11</v>
      </c>
      <c r="M2010" s="2">
        <v>153.08699999999999</v>
      </c>
      <c r="N2010" s="1" t="s">
        <v>12</v>
      </c>
      <c r="O2010" s="3">
        <v>43315</v>
      </c>
      <c r="P2010" s="2">
        <f>ROUNDDOWN(Table1[[#This Row],[Quantity in UnE]],0)</f>
        <v>153</v>
      </c>
      <c r="Q2010" t="s">
        <v>8850</v>
      </c>
      <c r="R2010">
        <v>21</v>
      </c>
      <c r="S2010">
        <v>39</v>
      </c>
      <c r="T2010">
        <f>IF(Table1[[#This Row],[OD (in)]]=28,0,IF(Table1[[#This Row],[Width (in)]]&lt;=25,1,0))</f>
        <v>1</v>
      </c>
      <c r="U2010">
        <f>IF(Table1[[#This Row],[OD (in)]]=28,0,IF(AND(Table1[[#This Row],[Width (in)]]&gt;25,Table1[[#This Row],[Width (in)]]&lt;=40),1,0))</f>
        <v>0</v>
      </c>
      <c r="V2010">
        <f>IF(Table1[[#This Row],[OD (in)]]=28,0,IF(Table1[[#This Row],[Width (in)]]&gt;40,1,0))</f>
        <v>0</v>
      </c>
      <c r="W2010">
        <f>IF(Table1[[#This Row],[OD (in)]]=28,1,0)</f>
        <v>0</v>
      </c>
    </row>
    <row r="2011" spans="1:23" x14ac:dyDescent="0.3">
      <c r="A2011" s="6" t="s">
        <v>0</v>
      </c>
      <c r="B2011" s="6" t="s">
        <v>125</v>
      </c>
      <c r="C2011" s="6" t="s">
        <v>126</v>
      </c>
      <c r="D2011" s="6" t="s">
        <v>4407</v>
      </c>
      <c r="E2011" s="6" t="s">
        <v>4</v>
      </c>
      <c r="F2011" s="6" t="s">
        <v>5</v>
      </c>
      <c r="G2011" s="6" t="s">
        <v>4103</v>
      </c>
      <c r="H2011" s="6" t="s">
        <v>7</v>
      </c>
      <c r="I2011" s="6" t="s">
        <v>4104</v>
      </c>
      <c r="J2011" s="6" t="s">
        <v>9</v>
      </c>
      <c r="K2011" s="6" t="s">
        <v>4408</v>
      </c>
      <c r="L2011" s="6" t="s">
        <v>11</v>
      </c>
      <c r="M2011" s="2">
        <v>438.25799999999998</v>
      </c>
      <c r="N2011" s="1" t="s">
        <v>12</v>
      </c>
      <c r="O2011" s="3">
        <v>43326</v>
      </c>
      <c r="P2011" s="2">
        <f>ROUNDDOWN(Table1[[#This Row],[Quantity in UnE]],0)</f>
        <v>438</v>
      </c>
      <c r="Q2011" t="s">
        <v>8852</v>
      </c>
      <c r="R2011">
        <v>60</v>
      </c>
      <c r="S2011">
        <v>39</v>
      </c>
      <c r="T2011">
        <f>IF(Table1[[#This Row],[OD (in)]]=28,0,IF(Table1[[#This Row],[Width (in)]]&lt;=25,1,0))</f>
        <v>0</v>
      </c>
      <c r="U2011">
        <f>IF(Table1[[#This Row],[OD (in)]]=28,0,IF(AND(Table1[[#This Row],[Width (in)]]&gt;25,Table1[[#This Row],[Width (in)]]&lt;=40),1,0))</f>
        <v>0</v>
      </c>
      <c r="V2011">
        <f>IF(Table1[[#This Row],[OD (in)]]=28,0,IF(Table1[[#This Row],[Width (in)]]&gt;40,1,0))</f>
        <v>1</v>
      </c>
      <c r="W2011">
        <f>IF(Table1[[#This Row],[OD (in)]]=28,1,0)</f>
        <v>0</v>
      </c>
    </row>
    <row r="2012" spans="1:23" x14ac:dyDescent="0.3">
      <c r="A2012" s="6" t="s">
        <v>0</v>
      </c>
      <c r="B2012" s="6" t="s">
        <v>125</v>
      </c>
      <c r="C2012" s="6" t="s">
        <v>126</v>
      </c>
      <c r="D2012" s="6" t="s">
        <v>4409</v>
      </c>
      <c r="E2012" s="6" t="s">
        <v>4</v>
      </c>
      <c r="F2012" s="6" t="s">
        <v>5</v>
      </c>
      <c r="G2012" s="6" t="s">
        <v>4103</v>
      </c>
      <c r="H2012" s="6" t="s">
        <v>7</v>
      </c>
      <c r="I2012" s="6" t="s">
        <v>4104</v>
      </c>
      <c r="J2012" s="6" t="s">
        <v>9</v>
      </c>
      <c r="K2012" s="6" t="s">
        <v>4410</v>
      </c>
      <c r="L2012" s="6" t="s">
        <v>11</v>
      </c>
      <c r="M2012" s="2">
        <v>439.93099999999998</v>
      </c>
      <c r="N2012" s="1" t="s">
        <v>12</v>
      </c>
      <c r="O2012" s="3">
        <v>43326</v>
      </c>
      <c r="P2012" s="2">
        <f>ROUNDDOWN(Table1[[#This Row],[Quantity in UnE]],0)</f>
        <v>439</v>
      </c>
      <c r="Q2012" t="s">
        <v>8852</v>
      </c>
      <c r="R2012">
        <v>60</v>
      </c>
      <c r="S2012">
        <v>39</v>
      </c>
      <c r="T2012">
        <f>IF(Table1[[#This Row],[OD (in)]]=28,0,IF(Table1[[#This Row],[Width (in)]]&lt;=25,1,0))</f>
        <v>0</v>
      </c>
      <c r="U2012">
        <f>IF(Table1[[#This Row],[OD (in)]]=28,0,IF(AND(Table1[[#This Row],[Width (in)]]&gt;25,Table1[[#This Row],[Width (in)]]&lt;=40),1,0))</f>
        <v>0</v>
      </c>
      <c r="V2012">
        <f>IF(Table1[[#This Row],[OD (in)]]=28,0,IF(Table1[[#This Row],[Width (in)]]&gt;40,1,0))</f>
        <v>1</v>
      </c>
      <c r="W2012">
        <f>IF(Table1[[#This Row],[OD (in)]]=28,1,0)</f>
        <v>0</v>
      </c>
    </row>
    <row r="2013" spans="1:23" x14ac:dyDescent="0.3">
      <c r="A2013" s="6" t="s">
        <v>0</v>
      </c>
      <c r="B2013" s="6" t="s">
        <v>1043</v>
      </c>
      <c r="C2013" s="6" t="s">
        <v>1044</v>
      </c>
      <c r="D2013" s="6" t="s">
        <v>4411</v>
      </c>
      <c r="E2013" s="6" t="s">
        <v>4</v>
      </c>
      <c r="F2013" s="6" t="s">
        <v>5</v>
      </c>
      <c r="G2013" s="6" t="s">
        <v>3474</v>
      </c>
      <c r="H2013" s="6" t="s">
        <v>7</v>
      </c>
      <c r="I2013" s="6" t="s">
        <v>3475</v>
      </c>
      <c r="J2013" s="6" t="s">
        <v>9</v>
      </c>
      <c r="K2013" s="6" t="s">
        <v>4412</v>
      </c>
      <c r="L2013" s="6" t="s">
        <v>11</v>
      </c>
      <c r="M2013" s="2">
        <v>144.953</v>
      </c>
      <c r="N2013" s="1" t="s">
        <v>12</v>
      </c>
      <c r="O2013" s="3">
        <v>43318</v>
      </c>
      <c r="P2013" s="2">
        <f>ROUNDDOWN(Table1[[#This Row],[Quantity in UnE]],0)</f>
        <v>144</v>
      </c>
      <c r="Q2013" t="s">
        <v>8850</v>
      </c>
      <c r="R2013">
        <v>39.375</v>
      </c>
      <c r="S2013">
        <v>28</v>
      </c>
      <c r="T2013">
        <f>IF(Table1[[#This Row],[OD (in)]]=28,0,IF(Table1[[#This Row],[Width (in)]]&lt;=25,1,0))</f>
        <v>0</v>
      </c>
      <c r="U2013">
        <f>IF(Table1[[#This Row],[OD (in)]]=28,0,IF(AND(Table1[[#This Row],[Width (in)]]&gt;25,Table1[[#This Row],[Width (in)]]&lt;=40),1,0))</f>
        <v>0</v>
      </c>
      <c r="V2013">
        <f>IF(Table1[[#This Row],[OD (in)]]=28,0,IF(Table1[[#This Row],[Width (in)]]&gt;40,1,0))</f>
        <v>0</v>
      </c>
      <c r="W2013">
        <f>IF(Table1[[#This Row],[OD (in)]]=28,1,0)</f>
        <v>1</v>
      </c>
    </row>
    <row r="2014" spans="1:23" x14ac:dyDescent="0.3">
      <c r="A2014" s="6" t="s">
        <v>0</v>
      </c>
      <c r="B2014" s="6" t="s">
        <v>2333</v>
      </c>
      <c r="C2014" s="6" t="s">
        <v>2334</v>
      </c>
      <c r="D2014" s="6" t="s">
        <v>4413</v>
      </c>
      <c r="E2014" s="6" t="s">
        <v>4</v>
      </c>
      <c r="F2014" s="6" t="s">
        <v>5</v>
      </c>
      <c r="G2014" s="6" t="s">
        <v>4087</v>
      </c>
      <c r="H2014" s="6" t="s">
        <v>7</v>
      </c>
      <c r="I2014" s="6" t="s">
        <v>4088</v>
      </c>
      <c r="J2014" s="6" t="s">
        <v>9</v>
      </c>
      <c r="K2014" s="6" t="s">
        <v>4414</v>
      </c>
      <c r="L2014" s="6" t="s">
        <v>11</v>
      </c>
      <c r="M2014" s="2">
        <v>354.541</v>
      </c>
      <c r="N2014" s="1" t="s">
        <v>12</v>
      </c>
      <c r="O2014" s="3">
        <v>43327</v>
      </c>
      <c r="P2014" s="2">
        <f>ROUNDDOWN(Table1[[#This Row],[Quantity in UnE]],0)</f>
        <v>354</v>
      </c>
      <c r="Q2014" t="s">
        <v>8863</v>
      </c>
      <c r="R2014">
        <v>47.75</v>
      </c>
      <c r="S2014">
        <v>39</v>
      </c>
      <c r="T2014">
        <f>IF(Table1[[#This Row],[OD (in)]]=28,0,IF(Table1[[#This Row],[Width (in)]]&lt;=25,1,0))</f>
        <v>0</v>
      </c>
      <c r="U2014">
        <f>IF(Table1[[#This Row],[OD (in)]]=28,0,IF(AND(Table1[[#This Row],[Width (in)]]&gt;25,Table1[[#This Row],[Width (in)]]&lt;=40),1,0))</f>
        <v>0</v>
      </c>
      <c r="V2014">
        <f>IF(Table1[[#This Row],[OD (in)]]=28,0,IF(Table1[[#This Row],[Width (in)]]&gt;40,1,0))</f>
        <v>1</v>
      </c>
      <c r="W2014">
        <f>IF(Table1[[#This Row],[OD (in)]]=28,1,0)</f>
        <v>0</v>
      </c>
    </row>
    <row r="2015" spans="1:23" x14ac:dyDescent="0.3">
      <c r="A2015" s="6" t="s">
        <v>0</v>
      </c>
      <c r="B2015" s="6" t="s">
        <v>4343</v>
      </c>
      <c r="C2015" s="6" t="s">
        <v>4344</v>
      </c>
      <c r="D2015" s="6" t="s">
        <v>4415</v>
      </c>
      <c r="E2015" s="6" t="s">
        <v>4</v>
      </c>
      <c r="F2015" s="6" t="s">
        <v>5</v>
      </c>
      <c r="G2015" s="6" t="s">
        <v>3663</v>
      </c>
      <c r="H2015" s="6" t="s">
        <v>7</v>
      </c>
      <c r="I2015" s="6" t="s">
        <v>3664</v>
      </c>
      <c r="J2015" s="6" t="s">
        <v>9</v>
      </c>
      <c r="K2015" s="6" t="s">
        <v>4416</v>
      </c>
      <c r="L2015" s="6" t="s">
        <v>11</v>
      </c>
      <c r="M2015" s="2">
        <v>229.98599999999999</v>
      </c>
      <c r="N2015" s="1" t="s">
        <v>12</v>
      </c>
      <c r="O2015" s="3">
        <v>43330</v>
      </c>
      <c r="P2015" s="2">
        <f>ROUNDDOWN(Table1[[#This Row],[Quantity in UnE]],0)</f>
        <v>229</v>
      </c>
      <c r="Q2015" t="s">
        <v>8859</v>
      </c>
      <c r="R2015">
        <v>30</v>
      </c>
      <c r="S2015">
        <v>39</v>
      </c>
      <c r="T2015">
        <f>IF(Table1[[#This Row],[OD (in)]]=28,0,IF(Table1[[#This Row],[Width (in)]]&lt;=25,1,0))</f>
        <v>0</v>
      </c>
      <c r="U2015">
        <f>IF(Table1[[#This Row],[OD (in)]]=28,0,IF(AND(Table1[[#This Row],[Width (in)]]&gt;25,Table1[[#This Row],[Width (in)]]&lt;=40),1,0))</f>
        <v>1</v>
      </c>
      <c r="V2015">
        <f>IF(Table1[[#This Row],[OD (in)]]=28,0,IF(Table1[[#This Row],[Width (in)]]&gt;40,1,0))</f>
        <v>0</v>
      </c>
      <c r="W2015">
        <f>IF(Table1[[#This Row],[OD (in)]]=28,1,0)</f>
        <v>0</v>
      </c>
    </row>
    <row r="2016" spans="1:23" x14ac:dyDescent="0.3">
      <c r="A2016" s="6" t="s">
        <v>0</v>
      </c>
      <c r="B2016" s="6" t="s">
        <v>1043</v>
      </c>
      <c r="C2016" s="6" t="s">
        <v>1044</v>
      </c>
      <c r="D2016" s="6" t="s">
        <v>4417</v>
      </c>
      <c r="E2016" s="6" t="s">
        <v>4</v>
      </c>
      <c r="F2016" s="6" t="s">
        <v>5</v>
      </c>
      <c r="G2016" s="6" t="s">
        <v>3474</v>
      </c>
      <c r="H2016" s="6" t="s">
        <v>7</v>
      </c>
      <c r="I2016" s="6" t="s">
        <v>3475</v>
      </c>
      <c r="J2016" s="6" t="s">
        <v>9</v>
      </c>
      <c r="K2016" s="6" t="s">
        <v>4418</v>
      </c>
      <c r="L2016" s="6" t="s">
        <v>11</v>
      </c>
      <c r="M2016" s="2">
        <v>144.953</v>
      </c>
      <c r="N2016" s="1" t="s">
        <v>12</v>
      </c>
      <c r="O2016" s="3">
        <v>43318</v>
      </c>
      <c r="P2016" s="2">
        <f>ROUNDDOWN(Table1[[#This Row],[Quantity in UnE]],0)</f>
        <v>144</v>
      </c>
      <c r="Q2016" t="s">
        <v>8850</v>
      </c>
      <c r="R2016">
        <v>39.375</v>
      </c>
      <c r="S2016">
        <v>28</v>
      </c>
      <c r="T2016">
        <f>IF(Table1[[#This Row],[OD (in)]]=28,0,IF(Table1[[#This Row],[Width (in)]]&lt;=25,1,0))</f>
        <v>0</v>
      </c>
      <c r="U2016">
        <f>IF(Table1[[#This Row],[OD (in)]]=28,0,IF(AND(Table1[[#This Row],[Width (in)]]&gt;25,Table1[[#This Row],[Width (in)]]&lt;=40),1,0))</f>
        <v>0</v>
      </c>
      <c r="V2016">
        <f>IF(Table1[[#This Row],[OD (in)]]=28,0,IF(Table1[[#This Row],[Width (in)]]&gt;40,1,0))</f>
        <v>0</v>
      </c>
      <c r="W2016">
        <f>IF(Table1[[#This Row],[OD (in)]]=28,1,0)</f>
        <v>1</v>
      </c>
    </row>
    <row r="2017" spans="1:23" x14ac:dyDescent="0.3">
      <c r="A2017" s="6" t="s">
        <v>0</v>
      </c>
      <c r="B2017" s="6" t="s">
        <v>4343</v>
      </c>
      <c r="C2017" s="6" t="s">
        <v>4344</v>
      </c>
      <c r="D2017" s="6" t="s">
        <v>4419</v>
      </c>
      <c r="E2017" s="6" t="s">
        <v>4</v>
      </c>
      <c r="F2017" s="6" t="s">
        <v>5</v>
      </c>
      <c r="G2017" s="6" t="s">
        <v>3663</v>
      </c>
      <c r="H2017" s="6" t="s">
        <v>7</v>
      </c>
      <c r="I2017" s="6" t="s">
        <v>3664</v>
      </c>
      <c r="J2017" s="6" t="s">
        <v>9</v>
      </c>
      <c r="K2017" s="6" t="s">
        <v>4420</v>
      </c>
      <c r="L2017" s="6" t="s">
        <v>11</v>
      </c>
      <c r="M2017" s="2">
        <v>229.89699999999999</v>
      </c>
      <c r="N2017" s="1" t="s">
        <v>12</v>
      </c>
      <c r="O2017" s="3">
        <v>43330</v>
      </c>
      <c r="P2017" s="2">
        <f>ROUNDDOWN(Table1[[#This Row],[Quantity in UnE]],0)</f>
        <v>229</v>
      </c>
      <c r="Q2017" t="s">
        <v>8859</v>
      </c>
      <c r="R2017">
        <v>30</v>
      </c>
      <c r="S2017">
        <v>39</v>
      </c>
      <c r="T2017">
        <f>IF(Table1[[#This Row],[OD (in)]]=28,0,IF(Table1[[#This Row],[Width (in)]]&lt;=25,1,0))</f>
        <v>0</v>
      </c>
      <c r="U2017">
        <f>IF(Table1[[#This Row],[OD (in)]]=28,0,IF(AND(Table1[[#This Row],[Width (in)]]&gt;25,Table1[[#This Row],[Width (in)]]&lt;=40),1,0))</f>
        <v>1</v>
      </c>
      <c r="V2017">
        <f>IF(Table1[[#This Row],[OD (in)]]=28,0,IF(Table1[[#This Row],[Width (in)]]&gt;40,1,0))</f>
        <v>0</v>
      </c>
      <c r="W2017">
        <f>IF(Table1[[#This Row],[OD (in)]]=28,1,0)</f>
        <v>0</v>
      </c>
    </row>
    <row r="2018" spans="1:23" x14ac:dyDescent="0.3">
      <c r="A2018" s="6" t="s">
        <v>0</v>
      </c>
      <c r="B2018" s="6" t="s">
        <v>1043</v>
      </c>
      <c r="C2018" s="6" t="s">
        <v>1044</v>
      </c>
      <c r="D2018" s="6" t="s">
        <v>4421</v>
      </c>
      <c r="E2018" s="6" t="s">
        <v>4</v>
      </c>
      <c r="F2018" s="6" t="s">
        <v>5</v>
      </c>
      <c r="G2018" s="6" t="s">
        <v>3474</v>
      </c>
      <c r="H2018" s="6" t="s">
        <v>7</v>
      </c>
      <c r="I2018" s="6" t="s">
        <v>3475</v>
      </c>
      <c r="J2018" s="6" t="s">
        <v>9</v>
      </c>
      <c r="K2018" s="6" t="s">
        <v>4422</v>
      </c>
      <c r="L2018" s="6" t="s">
        <v>11</v>
      </c>
      <c r="M2018" s="2">
        <v>152.19</v>
      </c>
      <c r="N2018" s="1" t="s">
        <v>12</v>
      </c>
      <c r="O2018" s="3">
        <v>43318</v>
      </c>
      <c r="P2018" s="2">
        <f>ROUNDDOWN(Table1[[#This Row],[Quantity in UnE]],0)</f>
        <v>152</v>
      </c>
      <c r="Q2018" t="s">
        <v>8850</v>
      </c>
      <c r="R2018">
        <v>39.375</v>
      </c>
      <c r="S2018">
        <v>28</v>
      </c>
      <c r="T2018">
        <f>IF(Table1[[#This Row],[OD (in)]]=28,0,IF(Table1[[#This Row],[Width (in)]]&lt;=25,1,0))</f>
        <v>0</v>
      </c>
      <c r="U2018">
        <f>IF(Table1[[#This Row],[OD (in)]]=28,0,IF(AND(Table1[[#This Row],[Width (in)]]&gt;25,Table1[[#This Row],[Width (in)]]&lt;=40),1,0))</f>
        <v>0</v>
      </c>
      <c r="V2018">
        <f>IF(Table1[[#This Row],[OD (in)]]=28,0,IF(Table1[[#This Row],[Width (in)]]&gt;40,1,0))</f>
        <v>0</v>
      </c>
      <c r="W2018">
        <f>IF(Table1[[#This Row],[OD (in)]]=28,1,0)</f>
        <v>1</v>
      </c>
    </row>
    <row r="2019" spans="1:23" x14ac:dyDescent="0.3">
      <c r="A2019" s="6" t="s">
        <v>0</v>
      </c>
      <c r="B2019" s="6" t="s">
        <v>4343</v>
      </c>
      <c r="C2019" s="6" t="s">
        <v>4344</v>
      </c>
      <c r="D2019" s="6" t="s">
        <v>4423</v>
      </c>
      <c r="E2019" s="6" t="s">
        <v>4</v>
      </c>
      <c r="F2019" s="6" t="s">
        <v>5</v>
      </c>
      <c r="G2019" s="6" t="s">
        <v>3663</v>
      </c>
      <c r="H2019" s="6" t="s">
        <v>7</v>
      </c>
      <c r="I2019" s="6" t="s">
        <v>3664</v>
      </c>
      <c r="J2019" s="6" t="s">
        <v>9</v>
      </c>
      <c r="K2019" s="6" t="s">
        <v>4424</v>
      </c>
      <c r="L2019" s="6" t="s">
        <v>11</v>
      </c>
      <c r="M2019" s="2">
        <v>229.483</v>
      </c>
      <c r="N2019" s="1" t="s">
        <v>12</v>
      </c>
      <c r="O2019" s="3">
        <v>43330</v>
      </c>
      <c r="P2019" s="2">
        <f>ROUNDDOWN(Table1[[#This Row],[Quantity in UnE]],0)</f>
        <v>229</v>
      </c>
      <c r="Q2019" t="s">
        <v>8859</v>
      </c>
      <c r="R2019">
        <v>30</v>
      </c>
      <c r="S2019">
        <v>39</v>
      </c>
      <c r="T2019">
        <f>IF(Table1[[#This Row],[OD (in)]]=28,0,IF(Table1[[#This Row],[Width (in)]]&lt;=25,1,0))</f>
        <v>0</v>
      </c>
      <c r="U2019">
        <f>IF(Table1[[#This Row],[OD (in)]]=28,0,IF(AND(Table1[[#This Row],[Width (in)]]&gt;25,Table1[[#This Row],[Width (in)]]&lt;=40),1,0))</f>
        <v>1</v>
      </c>
      <c r="V2019">
        <f>IF(Table1[[#This Row],[OD (in)]]=28,0,IF(Table1[[#This Row],[Width (in)]]&gt;40,1,0))</f>
        <v>0</v>
      </c>
      <c r="W2019">
        <f>IF(Table1[[#This Row],[OD (in)]]=28,1,0)</f>
        <v>0</v>
      </c>
    </row>
    <row r="2020" spans="1:23" x14ac:dyDescent="0.3">
      <c r="A2020" s="6" t="s">
        <v>0</v>
      </c>
      <c r="B2020" s="6" t="s">
        <v>111</v>
      </c>
      <c r="C2020" s="6" t="s">
        <v>112</v>
      </c>
      <c r="D2020" s="6" t="s">
        <v>4425</v>
      </c>
      <c r="E2020" s="6" t="s">
        <v>4</v>
      </c>
      <c r="F2020" s="6" t="s">
        <v>5</v>
      </c>
      <c r="G2020" s="6" t="s">
        <v>3382</v>
      </c>
      <c r="H2020" s="6" t="s">
        <v>7</v>
      </c>
      <c r="I2020" s="6" t="s">
        <v>3383</v>
      </c>
      <c r="J2020" s="6" t="s">
        <v>9</v>
      </c>
      <c r="K2020" s="6" t="s">
        <v>4426</v>
      </c>
      <c r="L2020" s="6" t="s">
        <v>11</v>
      </c>
      <c r="M2020" s="2">
        <v>69.998000000000005</v>
      </c>
      <c r="N2020" s="1" t="s">
        <v>12</v>
      </c>
      <c r="O2020" s="3">
        <v>43316</v>
      </c>
      <c r="P2020" s="2">
        <f>ROUNDDOWN(Table1[[#This Row],[Quantity in UnE]],0)</f>
        <v>69</v>
      </c>
      <c r="Q2020" t="s">
        <v>8850</v>
      </c>
      <c r="R2020">
        <v>18.5</v>
      </c>
      <c r="S2020">
        <v>28</v>
      </c>
      <c r="T2020">
        <f>IF(Table1[[#This Row],[OD (in)]]=28,0,IF(Table1[[#This Row],[Width (in)]]&lt;=25,1,0))</f>
        <v>0</v>
      </c>
      <c r="U2020">
        <f>IF(Table1[[#This Row],[OD (in)]]=28,0,IF(AND(Table1[[#This Row],[Width (in)]]&gt;25,Table1[[#This Row],[Width (in)]]&lt;=40),1,0))</f>
        <v>0</v>
      </c>
      <c r="V2020">
        <f>IF(Table1[[#This Row],[OD (in)]]=28,0,IF(Table1[[#This Row],[Width (in)]]&gt;40,1,0))</f>
        <v>0</v>
      </c>
      <c r="W2020">
        <f>IF(Table1[[#This Row],[OD (in)]]=28,1,0)</f>
        <v>1</v>
      </c>
    </row>
    <row r="2021" spans="1:23" x14ac:dyDescent="0.3">
      <c r="A2021" s="6" t="s">
        <v>0</v>
      </c>
      <c r="B2021" s="6" t="s">
        <v>1043</v>
      </c>
      <c r="C2021" s="6" t="s">
        <v>1044</v>
      </c>
      <c r="D2021" s="6" t="s">
        <v>4427</v>
      </c>
      <c r="E2021" s="6" t="s">
        <v>4</v>
      </c>
      <c r="F2021" s="6" t="s">
        <v>5</v>
      </c>
      <c r="G2021" s="6" t="s">
        <v>3474</v>
      </c>
      <c r="H2021" s="6" t="s">
        <v>7</v>
      </c>
      <c r="I2021" s="6" t="s">
        <v>3475</v>
      </c>
      <c r="J2021" s="6" t="s">
        <v>9</v>
      </c>
      <c r="K2021" s="6" t="s">
        <v>4428</v>
      </c>
      <c r="L2021" s="6" t="s">
        <v>11</v>
      </c>
      <c r="M2021" s="2">
        <v>150.07400000000001</v>
      </c>
      <c r="N2021" s="1" t="s">
        <v>12</v>
      </c>
      <c r="O2021" s="3">
        <v>43318</v>
      </c>
      <c r="P2021" s="2">
        <f>ROUNDDOWN(Table1[[#This Row],[Quantity in UnE]],0)</f>
        <v>150</v>
      </c>
      <c r="Q2021" t="s">
        <v>8850</v>
      </c>
      <c r="R2021">
        <v>39.375</v>
      </c>
      <c r="S2021">
        <v>28</v>
      </c>
      <c r="T2021">
        <f>IF(Table1[[#This Row],[OD (in)]]=28,0,IF(Table1[[#This Row],[Width (in)]]&lt;=25,1,0))</f>
        <v>0</v>
      </c>
      <c r="U2021">
        <f>IF(Table1[[#This Row],[OD (in)]]=28,0,IF(AND(Table1[[#This Row],[Width (in)]]&gt;25,Table1[[#This Row],[Width (in)]]&lt;=40),1,0))</f>
        <v>0</v>
      </c>
      <c r="V2021">
        <f>IF(Table1[[#This Row],[OD (in)]]=28,0,IF(Table1[[#This Row],[Width (in)]]&gt;40,1,0))</f>
        <v>0</v>
      </c>
      <c r="W2021">
        <f>IF(Table1[[#This Row],[OD (in)]]=28,1,0)</f>
        <v>1</v>
      </c>
    </row>
    <row r="2022" spans="1:23" x14ac:dyDescent="0.3">
      <c r="A2022" s="6" t="s">
        <v>0</v>
      </c>
      <c r="B2022" s="6" t="s">
        <v>111</v>
      </c>
      <c r="C2022" s="6" t="s">
        <v>112</v>
      </c>
      <c r="D2022" s="6" t="s">
        <v>4429</v>
      </c>
      <c r="E2022" s="6" t="s">
        <v>4</v>
      </c>
      <c r="F2022" s="6" t="s">
        <v>5</v>
      </c>
      <c r="G2022" s="6" t="s">
        <v>3382</v>
      </c>
      <c r="H2022" s="6" t="s">
        <v>7</v>
      </c>
      <c r="I2022" s="6" t="s">
        <v>3383</v>
      </c>
      <c r="J2022" s="6" t="s">
        <v>9</v>
      </c>
      <c r="K2022" s="6" t="s">
        <v>4430</v>
      </c>
      <c r="L2022" s="6" t="s">
        <v>11</v>
      </c>
      <c r="M2022" s="2">
        <v>68.426000000000002</v>
      </c>
      <c r="N2022" s="1" t="s">
        <v>12</v>
      </c>
      <c r="O2022" s="3">
        <v>43316</v>
      </c>
      <c r="P2022" s="2">
        <f>ROUNDDOWN(Table1[[#This Row],[Quantity in UnE]],0)</f>
        <v>68</v>
      </c>
      <c r="Q2022" t="s">
        <v>8850</v>
      </c>
      <c r="R2022">
        <v>18.5</v>
      </c>
      <c r="S2022">
        <v>28</v>
      </c>
      <c r="T2022">
        <f>IF(Table1[[#This Row],[OD (in)]]=28,0,IF(Table1[[#This Row],[Width (in)]]&lt;=25,1,0))</f>
        <v>0</v>
      </c>
      <c r="U2022">
        <f>IF(Table1[[#This Row],[OD (in)]]=28,0,IF(AND(Table1[[#This Row],[Width (in)]]&gt;25,Table1[[#This Row],[Width (in)]]&lt;=40),1,0))</f>
        <v>0</v>
      </c>
      <c r="V2022">
        <f>IF(Table1[[#This Row],[OD (in)]]=28,0,IF(Table1[[#This Row],[Width (in)]]&gt;40,1,0))</f>
        <v>0</v>
      </c>
      <c r="W2022">
        <f>IF(Table1[[#This Row],[OD (in)]]=28,1,0)</f>
        <v>1</v>
      </c>
    </row>
    <row r="2023" spans="1:23" x14ac:dyDescent="0.3">
      <c r="A2023" s="6" t="s">
        <v>0</v>
      </c>
      <c r="B2023" s="6" t="s">
        <v>369</v>
      </c>
      <c r="C2023" s="6" t="s">
        <v>370</v>
      </c>
      <c r="D2023" s="6" t="s">
        <v>4431</v>
      </c>
      <c r="E2023" s="6" t="s">
        <v>4</v>
      </c>
      <c r="F2023" s="6" t="s">
        <v>5</v>
      </c>
      <c r="G2023" s="6" t="s">
        <v>3382</v>
      </c>
      <c r="H2023" s="6" t="s">
        <v>7</v>
      </c>
      <c r="I2023" s="6" t="s">
        <v>3383</v>
      </c>
      <c r="J2023" s="6" t="s">
        <v>9</v>
      </c>
      <c r="K2023" s="6" t="s">
        <v>4432</v>
      </c>
      <c r="L2023" s="6" t="s">
        <v>11</v>
      </c>
      <c r="M2023" s="2">
        <v>61.433</v>
      </c>
      <c r="N2023" s="1" t="s">
        <v>12</v>
      </c>
      <c r="O2023" s="3">
        <v>43316</v>
      </c>
      <c r="P2023" s="2">
        <f>ROUNDDOWN(Table1[[#This Row],[Quantity in UnE]],0)</f>
        <v>61</v>
      </c>
      <c r="Q2023" t="s">
        <v>8848</v>
      </c>
      <c r="R2023">
        <v>18</v>
      </c>
      <c r="S2023">
        <v>28</v>
      </c>
      <c r="T2023">
        <f>IF(Table1[[#This Row],[OD (in)]]=28,0,IF(Table1[[#This Row],[Width (in)]]&lt;=25,1,0))</f>
        <v>0</v>
      </c>
      <c r="U2023">
        <f>IF(Table1[[#This Row],[OD (in)]]=28,0,IF(AND(Table1[[#This Row],[Width (in)]]&gt;25,Table1[[#This Row],[Width (in)]]&lt;=40),1,0))</f>
        <v>0</v>
      </c>
      <c r="V2023">
        <f>IF(Table1[[#This Row],[OD (in)]]=28,0,IF(Table1[[#This Row],[Width (in)]]&gt;40,1,0))</f>
        <v>0</v>
      </c>
      <c r="W2023">
        <f>IF(Table1[[#This Row],[OD (in)]]=28,1,0)</f>
        <v>1</v>
      </c>
    </row>
    <row r="2024" spans="1:23" x14ac:dyDescent="0.3">
      <c r="A2024" s="6" t="s">
        <v>0</v>
      </c>
      <c r="B2024" s="6" t="s">
        <v>369</v>
      </c>
      <c r="C2024" s="6" t="s">
        <v>370</v>
      </c>
      <c r="D2024" s="6" t="s">
        <v>4433</v>
      </c>
      <c r="E2024" s="6" t="s">
        <v>4</v>
      </c>
      <c r="F2024" s="6" t="s">
        <v>5</v>
      </c>
      <c r="G2024" s="6" t="s">
        <v>3501</v>
      </c>
      <c r="H2024" s="6" t="s">
        <v>7</v>
      </c>
      <c r="I2024" s="6" t="s">
        <v>3502</v>
      </c>
      <c r="J2024" s="6" t="s">
        <v>9</v>
      </c>
      <c r="K2024" s="6" t="s">
        <v>4434</v>
      </c>
      <c r="L2024" s="6" t="s">
        <v>11</v>
      </c>
      <c r="M2024" s="2">
        <v>63.104999999999997</v>
      </c>
      <c r="N2024" s="1" t="s">
        <v>12</v>
      </c>
      <c r="O2024" s="3">
        <v>43319</v>
      </c>
      <c r="P2024" s="2">
        <f>ROUNDDOWN(Table1[[#This Row],[Quantity in UnE]],0)</f>
        <v>63</v>
      </c>
      <c r="Q2024" t="s">
        <v>8848</v>
      </c>
      <c r="R2024">
        <v>18</v>
      </c>
      <c r="S2024">
        <v>28</v>
      </c>
      <c r="T2024">
        <f>IF(Table1[[#This Row],[OD (in)]]=28,0,IF(Table1[[#This Row],[Width (in)]]&lt;=25,1,0))</f>
        <v>0</v>
      </c>
      <c r="U2024">
        <f>IF(Table1[[#This Row],[OD (in)]]=28,0,IF(AND(Table1[[#This Row],[Width (in)]]&gt;25,Table1[[#This Row],[Width (in)]]&lt;=40),1,0))</f>
        <v>0</v>
      </c>
      <c r="V2024">
        <f>IF(Table1[[#This Row],[OD (in)]]=28,0,IF(Table1[[#This Row],[Width (in)]]&gt;40,1,0))</f>
        <v>0</v>
      </c>
      <c r="W2024">
        <f>IF(Table1[[#This Row],[OD (in)]]=28,1,0)</f>
        <v>1</v>
      </c>
    </row>
    <row r="2025" spans="1:23" x14ac:dyDescent="0.3">
      <c r="A2025" s="6" t="s">
        <v>0</v>
      </c>
      <c r="B2025" s="6" t="s">
        <v>1043</v>
      </c>
      <c r="C2025" s="6" t="s">
        <v>1044</v>
      </c>
      <c r="D2025" s="6" t="s">
        <v>4435</v>
      </c>
      <c r="E2025" s="6" t="s">
        <v>4</v>
      </c>
      <c r="F2025" s="6" t="s">
        <v>5</v>
      </c>
      <c r="G2025" s="6" t="s">
        <v>3474</v>
      </c>
      <c r="H2025" s="6" t="s">
        <v>7</v>
      </c>
      <c r="I2025" s="6" t="s">
        <v>3475</v>
      </c>
      <c r="J2025" s="6" t="s">
        <v>9</v>
      </c>
      <c r="K2025" s="6" t="s">
        <v>4436</v>
      </c>
      <c r="L2025" s="6" t="s">
        <v>11</v>
      </c>
      <c r="M2025" s="2">
        <v>149.459</v>
      </c>
      <c r="N2025" s="1" t="s">
        <v>12</v>
      </c>
      <c r="O2025" s="3">
        <v>43318</v>
      </c>
      <c r="P2025" s="2">
        <f>ROUNDDOWN(Table1[[#This Row],[Quantity in UnE]],0)</f>
        <v>149</v>
      </c>
      <c r="Q2025" t="s">
        <v>8850</v>
      </c>
      <c r="R2025">
        <v>39.375</v>
      </c>
      <c r="S2025">
        <v>28</v>
      </c>
      <c r="T2025">
        <f>IF(Table1[[#This Row],[OD (in)]]=28,0,IF(Table1[[#This Row],[Width (in)]]&lt;=25,1,0))</f>
        <v>0</v>
      </c>
      <c r="U2025">
        <f>IF(Table1[[#This Row],[OD (in)]]=28,0,IF(AND(Table1[[#This Row],[Width (in)]]&gt;25,Table1[[#This Row],[Width (in)]]&lt;=40),1,0))</f>
        <v>0</v>
      </c>
      <c r="V2025">
        <f>IF(Table1[[#This Row],[OD (in)]]=28,0,IF(Table1[[#This Row],[Width (in)]]&gt;40,1,0))</f>
        <v>0</v>
      </c>
      <c r="W2025">
        <f>IF(Table1[[#This Row],[OD (in)]]=28,1,0)</f>
        <v>1</v>
      </c>
    </row>
    <row r="2026" spans="1:23" x14ac:dyDescent="0.3">
      <c r="A2026" s="6" t="s">
        <v>0</v>
      </c>
      <c r="B2026" s="6" t="s">
        <v>4333</v>
      </c>
      <c r="C2026" s="6" t="s">
        <v>4334</v>
      </c>
      <c r="D2026" s="6" t="s">
        <v>4437</v>
      </c>
      <c r="E2026" s="6" t="s">
        <v>4</v>
      </c>
      <c r="F2026" s="6" t="s">
        <v>5</v>
      </c>
      <c r="G2026" s="6" t="s">
        <v>4336</v>
      </c>
      <c r="H2026" s="6" t="s">
        <v>7</v>
      </c>
      <c r="I2026" s="6" t="s">
        <v>4337</v>
      </c>
      <c r="J2026" s="6" t="s">
        <v>9</v>
      </c>
      <c r="K2026" s="6" t="s">
        <v>4438</v>
      </c>
      <c r="L2026" s="6" t="s">
        <v>11</v>
      </c>
      <c r="M2026" s="2">
        <v>1940.5</v>
      </c>
      <c r="N2026" s="1" t="s">
        <v>12</v>
      </c>
      <c r="O2026" s="3">
        <v>43322</v>
      </c>
      <c r="P2026" s="2">
        <f>ROUNDDOWN(Table1[[#This Row],[Quantity in UnE]],0)</f>
        <v>1940</v>
      </c>
      <c r="Q2026" t="s">
        <v>8867</v>
      </c>
      <c r="R2026">
        <v>130</v>
      </c>
      <c r="S2026">
        <v>60</v>
      </c>
      <c r="T2026">
        <f>IF(Table1[[#This Row],[OD (in)]]=28,0,IF(Table1[[#This Row],[Width (in)]]&lt;=25,1,0))</f>
        <v>0</v>
      </c>
      <c r="U2026">
        <f>IF(Table1[[#This Row],[OD (in)]]=28,0,IF(AND(Table1[[#This Row],[Width (in)]]&gt;25,Table1[[#This Row],[Width (in)]]&lt;=40),1,0))</f>
        <v>0</v>
      </c>
      <c r="V2026">
        <f>IF(Table1[[#This Row],[OD (in)]]=28,0,IF(Table1[[#This Row],[Width (in)]]&gt;40,1,0))</f>
        <v>1</v>
      </c>
      <c r="W2026">
        <f>IF(Table1[[#This Row],[OD (in)]]=28,1,0)</f>
        <v>0</v>
      </c>
    </row>
    <row r="2027" spans="1:23" x14ac:dyDescent="0.3">
      <c r="A2027" s="6" t="s">
        <v>0</v>
      </c>
      <c r="B2027" s="6" t="s">
        <v>369</v>
      </c>
      <c r="C2027" s="6" t="s">
        <v>370</v>
      </c>
      <c r="D2027" s="6" t="s">
        <v>4439</v>
      </c>
      <c r="E2027" s="6" t="s">
        <v>4</v>
      </c>
      <c r="F2027" s="6" t="s">
        <v>5</v>
      </c>
      <c r="G2027" s="6" t="s">
        <v>3382</v>
      </c>
      <c r="H2027" s="6" t="s">
        <v>7</v>
      </c>
      <c r="I2027" s="6" t="s">
        <v>3383</v>
      </c>
      <c r="J2027" s="6" t="s">
        <v>9</v>
      </c>
      <c r="K2027" s="6" t="s">
        <v>4440</v>
      </c>
      <c r="L2027" s="6" t="s">
        <v>11</v>
      </c>
      <c r="M2027" s="2">
        <v>62.915999999999997</v>
      </c>
      <c r="N2027" s="1" t="s">
        <v>12</v>
      </c>
      <c r="O2027" s="3">
        <v>43316</v>
      </c>
      <c r="P2027" s="2">
        <f>ROUNDDOWN(Table1[[#This Row],[Quantity in UnE]],0)</f>
        <v>62</v>
      </c>
      <c r="Q2027" t="s">
        <v>8848</v>
      </c>
      <c r="R2027">
        <v>18</v>
      </c>
      <c r="S2027">
        <v>28</v>
      </c>
      <c r="T2027">
        <f>IF(Table1[[#This Row],[OD (in)]]=28,0,IF(Table1[[#This Row],[Width (in)]]&lt;=25,1,0))</f>
        <v>0</v>
      </c>
      <c r="U2027">
        <f>IF(Table1[[#This Row],[OD (in)]]=28,0,IF(AND(Table1[[#This Row],[Width (in)]]&gt;25,Table1[[#This Row],[Width (in)]]&lt;=40),1,0))</f>
        <v>0</v>
      </c>
      <c r="V2027">
        <f>IF(Table1[[#This Row],[OD (in)]]=28,0,IF(Table1[[#This Row],[Width (in)]]&gt;40,1,0))</f>
        <v>0</v>
      </c>
      <c r="W2027">
        <f>IF(Table1[[#This Row],[OD (in)]]=28,1,0)</f>
        <v>1</v>
      </c>
    </row>
    <row r="2028" spans="1:23" x14ac:dyDescent="0.3">
      <c r="A2028" s="6" t="s">
        <v>0</v>
      </c>
      <c r="B2028" s="6" t="s">
        <v>1043</v>
      </c>
      <c r="C2028" s="6" t="s">
        <v>1044</v>
      </c>
      <c r="D2028" s="6" t="s">
        <v>4441</v>
      </c>
      <c r="E2028" s="6" t="s">
        <v>4</v>
      </c>
      <c r="F2028" s="6" t="s">
        <v>5</v>
      </c>
      <c r="G2028" s="6" t="s">
        <v>3474</v>
      </c>
      <c r="H2028" s="6" t="s">
        <v>7</v>
      </c>
      <c r="I2028" s="6" t="s">
        <v>3475</v>
      </c>
      <c r="J2028" s="6" t="s">
        <v>9</v>
      </c>
      <c r="K2028" s="6" t="s">
        <v>4442</v>
      </c>
      <c r="L2028" s="6" t="s">
        <v>11</v>
      </c>
      <c r="M2028" s="2">
        <v>149.459</v>
      </c>
      <c r="N2028" s="1" t="s">
        <v>12</v>
      </c>
      <c r="O2028" s="3">
        <v>43318</v>
      </c>
      <c r="P2028" s="2">
        <f>ROUNDDOWN(Table1[[#This Row],[Quantity in UnE]],0)</f>
        <v>149</v>
      </c>
      <c r="Q2028" t="s">
        <v>8850</v>
      </c>
      <c r="R2028">
        <v>39.375</v>
      </c>
      <c r="S2028">
        <v>28</v>
      </c>
      <c r="T2028">
        <f>IF(Table1[[#This Row],[OD (in)]]=28,0,IF(Table1[[#This Row],[Width (in)]]&lt;=25,1,0))</f>
        <v>0</v>
      </c>
      <c r="U2028">
        <f>IF(Table1[[#This Row],[OD (in)]]=28,0,IF(AND(Table1[[#This Row],[Width (in)]]&gt;25,Table1[[#This Row],[Width (in)]]&lt;=40),1,0))</f>
        <v>0</v>
      </c>
      <c r="V2028">
        <f>IF(Table1[[#This Row],[OD (in)]]=28,0,IF(Table1[[#This Row],[Width (in)]]&gt;40,1,0))</f>
        <v>0</v>
      </c>
      <c r="W2028">
        <f>IF(Table1[[#This Row],[OD (in)]]=28,1,0)</f>
        <v>1</v>
      </c>
    </row>
    <row r="2029" spans="1:23" x14ac:dyDescent="0.3">
      <c r="A2029" s="6" t="s">
        <v>0</v>
      </c>
      <c r="B2029" s="6" t="s">
        <v>369</v>
      </c>
      <c r="C2029" s="6" t="s">
        <v>370</v>
      </c>
      <c r="D2029" s="6" t="s">
        <v>4443</v>
      </c>
      <c r="E2029" s="6" t="s">
        <v>4</v>
      </c>
      <c r="F2029" s="6" t="s">
        <v>5</v>
      </c>
      <c r="G2029" s="6" t="s">
        <v>3382</v>
      </c>
      <c r="H2029" s="6" t="s">
        <v>7</v>
      </c>
      <c r="I2029" s="6" t="s">
        <v>3383</v>
      </c>
      <c r="J2029" s="6" t="s">
        <v>9</v>
      </c>
      <c r="K2029" s="6" t="s">
        <v>4444</v>
      </c>
      <c r="L2029" s="6" t="s">
        <v>11</v>
      </c>
      <c r="M2029" s="2">
        <v>60.84</v>
      </c>
      <c r="N2029" s="1" t="s">
        <v>12</v>
      </c>
      <c r="O2029" s="3">
        <v>43316</v>
      </c>
      <c r="P2029" s="2">
        <f>ROUNDDOWN(Table1[[#This Row],[Quantity in UnE]],0)</f>
        <v>60</v>
      </c>
      <c r="Q2029" t="s">
        <v>8848</v>
      </c>
      <c r="R2029">
        <v>18</v>
      </c>
      <c r="S2029">
        <v>28</v>
      </c>
      <c r="T2029">
        <f>IF(Table1[[#This Row],[OD (in)]]=28,0,IF(Table1[[#This Row],[Width (in)]]&lt;=25,1,0))</f>
        <v>0</v>
      </c>
      <c r="U2029">
        <f>IF(Table1[[#This Row],[OD (in)]]=28,0,IF(AND(Table1[[#This Row],[Width (in)]]&gt;25,Table1[[#This Row],[Width (in)]]&lt;=40),1,0))</f>
        <v>0</v>
      </c>
      <c r="V2029">
        <f>IF(Table1[[#This Row],[OD (in)]]=28,0,IF(Table1[[#This Row],[Width (in)]]&gt;40,1,0))</f>
        <v>0</v>
      </c>
      <c r="W2029">
        <f>IF(Table1[[#This Row],[OD (in)]]=28,1,0)</f>
        <v>1</v>
      </c>
    </row>
    <row r="2030" spans="1:23" x14ac:dyDescent="0.3">
      <c r="A2030" s="6" t="s">
        <v>0</v>
      </c>
      <c r="B2030" s="6" t="s">
        <v>1043</v>
      </c>
      <c r="C2030" s="6" t="s">
        <v>1044</v>
      </c>
      <c r="D2030" s="6" t="s">
        <v>4445</v>
      </c>
      <c r="E2030" s="6" t="s">
        <v>4</v>
      </c>
      <c r="F2030" s="6" t="s">
        <v>5</v>
      </c>
      <c r="G2030" s="6" t="s">
        <v>3474</v>
      </c>
      <c r="H2030" s="6" t="s">
        <v>7</v>
      </c>
      <c r="I2030" s="6" t="s">
        <v>3475</v>
      </c>
      <c r="J2030" s="6" t="s">
        <v>9</v>
      </c>
      <c r="K2030" s="6" t="s">
        <v>4446</v>
      </c>
      <c r="L2030" s="6" t="s">
        <v>11</v>
      </c>
      <c r="M2030" s="2">
        <v>144.33799999999999</v>
      </c>
      <c r="N2030" s="1" t="s">
        <v>12</v>
      </c>
      <c r="O2030" s="3">
        <v>43318</v>
      </c>
      <c r="P2030" s="2">
        <f>ROUNDDOWN(Table1[[#This Row],[Quantity in UnE]],0)</f>
        <v>144</v>
      </c>
      <c r="Q2030" t="s">
        <v>8850</v>
      </c>
      <c r="R2030">
        <v>39.375</v>
      </c>
      <c r="S2030">
        <v>28</v>
      </c>
      <c r="T2030">
        <f>IF(Table1[[#This Row],[OD (in)]]=28,0,IF(Table1[[#This Row],[Width (in)]]&lt;=25,1,0))</f>
        <v>0</v>
      </c>
      <c r="U2030">
        <f>IF(Table1[[#This Row],[OD (in)]]=28,0,IF(AND(Table1[[#This Row],[Width (in)]]&gt;25,Table1[[#This Row],[Width (in)]]&lt;=40),1,0))</f>
        <v>0</v>
      </c>
      <c r="V2030">
        <f>IF(Table1[[#This Row],[OD (in)]]=28,0,IF(Table1[[#This Row],[Width (in)]]&gt;40,1,0))</f>
        <v>0</v>
      </c>
      <c r="W2030">
        <f>IF(Table1[[#This Row],[OD (in)]]=28,1,0)</f>
        <v>1</v>
      </c>
    </row>
    <row r="2031" spans="1:23" x14ac:dyDescent="0.3">
      <c r="A2031" s="6" t="s">
        <v>0</v>
      </c>
      <c r="B2031" s="6" t="s">
        <v>117</v>
      </c>
      <c r="C2031" s="6" t="s">
        <v>118</v>
      </c>
      <c r="D2031" s="6" t="s">
        <v>4447</v>
      </c>
      <c r="E2031" s="6" t="s">
        <v>4</v>
      </c>
      <c r="F2031" s="6" t="s">
        <v>5</v>
      </c>
      <c r="G2031" s="6" t="s">
        <v>4224</v>
      </c>
      <c r="H2031" s="6" t="s">
        <v>7</v>
      </c>
      <c r="I2031" s="6" t="s">
        <v>4225</v>
      </c>
      <c r="J2031" s="6" t="s">
        <v>9</v>
      </c>
      <c r="K2031" s="6" t="s">
        <v>4448</v>
      </c>
      <c r="L2031" s="6" t="s">
        <v>11</v>
      </c>
      <c r="M2031" s="2">
        <v>274.75099999999998</v>
      </c>
      <c r="N2031" s="1" t="s">
        <v>12</v>
      </c>
      <c r="O2031" s="3">
        <v>43314</v>
      </c>
      <c r="P2031" s="2">
        <f>ROUNDDOWN(Table1[[#This Row],[Quantity in UnE]],0)</f>
        <v>274</v>
      </c>
      <c r="Q2031" t="s">
        <v>8850</v>
      </c>
      <c r="R2031">
        <v>36.5</v>
      </c>
      <c r="S2031">
        <v>39</v>
      </c>
      <c r="T2031">
        <f>IF(Table1[[#This Row],[OD (in)]]=28,0,IF(Table1[[#This Row],[Width (in)]]&lt;=25,1,0))</f>
        <v>0</v>
      </c>
      <c r="U2031">
        <f>IF(Table1[[#This Row],[OD (in)]]=28,0,IF(AND(Table1[[#This Row],[Width (in)]]&gt;25,Table1[[#This Row],[Width (in)]]&lt;=40),1,0))</f>
        <v>1</v>
      </c>
      <c r="V2031">
        <f>IF(Table1[[#This Row],[OD (in)]]=28,0,IF(Table1[[#This Row],[Width (in)]]&gt;40,1,0))</f>
        <v>0</v>
      </c>
      <c r="W2031">
        <f>IF(Table1[[#This Row],[OD (in)]]=28,1,0)</f>
        <v>0</v>
      </c>
    </row>
    <row r="2032" spans="1:23" x14ac:dyDescent="0.3">
      <c r="A2032" s="6" t="s">
        <v>0</v>
      </c>
      <c r="B2032" s="6" t="s">
        <v>369</v>
      </c>
      <c r="C2032" s="6" t="s">
        <v>370</v>
      </c>
      <c r="D2032" s="6" t="s">
        <v>4449</v>
      </c>
      <c r="E2032" s="6" t="s">
        <v>4</v>
      </c>
      <c r="F2032" s="6" t="s">
        <v>5</v>
      </c>
      <c r="G2032" s="6" t="s">
        <v>3382</v>
      </c>
      <c r="H2032" s="6" t="s">
        <v>7</v>
      </c>
      <c r="I2032" s="6" t="s">
        <v>3383</v>
      </c>
      <c r="J2032" s="6" t="s">
        <v>9</v>
      </c>
      <c r="K2032" s="6" t="s">
        <v>4450</v>
      </c>
      <c r="L2032" s="6" t="s">
        <v>11</v>
      </c>
      <c r="M2032" s="2">
        <v>60.84</v>
      </c>
      <c r="N2032" s="1" t="s">
        <v>12</v>
      </c>
      <c r="O2032" s="3">
        <v>43316</v>
      </c>
      <c r="P2032" s="2">
        <f>ROUNDDOWN(Table1[[#This Row],[Quantity in UnE]],0)</f>
        <v>60</v>
      </c>
      <c r="Q2032" t="s">
        <v>8848</v>
      </c>
      <c r="R2032">
        <v>18</v>
      </c>
      <c r="S2032">
        <v>28</v>
      </c>
      <c r="T2032">
        <f>IF(Table1[[#This Row],[OD (in)]]=28,0,IF(Table1[[#This Row],[Width (in)]]&lt;=25,1,0))</f>
        <v>0</v>
      </c>
      <c r="U2032">
        <f>IF(Table1[[#This Row],[OD (in)]]=28,0,IF(AND(Table1[[#This Row],[Width (in)]]&gt;25,Table1[[#This Row],[Width (in)]]&lt;=40),1,0))</f>
        <v>0</v>
      </c>
      <c r="V2032">
        <f>IF(Table1[[#This Row],[OD (in)]]=28,0,IF(Table1[[#This Row],[Width (in)]]&gt;40,1,0))</f>
        <v>0</v>
      </c>
      <c r="W2032">
        <f>IF(Table1[[#This Row],[OD (in)]]=28,1,0)</f>
        <v>1</v>
      </c>
    </row>
    <row r="2033" spans="1:23" x14ac:dyDescent="0.3">
      <c r="A2033" s="6" t="s">
        <v>0</v>
      </c>
      <c r="B2033" s="6" t="s">
        <v>1043</v>
      </c>
      <c r="C2033" s="6" t="s">
        <v>1044</v>
      </c>
      <c r="D2033" s="6" t="s">
        <v>4451</v>
      </c>
      <c r="E2033" s="6" t="s">
        <v>4</v>
      </c>
      <c r="F2033" s="6" t="s">
        <v>5</v>
      </c>
      <c r="G2033" s="6" t="s">
        <v>3474</v>
      </c>
      <c r="H2033" s="6" t="s">
        <v>7</v>
      </c>
      <c r="I2033" s="6" t="s">
        <v>3475</v>
      </c>
      <c r="J2033" s="6" t="s">
        <v>9</v>
      </c>
      <c r="K2033" s="6" t="s">
        <v>4452</v>
      </c>
      <c r="L2033" s="6" t="s">
        <v>11</v>
      </c>
      <c r="M2033" s="2">
        <v>144.33799999999999</v>
      </c>
      <c r="N2033" s="1" t="s">
        <v>12</v>
      </c>
      <c r="O2033" s="3">
        <v>43318</v>
      </c>
      <c r="P2033" s="2">
        <f>ROUNDDOWN(Table1[[#This Row],[Quantity in UnE]],0)</f>
        <v>144</v>
      </c>
      <c r="Q2033" t="s">
        <v>8850</v>
      </c>
      <c r="R2033">
        <v>39.375</v>
      </c>
      <c r="S2033">
        <v>28</v>
      </c>
      <c r="T2033">
        <f>IF(Table1[[#This Row],[OD (in)]]=28,0,IF(Table1[[#This Row],[Width (in)]]&lt;=25,1,0))</f>
        <v>0</v>
      </c>
      <c r="U2033">
        <f>IF(Table1[[#This Row],[OD (in)]]=28,0,IF(AND(Table1[[#This Row],[Width (in)]]&gt;25,Table1[[#This Row],[Width (in)]]&lt;=40),1,0))</f>
        <v>0</v>
      </c>
      <c r="V2033">
        <f>IF(Table1[[#This Row],[OD (in)]]=28,0,IF(Table1[[#This Row],[Width (in)]]&gt;40,1,0))</f>
        <v>0</v>
      </c>
      <c r="W2033">
        <f>IF(Table1[[#This Row],[OD (in)]]=28,1,0)</f>
        <v>1</v>
      </c>
    </row>
    <row r="2034" spans="1:23" x14ac:dyDescent="0.3">
      <c r="A2034" s="6" t="s">
        <v>0</v>
      </c>
      <c r="B2034" s="6" t="s">
        <v>369</v>
      </c>
      <c r="C2034" s="6" t="s">
        <v>370</v>
      </c>
      <c r="D2034" s="6" t="s">
        <v>4453</v>
      </c>
      <c r="E2034" s="6" t="s">
        <v>4</v>
      </c>
      <c r="F2034" s="6" t="s">
        <v>5</v>
      </c>
      <c r="G2034" s="6" t="s">
        <v>3382</v>
      </c>
      <c r="H2034" s="6" t="s">
        <v>7</v>
      </c>
      <c r="I2034" s="6" t="s">
        <v>3383</v>
      </c>
      <c r="J2034" s="6" t="s">
        <v>9</v>
      </c>
      <c r="K2034" s="6" t="s">
        <v>4454</v>
      </c>
      <c r="L2034" s="6" t="s">
        <v>11</v>
      </c>
      <c r="M2034" s="2">
        <v>63.481999999999999</v>
      </c>
      <c r="N2034" s="1" t="s">
        <v>12</v>
      </c>
      <c r="O2034" s="3">
        <v>43316</v>
      </c>
      <c r="P2034" s="2">
        <f>ROUNDDOWN(Table1[[#This Row],[Quantity in UnE]],0)</f>
        <v>63</v>
      </c>
      <c r="Q2034" t="s">
        <v>8848</v>
      </c>
      <c r="R2034">
        <v>18</v>
      </c>
      <c r="S2034">
        <v>28</v>
      </c>
      <c r="T2034">
        <f>IF(Table1[[#This Row],[OD (in)]]=28,0,IF(Table1[[#This Row],[Width (in)]]&lt;=25,1,0))</f>
        <v>0</v>
      </c>
      <c r="U2034">
        <f>IF(Table1[[#This Row],[OD (in)]]=28,0,IF(AND(Table1[[#This Row],[Width (in)]]&gt;25,Table1[[#This Row],[Width (in)]]&lt;=40),1,0))</f>
        <v>0</v>
      </c>
      <c r="V2034">
        <f>IF(Table1[[#This Row],[OD (in)]]=28,0,IF(Table1[[#This Row],[Width (in)]]&gt;40,1,0))</f>
        <v>0</v>
      </c>
      <c r="W2034">
        <f>IF(Table1[[#This Row],[OD (in)]]=28,1,0)</f>
        <v>1</v>
      </c>
    </row>
    <row r="2035" spans="1:23" x14ac:dyDescent="0.3">
      <c r="A2035" s="6" t="s">
        <v>0</v>
      </c>
      <c r="B2035" s="6" t="s">
        <v>117</v>
      </c>
      <c r="C2035" s="6" t="s">
        <v>118</v>
      </c>
      <c r="D2035" s="6" t="s">
        <v>4455</v>
      </c>
      <c r="E2035" s="6" t="s">
        <v>4</v>
      </c>
      <c r="F2035" s="6" t="s">
        <v>5</v>
      </c>
      <c r="G2035" s="6" t="s">
        <v>4224</v>
      </c>
      <c r="H2035" s="6" t="s">
        <v>7</v>
      </c>
      <c r="I2035" s="6" t="s">
        <v>4225</v>
      </c>
      <c r="J2035" s="6" t="s">
        <v>9</v>
      </c>
      <c r="K2035" s="6" t="s">
        <v>4456</v>
      </c>
      <c r="L2035" s="6" t="s">
        <v>11</v>
      </c>
      <c r="M2035" s="2">
        <v>274.75099999999998</v>
      </c>
      <c r="N2035" s="1" t="s">
        <v>12</v>
      </c>
      <c r="O2035" s="3">
        <v>43314</v>
      </c>
      <c r="P2035" s="2">
        <f>ROUNDDOWN(Table1[[#This Row],[Quantity in UnE]],0)</f>
        <v>274</v>
      </c>
      <c r="Q2035" t="s">
        <v>8850</v>
      </c>
      <c r="R2035">
        <v>36.5</v>
      </c>
      <c r="S2035">
        <v>39</v>
      </c>
      <c r="T2035">
        <f>IF(Table1[[#This Row],[OD (in)]]=28,0,IF(Table1[[#This Row],[Width (in)]]&lt;=25,1,0))</f>
        <v>0</v>
      </c>
      <c r="U2035">
        <f>IF(Table1[[#This Row],[OD (in)]]=28,0,IF(AND(Table1[[#This Row],[Width (in)]]&gt;25,Table1[[#This Row],[Width (in)]]&lt;=40),1,0))</f>
        <v>1</v>
      </c>
      <c r="V2035">
        <f>IF(Table1[[#This Row],[OD (in)]]=28,0,IF(Table1[[#This Row],[Width (in)]]&gt;40,1,0))</f>
        <v>0</v>
      </c>
      <c r="W2035">
        <f>IF(Table1[[#This Row],[OD (in)]]=28,1,0)</f>
        <v>0</v>
      </c>
    </row>
    <row r="2036" spans="1:23" x14ac:dyDescent="0.3">
      <c r="A2036" s="6" t="s">
        <v>0</v>
      </c>
      <c r="B2036" s="6" t="s">
        <v>369</v>
      </c>
      <c r="C2036" s="6" t="s">
        <v>370</v>
      </c>
      <c r="D2036" s="6" t="s">
        <v>4457</v>
      </c>
      <c r="E2036" s="6" t="s">
        <v>4</v>
      </c>
      <c r="F2036" s="6" t="s">
        <v>5</v>
      </c>
      <c r="G2036" s="6" t="s">
        <v>3382</v>
      </c>
      <c r="H2036" s="6" t="s">
        <v>7</v>
      </c>
      <c r="I2036" s="6" t="s">
        <v>3383</v>
      </c>
      <c r="J2036" s="6" t="s">
        <v>9</v>
      </c>
      <c r="K2036" s="6" t="s">
        <v>4458</v>
      </c>
      <c r="L2036" s="6" t="s">
        <v>11</v>
      </c>
      <c r="M2036" s="2">
        <v>60.84</v>
      </c>
      <c r="N2036" s="1" t="s">
        <v>12</v>
      </c>
      <c r="O2036" s="3">
        <v>43316</v>
      </c>
      <c r="P2036" s="2">
        <f>ROUNDDOWN(Table1[[#This Row],[Quantity in UnE]],0)</f>
        <v>60</v>
      </c>
      <c r="Q2036" t="s">
        <v>8848</v>
      </c>
      <c r="R2036">
        <v>18</v>
      </c>
      <c r="S2036">
        <v>28</v>
      </c>
      <c r="T2036">
        <f>IF(Table1[[#This Row],[OD (in)]]=28,0,IF(Table1[[#This Row],[Width (in)]]&lt;=25,1,0))</f>
        <v>0</v>
      </c>
      <c r="U2036">
        <f>IF(Table1[[#This Row],[OD (in)]]=28,0,IF(AND(Table1[[#This Row],[Width (in)]]&gt;25,Table1[[#This Row],[Width (in)]]&lt;=40),1,0))</f>
        <v>0</v>
      </c>
      <c r="V2036">
        <f>IF(Table1[[#This Row],[OD (in)]]=28,0,IF(Table1[[#This Row],[Width (in)]]&gt;40,1,0))</f>
        <v>0</v>
      </c>
      <c r="W2036">
        <f>IF(Table1[[#This Row],[OD (in)]]=28,1,0)</f>
        <v>1</v>
      </c>
    </row>
    <row r="2037" spans="1:23" x14ac:dyDescent="0.3">
      <c r="A2037" s="6" t="s">
        <v>0</v>
      </c>
      <c r="B2037" s="6" t="s">
        <v>117</v>
      </c>
      <c r="C2037" s="6" t="s">
        <v>118</v>
      </c>
      <c r="D2037" s="6" t="s">
        <v>4459</v>
      </c>
      <c r="E2037" s="6" t="s">
        <v>4</v>
      </c>
      <c r="F2037" s="6" t="s">
        <v>5</v>
      </c>
      <c r="G2037" s="6" t="s">
        <v>4224</v>
      </c>
      <c r="H2037" s="6" t="s">
        <v>7</v>
      </c>
      <c r="I2037" s="6" t="s">
        <v>4225</v>
      </c>
      <c r="J2037" s="6" t="s">
        <v>9</v>
      </c>
      <c r="K2037" s="6" t="s">
        <v>4460</v>
      </c>
      <c r="L2037" s="6" t="s">
        <v>11</v>
      </c>
      <c r="M2037" s="2">
        <v>273.548</v>
      </c>
      <c r="N2037" s="1" t="s">
        <v>12</v>
      </c>
      <c r="O2037" s="3">
        <v>43314</v>
      </c>
      <c r="P2037" s="2">
        <f>ROUNDDOWN(Table1[[#This Row],[Quantity in UnE]],0)</f>
        <v>273</v>
      </c>
      <c r="Q2037" t="s">
        <v>8850</v>
      </c>
      <c r="R2037">
        <v>36.5</v>
      </c>
      <c r="S2037">
        <v>39</v>
      </c>
      <c r="T2037">
        <f>IF(Table1[[#This Row],[OD (in)]]=28,0,IF(Table1[[#This Row],[Width (in)]]&lt;=25,1,0))</f>
        <v>0</v>
      </c>
      <c r="U2037">
        <f>IF(Table1[[#This Row],[OD (in)]]=28,0,IF(AND(Table1[[#This Row],[Width (in)]]&gt;25,Table1[[#This Row],[Width (in)]]&lt;=40),1,0))</f>
        <v>1</v>
      </c>
      <c r="V2037">
        <f>IF(Table1[[#This Row],[OD (in)]]=28,0,IF(Table1[[#This Row],[Width (in)]]&gt;40,1,0))</f>
        <v>0</v>
      </c>
      <c r="W2037">
        <f>IF(Table1[[#This Row],[OD (in)]]=28,1,0)</f>
        <v>0</v>
      </c>
    </row>
    <row r="2038" spans="1:23" x14ac:dyDescent="0.3">
      <c r="A2038" s="6" t="s">
        <v>0</v>
      </c>
      <c r="B2038" s="6" t="s">
        <v>369</v>
      </c>
      <c r="C2038" s="6" t="s">
        <v>370</v>
      </c>
      <c r="D2038" s="6" t="s">
        <v>4461</v>
      </c>
      <c r="E2038" s="6" t="s">
        <v>4</v>
      </c>
      <c r="F2038" s="6" t="s">
        <v>5</v>
      </c>
      <c r="G2038" s="6" t="s">
        <v>3382</v>
      </c>
      <c r="H2038" s="6" t="s">
        <v>7</v>
      </c>
      <c r="I2038" s="6" t="s">
        <v>3383</v>
      </c>
      <c r="J2038" s="6" t="s">
        <v>9</v>
      </c>
      <c r="K2038" s="6" t="s">
        <v>4462</v>
      </c>
      <c r="L2038" s="6" t="s">
        <v>11</v>
      </c>
      <c r="M2038" s="2">
        <v>58.441000000000003</v>
      </c>
      <c r="N2038" s="1" t="s">
        <v>12</v>
      </c>
      <c r="O2038" s="3">
        <v>43316</v>
      </c>
      <c r="P2038" s="2">
        <f>ROUNDDOWN(Table1[[#This Row],[Quantity in UnE]],0)</f>
        <v>58</v>
      </c>
      <c r="Q2038" t="s">
        <v>8848</v>
      </c>
      <c r="R2038">
        <v>18</v>
      </c>
      <c r="S2038">
        <v>28</v>
      </c>
      <c r="T2038">
        <f>IF(Table1[[#This Row],[OD (in)]]=28,0,IF(Table1[[#This Row],[Width (in)]]&lt;=25,1,0))</f>
        <v>0</v>
      </c>
      <c r="U2038">
        <f>IF(Table1[[#This Row],[OD (in)]]=28,0,IF(AND(Table1[[#This Row],[Width (in)]]&gt;25,Table1[[#This Row],[Width (in)]]&lt;=40),1,0))</f>
        <v>0</v>
      </c>
      <c r="V2038">
        <f>IF(Table1[[#This Row],[OD (in)]]=28,0,IF(Table1[[#This Row],[Width (in)]]&gt;40,1,0))</f>
        <v>0</v>
      </c>
      <c r="W2038">
        <f>IF(Table1[[#This Row],[OD (in)]]=28,1,0)</f>
        <v>1</v>
      </c>
    </row>
    <row r="2039" spans="1:23" x14ac:dyDescent="0.3">
      <c r="A2039" s="6" t="s">
        <v>0</v>
      </c>
      <c r="B2039" s="6" t="s">
        <v>369</v>
      </c>
      <c r="C2039" s="6" t="s">
        <v>370</v>
      </c>
      <c r="D2039" s="6" t="s">
        <v>4463</v>
      </c>
      <c r="E2039" s="6" t="s">
        <v>4</v>
      </c>
      <c r="F2039" s="6" t="s">
        <v>5</v>
      </c>
      <c r="G2039" s="6" t="s">
        <v>3382</v>
      </c>
      <c r="H2039" s="6" t="s">
        <v>7</v>
      </c>
      <c r="I2039" s="6" t="s">
        <v>3383</v>
      </c>
      <c r="J2039" s="6" t="s">
        <v>9</v>
      </c>
      <c r="K2039" s="6" t="s">
        <v>4464</v>
      </c>
      <c r="L2039" s="6" t="s">
        <v>11</v>
      </c>
      <c r="M2039" s="2">
        <v>63.481999999999999</v>
      </c>
      <c r="N2039" s="1" t="s">
        <v>12</v>
      </c>
      <c r="O2039" s="3">
        <v>43316</v>
      </c>
      <c r="P2039" s="2">
        <f>ROUNDDOWN(Table1[[#This Row],[Quantity in UnE]],0)</f>
        <v>63</v>
      </c>
      <c r="Q2039" t="s">
        <v>8848</v>
      </c>
      <c r="R2039">
        <v>18</v>
      </c>
      <c r="S2039">
        <v>28</v>
      </c>
      <c r="T2039">
        <f>IF(Table1[[#This Row],[OD (in)]]=28,0,IF(Table1[[#This Row],[Width (in)]]&lt;=25,1,0))</f>
        <v>0</v>
      </c>
      <c r="U2039">
        <f>IF(Table1[[#This Row],[OD (in)]]=28,0,IF(AND(Table1[[#This Row],[Width (in)]]&gt;25,Table1[[#This Row],[Width (in)]]&lt;=40),1,0))</f>
        <v>0</v>
      </c>
      <c r="V2039">
        <f>IF(Table1[[#This Row],[OD (in)]]=28,0,IF(Table1[[#This Row],[Width (in)]]&gt;40,1,0))</f>
        <v>0</v>
      </c>
      <c r="W2039">
        <f>IF(Table1[[#This Row],[OD (in)]]=28,1,0)</f>
        <v>1</v>
      </c>
    </row>
    <row r="2040" spans="1:23" x14ac:dyDescent="0.3">
      <c r="A2040" s="6" t="s">
        <v>0</v>
      </c>
      <c r="B2040" s="6" t="s">
        <v>4465</v>
      </c>
      <c r="C2040" s="6" t="s">
        <v>4466</v>
      </c>
      <c r="D2040" s="6" t="s">
        <v>4467</v>
      </c>
      <c r="E2040" s="6" t="s">
        <v>4</v>
      </c>
      <c r="F2040" s="6" t="s">
        <v>5</v>
      </c>
      <c r="G2040" s="6" t="s">
        <v>3663</v>
      </c>
      <c r="H2040" s="6" t="s">
        <v>7</v>
      </c>
      <c r="I2040" s="6" t="s">
        <v>3664</v>
      </c>
      <c r="J2040" s="6" t="s">
        <v>9</v>
      </c>
      <c r="K2040" s="6" t="s">
        <v>4468</v>
      </c>
      <c r="L2040" s="6" t="s">
        <v>11</v>
      </c>
      <c r="M2040" s="2">
        <v>341.01299999999998</v>
      </c>
      <c r="N2040" s="1" t="s">
        <v>12</v>
      </c>
      <c r="O2040" s="3">
        <v>43330</v>
      </c>
      <c r="P2040" s="2">
        <f>ROUNDDOWN(Table1[[#This Row],[Quantity in UnE]],0)</f>
        <v>341</v>
      </c>
      <c r="Q2040" t="s">
        <v>8859</v>
      </c>
      <c r="R2040">
        <v>44.5</v>
      </c>
      <c r="S2040">
        <v>39</v>
      </c>
      <c r="T2040">
        <f>IF(Table1[[#This Row],[OD (in)]]=28,0,IF(Table1[[#This Row],[Width (in)]]&lt;=25,1,0))</f>
        <v>0</v>
      </c>
      <c r="U2040">
        <f>IF(Table1[[#This Row],[OD (in)]]=28,0,IF(AND(Table1[[#This Row],[Width (in)]]&gt;25,Table1[[#This Row],[Width (in)]]&lt;=40),1,0))</f>
        <v>0</v>
      </c>
      <c r="V2040">
        <f>IF(Table1[[#This Row],[OD (in)]]=28,0,IF(Table1[[#This Row],[Width (in)]]&gt;40,1,0))</f>
        <v>1</v>
      </c>
      <c r="W2040">
        <f>IF(Table1[[#This Row],[OD (in)]]=28,1,0)</f>
        <v>0</v>
      </c>
    </row>
    <row r="2041" spans="1:23" x14ac:dyDescent="0.3">
      <c r="A2041" s="6" t="s">
        <v>0</v>
      </c>
      <c r="B2041" s="6" t="s">
        <v>369</v>
      </c>
      <c r="C2041" s="6" t="s">
        <v>370</v>
      </c>
      <c r="D2041" s="6" t="s">
        <v>4469</v>
      </c>
      <c r="E2041" s="6" t="s">
        <v>4</v>
      </c>
      <c r="F2041" s="6" t="s">
        <v>5</v>
      </c>
      <c r="G2041" s="6" t="s">
        <v>3382</v>
      </c>
      <c r="H2041" s="6" t="s">
        <v>7</v>
      </c>
      <c r="I2041" s="6" t="s">
        <v>3383</v>
      </c>
      <c r="J2041" s="6" t="s">
        <v>9</v>
      </c>
      <c r="K2041" s="6" t="s">
        <v>4470</v>
      </c>
      <c r="L2041" s="6" t="s">
        <v>11</v>
      </c>
      <c r="M2041" s="2">
        <v>63.481999999999999</v>
      </c>
      <c r="N2041" s="1" t="s">
        <v>12</v>
      </c>
      <c r="O2041" s="3">
        <v>43316</v>
      </c>
      <c r="P2041" s="2">
        <f>ROUNDDOWN(Table1[[#This Row],[Quantity in UnE]],0)</f>
        <v>63</v>
      </c>
      <c r="Q2041" t="s">
        <v>8848</v>
      </c>
      <c r="R2041">
        <v>18</v>
      </c>
      <c r="S2041">
        <v>28</v>
      </c>
      <c r="T2041">
        <f>IF(Table1[[#This Row],[OD (in)]]=28,0,IF(Table1[[#This Row],[Width (in)]]&lt;=25,1,0))</f>
        <v>0</v>
      </c>
      <c r="U2041">
        <f>IF(Table1[[#This Row],[OD (in)]]=28,0,IF(AND(Table1[[#This Row],[Width (in)]]&gt;25,Table1[[#This Row],[Width (in)]]&lt;=40),1,0))</f>
        <v>0</v>
      </c>
      <c r="V2041">
        <f>IF(Table1[[#This Row],[OD (in)]]=28,0,IF(Table1[[#This Row],[Width (in)]]&gt;40,1,0))</f>
        <v>0</v>
      </c>
      <c r="W2041">
        <f>IF(Table1[[#This Row],[OD (in)]]=28,1,0)</f>
        <v>1</v>
      </c>
    </row>
    <row r="2042" spans="1:23" x14ac:dyDescent="0.3">
      <c r="A2042" s="6" t="s">
        <v>0</v>
      </c>
      <c r="B2042" s="6" t="s">
        <v>117</v>
      </c>
      <c r="C2042" s="6" t="s">
        <v>118</v>
      </c>
      <c r="D2042" s="6" t="s">
        <v>4471</v>
      </c>
      <c r="E2042" s="6" t="s">
        <v>4</v>
      </c>
      <c r="F2042" s="6" t="s">
        <v>5</v>
      </c>
      <c r="G2042" s="6" t="s">
        <v>4224</v>
      </c>
      <c r="H2042" s="6" t="s">
        <v>7</v>
      </c>
      <c r="I2042" s="6" t="s">
        <v>4225</v>
      </c>
      <c r="J2042" s="6" t="s">
        <v>9</v>
      </c>
      <c r="K2042" s="6" t="s">
        <v>4472</v>
      </c>
      <c r="L2042" s="6" t="s">
        <v>11</v>
      </c>
      <c r="M2042" s="2">
        <v>273.548</v>
      </c>
      <c r="N2042" s="1" t="s">
        <v>12</v>
      </c>
      <c r="O2042" s="3">
        <v>43314</v>
      </c>
      <c r="P2042" s="2">
        <f>ROUNDDOWN(Table1[[#This Row],[Quantity in UnE]],0)</f>
        <v>273</v>
      </c>
      <c r="Q2042" t="s">
        <v>8850</v>
      </c>
      <c r="R2042">
        <v>36.5</v>
      </c>
      <c r="S2042">
        <v>39</v>
      </c>
      <c r="T2042">
        <f>IF(Table1[[#This Row],[OD (in)]]=28,0,IF(Table1[[#This Row],[Width (in)]]&lt;=25,1,0))</f>
        <v>0</v>
      </c>
      <c r="U2042">
        <f>IF(Table1[[#This Row],[OD (in)]]=28,0,IF(AND(Table1[[#This Row],[Width (in)]]&gt;25,Table1[[#This Row],[Width (in)]]&lt;=40),1,0))</f>
        <v>1</v>
      </c>
      <c r="V2042">
        <f>IF(Table1[[#This Row],[OD (in)]]=28,0,IF(Table1[[#This Row],[Width (in)]]&gt;40,1,0))</f>
        <v>0</v>
      </c>
      <c r="W2042">
        <f>IF(Table1[[#This Row],[OD (in)]]=28,1,0)</f>
        <v>0</v>
      </c>
    </row>
    <row r="2043" spans="1:23" x14ac:dyDescent="0.3">
      <c r="A2043" s="6" t="s">
        <v>0</v>
      </c>
      <c r="B2043" s="6" t="s">
        <v>111</v>
      </c>
      <c r="C2043" s="6" t="s">
        <v>112</v>
      </c>
      <c r="D2043" s="6" t="s">
        <v>4473</v>
      </c>
      <c r="E2043" s="6" t="s">
        <v>4</v>
      </c>
      <c r="F2043" s="6" t="s">
        <v>5</v>
      </c>
      <c r="G2043" s="6" t="s">
        <v>3382</v>
      </c>
      <c r="H2043" s="6" t="s">
        <v>7</v>
      </c>
      <c r="I2043" s="6" t="s">
        <v>3383</v>
      </c>
      <c r="J2043" s="6" t="s">
        <v>9</v>
      </c>
      <c r="K2043" s="6" t="s">
        <v>4474</v>
      </c>
      <c r="L2043" s="6" t="s">
        <v>11</v>
      </c>
      <c r="M2043" s="2">
        <v>67.751999999999995</v>
      </c>
      <c r="N2043" s="1" t="s">
        <v>12</v>
      </c>
      <c r="O2043" s="3">
        <v>43316</v>
      </c>
      <c r="P2043" s="2">
        <f>ROUNDDOWN(Table1[[#This Row],[Quantity in UnE]],0)</f>
        <v>67</v>
      </c>
      <c r="Q2043" t="s">
        <v>8850</v>
      </c>
      <c r="R2043">
        <v>18.5</v>
      </c>
      <c r="S2043">
        <v>28</v>
      </c>
      <c r="T2043">
        <f>IF(Table1[[#This Row],[OD (in)]]=28,0,IF(Table1[[#This Row],[Width (in)]]&lt;=25,1,0))</f>
        <v>0</v>
      </c>
      <c r="U2043">
        <f>IF(Table1[[#This Row],[OD (in)]]=28,0,IF(AND(Table1[[#This Row],[Width (in)]]&gt;25,Table1[[#This Row],[Width (in)]]&lt;=40),1,0))</f>
        <v>0</v>
      </c>
      <c r="V2043">
        <f>IF(Table1[[#This Row],[OD (in)]]=28,0,IF(Table1[[#This Row],[Width (in)]]&gt;40,1,0))</f>
        <v>0</v>
      </c>
      <c r="W2043">
        <f>IF(Table1[[#This Row],[OD (in)]]=28,1,0)</f>
        <v>1</v>
      </c>
    </row>
    <row r="2044" spans="1:23" x14ac:dyDescent="0.3">
      <c r="A2044" s="6" t="s">
        <v>0</v>
      </c>
      <c r="B2044" s="6" t="s">
        <v>274</v>
      </c>
      <c r="C2044" s="6" t="s">
        <v>275</v>
      </c>
      <c r="D2044" s="6" t="s">
        <v>4475</v>
      </c>
      <c r="E2044" s="6" t="s">
        <v>4</v>
      </c>
      <c r="F2044" s="6" t="s">
        <v>5</v>
      </c>
      <c r="G2044" s="6" t="s">
        <v>4476</v>
      </c>
      <c r="H2044" s="6" t="s">
        <v>7</v>
      </c>
      <c r="I2044" s="6" t="s">
        <v>4477</v>
      </c>
      <c r="J2044" s="6" t="s">
        <v>9</v>
      </c>
      <c r="K2044" s="6" t="s">
        <v>4478</v>
      </c>
      <c r="L2044" s="6" t="s">
        <v>11</v>
      </c>
      <c r="M2044" s="2">
        <v>252.982</v>
      </c>
      <c r="N2044" s="1" t="s">
        <v>12</v>
      </c>
      <c r="O2044" s="3">
        <v>43315</v>
      </c>
      <c r="P2044" s="2">
        <f>ROUNDDOWN(Table1[[#This Row],[Quantity in UnE]],0)</f>
        <v>252</v>
      </c>
      <c r="Q2044" t="s">
        <v>8850</v>
      </c>
      <c r="R2044">
        <v>33</v>
      </c>
      <c r="S2044">
        <v>39</v>
      </c>
      <c r="T2044">
        <f>IF(Table1[[#This Row],[OD (in)]]=28,0,IF(Table1[[#This Row],[Width (in)]]&lt;=25,1,0))</f>
        <v>0</v>
      </c>
      <c r="U2044">
        <f>IF(Table1[[#This Row],[OD (in)]]=28,0,IF(AND(Table1[[#This Row],[Width (in)]]&gt;25,Table1[[#This Row],[Width (in)]]&lt;=40),1,0))</f>
        <v>1</v>
      </c>
      <c r="V2044">
        <f>IF(Table1[[#This Row],[OD (in)]]=28,0,IF(Table1[[#This Row],[Width (in)]]&gt;40,1,0))</f>
        <v>0</v>
      </c>
      <c r="W2044">
        <f>IF(Table1[[#This Row],[OD (in)]]=28,1,0)</f>
        <v>0</v>
      </c>
    </row>
    <row r="2045" spans="1:23" x14ac:dyDescent="0.3">
      <c r="A2045" s="6" t="s">
        <v>0</v>
      </c>
      <c r="B2045" s="6" t="s">
        <v>111</v>
      </c>
      <c r="C2045" s="6" t="s">
        <v>112</v>
      </c>
      <c r="D2045" s="6" t="s">
        <v>4479</v>
      </c>
      <c r="E2045" s="6" t="s">
        <v>4</v>
      </c>
      <c r="F2045" s="6" t="s">
        <v>5</v>
      </c>
      <c r="G2045" s="6" t="s">
        <v>3382</v>
      </c>
      <c r="H2045" s="6" t="s">
        <v>7</v>
      </c>
      <c r="I2045" s="6" t="s">
        <v>3383</v>
      </c>
      <c r="J2045" s="6" t="s">
        <v>9</v>
      </c>
      <c r="K2045" s="6" t="s">
        <v>4480</v>
      </c>
      <c r="L2045" s="6" t="s">
        <v>11</v>
      </c>
      <c r="M2045" s="2">
        <v>66.147999999999996</v>
      </c>
      <c r="N2045" s="1" t="s">
        <v>12</v>
      </c>
      <c r="O2045" s="3">
        <v>43316</v>
      </c>
      <c r="P2045" s="2">
        <f>ROUNDDOWN(Table1[[#This Row],[Quantity in UnE]],0)</f>
        <v>66</v>
      </c>
      <c r="Q2045" t="s">
        <v>8850</v>
      </c>
      <c r="R2045">
        <v>18.5</v>
      </c>
      <c r="S2045">
        <v>28</v>
      </c>
      <c r="T2045">
        <f>IF(Table1[[#This Row],[OD (in)]]=28,0,IF(Table1[[#This Row],[Width (in)]]&lt;=25,1,0))</f>
        <v>0</v>
      </c>
      <c r="U2045">
        <f>IF(Table1[[#This Row],[OD (in)]]=28,0,IF(AND(Table1[[#This Row],[Width (in)]]&gt;25,Table1[[#This Row],[Width (in)]]&lt;=40),1,0))</f>
        <v>0</v>
      </c>
      <c r="V2045">
        <f>IF(Table1[[#This Row],[OD (in)]]=28,0,IF(Table1[[#This Row],[Width (in)]]&gt;40,1,0))</f>
        <v>0</v>
      </c>
      <c r="W2045">
        <f>IF(Table1[[#This Row],[OD (in)]]=28,1,0)</f>
        <v>1</v>
      </c>
    </row>
    <row r="2046" spans="1:23" x14ac:dyDescent="0.3">
      <c r="A2046" s="6" t="s">
        <v>0</v>
      </c>
      <c r="B2046" s="6" t="s">
        <v>369</v>
      </c>
      <c r="C2046" s="6" t="s">
        <v>370</v>
      </c>
      <c r="D2046" s="6" t="s">
        <v>4481</v>
      </c>
      <c r="E2046" s="6" t="s">
        <v>4</v>
      </c>
      <c r="F2046" s="6" t="s">
        <v>5</v>
      </c>
      <c r="G2046" s="6" t="s">
        <v>3382</v>
      </c>
      <c r="H2046" s="6" t="s">
        <v>7</v>
      </c>
      <c r="I2046" s="6" t="s">
        <v>3383</v>
      </c>
      <c r="J2046" s="6" t="s">
        <v>9</v>
      </c>
      <c r="K2046" s="6" t="s">
        <v>4482</v>
      </c>
      <c r="L2046" s="6" t="s">
        <v>11</v>
      </c>
      <c r="M2046" s="2">
        <v>61.433</v>
      </c>
      <c r="N2046" s="1" t="s">
        <v>12</v>
      </c>
      <c r="O2046" s="3">
        <v>43316</v>
      </c>
      <c r="P2046" s="2">
        <f>ROUNDDOWN(Table1[[#This Row],[Quantity in UnE]],0)</f>
        <v>61</v>
      </c>
      <c r="Q2046" t="s">
        <v>8848</v>
      </c>
      <c r="R2046">
        <v>18</v>
      </c>
      <c r="S2046">
        <v>28</v>
      </c>
      <c r="T2046">
        <f>IF(Table1[[#This Row],[OD (in)]]=28,0,IF(Table1[[#This Row],[Width (in)]]&lt;=25,1,0))</f>
        <v>0</v>
      </c>
      <c r="U2046">
        <f>IF(Table1[[#This Row],[OD (in)]]=28,0,IF(AND(Table1[[#This Row],[Width (in)]]&gt;25,Table1[[#This Row],[Width (in)]]&lt;=40),1,0))</f>
        <v>0</v>
      </c>
      <c r="V2046">
        <f>IF(Table1[[#This Row],[OD (in)]]=28,0,IF(Table1[[#This Row],[Width (in)]]&gt;40,1,0))</f>
        <v>0</v>
      </c>
      <c r="W2046">
        <f>IF(Table1[[#This Row],[OD (in)]]=28,1,0)</f>
        <v>1</v>
      </c>
    </row>
    <row r="2047" spans="1:23" x14ac:dyDescent="0.3">
      <c r="A2047" s="6" t="s">
        <v>0</v>
      </c>
      <c r="B2047" s="6" t="s">
        <v>369</v>
      </c>
      <c r="C2047" s="6" t="s">
        <v>370</v>
      </c>
      <c r="D2047" s="6" t="s">
        <v>4483</v>
      </c>
      <c r="E2047" s="6" t="s">
        <v>4</v>
      </c>
      <c r="F2047" s="6" t="s">
        <v>5</v>
      </c>
      <c r="G2047" s="6" t="s">
        <v>3382</v>
      </c>
      <c r="H2047" s="6" t="s">
        <v>7</v>
      </c>
      <c r="I2047" s="6" t="s">
        <v>3383</v>
      </c>
      <c r="J2047" s="6" t="s">
        <v>9</v>
      </c>
      <c r="K2047" s="6" t="s">
        <v>4484</v>
      </c>
      <c r="L2047" s="6" t="s">
        <v>11</v>
      </c>
      <c r="M2047" s="2">
        <v>62.915999999999997</v>
      </c>
      <c r="N2047" s="1" t="s">
        <v>12</v>
      </c>
      <c r="O2047" s="3">
        <v>43316</v>
      </c>
      <c r="P2047" s="2">
        <f>ROUNDDOWN(Table1[[#This Row],[Quantity in UnE]],0)</f>
        <v>62</v>
      </c>
      <c r="Q2047" t="s">
        <v>8848</v>
      </c>
      <c r="R2047">
        <v>18</v>
      </c>
      <c r="S2047">
        <v>28</v>
      </c>
      <c r="T2047">
        <f>IF(Table1[[#This Row],[OD (in)]]=28,0,IF(Table1[[#This Row],[Width (in)]]&lt;=25,1,0))</f>
        <v>0</v>
      </c>
      <c r="U2047">
        <f>IF(Table1[[#This Row],[OD (in)]]=28,0,IF(AND(Table1[[#This Row],[Width (in)]]&gt;25,Table1[[#This Row],[Width (in)]]&lt;=40),1,0))</f>
        <v>0</v>
      </c>
      <c r="V2047">
        <f>IF(Table1[[#This Row],[OD (in)]]=28,0,IF(Table1[[#This Row],[Width (in)]]&gt;40,1,0))</f>
        <v>0</v>
      </c>
      <c r="W2047">
        <f>IF(Table1[[#This Row],[OD (in)]]=28,1,0)</f>
        <v>1</v>
      </c>
    </row>
    <row r="2048" spans="1:23" x14ac:dyDescent="0.3">
      <c r="A2048" s="6" t="s">
        <v>0</v>
      </c>
      <c r="B2048" s="6" t="s">
        <v>125</v>
      </c>
      <c r="C2048" s="6" t="s">
        <v>126</v>
      </c>
      <c r="D2048" s="6" t="s">
        <v>4485</v>
      </c>
      <c r="E2048" s="6" t="s">
        <v>4</v>
      </c>
      <c r="F2048" s="6" t="s">
        <v>5</v>
      </c>
      <c r="G2048" s="6" t="s">
        <v>4103</v>
      </c>
      <c r="H2048" s="6" t="s">
        <v>7</v>
      </c>
      <c r="I2048" s="6" t="s">
        <v>4104</v>
      </c>
      <c r="J2048" s="6" t="s">
        <v>9</v>
      </c>
      <c r="K2048" s="6" t="s">
        <v>4486</v>
      </c>
      <c r="L2048" s="6" t="s">
        <v>11</v>
      </c>
      <c r="M2048" s="2">
        <v>442.46899999999999</v>
      </c>
      <c r="N2048" s="1" t="s">
        <v>12</v>
      </c>
      <c r="O2048" s="3">
        <v>43326</v>
      </c>
      <c r="P2048" s="2">
        <f>ROUNDDOWN(Table1[[#This Row],[Quantity in UnE]],0)</f>
        <v>442</v>
      </c>
      <c r="Q2048" t="s">
        <v>8852</v>
      </c>
      <c r="R2048">
        <v>60</v>
      </c>
      <c r="S2048">
        <v>39</v>
      </c>
      <c r="T2048">
        <f>IF(Table1[[#This Row],[OD (in)]]=28,0,IF(Table1[[#This Row],[Width (in)]]&lt;=25,1,0))</f>
        <v>0</v>
      </c>
      <c r="U2048">
        <f>IF(Table1[[#This Row],[OD (in)]]=28,0,IF(AND(Table1[[#This Row],[Width (in)]]&gt;25,Table1[[#This Row],[Width (in)]]&lt;=40),1,0))</f>
        <v>0</v>
      </c>
      <c r="V2048">
        <f>IF(Table1[[#This Row],[OD (in)]]=28,0,IF(Table1[[#This Row],[Width (in)]]&gt;40,1,0))</f>
        <v>1</v>
      </c>
      <c r="W2048">
        <f>IF(Table1[[#This Row],[OD (in)]]=28,1,0)</f>
        <v>0</v>
      </c>
    </row>
    <row r="2049" spans="1:23" x14ac:dyDescent="0.3">
      <c r="A2049" s="6" t="s">
        <v>0</v>
      </c>
      <c r="B2049" s="6" t="s">
        <v>4465</v>
      </c>
      <c r="C2049" s="6" t="s">
        <v>4466</v>
      </c>
      <c r="D2049" s="6" t="s">
        <v>4487</v>
      </c>
      <c r="E2049" s="6" t="s">
        <v>4</v>
      </c>
      <c r="F2049" s="6" t="s">
        <v>5</v>
      </c>
      <c r="G2049" s="6" t="s">
        <v>3663</v>
      </c>
      <c r="H2049" s="6" t="s">
        <v>7</v>
      </c>
      <c r="I2049" s="6" t="s">
        <v>3664</v>
      </c>
      <c r="J2049" s="6" t="s">
        <v>9</v>
      </c>
      <c r="K2049" s="6" t="s">
        <v>4488</v>
      </c>
      <c r="L2049" s="6" t="s">
        <v>11</v>
      </c>
      <c r="M2049" s="2">
        <v>340.48700000000002</v>
      </c>
      <c r="N2049" s="1" t="s">
        <v>12</v>
      </c>
      <c r="O2049" s="3">
        <v>43330</v>
      </c>
      <c r="P2049" s="2">
        <f>ROUNDDOWN(Table1[[#This Row],[Quantity in UnE]],0)</f>
        <v>340</v>
      </c>
      <c r="Q2049" t="s">
        <v>8859</v>
      </c>
      <c r="R2049">
        <v>44.5</v>
      </c>
      <c r="S2049">
        <v>39</v>
      </c>
      <c r="T2049">
        <f>IF(Table1[[#This Row],[OD (in)]]=28,0,IF(Table1[[#This Row],[Width (in)]]&lt;=25,1,0))</f>
        <v>0</v>
      </c>
      <c r="U2049">
        <f>IF(Table1[[#This Row],[OD (in)]]=28,0,IF(AND(Table1[[#This Row],[Width (in)]]&gt;25,Table1[[#This Row],[Width (in)]]&lt;=40),1,0))</f>
        <v>0</v>
      </c>
      <c r="V2049">
        <f>IF(Table1[[#This Row],[OD (in)]]=28,0,IF(Table1[[#This Row],[Width (in)]]&gt;40,1,0))</f>
        <v>1</v>
      </c>
      <c r="W2049">
        <f>IF(Table1[[#This Row],[OD (in)]]=28,1,0)</f>
        <v>0</v>
      </c>
    </row>
    <row r="2050" spans="1:23" x14ac:dyDescent="0.3">
      <c r="A2050" s="6" t="s">
        <v>0</v>
      </c>
      <c r="B2050" s="6" t="s">
        <v>125</v>
      </c>
      <c r="C2050" s="6" t="s">
        <v>126</v>
      </c>
      <c r="D2050" s="6" t="s">
        <v>4489</v>
      </c>
      <c r="E2050" s="6" t="s">
        <v>4</v>
      </c>
      <c r="F2050" s="6" t="s">
        <v>5</v>
      </c>
      <c r="G2050" s="6" t="s">
        <v>4103</v>
      </c>
      <c r="H2050" s="6" t="s">
        <v>7</v>
      </c>
      <c r="I2050" s="6" t="s">
        <v>4104</v>
      </c>
      <c r="J2050" s="6" t="s">
        <v>9</v>
      </c>
      <c r="K2050" s="6" t="s">
        <v>4490</v>
      </c>
      <c r="L2050" s="6" t="s">
        <v>11</v>
      </c>
      <c r="M2050" s="2">
        <v>439.93099999999998</v>
      </c>
      <c r="N2050" s="1" t="s">
        <v>12</v>
      </c>
      <c r="O2050" s="3">
        <v>43326</v>
      </c>
      <c r="P2050" s="2">
        <f>ROUNDDOWN(Table1[[#This Row],[Quantity in UnE]],0)</f>
        <v>439</v>
      </c>
      <c r="Q2050" t="s">
        <v>8852</v>
      </c>
      <c r="R2050">
        <v>60</v>
      </c>
      <c r="S2050">
        <v>39</v>
      </c>
      <c r="T2050">
        <f>IF(Table1[[#This Row],[OD (in)]]=28,0,IF(Table1[[#This Row],[Width (in)]]&lt;=25,1,0))</f>
        <v>0</v>
      </c>
      <c r="U2050">
        <f>IF(Table1[[#This Row],[OD (in)]]=28,0,IF(AND(Table1[[#This Row],[Width (in)]]&gt;25,Table1[[#This Row],[Width (in)]]&lt;=40),1,0))</f>
        <v>0</v>
      </c>
      <c r="V2050">
        <f>IF(Table1[[#This Row],[OD (in)]]=28,0,IF(Table1[[#This Row],[Width (in)]]&gt;40,1,0))</f>
        <v>1</v>
      </c>
      <c r="W2050">
        <f>IF(Table1[[#This Row],[OD (in)]]=28,1,0)</f>
        <v>0</v>
      </c>
    </row>
    <row r="2051" spans="1:23" x14ac:dyDescent="0.3">
      <c r="A2051" s="6" t="s">
        <v>0</v>
      </c>
      <c r="B2051" s="6" t="s">
        <v>4333</v>
      </c>
      <c r="C2051" s="6" t="s">
        <v>4334</v>
      </c>
      <c r="D2051" s="6" t="s">
        <v>4491</v>
      </c>
      <c r="E2051" s="6" t="s">
        <v>4</v>
      </c>
      <c r="F2051" s="6" t="s">
        <v>5</v>
      </c>
      <c r="G2051" s="6" t="s">
        <v>4336</v>
      </c>
      <c r="H2051" s="6" t="s">
        <v>7</v>
      </c>
      <c r="I2051" s="6" t="s">
        <v>4337</v>
      </c>
      <c r="J2051" s="6" t="s">
        <v>9</v>
      </c>
      <c r="K2051" s="6" t="s">
        <v>4492</v>
      </c>
      <c r="L2051" s="6" t="s">
        <v>11</v>
      </c>
      <c r="M2051" s="2">
        <v>1942.769</v>
      </c>
      <c r="N2051" s="1" t="s">
        <v>12</v>
      </c>
      <c r="O2051" s="3">
        <v>43322</v>
      </c>
      <c r="P2051" s="2">
        <f>ROUNDDOWN(Table1[[#This Row],[Quantity in UnE]],0)</f>
        <v>1942</v>
      </c>
      <c r="Q2051" t="s">
        <v>8867</v>
      </c>
      <c r="R2051">
        <v>130</v>
      </c>
      <c r="S2051">
        <v>60</v>
      </c>
      <c r="T2051">
        <f>IF(Table1[[#This Row],[OD (in)]]=28,0,IF(Table1[[#This Row],[Width (in)]]&lt;=25,1,0))</f>
        <v>0</v>
      </c>
      <c r="U2051">
        <f>IF(Table1[[#This Row],[OD (in)]]=28,0,IF(AND(Table1[[#This Row],[Width (in)]]&gt;25,Table1[[#This Row],[Width (in)]]&lt;=40),1,0))</f>
        <v>0</v>
      </c>
      <c r="V2051">
        <f>IF(Table1[[#This Row],[OD (in)]]=28,0,IF(Table1[[#This Row],[Width (in)]]&gt;40,1,0))</f>
        <v>1</v>
      </c>
      <c r="W2051">
        <f>IF(Table1[[#This Row],[OD (in)]]=28,1,0)</f>
        <v>0</v>
      </c>
    </row>
    <row r="2052" spans="1:23" x14ac:dyDescent="0.3">
      <c r="A2052" s="6" t="s">
        <v>0</v>
      </c>
      <c r="B2052" s="6" t="s">
        <v>125</v>
      </c>
      <c r="C2052" s="6" t="s">
        <v>126</v>
      </c>
      <c r="D2052" s="6" t="s">
        <v>4493</v>
      </c>
      <c r="E2052" s="6" t="s">
        <v>4</v>
      </c>
      <c r="F2052" s="6" t="s">
        <v>5</v>
      </c>
      <c r="G2052" s="6" t="s">
        <v>4087</v>
      </c>
      <c r="H2052" s="6" t="s">
        <v>7</v>
      </c>
      <c r="I2052" s="6" t="s">
        <v>4088</v>
      </c>
      <c r="J2052" s="6" t="s">
        <v>9</v>
      </c>
      <c r="K2052" s="6" t="s">
        <v>4494</v>
      </c>
      <c r="L2052" s="6" t="s">
        <v>11</v>
      </c>
      <c r="M2052" s="2">
        <v>438.95</v>
      </c>
      <c r="N2052" s="1" t="s">
        <v>12</v>
      </c>
      <c r="O2052" s="3">
        <v>43327</v>
      </c>
      <c r="P2052" s="2">
        <f>ROUNDDOWN(Table1[[#This Row],[Quantity in UnE]],0)</f>
        <v>438</v>
      </c>
      <c r="Q2052" t="s">
        <v>8852</v>
      </c>
      <c r="R2052">
        <v>60</v>
      </c>
      <c r="S2052">
        <v>39</v>
      </c>
      <c r="T2052">
        <f>IF(Table1[[#This Row],[OD (in)]]=28,0,IF(Table1[[#This Row],[Width (in)]]&lt;=25,1,0))</f>
        <v>0</v>
      </c>
      <c r="U2052">
        <f>IF(Table1[[#This Row],[OD (in)]]=28,0,IF(AND(Table1[[#This Row],[Width (in)]]&gt;25,Table1[[#This Row],[Width (in)]]&lt;=40),1,0))</f>
        <v>0</v>
      </c>
      <c r="V2052">
        <f>IF(Table1[[#This Row],[OD (in)]]=28,0,IF(Table1[[#This Row],[Width (in)]]&gt;40,1,0))</f>
        <v>1</v>
      </c>
      <c r="W2052">
        <f>IF(Table1[[#This Row],[OD (in)]]=28,1,0)</f>
        <v>0</v>
      </c>
    </row>
    <row r="2053" spans="1:23" x14ac:dyDescent="0.3">
      <c r="A2053" s="6" t="s">
        <v>0</v>
      </c>
      <c r="B2053" s="6" t="s">
        <v>300</v>
      </c>
      <c r="C2053" s="6" t="s">
        <v>301</v>
      </c>
      <c r="D2053" s="6" t="s">
        <v>4495</v>
      </c>
      <c r="E2053" s="6" t="s">
        <v>4</v>
      </c>
      <c r="F2053" s="6" t="s">
        <v>5</v>
      </c>
      <c r="G2053" s="6" t="s">
        <v>3687</v>
      </c>
      <c r="H2053" s="6" t="s">
        <v>7</v>
      </c>
      <c r="I2053" s="6" t="s">
        <v>3688</v>
      </c>
      <c r="J2053" s="6" t="s">
        <v>9</v>
      </c>
      <c r="K2053" s="6" t="s">
        <v>4496</v>
      </c>
      <c r="L2053" s="6" t="s">
        <v>11</v>
      </c>
      <c r="M2053" s="2">
        <v>229.63900000000001</v>
      </c>
      <c r="N2053" s="1" t="s">
        <v>12</v>
      </c>
      <c r="O2053" s="3">
        <v>43315</v>
      </c>
      <c r="P2053" s="2">
        <f>ROUNDDOWN(Table1[[#This Row],[Quantity in UnE]],0)</f>
        <v>229</v>
      </c>
      <c r="Q2053" t="s">
        <v>8850</v>
      </c>
      <c r="R2053">
        <v>30.5</v>
      </c>
      <c r="S2053">
        <v>39</v>
      </c>
      <c r="T2053">
        <f>IF(Table1[[#This Row],[OD (in)]]=28,0,IF(Table1[[#This Row],[Width (in)]]&lt;=25,1,0))</f>
        <v>0</v>
      </c>
      <c r="U2053">
        <f>IF(Table1[[#This Row],[OD (in)]]=28,0,IF(AND(Table1[[#This Row],[Width (in)]]&gt;25,Table1[[#This Row],[Width (in)]]&lt;=40),1,0))</f>
        <v>1</v>
      </c>
      <c r="V2053">
        <f>IF(Table1[[#This Row],[OD (in)]]=28,0,IF(Table1[[#This Row],[Width (in)]]&gt;40,1,0))</f>
        <v>0</v>
      </c>
      <c r="W2053">
        <f>IF(Table1[[#This Row],[OD (in)]]=28,1,0)</f>
        <v>0</v>
      </c>
    </row>
    <row r="2054" spans="1:23" x14ac:dyDescent="0.3">
      <c r="A2054" s="6" t="s">
        <v>0</v>
      </c>
      <c r="B2054" s="6" t="s">
        <v>1043</v>
      </c>
      <c r="C2054" s="6" t="s">
        <v>1044</v>
      </c>
      <c r="D2054" s="6" t="s">
        <v>4497</v>
      </c>
      <c r="E2054" s="6" t="s">
        <v>4</v>
      </c>
      <c r="F2054" s="6" t="s">
        <v>5</v>
      </c>
      <c r="G2054" s="6" t="s">
        <v>3474</v>
      </c>
      <c r="H2054" s="6" t="s">
        <v>7</v>
      </c>
      <c r="I2054" s="6" t="s">
        <v>3475</v>
      </c>
      <c r="J2054" s="6" t="s">
        <v>9</v>
      </c>
      <c r="K2054" s="6" t="s">
        <v>4498</v>
      </c>
      <c r="L2054" s="6" t="s">
        <v>11</v>
      </c>
      <c r="M2054" s="2">
        <v>144.68</v>
      </c>
      <c r="N2054" s="1" t="s">
        <v>12</v>
      </c>
      <c r="O2054" s="3">
        <v>43318</v>
      </c>
      <c r="P2054" s="2">
        <f>ROUNDDOWN(Table1[[#This Row],[Quantity in UnE]],0)</f>
        <v>144</v>
      </c>
      <c r="Q2054" t="s">
        <v>8850</v>
      </c>
      <c r="R2054">
        <v>39.375</v>
      </c>
      <c r="S2054">
        <v>28</v>
      </c>
      <c r="T2054">
        <f>IF(Table1[[#This Row],[OD (in)]]=28,0,IF(Table1[[#This Row],[Width (in)]]&lt;=25,1,0))</f>
        <v>0</v>
      </c>
      <c r="U2054">
        <f>IF(Table1[[#This Row],[OD (in)]]=28,0,IF(AND(Table1[[#This Row],[Width (in)]]&gt;25,Table1[[#This Row],[Width (in)]]&lt;=40),1,0))</f>
        <v>0</v>
      </c>
      <c r="V2054">
        <f>IF(Table1[[#This Row],[OD (in)]]=28,0,IF(Table1[[#This Row],[Width (in)]]&gt;40,1,0))</f>
        <v>0</v>
      </c>
      <c r="W2054">
        <f>IF(Table1[[#This Row],[OD (in)]]=28,1,0)</f>
        <v>1</v>
      </c>
    </row>
    <row r="2055" spans="1:23" x14ac:dyDescent="0.3">
      <c r="A2055" s="6" t="s">
        <v>0</v>
      </c>
      <c r="B2055" s="6" t="s">
        <v>117</v>
      </c>
      <c r="C2055" s="6" t="s">
        <v>118</v>
      </c>
      <c r="D2055" s="6" t="s">
        <v>4499</v>
      </c>
      <c r="E2055" s="6" t="s">
        <v>4</v>
      </c>
      <c r="F2055" s="6" t="s">
        <v>5</v>
      </c>
      <c r="G2055" s="6" t="s">
        <v>3687</v>
      </c>
      <c r="H2055" s="6" t="s">
        <v>7</v>
      </c>
      <c r="I2055" s="6" t="s">
        <v>3688</v>
      </c>
      <c r="J2055" s="6" t="s">
        <v>9</v>
      </c>
      <c r="K2055" s="6" t="s">
        <v>4500</v>
      </c>
      <c r="L2055" s="6" t="s">
        <v>11</v>
      </c>
      <c r="M2055" s="2">
        <v>274.81400000000002</v>
      </c>
      <c r="N2055" s="1" t="s">
        <v>12</v>
      </c>
      <c r="O2055" s="3">
        <v>43315</v>
      </c>
      <c r="P2055" s="2">
        <f>ROUNDDOWN(Table1[[#This Row],[Quantity in UnE]],0)</f>
        <v>274</v>
      </c>
      <c r="Q2055" t="s">
        <v>8850</v>
      </c>
      <c r="R2055">
        <v>36.5</v>
      </c>
      <c r="S2055">
        <v>39</v>
      </c>
      <c r="T2055">
        <f>IF(Table1[[#This Row],[OD (in)]]=28,0,IF(Table1[[#This Row],[Width (in)]]&lt;=25,1,0))</f>
        <v>0</v>
      </c>
      <c r="U2055">
        <f>IF(Table1[[#This Row],[OD (in)]]=28,0,IF(AND(Table1[[#This Row],[Width (in)]]&gt;25,Table1[[#This Row],[Width (in)]]&lt;=40),1,0))</f>
        <v>1</v>
      </c>
      <c r="V2055">
        <f>IF(Table1[[#This Row],[OD (in)]]=28,0,IF(Table1[[#This Row],[Width (in)]]&gt;40,1,0))</f>
        <v>0</v>
      </c>
      <c r="W2055">
        <f>IF(Table1[[#This Row],[OD (in)]]=28,1,0)</f>
        <v>0</v>
      </c>
    </row>
    <row r="2056" spans="1:23" x14ac:dyDescent="0.3">
      <c r="A2056" s="6" t="s">
        <v>0</v>
      </c>
      <c r="B2056" s="6" t="s">
        <v>1933</v>
      </c>
      <c r="C2056" s="6" t="s">
        <v>1934</v>
      </c>
      <c r="D2056" s="6" t="s">
        <v>4501</v>
      </c>
      <c r="E2056" s="6" t="s">
        <v>4</v>
      </c>
      <c r="F2056" s="6" t="s">
        <v>5</v>
      </c>
      <c r="G2056" s="6" t="s">
        <v>4350</v>
      </c>
      <c r="H2056" s="6" t="s">
        <v>7</v>
      </c>
      <c r="I2056" s="6" t="s">
        <v>4351</v>
      </c>
      <c r="J2056" s="6" t="s">
        <v>9</v>
      </c>
      <c r="K2056" s="6" t="s">
        <v>4502</v>
      </c>
      <c r="L2056" s="6" t="s">
        <v>11</v>
      </c>
      <c r="M2056" s="2">
        <v>339.59199999999998</v>
      </c>
      <c r="N2056" s="1" t="s">
        <v>12</v>
      </c>
      <c r="O2056" s="3">
        <v>43325</v>
      </c>
      <c r="P2056" s="2">
        <f>ROUNDDOWN(Table1[[#This Row],[Quantity in UnE]],0)</f>
        <v>339</v>
      </c>
      <c r="Q2056" t="s">
        <v>8850</v>
      </c>
      <c r="R2056">
        <v>45</v>
      </c>
      <c r="S2056">
        <v>39</v>
      </c>
      <c r="T2056">
        <f>IF(Table1[[#This Row],[OD (in)]]=28,0,IF(Table1[[#This Row],[Width (in)]]&lt;=25,1,0))</f>
        <v>0</v>
      </c>
      <c r="U2056">
        <f>IF(Table1[[#This Row],[OD (in)]]=28,0,IF(AND(Table1[[#This Row],[Width (in)]]&gt;25,Table1[[#This Row],[Width (in)]]&lt;=40),1,0))</f>
        <v>0</v>
      </c>
      <c r="V2056">
        <f>IF(Table1[[#This Row],[OD (in)]]=28,0,IF(Table1[[#This Row],[Width (in)]]&gt;40,1,0))</f>
        <v>1</v>
      </c>
      <c r="W2056">
        <f>IF(Table1[[#This Row],[OD (in)]]=28,1,0)</f>
        <v>0</v>
      </c>
    </row>
    <row r="2057" spans="1:23" x14ac:dyDescent="0.3">
      <c r="A2057" s="6" t="s">
        <v>0</v>
      </c>
      <c r="B2057" s="6" t="s">
        <v>3632</v>
      </c>
      <c r="C2057" s="6" t="s">
        <v>3633</v>
      </c>
      <c r="D2057" s="6" t="s">
        <v>4503</v>
      </c>
      <c r="E2057" s="6" t="s">
        <v>4</v>
      </c>
      <c r="F2057" s="6" t="s">
        <v>5</v>
      </c>
      <c r="G2057" s="6" t="s">
        <v>3501</v>
      </c>
      <c r="H2057" s="6" t="s">
        <v>7</v>
      </c>
      <c r="I2057" s="6" t="s">
        <v>3502</v>
      </c>
      <c r="J2057" s="6" t="s">
        <v>9</v>
      </c>
      <c r="K2057" s="6" t="s">
        <v>4504</v>
      </c>
      <c r="L2057" s="6" t="s">
        <v>11</v>
      </c>
      <c r="M2057" s="2">
        <v>76.509</v>
      </c>
      <c r="N2057" s="1" t="s">
        <v>12</v>
      </c>
      <c r="O2057" s="3">
        <v>43319</v>
      </c>
      <c r="P2057" s="2">
        <f>ROUNDDOWN(Table1[[#This Row],[Quantity in UnE]],0)</f>
        <v>76</v>
      </c>
      <c r="Q2057" t="s">
        <v>8850</v>
      </c>
      <c r="R2057">
        <v>22.5</v>
      </c>
      <c r="S2057">
        <v>28</v>
      </c>
      <c r="T2057">
        <f>IF(Table1[[#This Row],[OD (in)]]=28,0,IF(Table1[[#This Row],[Width (in)]]&lt;=25,1,0))</f>
        <v>0</v>
      </c>
      <c r="U2057">
        <f>IF(Table1[[#This Row],[OD (in)]]=28,0,IF(AND(Table1[[#This Row],[Width (in)]]&gt;25,Table1[[#This Row],[Width (in)]]&lt;=40),1,0))</f>
        <v>0</v>
      </c>
      <c r="V2057">
        <f>IF(Table1[[#This Row],[OD (in)]]=28,0,IF(Table1[[#This Row],[Width (in)]]&gt;40,1,0))</f>
        <v>0</v>
      </c>
      <c r="W2057">
        <f>IF(Table1[[#This Row],[OD (in)]]=28,1,0)</f>
        <v>1</v>
      </c>
    </row>
    <row r="2058" spans="1:23" x14ac:dyDescent="0.3">
      <c r="A2058" s="6" t="s">
        <v>0</v>
      </c>
      <c r="B2058" s="6" t="s">
        <v>1043</v>
      </c>
      <c r="C2058" s="6" t="s">
        <v>1044</v>
      </c>
      <c r="D2058" s="6" t="s">
        <v>4505</v>
      </c>
      <c r="E2058" s="6" t="s">
        <v>4</v>
      </c>
      <c r="F2058" s="6" t="s">
        <v>5</v>
      </c>
      <c r="G2058" s="6" t="s">
        <v>3474</v>
      </c>
      <c r="H2058" s="6" t="s">
        <v>7</v>
      </c>
      <c r="I2058" s="6" t="s">
        <v>3475</v>
      </c>
      <c r="J2058" s="6" t="s">
        <v>9</v>
      </c>
      <c r="K2058" s="6" t="s">
        <v>4506</v>
      </c>
      <c r="L2058" s="6" t="s">
        <v>11</v>
      </c>
      <c r="M2058" s="2">
        <v>144.68</v>
      </c>
      <c r="N2058" s="1" t="s">
        <v>12</v>
      </c>
      <c r="O2058" s="3">
        <v>43318</v>
      </c>
      <c r="P2058" s="2">
        <f>ROUNDDOWN(Table1[[#This Row],[Quantity in UnE]],0)</f>
        <v>144</v>
      </c>
      <c r="Q2058" t="s">
        <v>8850</v>
      </c>
      <c r="R2058">
        <v>39.375</v>
      </c>
      <c r="S2058">
        <v>28</v>
      </c>
      <c r="T2058">
        <f>IF(Table1[[#This Row],[OD (in)]]=28,0,IF(Table1[[#This Row],[Width (in)]]&lt;=25,1,0))</f>
        <v>0</v>
      </c>
      <c r="U2058">
        <f>IF(Table1[[#This Row],[OD (in)]]=28,0,IF(AND(Table1[[#This Row],[Width (in)]]&gt;25,Table1[[#This Row],[Width (in)]]&lt;=40),1,0))</f>
        <v>0</v>
      </c>
      <c r="V2058">
        <f>IF(Table1[[#This Row],[OD (in)]]=28,0,IF(Table1[[#This Row],[Width (in)]]&gt;40,1,0))</f>
        <v>0</v>
      </c>
      <c r="W2058">
        <f>IF(Table1[[#This Row],[OD (in)]]=28,1,0)</f>
        <v>1</v>
      </c>
    </row>
    <row r="2059" spans="1:23" x14ac:dyDescent="0.3">
      <c r="A2059" s="6" t="s">
        <v>0</v>
      </c>
      <c r="B2059" s="6" t="s">
        <v>117</v>
      </c>
      <c r="C2059" s="6" t="s">
        <v>118</v>
      </c>
      <c r="D2059" s="6" t="s">
        <v>4507</v>
      </c>
      <c r="E2059" s="6" t="s">
        <v>4</v>
      </c>
      <c r="F2059" s="6" t="s">
        <v>5</v>
      </c>
      <c r="G2059" s="6" t="s">
        <v>4224</v>
      </c>
      <c r="H2059" s="6" t="s">
        <v>7</v>
      </c>
      <c r="I2059" s="6" t="s">
        <v>4225</v>
      </c>
      <c r="J2059" s="6" t="s">
        <v>9</v>
      </c>
      <c r="K2059" s="6" t="s">
        <v>4508</v>
      </c>
      <c r="L2059" s="6" t="s">
        <v>11</v>
      </c>
      <c r="M2059" s="2">
        <v>273.928</v>
      </c>
      <c r="N2059" s="1" t="s">
        <v>12</v>
      </c>
      <c r="O2059" s="3">
        <v>43314</v>
      </c>
      <c r="P2059" s="2">
        <f>ROUNDDOWN(Table1[[#This Row],[Quantity in UnE]],0)</f>
        <v>273</v>
      </c>
      <c r="Q2059" t="s">
        <v>8850</v>
      </c>
      <c r="R2059">
        <v>36.5</v>
      </c>
      <c r="S2059">
        <v>39</v>
      </c>
      <c r="T2059">
        <f>IF(Table1[[#This Row],[OD (in)]]=28,0,IF(Table1[[#This Row],[Width (in)]]&lt;=25,1,0))</f>
        <v>0</v>
      </c>
      <c r="U2059">
        <f>IF(Table1[[#This Row],[OD (in)]]=28,0,IF(AND(Table1[[#This Row],[Width (in)]]&gt;25,Table1[[#This Row],[Width (in)]]&lt;=40),1,0))</f>
        <v>1</v>
      </c>
      <c r="V2059">
        <f>IF(Table1[[#This Row],[OD (in)]]=28,0,IF(Table1[[#This Row],[Width (in)]]&gt;40,1,0))</f>
        <v>0</v>
      </c>
      <c r="W2059">
        <f>IF(Table1[[#This Row],[OD (in)]]=28,1,0)</f>
        <v>0</v>
      </c>
    </row>
    <row r="2060" spans="1:23" x14ac:dyDescent="0.3">
      <c r="A2060" s="6" t="s">
        <v>0</v>
      </c>
      <c r="B2060" s="6" t="s">
        <v>125</v>
      </c>
      <c r="C2060" s="6" t="s">
        <v>126</v>
      </c>
      <c r="D2060" s="6" t="s">
        <v>4509</v>
      </c>
      <c r="E2060" s="6" t="s">
        <v>4</v>
      </c>
      <c r="F2060" s="6" t="s">
        <v>5</v>
      </c>
      <c r="G2060" s="6" t="s">
        <v>4103</v>
      </c>
      <c r="H2060" s="6" t="s">
        <v>7</v>
      </c>
      <c r="I2060" s="6" t="s">
        <v>4104</v>
      </c>
      <c r="J2060" s="6" t="s">
        <v>9</v>
      </c>
      <c r="K2060" s="6" t="s">
        <v>4508</v>
      </c>
      <c r="L2060" s="6" t="s">
        <v>11</v>
      </c>
      <c r="M2060" s="2">
        <v>438.77699999999999</v>
      </c>
      <c r="N2060" s="1" t="s">
        <v>12</v>
      </c>
      <c r="O2060" s="3">
        <v>43326</v>
      </c>
      <c r="P2060" s="2">
        <f>ROUNDDOWN(Table1[[#This Row],[Quantity in UnE]],0)</f>
        <v>438</v>
      </c>
      <c r="Q2060" t="s">
        <v>8852</v>
      </c>
      <c r="R2060">
        <v>60</v>
      </c>
      <c r="S2060">
        <v>39</v>
      </c>
      <c r="T2060">
        <f>IF(Table1[[#This Row],[OD (in)]]=28,0,IF(Table1[[#This Row],[Width (in)]]&lt;=25,1,0))</f>
        <v>0</v>
      </c>
      <c r="U2060">
        <f>IF(Table1[[#This Row],[OD (in)]]=28,0,IF(AND(Table1[[#This Row],[Width (in)]]&gt;25,Table1[[#This Row],[Width (in)]]&lt;=40),1,0))</f>
        <v>0</v>
      </c>
      <c r="V2060">
        <f>IF(Table1[[#This Row],[OD (in)]]=28,0,IF(Table1[[#This Row],[Width (in)]]&gt;40,1,0))</f>
        <v>1</v>
      </c>
      <c r="W2060">
        <f>IF(Table1[[#This Row],[OD (in)]]=28,1,0)</f>
        <v>0</v>
      </c>
    </row>
    <row r="2061" spans="1:23" x14ac:dyDescent="0.3">
      <c r="A2061" s="6" t="s">
        <v>0</v>
      </c>
      <c r="B2061" s="6" t="s">
        <v>2491</v>
      </c>
      <c r="C2061" s="6" t="s">
        <v>2492</v>
      </c>
      <c r="D2061" s="6" t="s">
        <v>4510</v>
      </c>
      <c r="E2061" s="6" t="s">
        <v>4</v>
      </c>
      <c r="F2061" s="6" t="s">
        <v>5</v>
      </c>
      <c r="G2061" s="6" t="s">
        <v>3687</v>
      </c>
      <c r="H2061" s="6" t="s">
        <v>7</v>
      </c>
      <c r="I2061" s="6" t="s">
        <v>3688</v>
      </c>
      <c r="J2061" s="6" t="s">
        <v>9</v>
      </c>
      <c r="K2061" s="6" t="s">
        <v>4511</v>
      </c>
      <c r="L2061" s="6" t="s">
        <v>11</v>
      </c>
      <c r="M2061" s="2">
        <v>271.065</v>
      </c>
      <c r="N2061" s="1" t="s">
        <v>12</v>
      </c>
      <c r="O2061" s="3">
        <v>43315</v>
      </c>
      <c r="P2061" s="2">
        <f>ROUNDDOWN(Table1[[#This Row],[Quantity in UnE]],0)</f>
        <v>271</v>
      </c>
      <c r="Q2061" t="s">
        <v>8848</v>
      </c>
      <c r="R2061">
        <v>36.5</v>
      </c>
      <c r="S2061">
        <v>39</v>
      </c>
      <c r="T2061">
        <f>IF(Table1[[#This Row],[OD (in)]]=28,0,IF(Table1[[#This Row],[Width (in)]]&lt;=25,1,0))</f>
        <v>0</v>
      </c>
      <c r="U2061">
        <f>IF(Table1[[#This Row],[OD (in)]]=28,0,IF(AND(Table1[[#This Row],[Width (in)]]&gt;25,Table1[[#This Row],[Width (in)]]&lt;=40),1,0))</f>
        <v>1</v>
      </c>
      <c r="V2061">
        <f>IF(Table1[[#This Row],[OD (in)]]=28,0,IF(Table1[[#This Row],[Width (in)]]&gt;40,1,0))</f>
        <v>0</v>
      </c>
      <c r="W2061">
        <f>IF(Table1[[#This Row],[OD (in)]]=28,1,0)</f>
        <v>0</v>
      </c>
    </row>
    <row r="2062" spans="1:23" x14ac:dyDescent="0.3">
      <c r="A2062" s="6" t="s">
        <v>0</v>
      </c>
      <c r="B2062" s="6" t="s">
        <v>125</v>
      </c>
      <c r="C2062" s="6" t="s">
        <v>126</v>
      </c>
      <c r="D2062" s="6" t="s">
        <v>4512</v>
      </c>
      <c r="E2062" s="6" t="s">
        <v>4</v>
      </c>
      <c r="F2062" s="6" t="s">
        <v>5</v>
      </c>
      <c r="G2062" s="6" t="s">
        <v>4103</v>
      </c>
      <c r="H2062" s="6" t="s">
        <v>7</v>
      </c>
      <c r="I2062" s="6" t="s">
        <v>4104</v>
      </c>
      <c r="J2062" s="6" t="s">
        <v>9</v>
      </c>
      <c r="K2062" s="6" t="s">
        <v>4513</v>
      </c>
      <c r="L2062" s="6" t="s">
        <v>11</v>
      </c>
      <c r="M2062" s="2">
        <v>438.77699999999999</v>
      </c>
      <c r="N2062" s="1" t="s">
        <v>12</v>
      </c>
      <c r="O2062" s="3">
        <v>43326</v>
      </c>
      <c r="P2062" s="2">
        <f>ROUNDDOWN(Table1[[#This Row],[Quantity in UnE]],0)</f>
        <v>438</v>
      </c>
      <c r="Q2062" t="s">
        <v>8852</v>
      </c>
      <c r="R2062">
        <v>60</v>
      </c>
      <c r="S2062">
        <v>39</v>
      </c>
      <c r="T2062">
        <f>IF(Table1[[#This Row],[OD (in)]]=28,0,IF(Table1[[#This Row],[Width (in)]]&lt;=25,1,0))</f>
        <v>0</v>
      </c>
      <c r="U2062">
        <f>IF(Table1[[#This Row],[OD (in)]]=28,0,IF(AND(Table1[[#This Row],[Width (in)]]&gt;25,Table1[[#This Row],[Width (in)]]&lt;=40),1,0))</f>
        <v>0</v>
      </c>
      <c r="V2062">
        <f>IF(Table1[[#This Row],[OD (in)]]=28,0,IF(Table1[[#This Row],[Width (in)]]&gt;40,1,0))</f>
        <v>1</v>
      </c>
      <c r="W2062">
        <f>IF(Table1[[#This Row],[OD (in)]]=28,1,0)</f>
        <v>0</v>
      </c>
    </row>
    <row r="2063" spans="1:23" x14ac:dyDescent="0.3">
      <c r="A2063" s="6" t="s">
        <v>0</v>
      </c>
      <c r="B2063" s="6" t="s">
        <v>3632</v>
      </c>
      <c r="C2063" s="6" t="s">
        <v>3633</v>
      </c>
      <c r="D2063" s="6" t="s">
        <v>4514</v>
      </c>
      <c r="E2063" s="6" t="s">
        <v>4</v>
      </c>
      <c r="F2063" s="6" t="s">
        <v>5</v>
      </c>
      <c r="G2063" s="6" t="s">
        <v>3501</v>
      </c>
      <c r="H2063" s="6" t="s">
        <v>7</v>
      </c>
      <c r="I2063" s="6" t="s">
        <v>3502</v>
      </c>
      <c r="J2063" s="6" t="s">
        <v>9</v>
      </c>
      <c r="K2063" s="6" t="s">
        <v>4515</v>
      </c>
      <c r="L2063" s="6" t="s">
        <v>11</v>
      </c>
      <c r="M2063" s="2">
        <v>76.509</v>
      </c>
      <c r="N2063" s="1" t="s">
        <v>12</v>
      </c>
      <c r="O2063" s="3">
        <v>43319</v>
      </c>
      <c r="P2063" s="2">
        <f>ROUNDDOWN(Table1[[#This Row],[Quantity in UnE]],0)</f>
        <v>76</v>
      </c>
      <c r="Q2063" t="s">
        <v>8850</v>
      </c>
      <c r="R2063">
        <v>22.5</v>
      </c>
      <c r="S2063">
        <v>28</v>
      </c>
      <c r="T2063">
        <f>IF(Table1[[#This Row],[OD (in)]]=28,0,IF(Table1[[#This Row],[Width (in)]]&lt;=25,1,0))</f>
        <v>0</v>
      </c>
      <c r="U2063">
        <f>IF(Table1[[#This Row],[OD (in)]]=28,0,IF(AND(Table1[[#This Row],[Width (in)]]&gt;25,Table1[[#This Row],[Width (in)]]&lt;=40),1,0))</f>
        <v>0</v>
      </c>
      <c r="V2063">
        <f>IF(Table1[[#This Row],[OD (in)]]=28,0,IF(Table1[[#This Row],[Width (in)]]&gt;40,1,0))</f>
        <v>0</v>
      </c>
      <c r="W2063">
        <f>IF(Table1[[#This Row],[OD (in)]]=28,1,0)</f>
        <v>1</v>
      </c>
    </row>
    <row r="2064" spans="1:23" x14ac:dyDescent="0.3">
      <c r="A2064" s="6" t="s">
        <v>0</v>
      </c>
      <c r="B2064" s="6" t="s">
        <v>480</v>
      </c>
      <c r="C2064" s="6" t="s">
        <v>481</v>
      </c>
      <c r="D2064" s="6" t="s">
        <v>4516</v>
      </c>
      <c r="E2064" s="6" t="s">
        <v>4</v>
      </c>
      <c r="F2064" s="6" t="s">
        <v>5</v>
      </c>
      <c r="G2064" s="6" t="s">
        <v>4350</v>
      </c>
      <c r="H2064" s="6" t="s">
        <v>7</v>
      </c>
      <c r="I2064" s="6" t="s">
        <v>4351</v>
      </c>
      <c r="J2064" s="6" t="s">
        <v>9</v>
      </c>
      <c r="K2064" s="6" t="s">
        <v>4517</v>
      </c>
      <c r="L2064" s="6" t="s">
        <v>11</v>
      </c>
      <c r="M2064" s="2">
        <v>377.32400000000001</v>
      </c>
      <c r="N2064" s="1" t="s">
        <v>12</v>
      </c>
      <c r="O2064" s="3">
        <v>43325</v>
      </c>
      <c r="P2064" s="2">
        <f>ROUNDDOWN(Table1[[#This Row],[Quantity in UnE]],0)</f>
        <v>377</v>
      </c>
      <c r="Q2064" t="s">
        <v>8850</v>
      </c>
      <c r="R2064">
        <v>50</v>
      </c>
      <c r="S2064">
        <v>39</v>
      </c>
      <c r="T2064">
        <f>IF(Table1[[#This Row],[OD (in)]]=28,0,IF(Table1[[#This Row],[Width (in)]]&lt;=25,1,0))</f>
        <v>0</v>
      </c>
      <c r="U2064">
        <f>IF(Table1[[#This Row],[OD (in)]]=28,0,IF(AND(Table1[[#This Row],[Width (in)]]&gt;25,Table1[[#This Row],[Width (in)]]&lt;=40),1,0))</f>
        <v>0</v>
      </c>
      <c r="V2064">
        <f>IF(Table1[[#This Row],[OD (in)]]=28,0,IF(Table1[[#This Row],[Width (in)]]&gt;40,1,0))</f>
        <v>1</v>
      </c>
      <c r="W2064">
        <f>IF(Table1[[#This Row],[OD (in)]]=28,1,0)</f>
        <v>0</v>
      </c>
    </row>
    <row r="2065" spans="1:23" x14ac:dyDescent="0.3">
      <c r="A2065" s="6" t="s">
        <v>0</v>
      </c>
      <c r="B2065" s="6" t="s">
        <v>4465</v>
      </c>
      <c r="C2065" s="6" t="s">
        <v>4466</v>
      </c>
      <c r="D2065" s="6" t="s">
        <v>4518</v>
      </c>
      <c r="E2065" s="6" t="s">
        <v>4</v>
      </c>
      <c r="F2065" s="6" t="s">
        <v>5</v>
      </c>
      <c r="G2065" s="6" t="s">
        <v>3663</v>
      </c>
      <c r="H2065" s="6" t="s">
        <v>7</v>
      </c>
      <c r="I2065" s="6" t="s">
        <v>3664</v>
      </c>
      <c r="J2065" s="6" t="s">
        <v>9</v>
      </c>
      <c r="K2065" s="6" t="s">
        <v>4519</v>
      </c>
      <c r="L2065" s="6" t="s">
        <v>11</v>
      </c>
      <c r="M2065" s="2">
        <v>341.89</v>
      </c>
      <c r="N2065" s="1" t="s">
        <v>12</v>
      </c>
      <c r="O2065" s="3">
        <v>43330</v>
      </c>
      <c r="P2065" s="2">
        <f>ROUNDDOWN(Table1[[#This Row],[Quantity in UnE]],0)</f>
        <v>341</v>
      </c>
      <c r="Q2065" t="s">
        <v>8859</v>
      </c>
      <c r="R2065">
        <v>44.5</v>
      </c>
      <c r="S2065">
        <v>39</v>
      </c>
      <c r="T2065">
        <f>IF(Table1[[#This Row],[OD (in)]]=28,0,IF(Table1[[#This Row],[Width (in)]]&lt;=25,1,0))</f>
        <v>0</v>
      </c>
      <c r="U2065">
        <f>IF(Table1[[#This Row],[OD (in)]]=28,0,IF(AND(Table1[[#This Row],[Width (in)]]&gt;25,Table1[[#This Row],[Width (in)]]&lt;=40),1,0))</f>
        <v>0</v>
      </c>
      <c r="V2065">
        <f>IF(Table1[[#This Row],[OD (in)]]=28,0,IF(Table1[[#This Row],[Width (in)]]&gt;40,1,0))</f>
        <v>1</v>
      </c>
      <c r="W2065">
        <f>IF(Table1[[#This Row],[OD (in)]]=28,1,0)</f>
        <v>0</v>
      </c>
    </row>
    <row r="2066" spans="1:23" x14ac:dyDescent="0.3">
      <c r="A2066" s="6" t="s">
        <v>0</v>
      </c>
      <c r="B2066" s="6" t="s">
        <v>1043</v>
      </c>
      <c r="C2066" s="6" t="s">
        <v>1044</v>
      </c>
      <c r="D2066" s="6" t="s">
        <v>4520</v>
      </c>
      <c r="E2066" s="6" t="s">
        <v>4</v>
      </c>
      <c r="F2066" s="6" t="s">
        <v>5</v>
      </c>
      <c r="G2066" s="6" t="s">
        <v>3474</v>
      </c>
      <c r="H2066" s="6" t="s">
        <v>7</v>
      </c>
      <c r="I2066" s="6" t="s">
        <v>3475</v>
      </c>
      <c r="J2066" s="6" t="s">
        <v>9</v>
      </c>
      <c r="K2066" s="6" t="s">
        <v>4521</v>
      </c>
      <c r="L2066" s="6" t="s">
        <v>11</v>
      </c>
      <c r="M2066" s="2">
        <v>144.68</v>
      </c>
      <c r="N2066" s="1" t="s">
        <v>12</v>
      </c>
      <c r="O2066" s="3">
        <v>43318</v>
      </c>
      <c r="P2066" s="2">
        <f>ROUNDDOWN(Table1[[#This Row],[Quantity in UnE]],0)</f>
        <v>144</v>
      </c>
      <c r="Q2066" t="s">
        <v>8850</v>
      </c>
      <c r="R2066">
        <v>39.375</v>
      </c>
      <c r="S2066">
        <v>28</v>
      </c>
      <c r="T2066">
        <f>IF(Table1[[#This Row],[OD (in)]]=28,0,IF(Table1[[#This Row],[Width (in)]]&lt;=25,1,0))</f>
        <v>0</v>
      </c>
      <c r="U2066">
        <f>IF(Table1[[#This Row],[OD (in)]]=28,0,IF(AND(Table1[[#This Row],[Width (in)]]&gt;25,Table1[[#This Row],[Width (in)]]&lt;=40),1,0))</f>
        <v>0</v>
      </c>
      <c r="V2066">
        <f>IF(Table1[[#This Row],[OD (in)]]=28,0,IF(Table1[[#This Row],[Width (in)]]&gt;40,1,0))</f>
        <v>0</v>
      </c>
      <c r="W2066">
        <f>IF(Table1[[#This Row],[OD (in)]]=28,1,0)</f>
        <v>1</v>
      </c>
    </row>
    <row r="2067" spans="1:23" x14ac:dyDescent="0.3">
      <c r="A2067" s="6" t="s">
        <v>0</v>
      </c>
      <c r="B2067" s="6" t="s">
        <v>125</v>
      </c>
      <c r="C2067" s="6" t="s">
        <v>126</v>
      </c>
      <c r="D2067" s="6" t="s">
        <v>4522</v>
      </c>
      <c r="E2067" s="6" t="s">
        <v>4</v>
      </c>
      <c r="F2067" s="6" t="s">
        <v>5</v>
      </c>
      <c r="G2067" s="6" t="s">
        <v>4087</v>
      </c>
      <c r="H2067" s="6" t="s">
        <v>7</v>
      </c>
      <c r="I2067" s="6" t="s">
        <v>4088</v>
      </c>
      <c r="J2067" s="6" t="s">
        <v>9</v>
      </c>
      <c r="K2067" s="6" t="s">
        <v>4523</v>
      </c>
      <c r="L2067" s="6" t="s">
        <v>11</v>
      </c>
      <c r="M2067" s="2">
        <v>438.25799999999998</v>
      </c>
      <c r="N2067" s="1" t="s">
        <v>12</v>
      </c>
      <c r="O2067" s="3">
        <v>43327</v>
      </c>
      <c r="P2067" s="2">
        <f>ROUNDDOWN(Table1[[#This Row],[Quantity in UnE]],0)</f>
        <v>438</v>
      </c>
      <c r="Q2067" t="s">
        <v>8852</v>
      </c>
      <c r="R2067">
        <v>60</v>
      </c>
      <c r="S2067">
        <v>39</v>
      </c>
      <c r="T2067">
        <f>IF(Table1[[#This Row],[OD (in)]]=28,0,IF(Table1[[#This Row],[Width (in)]]&lt;=25,1,0))</f>
        <v>0</v>
      </c>
      <c r="U2067">
        <f>IF(Table1[[#This Row],[OD (in)]]=28,0,IF(AND(Table1[[#This Row],[Width (in)]]&gt;25,Table1[[#This Row],[Width (in)]]&lt;=40),1,0))</f>
        <v>0</v>
      </c>
      <c r="V2067">
        <f>IF(Table1[[#This Row],[OD (in)]]=28,0,IF(Table1[[#This Row],[Width (in)]]&gt;40,1,0))</f>
        <v>1</v>
      </c>
      <c r="W2067">
        <f>IF(Table1[[#This Row],[OD (in)]]=28,1,0)</f>
        <v>0</v>
      </c>
    </row>
    <row r="2068" spans="1:23" x14ac:dyDescent="0.3">
      <c r="A2068" s="6" t="s">
        <v>0</v>
      </c>
      <c r="B2068" s="6" t="s">
        <v>480</v>
      </c>
      <c r="C2068" s="6" t="s">
        <v>481</v>
      </c>
      <c r="D2068" s="6" t="s">
        <v>4524</v>
      </c>
      <c r="E2068" s="6" t="s">
        <v>4</v>
      </c>
      <c r="F2068" s="6" t="s">
        <v>5</v>
      </c>
      <c r="G2068" s="6" t="s">
        <v>4350</v>
      </c>
      <c r="H2068" s="6" t="s">
        <v>7</v>
      </c>
      <c r="I2068" s="6" t="s">
        <v>4351</v>
      </c>
      <c r="J2068" s="6" t="s">
        <v>9</v>
      </c>
      <c r="K2068" s="6" t="s">
        <v>4525</v>
      </c>
      <c r="L2068" s="6" t="s">
        <v>11</v>
      </c>
      <c r="M2068" s="2">
        <v>380.53199999999998</v>
      </c>
      <c r="N2068" s="1" t="s">
        <v>12</v>
      </c>
      <c r="O2068" s="3">
        <v>43325</v>
      </c>
      <c r="P2068" s="2">
        <f>ROUNDDOWN(Table1[[#This Row],[Quantity in UnE]],0)</f>
        <v>380</v>
      </c>
      <c r="Q2068" t="s">
        <v>8850</v>
      </c>
      <c r="R2068">
        <v>50</v>
      </c>
      <c r="S2068">
        <v>39</v>
      </c>
      <c r="T2068">
        <f>IF(Table1[[#This Row],[OD (in)]]=28,0,IF(Table1[[#This Row],[Width (in)]]&lt;=25,1,0))</f>
        <v>0</v>
      </c>
      <c r="U2068">
        <f>IF(Table1[[#This Row],[OD (in)]]=28,0,IF(AND(Table1[[#This Row],[Width (in)]]&gt;25,Table1[[#This Row],[Width (in)]]&lt;=40),1,0))</f>
        <v>0</v>
      </c>
      <c r="V2068">
        <f>IF(Table1[[#This Row],[OD (in)]]=28,0,IF(Table1[[#This Row],[Width (in)]]&gt;40,1,0))</f>
        <v>1</v>
      </c>
      <c r="W2068">
        <f>IF(Table1[[#This Row],[OD (in)]]=28,1,0)</f>
        <v>0</v>
      </c>
    </row>
    <row r="2069" spans="1:23" x14ac:dyDescent="0.3">
      <c r="A2069" s="6" t="s">
        <v>0</v>
      </c>
      <c r="B2069" s="6" t="s">
        <v>1043</v>
      </c>
      <c r="C2069" s="6" t="s">
        <v>1044</v>
      </c>
      <c r="D2069" s="6" t="s">
        <v>4526</v>
      </c>
      <c r="E2069" s="6" t="s">
        <v>4</v>
      </c>
      <c r="F2069" s="6" t="s">
        <v>5</v>
      </c>
      <c r="G2069" s="6" t="s">
        <v>3474</v>
      </c>
      <c r="H2069" s="6" t="s">
        <v>7</v>
      </c>
      <c r="I2069" s="6" t="s">
        <v>3475</v>
      </c>
      <c r="J2069" s="6" t="s">
        <v>9</v>
      </c>
      <c r="K2069" s="6" t="s">
        <v>4527</v>
      </c>
      <c r="L2069" s="6" t="s">
        <v>11</v>
      </c>
      <c r="M2069" s="2">
        <v>146.59200000000001</v>
      </c>
      <c r="N2069" s="1" t="s">
        <v>12</v>
      </c>
      <c r="O2069" s="3">
        <v>43318</v>
      </c>
      <c r="P2069" s="2">
        <f>ROUNDDOWN(Table1[[#This Row],[Quantity in UnE]],0)</f>
        <v>146</v>
      </c>
      <c r="Q2069" t="s">
        <v>8850</v>
      </c>
      <c r="R2069">
        <v>39.375</v>
      </c>
      <c r="S2069">
        <v>28</v>
      </c>
      <c r="T2069">
        <f>IF(Table1[[#This Row],[OD (in)]]=28,0,IF(Table1[[#This Row],[Width (in)]]&lt;=25,1,0))</f>
        <v>0</v>
      </c>
      <c r="U2069">
        <f>IF(Table1[[#This Row],[OD (in)]]=28,0,IF(AND(Table1[[#This Row],[Width (in)]]&gt;25,Table1[[#This Row],[Width (in)]]&lt;=40),1,0))</f>
        <v>0</v>
      </c>
      <c r="V2069">
        <f>IF(Table1[[#This Row],[OD (in)]]=28,0,IF(Table1[[#This Row],[Width (in)]]&gt;40,1,0))</f>
        <v>0</v>
      </c>
      <c r="W2069">
        <f>IF(Table1[[#This Row],[OD (in)]]=28,1,0)</f>
        <v>1</v>
      </c>
    </row>
    <row r="2070" spans="1:23" x14ac:dyDescent="0.3">
      <c r="A2070" s="6" t="s">
        <v>0</v>
      </c>
      <c r="B2070" s="6" t="s">
        <v>1043</v>
      </c>
      <c r="C2070" s="6" t="s">
        <v>1044</v>
      </c>
      <c r="D2070" s="6" t="s">
        <v>4528</v>
      </c>
      <c r="E2070" s="6" t="s">
        <v>4</v>
      </c>
      <c r="F2070" s="6" t="s">
        <v>5</v>
      </c>
      <c r="G2070" s="6" t="s">
        <v>3474</v>
      </c>
      <c r="H2070" s="6" t="s">
        <v>7</v>
      </c>
      <c r="I2070" s="6" t="s">
        <v>3475</v>
      </c>
      <c r="J2070" s="6" t="s">
        <v>9</v>
      </c>
      <c r="K2070" s="6" t="s">
        <v>4529</v>
      </c>
      <c r="L2070" s="6" t="s">
        <v>11</v>
      </c>
      <c r="M2070" s="2">
        <v>149.66399999999999</v>
      </c>
      <c r="N2070" s="1" t="s">
        <v>12</v>
      </c>
      <c r="O2070" s="3">
        <v>43318</v>
      </c>
      <c r="P2070" s="2">
        <f>ROUNDDOWN(Table1[[#This Row],[Quantity in UnE]],0)</f>
        <v>149</v>
      </c>
      <c r="Q2070" t="s">
        <v>8850</v>
      </c>
      <c r="R2070">
        <v>39.375</v>
      </c>
      <c r="S2070">
        <v>28</v>
      </c>
      <c r="T2070">
        <f>IF(Table1[[#This Row],[OD (in)]]=28,0,IF(Table1[[#This Row],[Width (in)]]&lt;=25,1,0))</f>
        <v>0</v>
      </c>
      <c r="U2070">
        <f>IF(Table1[[#This Row],[OD (in)]]=28,0,IF(AND(Table1[[#This Row],[Width (in)]]&gt;25,Table1[[#This Row],[Width (in)]]&lt;=40),1,0))</f>
        <v>0</v>
      </c>
      <c r="V2070">
        <f>IF(Table1[[#This Row],[OD (in)]]=28,0,IF(Table1[[#This Row],[Width (in)]]&gt;40,1,0))</f>
        <v>0</v>
      </c>
      <c r="W2070">
        <f>IF(Table1[[#This Row],[OD (in)]]=28,1,0)</f>
        <v>1</v>
      </c>
    </row>
    <row r="2071" spans="1:23" x14ac:dyDescent="0.3">
      <c r="A2071" s="6" t="s">
        <v>0</v>
      </c>
      <c r="B2071" s="6" t="s">
        <v>4530</v>
      </c>
      <c r="C2071" s="6" t="s">
        <v>4531</v>
      </c>
      <c r="D2071" s="6" t="s">
        <v>4532</v>
      </c>
      <c r="E2071" s="6" t="s">
        <v>4</v>
      </c>
      <c r="F2071" s="6" t="s">
        <v>5</v>
      </c>
      <c r="G2071" s="6" t="s">
        <v>4476</v>
      </c>
      <c r="H2071" s="6" t="s">
        <v>7</v>
      </c>
      <c r="I2071" s="6" t="s">
        <v>4477</v>
      </c>
      <c r="J2071" s="6" t="s">
        <v>9</v>
      </c>
      <c r="K2071" s="6" t="s">
        <v>4533</v>
      </c>
      <c r="L2071" s="6" t="s">
        <v>11</v>
      </c>
      <c r="M2071" s="2">
        <v>177.709</v>
      </c>
      <c r="N2071" s="1" t="s">
        <v>12</v>
      </c>
      <c r="O2071" s="3">
        <v>43315</v>
      </c>
      <c r="P2071" s="2">
        <f>ROUNDDOWN(Table1[[#This Row],[Quantity in UnE]],0)</f>
        <v>177</v>
      </c>
      <c r="Q2071" t="s">
        <v>8850</v>
      </c>
      <c r="R2071">
        <v>23.5</v>
      </c>
      <c r="S2071">
        <v>39</v>
      </c>
      <c r="T2071">
        <f>IF(Table1[[#This Row],[OD (in)]]=28,0,IF(Table1[[#This Row],[Width (in)]]&lt;=25,1,0))</f>
        <v>1</v>
      </c>
      <c r="U2071">
        <f>IF(Table1[[#This Row],[OD (in)]]=28,0,IF(AND(Table1[[#This Row],[Width (in)]]&gt;25,Table1[[#This Row],[Width (in)]]&lt;=40),1,0))</f>
        <v>0</v>
      </c>
      <c r="V2071">
        <f>IF(Table1[[#This Row],[OD (in)]]=28,0,IF(Table1[[#This Row],[Width (in)]]&gt;40,1,0))</f>
        <v>0</v>
      </c>
      <c r="W2071">
        <f>IF(Table1[[#This Row],[OD (in)]]=28,1,0)</f>
        <v>0</v>
      </c>
    </row>
    <row r="2072" spans="1:23" x14ac:dyDescent="0.3">
      <c r="A2072" s="6" t="s">
        <v>0</v>
      </c>
      <c r="B2072" s="6" t="s">
        <v>4465</v>
      </c>
      <c r="C2072" s="6" t="s">
        <v>4466</v>
      </c>
      <c r="D2072" s="6" t="s">
        <v>4534</v>
      </c>
      <c r="E2072" s="6" t="s">
        <v>4</v>
      </c>
      <c r="F2072" s="6" t="s">
        <v>5</v>
      </c>
      <c r="G2072" s="6" t="s">
        <v>3663</v>
      </c>
      <c r="H2072" s="6" t="s">
        <v>7</v>
      </c>
      <c r="I2072" s="6" t="s">
        <v>3664</v>
      </c>
      <c r="J2072" s="6" t="s">
        <v>9</v>
      </c>
      <c r="K2072" s="6" t="s">
        <v>4535</v>
      </c>
      <c r="L2072" s="6" t="s">
        <v>11</v>
      </c>
      <c r="M2072" s="2">
        <v>340.4</v>
      </c>
      <c r="N2072" s="1" t="s">
        <v>12</v>
      </c>
      <c r="O2072" s="3">
        <v>43330</v>
      </c>
      <c r="P2072" s="2">
        <f>ROUNDDOWN(Table1[[#This Row],[Quantity in UnE]],0)</f>
        <v>340</v>
      </c>
      <c r="Q2072" t="s">
        <v>8859</v>
      </c>
      <c r="R2072">
        <v>44.5</v>
      </c>
      <c r="S2072">
        <v>39</v>
      </c>
      <c r="T2072">
        <f>IF(Table1[[#This Row],[OD (in)]]=28,0,IF(Table1[[#This Row],[Width (in)]]&lt;=25,1,0))</f>
        <v>0</v>
      </c>
      <c r="U2072">
        <f>IF(Table1[[#This Row],[OD (in)]]=28,0,IF(AND(Table1[[#This Row],[Width (in)]]&gt;25,Table1[[#This Row],[Width (in)]]&lt;=40),1,0))</f>
        <v>0</v>
      </c>
      <c r="V2072">
        <f>IF(Table1[[#This Row],[OD (in)]]=28,0,IF(Table1[[#This Row],[Width (in)]]&gt;40,1,0))</f>
        <v>1</v>
      </c>
      <c r="W2072">
        <f>IF(Table1[[#This Row],[OD (in)]]=28,1,0)</f>
        <v>0</v>
      </c>
    </row>
    <row r="2073" spans="1:23" x14ac:dyDescent="0.3">
      <c r="A2073" s="6" t="s">
        <v>0</v>
      </c>
      <c r="B2073" s="6" t="s">
        <v>1043</v>
      </c>
      <c r="C2073" s="6" t="s">
        <v>1044</v>
      </c>
      <c r="D2073" s="6" t="s">
        <v>4536</v>
      </c>
      <c r="E2073" s="6" t="s">
        <v>4</v>
      </c>
      <c r="F2073" s="6" t="s">
        <v>5</v>
      </c>
      <c r="G2073" s="6" t="s">
        <v>3474</v>
      </c>
      <c r="H2073" s="6" t="s">
        <v>7</v>
      </c>
      <c r="I2073" s="6" t="s">
        <v>3475</v>
      </c>
      <c r="J2073" s="6" t="s">
        <v>9</v>
      </c>
      <c r="K2073" s="6" t="s">
        <v>4537</v>
      </c>
      <c r="L2073" s="6" t="s">
        <v>11</v>
      </c>
      <c r="M2073" s="2">
        <v>151.64400000000001</v>
      </c>
      <c r="N2073" s="1" t="s">
        <v>12</v>
      </c>
      <c r="O2073" s="3">
        <v>43318</v>
      </c>
      <c r="P2073" s="2">
        <f>ROUNDDOWN(Table1[[#This Row],[Quantity in UnE]],0)</f>
        <v>151</v>
      </c>
      <c r="Q2073" t="s">
        <v>8850</v>
      </c>
      <c r="R2073">
        <v>39.375</v>
      </c>
      <c r="S2073">
        <v>28</v>
      </c>
      <c r="T2073">
        <f>IF(Table1[[#This Row],[OD (in)]]=28,0,IF(Table1[[#This Row],[Width (in)]]&lt;=25,1,0))</f>
        <v>0</v>
      </c>
      <c r="U2073">
        <f>IF(Table1[[#This Row],[OD (in)]]=28,0,IF(AND(Table1[[#This Row],[Width (in)]]&gt;25,Table1[[#This Row],[Width (in)]]&lt;=40),1,0))</f>
        <v>0</v>
      </c>
      <c r="V2073">
        <f>IF(Table1[[#This Row],[OD (in)]]=28,0,IF(Table1[[#This Row],[Width (in)]]&gt;40,1,0))</f>
        <v>0</v>
      </c>
      <c r="W2073">
        <f>IF(Table1[[#This Row],[OD (in)]]=28,1,0)</f>
        <v>1</v>
      </c>
    </row>
    <row r="2074" spans="1:23" x14ac:dyDescent="0.3">
      <c r="A2074" s="6" t="s">
        <v>0</v>
      </c>
      <c r="B2074" s="6" t="s">
        <v>4465</v>
      </c>
      <c r="C2074" s="6" t="s">
        <v>4466</v>
      </c>
      <c r="D2074" s="6" t="s">
        <v>4538</v>
      </c>
      <c r="E2074" s="6" t="s">
        <v>4</v>
      </c>
      <c r="F2074" s="6" t="s">
        <v>5</v>
      </c>
      <c r="G2074" s="6" t="s">
        <v>3663</v>
      </c>
      <c r="H2074" s="6" t="s">
        <v>7</v>
      </c>
      <c r="I2074" s="6" t="s">
        <v>3664</v>
      </c>
      <c r="J2074" s="6" t="s">
        <v>9</v>
      </c>
      <c r="K2074" s="6" t="s">
        <v>4539</v>
      </c>
      <c r="L2074" s="6" t="s">
        <v>11</v>
      </c>
      <c r="M2074" s="2">
        <v>340.92599999999999</v>
      </c>
      <c r="N2074" s="1" t="s">
        <v>12</v>
      </c>
      <c r="O2074" s="3">
        <v>43330</v>
      </c>
      <c r="P2074" s="2">
        <f>ROUNDDOWN(Table1[[#This Row],[Quantity in UnE]],0)</f>
        <v>340</v>
      </c>
      <c r="Q2074" t="s">
        <v>8859</v>
      </c>
      <c r="R2074">
        <v>44.5</v>
      </c>
      <c r="S2074">
        <v>39</v>
      </c>
      <c r="T2074">
        <f>IF(Table1[[#This Row],[OD (in)]]=28,0,IF(Table1[[#This Row],[Width (in)]]&lt;=25,1,0))</f>
        <v>0</v>
      </c>
      <c r="U2074">
        <f>IF(Table1[[#This Row],[OD (in)]]=28,0,IF(AND(Table1[[#This Row],[Width (in)]]&gt;25,Table1[[#This Row],[Width (in)]]&lt;=40),1,0))</f>
        <v>0</v>
      </c>
      <c r="V2074">
        <f>IF(Table1[[#This Row],[OD (in)]]=28,0,IF(Table1[[#This Row],[Width (in)]]&gt;40,1,0))</f>
        <v>1</v>
      </c>
      <c r="W2074">
        <f>IF(Table1[[#This Row],[OD (in)]]=28,1,0)</f>
        <v>0</v>
      </c>
    </row>
    <row r="2075" spans="1:23" x14ac:dyDescent="0.3">
      <c r="A2075" s="6" t="s">
        <v>0</v>
      </c>
      <c r="B2075" s="6" t="s">
        <v>1043</v>
      </c>
      <c r="C2075" s="6" t="s">
        <v>1044</v>
      </c>
      <c r="D2075" s="6" t="s">
        <v>4540</v>
      </c>
      <c r="E2075" s="6" t="s">
        <v>4</v>
      </c>
      <c r="F2075" s="6" t="s">
        <v>5</v>
      </c>
      <c r="G2075" s="6" t="s">
        <v>3474</v>
      </c>
      <c r="H2075" s="6" t="s">
        <v>7</v>
      </c>
      <c r="I2075" s="6" t="s">
        <v>3475</v>
      </c>
      <c r="J2075" s="6" t="s">
        <v>9</v>
      </c>
      <c r="K2075" s="6" t="s">
        <v>4541</v>
      </c>
      <c r="L2075" s="6" t="s">
        <v>11</v>
      </c>
      <c r="M2075" s="2">
        <v>149.39099999999999</v>
      </c>
      <c r="N2075" s="1" t="s">
        <v>12</v>
      </c>
      <c r="O2075" s="3">
        <v>43318</v>
      </c>
      <c r="P2075" s="2">
        <f>ROUNDDOWN(Table1[[#This Row],[Quantity in UnE]],0)</f>
        <v>149</v>
      </c>
      <c r="Q2075" t="s">
        <v>8850</v>
      </c>
      <c r="R2075">
        <v>39.375</v>
      </c>
      <c r="S2075">
        <v>28</v>
      </c>
      <c r="T2075">
        <f>IF(Table1[[#This Row],[OD (in)]]=28,0,IF(Table1[[#This Row],[Width (in)]]&lt;=25,1,0))</f>
        <v>0</v>
      </c>
      <c r="U2075">
        <f>IF(Table1[[#This Row],[OD (in)]]=28,0,IF(AND(Table1[[#This Row],[Width (in)]]&gt;25,Table1[[#This Row],[Width (in)]]&lt;=40),1,0))</f>
        <v>0</v>
      </c>
      <c r="V2075">
        <f>IF(Table1[[#This Row],[OD (in)]]=28,0,IF(Table1[[#This Row],[Width (in)]]&gt;40,1,0))</f>
        <v>0</v>
      </c>
      <c r="W2075">
        <f>IF(Table1[[#This Row],[OD (in)]]=28,1,0)</f>
        <v>1</v>
      </c>
    </row>
    <row r="2076" spans="1:23" x14ac:dyDescent="0.3">
      <c r="A2076" s="6" t="s">
        <v>0</v>
      </c>
      <c r="B2076" s="6" t="s">
        <v>1043</v>
      </c>
      <c r="C2076" s="6" t="s">
        <v>1044</v>
      </c>
      <c r="D2076" s="6" t="s">
        <v>4542</v>
      </c>
      <c r="E2076" s="6" t="s">
        <v>4</v>
      </c>
      <c r="F2076" s="6" t="s">
        <v>5</v>
      </c>
      <c r="G2076" s="6" t="s">
        <v>3474</v>
      </c>
      <c r="H2076" s="6" t="s">
        <v>7</v>
      </c>
      <c r="I2076" s="6" t="s">
        <v>3475</v>
      </c>
      <c r="J2076" s="6" t="s">
        <v>9</v>
      </c>
      <c r="K2076" s="6" t="s">
        <v>4543</v>
      </c>
      <c r="L2076" s="6" t="s">
        <v>11</v>
      </c>
      <c r="M2076" s="2">
        <v>149.39099999999999</v>
      </c>
      <c r="N2076" s="1" t="s">
        <v>12</v>
      </c>
      <c r="O2076" s="3">
        <v>43318</v>
      </c>
      <c r="P2076" s="2">
        <f>ROUNDDOWN(Table1[[#This Row],[Quantity in UnE]],0)</f>
        <v>149</v>
      </c>
      <c r="Q2076" t="s">
        <v>8850</v>
      </c>
      <c r="R2076">
        <v>39.375</v>
      </c>
      <c r="S2076">
        <v>28</v>
      </c>
      <c r="T2076">
        <f>IF(Table1[[#This Row],[OD (in)]]=28,0,IF(Table1[[#This Row],[Width (in)]]&lt;=25,1,0))</f>
        <v>0</v>
      </c>
      <c r="U2076">
        <f>IF(Table1[[#This Row],[OD (in)]]=28,0,IF(AND(Table1[[#This Row],[Width (in)]]&gt;25,Table1[[#This Row],[Width (in)]]&lt;=40),1,0))</f>
        <v>0</v>
      </c>
      <c r="V2076">
        <f>IF(Table1[[#This Row],[OD (in)]]=28,0,IF(Table1[[#This Row],[Width (in)]]&gt;40,1,0))</f>
        <v>0</v>
      </c>
      <c r="W2076">
        <f>IF(Table1[[#This Row],[OD (in)]]=28,1,0)</f>
        <v>1</v>
      </c>
    </row>
    <row r="2077" spans="1:23" x14ac:dyDescent="0.3">
      <c r="A2077" s="6" t="s">
        <v>0</v>
      </c>
      <c r="B2077" s="6" t="s">
        <v>1395</v>
      </c>
      <c r="C2077" s="6" t="s">
        <v>1396</v>
      </c>
      <c r="D2077" s="6" t="s">
        <v>4544</v>
      </c>
      <c r="E2077" s="6" t="s">
        <v>4</v>
      </c>
      <c r="F2077" s="6" t="s">
        <v>5</v>
      </c>
      <c r="G2077" s="6" t="s">
        <v>4350</v>
      </c>
      <c r="H2077" s="6" t="s">
        <v>7</v>
      </c>
      <c r="I2077" s="6" t="s">
        <v>4351</v>
      </c>
      <c r="J2077" s="6" t="s">
        <v>9</v>
      </c>
      <c r="K2077" s="6" t="s">
        <v>4545</v>
      </c>
      <c r="L2077" s="6" t="s">
        <v>11</v>
      </c>
      <c r="M2077" s="2">
        <v>241.488</v>
      </c>
      <c r="N2077" s="1" t="s">
        <v>12</v>
      </c>
      <c r="O2077" s="3">
        <v>43325</v>
      </c>
      <c r="P2077" s="2">
        <f>ROUNDDOWN(Table1[[#This Row],[Quantity in UnE]],0)</f>
        <v>241</v>
      </c>
      <c r="Q2077" t="s">
        <v>8850</v>
      </c>
      <c r="R2077">
        <v>32</v>
      </c>
      <c r="S2077">
        <v>39</v>
      </c>
      <c r="T2077">
        <f>IF(Table1[[#This Row],[OD (in)]]=28,0,IF(Table1[[#This Row],[Width (in)]]&lt;=25,1,0))</f>
        <v>0</v>
      </c>
      <c r="U2077">
        <f>IF(Table1[[#This Row],[OD (in)]]=28,0,IF(AND(Table1[[#This Row],[Width (in)]]&gt;25,Table1[[#This Row],[Width (in)]]&lt;=40),1,0))</f>
        <v>1</v>
      </c>
      <c r="V2077">
        <f>IF(Table1[[#This Row],[OD (in)]]=28,0,IF(Table1[[#This Row],[Width (in)]]&gt;40,1,0))</f>
        <v>0</v>
      </c>
      <c r="W2077">
        <f>IF(Table1[[#This Row],[OD (in)]]=28,1,0)</f>
        <v>0</v>
      </c>
    </row>
    <row r="2078" spans="1:23" x14ac:dyDescent="0.3">
      <c r="A2078" s="6" t="s">
        <v>0</v>
      </c>
      <c r="B2078" s="6" t="s">
        <v>4530</v>
      </c>
      <c r="C2078" s="6" t="s">
        <v>4531</v>
      </c>
      <c r="D2078" s="6" t="s">
        <v>4546</v>
      </c>
      <c r="E2078" s="6" t="s">
        <v>4</v>
      </c>
      <c r="F2078" s="6" t="s">
        <v>5</v>
      </c>
      <c r="G2078" s="6" t="s">
        <v>4476</v>
      </c>
      <c r="H2078" s="6" t="s">
        <v>7</v>
      </c>
      <c r="I2078" s="6" t="s">
        <v>4477</v>
      </c>
      <c r="J2078" s="6" t="s">
        <v>9</v>
      </c>
      <c r="K2078" s="6" t="s">
        <v>4547</v>
      </c>
      <c r="L2078" s="6" t="s">
        <v>11</v>
      </c>
      <c r="M2078" s="2">
        <v>177.709</v>
      </c>
      <c r="N2078" s="1" t="s">
        <v>12</v>
      </c>
      <c r="O2078" s="3">
        <v>43315</v>
      </c>
      <c r="P2078" s="2">
        <f>ROUNDDOWN(Table1[[#This Row],[Quantity in UnE]],0)</f>
        <v>177</v>
      </c>
      <c r="Q2078" t="s">
        <v>8850</v>
      </c>
      <c r="R2078">
        <v>23.5</v>
      </c>
      <c r="S2078">
        <v>39</v>
      </c>
      <c r="T2078">
        <f>IF(Table1[[#This Row],[OD (in)]]=28,0,IF(Table1[[#This Row],[Width (in)]]&lt;=25,1,0))</f>
        <v>1</v>
      </c>
      <c r="U2078">
        <f>IF(Table1[[#This Row],[OD (in)]]=28,0,IF(AND(Table1[[#This Row],[Width (in)]]&gt;25,Table1[[#This Row],[Width (in)]]&lt;=40),1,0))</f>
        <v>0</v>
      </c>
      <c r="V2078">
        <f>IF(Table1[[#This Row],[OD (in)]]=28,0,IF(Table1[[#This Row],[Width (in)]]&gt;40,1,0))</f>
        <v>0</v>
      </c>
      <c r="W2078">
        <f>IF(Table1[[#This Row],[OD (in)]]=28,1,0)</f>
        <v>0</v>
      </c>
    </row>
    <row r="2079" spans="1:23" x14ac:dyDescent="0.3">
      <c r="A2079" s="6" t="s">
        <v>0</v>
      </c>
      <c r="B2079" s="6" t="s">
        <v>4293</v>
      </c>
      <c r="C2079" s="6" t="s">
        <v>4294</v>
      </c>
      <c r="D2079" s="6" t="s">
        <v>4548</v>
      </c>
      <c r="E2079" s="6" t="s">
        <v>4</v>
      </c>
      <c r="F2079" s="6" t="s">
        <v>5</v>
      </c>
      <c r="G2079" s="6" t="s">
        <v>3501</v>
      </c>
      <c r="H2079" s="6" t="s">
        <v>7</v>
      </c>
      <c r="I2079" s="6" t="s">
        <v>3502</v>
      </c>
      <c r="J2079" s="6" t="s">
        <v>9</v>
      </c>
      <c r="K2079" s="6" t="s">
        <v>4549</v>
      </c>
      <c r="L2079" s="6" t="s">
        <v>11</v>
      </c>
      <c r="M2079" s="2">
        <v>97.613</v>
      </c>
      <c r="N2079" s="1" t="s">
        <v>12</v>
      </c>
      <c r="O2079" s="3">
        <v>43319</v>
      </c>
      <c r="P2079" s="2">
        <f>ROUNDDOWN(Table1[[#This Row],[Quantity in UnE]],0)</f>
        <v>97</v>
      </c>
      <c r="Q2079" t="s">
        <v>8850</v>
      </c>
      <c r="R2079">
        <v>27.5</v>
      </c>
      <c r="S2079">
        <v>28</v>
      </c>
      <c r="T2079">
        <f>IF(Table1[[#This Row],[OD (in)]]=28,0,IF(Table1[[#This Row],[Width (in)]]&lt;=25,1,0))</f>
        <v>0</v>
      </c>
      <c r="U2079">
        <f>IF(Table1[[#This Row],[OD (in)]]=28,0,IF(AND(Table1[[#This Row],[Width (in)]]&gt;25,Table1[[#This Row],[Width (in)]]&lt;=40),1,0))</f>
        <v>0</v>
      </c>
      <c r="V2079">
        <f>IF(Table1[[#This Row],[OD (in)]]=28,0,IF(Table1[[#This Row],[Width (in)]]&gt;40,1,0))</f>
        <v>0</v>
      </c>
      <c r="W2079">
        <f>IF(Table1[[#This Row],[OD (in)]]=28,1,0)</f>
        <v>1</v>
      </c>
    </row>
    <row r="2080" spans="1:23" x14ac:dyDescent="0.3">
      <c r="A2080" s="6" t="s">
        <v>0</v>
      </c>
      <c r="B2080" s="6" t="s">
        <v>125</v>
      </c>
      <c r="C2080" s="6" t="s">
        <v>126</v>
      </c>
      <c r="D2080" s="6" t="s">
        <v>4550</v>
      </c>
      <c r="E2080" s="6" t="s">
        <v>4</v>
      </c>
      <c r="F2080" s="6" t="s">
        <v>5</v>
      </c>
      <c r="G2080" s="6" t="s">
        <v>4103</v>
      </c>
      <c r="H2080" s="6" t="s">
        <v>7</v>
      </c>
      <c r="I2080" s="6" t="s">
        <v>4104</v>
      </c>
      <c r="J2080" s="6" t="s">
        <v>9</v>
      </c>
      <c r="K2080" s="6" t="s">
        <v>4551</v>
      </c>
      <c r="L2080" s="6" t="s">
        <v>11</v>
      </c>
      <c r="M2080" s="2">
        <v>439.41199999999998</v>
      </c>
      <c r="N2080" s="1" t="s">
        <v>12</v>
      </c>
      <c r="O2080" s="3">
        <v>43326</v>
      </c>
      <c r="P2080" s="2">
        <f>ROUNDDOWN(Table1[[#This Row],[Quantity in UnE]],0)</f>
        <v>439</v>
      </c>
      <c r="Q2080" t="s">
        <v>8852</v>
      </c>
      <c r="R2080">
        <v>60</v>
      </c>
      <c r="S2080">
        <v>39</v>
      </c>
      <c r="T2080">
        <f>IF(Table1[[#This Row],[OD (in)]]=28,0,IF(Table1[[#This Row],[Width (in)]]&lt;=25,1,0))</f>
        <v>0</v>
      </c>
      <c r="U2080">
        <f>IF(Table1[[#This Row],[OD (in)]]=28,0,IF(AND(Table1[[#This Row],[Width (in)]]&gt;25,Table1[[#This Row],[Width (in)]]&lt;=40),1,0))</f>
        <v>0</v>
      </c>
      <c r="V2080">
        <f>IF(Table1[[#This Row],[OD (in)]]=28,0,IF(Table1[[#This Row],[Width (in)]]&gt;40,1,0))</f>
        <v>1</v>
      </c>
      <c r="W2080">
        <f>IF(Table1[[#This Row],[OD (in)]]=28,1,0)</f>
        <v>0</v>
      </c>
    </row>
    <row r="2081" spans="1:23" x14ac:dyDescent="0.3">
      <c r="A2081" s="6" t="s">
        <v>0</v>
      </c>
      <c r="B2081" s="6" t="s">
        <v>117</v>
      </c>
      <c r="C2081" s="6" t="s">
        <v>118</v>
      </c>
      <c r="D2081" s="6" t="s">
        <v>4552</v>
      </c>
      <c r="E2081" s="6" t="s">
        <v>4</v>
      </c>
      <c r="F2081" s="6" t="s">
        <v>5</v>
      </c>
      <c r="G2081" s="6" t="s">
        <v>4224</v>
      </c>
      <c r="H2081" s="6" t="s">
        <v>7</v>
      </c>
      <c r="I2081" s="6" t="s">
        <v>4225</v>
      </c>
      <c r="J2081" s="6" t="s">
        <v>9</v>
      </c>
      <c r="K2081" s="6" t="s">
        <v>4553</v>
      </c>
      <c r="L2081" s="6" t="s">
        <v>11</v>
      </c>
      <c r="M2081" s="2">
        <v>273.928</v>
      </c>
      <c r="N2081" s="1" t="s">
        <v>12</v>
      </c>
      <c r="O2081" s="3">
        <v>43314</v>
      </c>
      <c r="P2081" s="2">
        <f>ROUNDDOWN(Table1[[#This Row],[Quantity in UnE]],0)</f>
        <v>273</v>
      </c>
      <c r="Q2081" t="s">
        <v>8850</v>
      </c>
      <c r="R2081">
        <v>36.5</v>
      </c>
      <c r="S2081">
        <v>39</v>
      </c>
      <c r="T2081">
        <f>IF(Table1[[#This Row],[OD (in)]]=28,0,IF(Table1[[#This Row],[Width (in)]]&lt;=25,1,0))</f>
        <v>0</v>
      </c>
      <c r="U2081">
        <f>IF(Table1[[#This Row],[OD (in)]]=28,0,IF(AND(Table1[[#This Row],[Width (in)]]&gt;25,Table1[[#This Row],[Width (in)]]&lt;=40),1,0))</f>
        <v>1</v>
      </c>
      <c r="V2081">
        <f>IF(Table1[[#This Row],[OD (in)]]=28,0,IF(Table1[[#This Row],[Width (in)]]&gt;40,1,0))</f>
        <v>0</v>
      </c>
      <c r="W2081">
        <f>IF(Table1[[#This Row],[OD (in)]]=28,1,0)</f>
        <v>0</v>
      </c>
    </row>
    <row r="2082" spans="1:23" x14ac:dyDescent="0.3">
      <c r="A2082" s="6" t="s">
        <v>0</v>
      </c>
      <c r="B2082" s="6" t="s">
        <v>4293</v>
      </c>
      <c r="C2082" s="6" t="s">
        <v>4294</v>
      </c>
      <c r="D2082" s="6" t="s">
        <v>4554</v>
      </c>
      <c r="E2082" s="6" t="s">
        <v>4</v>
      </c>
      <c r="F2082" s="6" t="s">
        <v>5</v>
      </c>
      <c r="G2082" s="6" t="s">
        <v>3501</v>
      </c>
      <c r="H2082" s="6" t="s">
        <v>7</v>
      </c>
      <c r="I2082" s="6" t="s">
        <v>3502</v>
      </c>
      <c r="J2082" s="6" t="s">
        <v>9</v>
      </c>
      <c r="K2082" s="6" t="s">
        <v>4555</v>
      </c>
      <c r="L2082" s="6" t="s">
        <v>11</v>
      </c>
      <c r="M2082" s="2">
        <v>93.512</v>
      </c>
      <c r="N2082" s="1" t="s">
        <v>12</v>
      </c>
      <c r="O2082" s="3">
        <v>43319</v>
      </c>
      <c r="P2082" s="2">
        <f>ROUNDDOWN(Table1[[#This Row],[Quantity in UnE]],0)</f>
        <v>93</v>
      </c>
      <c r="Q2082" t="s">
        <v>8850</v>
      </c>
      <c r="R2082">
        <v>27.5</v>
      </c>
      <c r="S2082">
        <v>28</v>
      </c>
      <c r="T2082">
        <f>IF(Table1[[#This Row],[OD (in)]]=28,0,IF(Table1[[#This Row],[Width (in)]]&lt;=25,1,0))</f>
        <v>0</v>
      </c>
      <c r="U2082">
        <f>IF(Table1[[#This Row],[OD (in)]]=28,0,IF(AND(Table1[[#This Row],[Width (in)]]&gt;25,Table1[[#This Row],[Width (in)]]&lt;=40),1,0))</f>
        <v>0</v>
      </c>
      <c r="V2082">
        <f>IF(Table1[[#This Row],[OD (in)]]=28,0,IF(Table1[[#This Row],[Width (in)]]&gt;40,1,0))</f>
        <v>0</v>
      </c>
      <c r="W2082">
        <f>IF(Table1[[#This Row],[OD (in)]]=28,1,0)</f>
        <v>1</v>
      </c>
    </row>
    <row r="2083" spans="1:23" x14ac:dyDescent="0.3">
      <c r="A2083" s="6" t="s">
        <v>0</v>
      </c>
      <c r="B2083" s="6" t="s">
        <v>4333</v>
      </c>
      <c r="C2083" s="6" t="s">
        <v>4334</v>
      </c>
      <c r="D2083" s="6" t="s">
        <v>4556</v>
      </c>
      <c r="E2083" s="6" t="s">
        <v>4</v>
      </c>
      <c r="F2083" s="6" t="s">
        <v>5</v>
      </c>
      <c r="G2083" s="6" t="s">
        <v>4336</v>
      </c>
      <c r="H2083" s="6" t="s">
        <v>7</v>
      </c>
      <c r="I2083" s="6" t="s">
        <v>4337</v>
      </c>
      <c r="J2083" s="6" t="s">
        <v>9</v>
      </c>
      <c r="K2083" s="6" t="s">
        <v>4557</v>
      </c>
      <c r="L2083" s="6" t="s">
        <v>11</v>
      </c>
      <c r="M2083" s="2">
        <v>1941.15</v>
      </c>
      <c r="N2083" s="1" t="s">
        <v>12</v>
      </c>
      <c r="O2083" s="3">
        <v>43322</v>
      </c>
      <c r="P2083" s="2">
        <f>ROUNDDOWN(Table1[[#This Row],[Quantity in UnE]],0)</f>
        <v>1941</v>
      </c>
      <c r="Q2083" t="s">
        <v>8867</v>
      </c>
      <c r="R2083">
        <v>130</v>
      </c>
      <c r="S2083">
        <v>60</v>
      </c>
      <c r="T2083">
        <f>IF(Table1[[#This Row],[OD (in)]]=28,0,IF(Table1[[#This Row],[Width (in)]]&lt;=25,1,0))</f>
        <v>0</v>
      </c>
      <c r="U2083">
        <f>IF(Table1[[#This Row],[OD (in)]]=28,0,IF(AND(Table1[[#This Row],[Width (in)]]&gt;25,Table1[[#This Row],[Width (in)]]&lt;=40),1,0))</f>
        <v>0</v>
      </c>
      <c r="V2083">
        <f>IF(Table1[[#This Row],[OD (in)]]=28,0,IF(Table1[[#This Row],[Width (in)]]&gt;40,1,0))</f>
        <v>1</v>
      </c>
      <c r="W2083">
        <f>IF(Table1[[#This Row],[OD (in)]]=28,1,0)</f>
        <v>0</v>
      </c>
    </row>
    <row r="2084" spans="1:23" x14ac:dyDescent="0.3">
      <c r="A2084" s="6" t="s">
        <v>0</v>
      </c>
      <c r="B2084" s="6" t="s">
        <v>4309</v>
      </c>
      <c r="C2084" s="6" t="s">
        <v>4310</v>
      </c>
      <c r="D2084" s="6" t="s">
        <v>4558</v>
      </c>
      <c r="E2084" s="6" t="s">
        <v>4</v>
      </c>
      <c r="F2084" s="6" t="s">
        <v>5</v>
      </c>
      <c r="G2084" s="6" t="s">
        <v>3687</v>
      </c>
      <c r="H2084" s="6" t="s">
        <v>7</v>
      </c>
      <c r="I2084" s="6" t="s">
        <v>3688</v>
      </c>
      <c r="J2084" s="6" t="s">
        <v>9</v>
      </c>
      <c r="K2084" s="6" t="s">
        <v>4559</v>
      </c>
      <c r="L2084" s="6" t="s">
        <v>11</v>
      </c>
      <c r="M2084" s="2">
        <v>338.524</v>
      </c>
      <c r="N2084" s="1" t="s">
        <v>12</v>
      </c>
      <c r="O2084" s="3">
        <v>43315</v>
      </c>
      <c r="P2084" s="2">
        <f>ROUNDDOWN(Table1[[#This Row],[Quantity in UnE]],0)</f>
        <v>338</v>
      </c>
      <c r="Q2084" t="s">
        <v>8850</v>
      </c>
      <c r="R2084">
        <v>46</v>
      </c>
      <c r="S2084">
        <v>39</v>
      </c>
      <c r="T2084">
        <f>IF(Table1[[#This Row],[OD (in)]]=28,0,IF(Table1[[#This Row],[Width (in)]]&lt;=25,1,0))</f>
        <v>0</v>
      </c>
      <c r="U2084">
        <f>IF(Table1[[#This Row],[OD (in)]]=28,0,IF(AND(Table1[[#This Row],[Width (in)]]&gt;25,Table1[[#This Row],[Width (in)]]&lt;=40),1,0))</f>
        <v>0</v>
      </c>
      <c r="V2084">
        <f>IF(Table1[[#This Row],[OD (in)]]=28,0,IF(Table1[[#This Row],[Width (in)]]&gt;40,1,0))</f>
        <v>1</v>
      </c>
      <c r="W2084">
        <f>IF(Table1[[#This Row],[OD (in)]]=28,1,0)</f>
        <v>0</v>
      </c>
    </row>
    <row r="2085" spans="1:23" x14ac:dyDescent="0.3">
      <c r="A2085" s="6" t="s">
        <v>0</v>
      </c>
      <c r="B2085" s="6" t="s">
        <v>117</v>
      </c>
      <c r="C2085" s="6" t="s">
        <v>118</v>
      </c>
      <c r="D2085" s="6" t="s">
        <v>4560</v>
      </c>
      <c r="E2085" s="6" t="s">
        <v>4</v>
      </c>
      <c r="F2085" s="6" t="s">
        <v>5</v>
      </c>
      <c r="G2085" s="6" t="s">
        <v>4224</v>
      </c>
      <c r="H2085" s="6" t="s">
        <v>7</v>
      </c>
      <c r="I2085" s="6" t="s">
        <v>4225</v>
      </c>
      <c r="J2085" s="6" t="s">
        <v>9</v>
      </c>
      <c r="K2085" s="6" t="s">
        <v>4561</v>
      </c>
      <c r="L2085" s="6" t="s">
        <v>11</v>
      </c>
      <c r="M2085" s="2">
        <v>272.91500000000002</v>
      </c>
      <c r="N2085" s="1" t="s">
        <v>12</v>
      </c>
      <c r="O2085" s="3">
        <v>43314</v>
      </c>
      <c r="P2085" s="2">
        <f>ROUNDDOWN(Table1[[#This Row],[Quantity in UnE]],0)</f>
        <v>272</v>
      </c>
      <c r="Q2085" t="s">
        <v>8850</v>
      </c>
      <c r="R2085">
        <v>36.5</v>
      </c>
      <c r="S2085">
        <v>39</v>
      </c>
      <c r="T2085">
        <f>IF(Table1[[#This Row],[OD (in)]]=28,0,IF(Table1[[#This Row],[Width (in)]]&lt;=25,1,0))</f>
        <v>0</v>
      </c>
      <c r="U2085">
        <f>IF(Table1[[#This Row],[OD (in)]]=28,0,IF(AND(Table1[[#This Row],[Width (in)]]&gt;25,Table1[[#This Row],[Width (in)]]&lt;=40),1,0))</f>
        <v>1</v>
      </c>
      <c r="V2085">
        <f>IF(Table1[[#This Row],[OD (in)]]=28,0,IF(Table1[[#This Row],[Width (in)]]&gt;40,1,0))</f>
        <v>0</v>
      </c>
      <c r="W2085">
        <f>IF(Table1[[#This Row],[OD (in)]]=28,1,0)</f>
        <v>0</v>
      </c>
    </row>
    <row r="2086" spans="1:23" x14ac:dyDescent="0.3">
      <c r="A2086" s="6" t="s">
        <v>0</v>
      </c>
      <c r="B2086" s="6" t="s">
        <v>125</v>
      </c>
      <c r="C2086" s="6" t="s">
        <v>126</v>
      </c>
      <c r="D2086" s="6" t="s">
        <v>4562</v>
      </c>
      <c r="E2086" s="6" t="s">
        <v>4</v>
      </c>
      <c r="F2086" s="6" t="s">
        <v>5</v>
      </c>
      <c r="G2086" s="6" t="s">
        <v>4103</v>
      </c>
      <c r="H2086" s="6" t="s">
        <v>7</v>
      </c>
      <c r="I2086" s="6" t="s">
        <v>4104</v>
      </c>
      <c r="J2086" s="6" t="s">
        <v>9</v>
      </c>
      <c r="K2086" s="6" t="s">
        <v>4561</v>
      </c>
      <c r="L2086" s="6" t="s">
        <v>11</v>
      </c>
      <c r="M2086" s="2">
        <v>441.95</v>
      </c>
      <c r="N2086" s="1" t="s">
        <v>12</v>
      </c>
      <c r="O2086" s="3">
        <v>43326</v>
      </c>
      <c r="P2086" s="2">
        <f>ROUNDDOWN(Table1[[#This Row],[Quantity in UnE]],0)</f>
        <v>441</v>
      </c>
      <c r="Q2086" t="s">
        <v>8852</v>
      </c>
      <c r="R2086">
        <v>60</v>
      </c>
      <c r="S2086">
        <v>39</v>
      </c>
      <c r="T2086">
        <f>IF(Table1[[#This Row],[OD (in)]]=28,0,IF(Table1[[#This Row],[Width (in)]]&lt;=25,1,0))</f>
        <v>0</v>
      </c>
      <c r="U2086">
        <f>IF(Table1[[#This Row],[OD (in)]]=28,0,IF(AND(Table1[[#This Row],[Width (in)]]&gt;25,Table1[[#This Row],[Width (in)]]&lt;=40),1,0))</f>
        <v>0</v>
      </c>
      <c r="V2086">
        <f>IF(Table1[[#This Row],[OD (in)]]=28,0,IF(Table1[[#This Row],[Width (in)]]&gt;40,1,0))</f>
        <v>1</v>
      </c>
      <c r="W2086">
        <f>IF(Table1[[#This Row],[OD (in)]]=28,1,0)</f>
        <v>0</v>
      </c>
    </row>
    <row r="2087" spans="1:23" x14ac:dyDescent="0.3">
      <c r="A2087" s="6" t="s">
        <v>0</v>
      </c>
      <c r="B2087" s="6" t="s">
        <v>4465</v>
      </c>
      <c r="C2087" s="6" t="s">
        <v>4466</v>
      </c>
      <c r="D2087" s="6" t="s">
        <v>4563</v>
      </c>
      <c r="E2087" s="6" t="s">
        <v>4</v>
      </c>
      <c r="F2087" s="6" t="s">
        <v>5</v>
      </c>
      <c r="G2087" s="6" t="s">
        <v>3663</v>
      </c>
      <c r="H2087" s="6" t="s">
        <v>7</v>
      </c>
      <c r="I2087" s="6" t="s">
        <v>3664</v>
      </c>
      <c r="J2087" s="6" t="s">
        <v>9</v>
      </c>
      <c r="K2087" s="6" t="s">
        <v>4564</v>
      </c>
      <c r="L2087" s="6" t="s">
        <v>11</v>
      </c>
      <c r="M2087" s="2">
        <v>341.14499999999998</v>
      </c>
      <c r="N2087" s="1" t="s">
        <v>12</v>
      </c>
      <c r="O2087" s="3">
        <v>43330</v>
      </c>
      <c r="P2087" s="2">
        <f>ROUNDDOWN(Table1[[#This Row],[Quantity in UnE]],0)</f>
        <v>341</v>
      </c>
      <c r="Q2087" t="s">
        <v>8859</v>
      </c>
      <c r="R2087">
        <v>44.5</v>
      </c>
      <c r="S2087">
        <v>39</v>
      </c>
      <c r="T2087">
        <f>IF(Table1[[#This Row],[OD (in)]]=28,0,IF(Table1[[#This Row],[Width (in)]]&lt;=25,1,0))</f>
        <v>0</v>
      </c>
      <c r="U2087">
        <f>IF(Table1[[#This Row],[OD (in)]]=28,0,IF(AND(Table1[[#This Row],[Width (in)]]&gt;25,Table1[[#This Row],[Width (in)]]&lt;=40),1,0))</f>
        <v>0</v>
      </c>
      <c r="V2087">
        <f>IF(Table1[[#This Row],[OD (in)]]=28,0,IF(Table1[[#This Row],[Width (in)]]&gt;40,1,0))</f>
        <v>1</v>
      </c>
      <c r="W2087">
        <f>IF(Table1[[#This Row],[OD (in)]]=28,1,0)</f>
        <v>0</v>
      </c>
    </row>
    <row r="2088" spans="1:23" x14ac:dyDescent="0.3">
      <c r="A2088" s="6" t="s">
        <v>0</v>
      </c>
      <c r="B2088" s="6" t="s">
        <v>117</v>
      </c>
      <c r="C2088" s="6" t="s">
        <v>118</v>
      </c>
      <c r="D2088" s="6" t="s">
        <v>4565</v>
      </c>
      <c r="E2088" s="6" t="s">
        <v>4</v>
      </c>
      <c r="F2088" s="6" t="s">
        <v>5</v>
      </c>
      <c r="G2088" s="6" t="s">
        <v>4224</v>
      </c>
      <c r="H2088" s="6" t="s">
        <v>7</v>
      </c>
      <c r="I2088" s="6" t="s">
        <v>4225</v>
      </c>
      <c r="J2088" s="6" t="s">
        <v>9</v>
      </c>
      <c r="K2088" s="6" t="s">
        <v>4566</v>
      </c>
      <c r="L2088" s="6" t="s">
        <v>11</v>
      </c>
      <c r="M2088" s="2">
        <v>272.91500000000002</v>
      </c>
      <c r="N2088" s="1" t="s">
        <v>12</v>
      </c>
      <c r="O2088" s="3">
        <v>43314</v>
      </c>
      <c r="P2088" s="2">
        <f>ROUNDDOWN(Table1[[#This Row],[Quantity in UnE]],0)</f>
        <v>272</v>
      </c>
      <c r="Q2088" t="s">
        <v>8850</v>
      </c>
      <c r="R2088">
        <v>36.5</v>
      </c>
      <c r="S2088">
        <v>39</v>
      </c>
      <c r="T2088">
        <f>IF(Table1[[#This Row],[OD (in)]]=28,0,IF(Table1[[#This Row],[Width (in)]]&lt;=25,1,0))</f>
        <v>0</v>
      </c>
      <c r="U2088">
        <f>IF(Table1[[#This Row],[OD (in)]]=28,0,IF(AND(Table1[[#This Row],[Width (in)]]&gt;25,Table1[[#This Row],[Width (in)]]&lt;=40),1,0))</f>
        <v>1</v>
      </c>
      <c r="V2088">
        <f>IF(Table1[[#This Row],[OD (in)]]=28,0,IF(Table1[[#This Row],[Width (in)]]&gt;40,1,0))</f>
        <v>0</v>
      </c>
      <c r="W2088">
        <f>IF(Table1[[#This Row],[OD (in)]]=28,1,0)</f>
        <v>0</v>
      </c>
    </row>
    <row r="2089" spans="1:23" x14ac:dyDescent="0.3">
      <c r="A2089" s="6" t="s">
        <v>0</v>
      </c>
      <c r="B2089" s="6" t="s">
        <v>378</v>
      </c>
      <c r="C2089" s="6" t="s">
        <v>379</v>
      </c>
      <c r="D2089" s="6" t="s">
        <v>4567</v>
      </c>
      <c r="E2089" s="6" t="s">
        <v>4</v>
      </c>
      <c r="F2089" s="6" t="s">
        <v>5</v>
      </c>
      <c r="G2089" s="6" t="s">
        <v>3687</v>
      </c>
      <c r="H2089" s="6" t="s">
        <v>7</v>
      </c>
      <c r="I2089" s="6" t="s">
        <v>3688</v>
      </c>
      <c r="J2089" s="6" t="s">
        <v>9</v>
      </c>
      <c r="K2089" s="6" t="s">
        <v>4568</v>
      </c>
      <c r="L2089" s="6" t="s">
        <v>11</v>
      </c>
      <c r="M2089" s="2">
        <v>470.90600000000001</v>
      </c>
      <c r="N2089" s="1" t="s">
        <v>12</v>
      </c>
      <c r="O2089" s="3">
        <v>43315</v>
      </c>
      <c r="P2089" s="2">
        <f>ROUNDDOWN(Table1[[#This Row],[Quantity in UnE]],0)</f>
        <v>470</v>
      </c>
      <c r="Q2089" t="s">
        <v>8855</v>
      </c>
      <c r="R2089">
        <v>60</v>
      </c>
      <c r="S2089">
        <v>39</v>
      </c>
      <c r="T2089">
        <f>IF(Table1[[#This Row],[OD (in)]]=28,0,IF(Table1[[#This Row],[Width (in)]]&lt;=25,1,0))</f>
        <v>0</v>
      </c>
      <c r="U2089">
        <f>IF(Table1[[#This Row],[OD (in)]]=28,0,IF(AND(Table1[[#This Row],[Width (in)]]&gt;25,Table1[[#This Row],[Width (in)]]&lt;=40),1,0))</f>
        <v>0</v>
      </c>
      <c r="V2089">
        <f>IF(Table1[[#This Row],[OD (in)]]=28,0,IF(Table1[[#This Row],[Width (in)]]&gt;40,1,0))</f>
        <v>1</v>
      </c>
      <c r="W2089">
        <f>IF(Table1[[#This Row],[OD (in)]]=28,1,0)</f>
        <v>0</v>
      </c>
    </row>
    <row r="2090" spans="1:23" x14ac:dyDescent="0.3">
      <c r="A2090" s="6" t="s">
        <v>0</v>
      </c>
      <c r="B2090" s="6" t="s">
        <v>4465</v>
      </c>
      <c r="C2090" s="6" t="s">
        <v>4466</v>
      </c>
      <c r="D2090" s="6" t="s">
        <v>4569</v>
      </c>
      <c r="E2090" s="6" t="s">
        <v>4</v>
      </c>
      <c r="F2090" s="6" t="s">
        <v>5</v>
      </c>
      <c r="G2090" s="6" t="s">
        <v>3663</v>
      </c>
      <c r="H2090" s="6" t="s">
        <v>7</v>
      </c>
      <c r="I2090" s="6" t="s">
        <v>3664</v>
      </c>
      <c r="J2090" s="6" t="s">
        <v>9</v>
      </c>
      <c r="K2090" s="6" t="s">
        <v>4570</v>
      </c>
      <c r="L2090" s="6" t="s">
        <v>11</v>
      </c>
      <c r="M2090" s="2">
        <v>341.01299999999998</v>
      </c>
      <c r="N2090" s="1" t="s">
        <v>12</v>
      </c>
      <c r="O2090" s="3">
        <v>43330</v>
      </c>
      <c r="P2090" s="2">
        <f>ROUNDDOWN(Table1[[#This Row],[Quantity in UnE]],0)</f>
        <v>341</v>
      </c>
      <c r="Q2090" t="s">
        <v>8859</v>
      </c>
      <c r="R2090">
        <v>44.5</v>
      </c>
      <c r="S2090">
        <v>39</v>
      </c>
      <c r="T2090">
        <f>IF(Table1[[#This Row],[OD (in)]]=28,0,IF(Table1[[#This Row],[Width (in)]]&lt;=25,1,0))</f>
        <v>0</v>
      </c>
      <c r="U2090">
        <f>IF(Table1[[#This Row],[OD (in)]]=28,0,IF(AND(Table1[[#This Row],[Width (in)]]&gt;25,Table1[[#This Row],[Width (in)]]&lt;=40),1,0))</f>
        <v>0</v>
      </c>
      <c r="V2090">
        <f>IF(Table1[[#This Row],[OD (in)]]=28,0,IF(Table1[[#This Row],[Width (in)]]&gt;40,1,0))</f>
        <v>1</v>
      </c>
      <c r="W2090">
        <f>IF(Table1[[#This Row],[OD (in)]]=28,1,0)</f>
        <v>0</v>
      </c>
    </row>
    <row r="2091" spans="1:23" x14ac:dyDescent="0.3">
      <c r="A2091" s="6" t="s">
        <v>0</v>
      </c>
      <c r="B2091" s="6" t="s">
        <v>117</v>
      </c>
      <c r="C2091" s="6" t="s">
        <v>118</v>
      </c>
      <c r="D2091" s="6" t="s">
        <v>4571</v>
      </c>
      <c r="E2091" s="6" t="s">
        <v>4</v>
      </c>
      <c r="F2091" s="6" t="s">
        <v>5</v>
      </c>
      <c r="G2091" s="6" t="s">
        <v>4224</v>
      </c>
      <c r="H2091" s="6" t="s">
        <v>7</v>
      </c>
      <c r="I2091" s="6" t="s">
        <v>4225</v>
      </c>
      <c r="J2091" s="6" t="s">
        <v>9</v>
      </c>
      <c r="K2091" s="6" t="s">
        <v>4572</v>
      </c>
      <c r="L2091" s="6" t="s">
        <v>11</v>
      </c>
      <c r="M2091" s="2">
        <v>272.91500000000002</v>
      </c>
      <c r="N2091" s="1" t="s">
        <v>12</v>
      </c>
      <c r="O2091" s="3">
        <v>43314</v>
      </c>
      <c r="P2091" s="2">
        <f>ROUNDDOWN(Table1[[#This Row],[Quantity in UnE]],0)</f>
        <v>272</v>
      </c>
      <c r="Q2091" t="s">
        <v>8850</v>
      </c>
      <c r="R2091">
        <v>36.5</v>
      </c>
      <c r="S2091">
        <v>39</v>
      </c>
      <c r="T2091">
        <f>IF(Table1[[#This Row],[OD (in)]]=28,0,IF(Table1[[#This Row],[Width (in)]]&lt;=25,1,0))</f>
        <v>0</v>
      </c>
      <c r="U2091">
        <f>IF(Table1[[#This Row],[OD (in)]]=28,0,IF(AND(Table1[[#This Row],[Width (in)]]&gt;25,Table1[[#This Row],[Width (in)]]&lt;=40),1,0))</f>
        <v>1</v>
      </c>
      <c r="V2091">
        <f>IF(Table1[[#This Row],[OD (in)]]=28,0,IF(Table1[[#This Row],[Width (in)]]&gt;40,1,0))</f>
        <v>0</v>
      </c>
      <c r="W2091">
        <f>IF(Table1[[#This Row],[OD (in)]]=28,1,0)</f>
        <v>0</v>
      </c>
    </row>
    <row r="2092" spans="1:23" x14ac:dyDescent="0.3">
      <c r="A2092" s="6" t="s">
        <v>0</v>
      </c>
      <c r="B2092" s="6" t="s">
        <v>1395</v>
      </c>
      <c r="C2092" s="6" t="s">
        <v>1396</v>
      </c>
      <c r="D2092" s="6" t="s">
        <v>4573</v>
      </c>
      <c r="E2092" s="6" t="s">
        <v>4</v>
      </c>
      <c r="F2092" s="6" t="s">
        <v>5</v>
      </c>
      <c r="G2092" s="6" t="s">
        <v>4350</v>
      </c>
      <c r="H2092" s="6" t="s">
        <v>7</v>
      </c>
      <c r="I2092" s="6" t="s">
        <v>4351</v>
      </c>
      <c r="J2092" s="6" t="s">
        <v>9</v>
      </c>
      <c r="K2092" s="6" t="s">
        <v>4574</v>
      </c>
      <c r="L2092" s="6" t="s">
        <v>11</v>
      </c>
      <c r="M2092" s="2">
        <v>242.43100000000001</v>
      </c>
      <c r="N2092" s="1" t="s">
        <v>12</v>
      </c>
      <c r="O2092" s="3">
        <v>43325</v>
      </c>
      <c r="P2092" s="2">
        <f>ROUNDDOWN(Table1[[#This Row],[Quantity in UnE]],0)</f>
        <v>242</v>
      </c>
      <c r="Q2092" t="s">
        <v>8850</v>
      </c>
      <c r="R2092">
        <v>32</v>
      </c>
      <c r="S2092">
        <v>39</v>
      </c>
      <c r="T2092">
        <f>IF(Table1[[#This Row],[OD (in)]]=28,0,IF(Table1[[#This Row],[Width (in)]]&lt;=25,1,0))</f>
        <v>0</v>
      </c>
      <c r="U2092">
        <f>IF(Table1[[#This Row],[OD (in)]]=28,0,IF(AND(Table1[[#This Row],[Width (in)]]&gt;25,Table1[[#This Row],[Width (in)]]&lt;=40),1,0))</f>
        <v>1</v>
      </c>
      <c r="V2092">
        <f>IF(Table1[[#This Row],[OD (in)]]=28,0,IF(Table1[[#This Row],[Width (in)]]&gt;40,1,0))</f>
        <v>0</v>
      </c>
      <c r="W2092">
        <f>IF(Table1[[#This Row],[OD (in)]]=28,1,0)</f>
        <v>0</v>
      </c>
    </row>
    <row r="2093" spans="1:23" x14ac:dyDescent="0.3">
      <c r="A2093" s="6" t="s">
        <v>0</v>
      </c>
      <c r="B2093" s="6" t="s">
        <v>1395</v>
      </c>
      <c r="C2093" s="6" t="s">
        <v>1396</v>
      </c>
      <c r="D2093" s="6" t="s">
        <v>4575</v>
      </c>
      <c r="E2093" s="6" t="s">
        <v>4</v>
      </c>
      <c r="F2093" s="6" t="s">
        <v>5</v>
      </c>
      <c r="G2093" s="6" t="s">
        <v>4350</v>
      </c>
      <c r="H2093" s="6" t="s">
        <v>7</v>
      </c>
      <c r="I2093" s="6" t="s">
        <v>4351</v>
      </c>
      <c r="J2093" s="6" t="s">
        <v>9</v>
      </c>
      <c r="K2093" s="6" t="s">
        <v>4576</v>
      </c>
      <c r="L2093" s="6" t="s">
        <v>11</v>
      </c>
      <c r="M2093" s="2">
        <v>242.43100000000001</v>
      </c>
      <c r="N2093" s="1" t="s">
        <v>12</v>
      </c>
      <c r="O2093" s="3">
        <v>43325</v>
      </c>
      <c r="P2093" s="2">
        <f>ROUNDDOWN(Table1[[#This Row],[Quantity in UnE]],0)</f>
        <v>242</v>
      </c>
      <c r="Q2093" t="s">
        <v>8850</v>
      </c>
      <c r="R2093">
        <v>32</v>
      </c>
      <c r="S2093">
        <v>39</v>
      </c>
      <c r="T2093">
        <f>IF(Table1[[#This Row],[OD (in)]]=28,0,IF(Table1[[#This Row],[Width (in)]]&lt;=25,1,0))</f>
        <v>0</v>
      </c>
      <c r="U2093">
        <f>IF(Table1[[#This Row],[OD (in)]]=28,0,IF(AND(Table1[[#This Row],[Width (in)]]&gt;25,Table1[[#This Row],[Width (in)]]&lt;=40),1,0))</f>
        <v>1</v>
      </c>
      <c r="V2093">
        <f>IF(Table1[[#This Row],[OD (in)]]=28,0,IF(Table1[[#This Row],[Width (in)]]&gt;40,1,0))</f>
        <v>0</v>
      </c>
      <c r="W2093">
        <f>IF(Table1[[#This Row],[OD (in)]]=28,1,0)</f>
        <v>0</v>
      </c>
    </row>
    <row r="2094" spans="1:23" x14ac:dyDescent="0.3">
      <c r="A2094" s="6" t="s">
        <v>0</v>
      </c>
      <c r="B2094" s="6" t="s">
        <v>3768</v>
      </c>
      <c r="C2094" s="6" t="s">
        <v>3769</v>
      </c>
      <c r="D2094" s="6" t="s">
        <v>4577</v>
      </c>
      <c r="E2094" s="6" t="s">
        <v>4</v>
      </c>
      <c r="F2094" s="6" t="s">
        <v>5</v>
      </c>
      <c r="G2094" s="6" t="s">
        <v>3501</v>
      </c>
      <c r="H2094" s="6" t="s">
        <v>7</v>
      </c>
      <c r="I2094" s="6" t="s">
        <v>3502</v>
      </c>
      <c r="J2094" s="6" t="s">
        <v>9</v>
      </c>
      <c r="K2094" s="6" t="s">
        <v>4578</v>
      </c>
      <c r="L2094" s="6" t="s">
        <v>11</v>
      </c>
      <c r="M2094" s="2">
        <v>264.149</v>
      </c>
      <c r="N2094" s="1" t="s">
        <v>12</v>
      </c>
      <c r="O2094" s="3">
        <v>43319</v>
      </c>
      <c r="P2094" s="2">
        <f>ROUNDDOWN(Table1[[#This Row],[Quantity in UnE]],0)</f>
        <v>264</v>
      </c>
      <c r="Q2094" t="s">
        <v>8854</v>
      </c>
      <c r="R2094">
        <v>37</v>
      </c>
      <c r="S2094">
        <v>39</v>
      </c>
      <c r="T2094">
        <f>IF(Table1[[#This Row],[OD (in)]]=28,0,IF(Table1[[#This Row],[Width (in)]]&lt;=25,1,0))</f>
        <v>0</v>
      </c>
      <c r="U2094">
        <f>IF(Table1[[#This Row],[OD (in)]]=28,0,IF(AND(Table1[[#This Row],[Width (in)]]&gt;25,Table1[[#This Row],[Width (in)]]&lt;=40),1,0))</f>
        <v>1</v>
      </c>
      <c r="V2094">
        <f>IF(Table1[[#This Row],[OD (in)]]=28,0,IF(Table1[[#This Row],[Width (in)]]&gt;40,1,0))</f>
        <v>0</v>
      </c>
      <c r="W2094">
        <f>IF(Table1[[#This Row],[OD (in)]]=28,1,0)</f>
        <v>0</v>
      </c>
    </row>
    <row r="2095" spans="1:23" x14ac:dyDescent="0.3">
      <c r="A2095" s="6" t="s">
        <v>0</v>
      </c>
      <c r="B2095" s="6" t="s">
        <v>117</v>
      </c>
      <c r="C2095" s="6" t="s">
        <v>118</v>
      </c>
      <c r="D2095" s="6" t="s">
        <v>4579</v>
      </c>
      <c r="E2095" s="6" t="s">
        <v>4</v>
      </c>
      <c r="F2095" s="6" t="s">
        <v>5</v>
      </c>
      <c r="G2095" s="6" t="s">
        <v>4224</v>
      </c>
      <c r="H2095" s="6" t="s">
        <v>7</v>
      </c>
      <c r="I2095" s="6" t="s">
        <v>4225</v>
      </c>
      <c r="J2095" s="6" t="s">
        <v>9</v>
      </c>
      <c r="K2095" s="6" t="s">
        <v>4580</v>
      </c>
      <c r="L2095" s="6" t="s">
        <v>11</v>
      </c>
      <c r="M2095" s="2">
        <v>273.928</v>
      </c>
      <c r="N2095" s="1" t="s">
        <v>12</v>
      </c>
      <c r="O2095" s="3">
        <v>43314</v>
      </c>
      <c r="P2095" s="2">
        <f>ROUNDDOWN(Table1[[#This Row],[Quantity in UnE]],0)</f>
        <v>273</v>
      </c>
      <c r="Q2095" t="s">
        <v>8850</v>
      </c>
      <c r="R2095">
        <v>36.5</v>
      </c>
      <c r="S2095">
        <v>39</v>
      </c>
      <c r="T2095">
        <f>IF(Table1[[#This Row],[OD (in)]]=28,0,IF(Table1[[#This Row],[Width (in)]]&lt;=25,1,0))</f>
        <v>0</v>
      </c>
      <c r="U2095">
        <f>IF(Table1[[#This Row],[OD (in)]]=28,0,IF(AND(Table1[[#This Row],[Width (in)]]&gt;25,Table1[[#This Row],[Width (in)]]&lt;=40),1,0))</f>
        <v>1</v>
      </c>
      <c r="V2095">
        <f>IF(Table1[[#This Row],[OD (in)]]=28,0,IF(Table1[[#This Row],[Width (in)]]&gt;40,1,0))</f>
        <v>0</v>
      </c>
      <c r="W2095">
        <f>IF(Table1[[#This Row],[OD (in)]]=28,1,0)</f>
        <v>0</v>
      </c>
    </row>
    <row r="2096" spans="1:23" x14ac:dyDescent="0.3">
      <c r="A2096" s="6" t="s">
        <v>0</v>
      </c>
      <c r="B2096" s="6" t="s">
        <v>117</v>
      </c>
      <c r="C2096" s="6" t="s">
        <v>118</v>
      </c>
      <c r="D2096" s="6" t="s">
        <v>4581</v>
      </c>
      <c r="E2096" s="6" t="s">
        <v>4</v>
      </c>
      <c r="F2096" s="6" t="s">
        <v>5</v>
      </c>
      <c r="G2096" s="6" t="s">
        <v>4224</v>
      </c>
      <c r="H2096" s="6" t="s">
        <v>7</v>
      </c>
      <c r="I2096" s="6" t="s">
        <v>4225</v>
      </c>
      <c r="J2096" s="6" t="s">
        <v>9</v>
      </c>
      <c r="K2096" s="6" t="s">
        <v>4582</v>
      </c>
      <c r="L2096" s="6" t="s">
        <v>11</v>
      </c>
      <c r="M2096" s="2">
        <v>274.49700000000001</v>
      </c>
      <c r="N2096" s="1" t="s">
        <v>12</v>
      </c>
      <c r="O2096" s="3">
        <v>43314</v>
      </c>
      <c r="P2096" s="2">
        <f>ROUNDDOWN(Table1[[#This Row],[Quantity in UnE]],0)</f>
        <v>274</v>
      </c>
      <c r="Q2096" t="s">
        <v>8850</v>
      </c>
      <c r="R2096">
        <v>36.5</v>
      </c>
      <c r="S2096">
        <v>39</v>
      </c>
      <c r="T2096">
        <f>IF(Table1[[#This Row],[OD (in)]]=28,0,IF(Table1[[#This Row],[Width (in)]]&lt;=25,1,0))</f>
        <v>0</v>
      </c>
      <c r="U2096">
        <f>IF(Table1[[#This Row],[OD (in)]]=28,0,IF(AND(Table1[[#This Row],[Width (in)]]&gt;25,Table1[[#This Row],[Width (in)]]&lt;=40),1,0))</f>
        <v>1</v>
      </c>
      <c r="V2096">
        <f>IF(Table1[[#This Row],[OD (in)]]=28,0,IF(Table1[[#This Row],[Width (in)]]&gt;40,1,0))</f>
        <v>0</v>
      </c>
      <c r="W2096">
        <f>IF(Table1[[#This Row],[OD (in)]]=28,1,0)</f>
        <v>0</v>
      </c>
    </row>
    <row r="2097" spans="1:23" x14ac:dyDescent="0.3">
      <c r="A2097" s="6" t="s">
        <v>0</v>
      </c>
      <c r="B2097" s="6" t="s">
        <v>1255</v>
      </c>
      <c r="C2097" s="6" t="s">
        <v>1256</v>
      </c>
      <c r="D2097" s="6" t="s">
        <v>4583</v>
      </c>
      <c r="E2097" s="6" t="s">
        <v>4</v>
      </c>
      <c r="F2097" s="6" t="s">
        <v>5</v>
      </c>
      <c r="G2097" s="6" t="s">
        <v>3382</v>
      </c>
      <c r="H2097" s="6" t="s">
        <v>7</v>
      </c>
      <c r="I2097" s="6" t="s">
        <v>3383</v>
      </c>
      <c r="J2097" s="6" t="s">
        <v>9</v>
      </c>
      <c r="K2097" s="6" t="s">
        <v>4584</v>
      </c>
      <c r="L2097" s="6" t="s">
        <v>11</v>
      </c>
      <c r="M2097" s="2">
        <v>156.655</v>
      </c>
      <c r="N2097" s="1" t="s">
        <v>12</v>
      </c>
      <c r="O2097" s="3">
        <v>43316</v>
      </c>
      <c r="P2097" s="2">
        <f>ROUNDDOWN(Table1[[#This Row],[Quantity in UnE]],0)</f>
        <v>156</v>
      </c>
      <c r="Q2097" t="s">
        <v>8850</v>
      </c>
      <c r="R2097">
        <v>42</v>
      </c>
      <c r="S2097">
        <v>28</v>
      </c>
      <c r="T2097">
        <f>IF(Table1[[#This Row],[OD (in)]]=28,0,IF(Table1[[#This Row],[Width (in)]]&lt;=25,1,0))</f>
        <v>0</v>
      </c>
      <c r="U2097">
        <f>IF(Table1[[#This Row],[OD (in)]]=28,0,IF(AND(Table1[[#This Row],[Width (in)]]&gt;25,Table1[[#This Row],[Width (in)]]&lt;=40),1,0))</f>
        <v>0</v>
      </c>
      <c r="V2097">
        <f>IF(Table1[[#This Row],[OD (in)]]=28,0,IF(Table1[[#This Row],[Width (in)]]&gt;40,1,0))</f>
        <v>0</v>
      </c>
      <c r="W2097">
        <f>IF(Table1[[#This Row],[OD (in)]]=28,1,0)</f>
        <v>1</v>
      </c>
    </row>
    <row r="2098" spans="1:23" x14ac:dyDescent="0.3">
      <c r="A2098" s="6" t="s">
        <v>0</v>
      </c>
      <c r="B2098" s="6" t="s">
        <v>117</v>
      </c>
      <c r="C2098" s="6" t="s">
        <v>118</v>
      </c>
      <c r="D2098" s="6" t="s">
        <v>4585</v>
      </c>
      <c r="E2098" s="6" t="s">
        <v>4</v>
      </c>
      <c r="F2098" s="6" t="s">
        <v>5</v>
      </c>
      <c r="G2098" s="6" t="s">
        <v>4224</v>
      </c>
      <c r="H2098" s="6" t="s">
        <v>7</v>
      </c>
      <c r="I2098" s="6" t="s">
        <v>4225</v>
      </c>
      <c r="J2098" s="6" t="s">
        <v>9</v>
      </c>
      <c r="K2098" s="6" t="s">
        <v>4586</v>
      </c>
      <c r="L2098" s="6" t="s">
        <v>11</v>
      </c>
      <c r="M2098" s="2">
        <v>274.49700000000001</v>
      </c>
      <c r="N2098" s="1" t="s">
        <v>12</v>
      </c>
      <c r="O2098" s="3">
        <v>43314</v>
      </c>
      <c r="P2098" s="2">
        <f>ROUNDDOWN(Table1[[#This Row],[Quantity in UnE]],0)</f>
        <v>274</v>
      </c>
      <c r="Q2098" t="s">
        <v>8850</v>
      </c>
      <c r="R2098">
        <v>36.5</v>
      </c>
      <c r="S2098">
        <v>39</v>
      </c>
      <c r="T2098">
        <f>IF(Table1[[#This Row],[OD (in)]]=28,0,IF(Table1[[#This Row],[Width (in)]]&lt;=25,1,0))</f>
        <v>0</v>
      </c>
      <c r="U2098">
        <f>IF(Table1[[#This Row],[OD (in)]]=28,0,IF(AND(Table1[[#This Row],[Width (in)]]&gt;25,Table1[[#This Row],[Width (in)]]&lt;=40),1,0))</f>
        <v>1</v>
      </c>
      <c r="V2098">
        <f>IF(Table1[[#This Row],[OD (in)]]=28,0,IF(Table1[[#This Row],[Width (in)]]&gt;40,1,0))</f>
        <v>0</v>
      </c>
      <c r="W2098">
        <f>IF(Table1[[#This Row],[OD (in)]]=28,1,0)</f>
        <v>0</v>
      </c>
    </row>
    <row r="2099" spans="1:23" x14ac:dyDescent="0.3">
      <c r="A2099" s="6" t="s">
        <v>0</v>
      </c>
      <c r="B2099" s="6" t="s">
        <v>1405</v>
      </c>
      <c r="C2099" s="6" t="s">
        <v>1406</v>
      </c>
      <c r="D2099" s="6" t="s">
        <v>4587</v>
      </c>
      <c r="E2099" s="6" t="s">
        <v>4</v>
      </c>
      <c r="F2099" s="6" t="s">
        <v>5</v>
      </c>
      <c r="G2099" s="6" t="s">
        <v>4224</v>
      </c>
      <c r="H2099" s="6" t="s">
        <v>7</v>
      </c>
      <c r="I2099" s="6" t="s">
        <v>4225</v>
      </c>
      <c r="J2099" s="6" t="s">
        <v>9</v>
      </c>
      <c r="K2099" s="6" t="s">
        <v>4588</v>
      </c>
      <c r="L2099" s="6" t="s">
        <v>11</v>
      </c>
      <c r="M2099" s="2">
        <v>410.47300000000001</v>
      </c>
      <c r="N2099" s="1" t="s">
        <v>12</v>
      </c>
      <c r="O2099" s="3">
        <v>43314</v>
      </c>
      <c r="P2099" s="2">
        <f>ROUNDDOWN(Table1[[#This Row],[Quantity in UnE]],0)</f>
        <v>410</v>
      </c>
      <c r="Q2099" t="s">
        <v>8858</v>
      </c>
      <c r="R2099">
        <v>60</v>
      </c>
      <c r="S2099">
        <v>39</v>
      </c>
      <c r="T2099">
        <f>IF(Table1[[#This Row],[OD (in)]]=28,0,IF(Table1[[#This Row],[Width (in)]]&lt;=25,1,0))</f>
        <v>0</v>
      </c>
      <c r="U2099">
        <f>IF(Table1[[#This Row],[OD (in)]]=28,0,IF(AND(Table1[[#This Row],[Width (in)]]&gt;25,Table1[[#This Row],[Width (in)]]&lt;=40),1,0))</f>
        <v>0</v>
      </c>
      <c r="V2099">
        <f>IF(Table1[[#This Row],[OD (in)]]=28,0,IF(Table1[[#This Row],[Width (in)]]&gt;40,1,0))</f>
        <v>1</v>
      </c>
      <c r="W2099">
        <f>IF(Table1[[#This Row],[OD (in)]]=28,1,0)</f>
        <v>0</v>
      </c>
    </row>
    <row r="2100" spans="1:23" x14ac:dyDescent="0.3">
      <c r="A2100" s="6" t="s">
        <v>0</v>
      </c>
      <c r="B2100" s="6" t="s">
        <v>117</v>
      </c>
      <c r="C2100" s="6" t="s">
        <v>118</v>
      </c>
      <c r="D2100" s="6" t="s">
        <v>4589</v>
      </c>
      <c r="E2100" s="6" t="s">
        <v>4</v>
      </c>
      <c r="F2100" s="6" t="s">
        <v>5</v>
      </c>
      <c r="G2100" s="6" t="s">
        <v>4476</v>
      </c>
      <c r="H2100" s="6" t="s">
        <v>7</v>
      </c>
      <c r="I2100" s="6" t="s">
        <v>4477</v>
      </c>
      <c r="J2100" s="6" t="s">
        <v>9</v>
      </c>
      <c r="K2100" s="6" t="s">
        <v>4588</v>
      </c>
      <c r="L2100" s="6" t="s">
        <v>11</v>
      </c>
      <c r="M2100" s="2">
        <v>275.13</v>
      </c>
      <c r="N2100" s="1" t="s">
        <v>12</v>
      </c>
      <c r="O2100" s="3">
        <v>43315</v>
      </c>
      <c r="P2100" s="2">
        <f>ROUNDDOWN(Table1[[#This Row],[Quantity in UnE]],0)</f>
        <v>275</v>
      </c>
      <c r="Q2100" t="s">
        <v>8850</v>
      </c>
      <c r="R2100">
        <v>36.5</v>
      </c>
      <c r="S2100">
        <v>39</v>
      </c>
      <c r="T2100">
        <f>IF(Table1[[#This Row],[OD (in)]]=28,0,IF(Table1[[#This Row],[Width (in)]]&lt;=25,1,0))</f>
        <v>0</v>
      </c>
      <c r="U2100">
        <f>IF(Table1[[#This Row],[OD (in)]]=28,0,IF(AND(Table1[[#This Row],[Width (in)]]&gt;25,Table1[[#This Row],[Width (in)]]&lt;=40),1,0))</f>
        <v>1</v>
      </c>
      <c r="V2100">
        <f>IF(Table1[[#This Row],[OD (in)]]=28,0,IF(Table1[[#This Row],[Width (in)]]&gt;40,1,0))</f>
        <v>0</v>
      </c>
      <c r="W2100">
        <f>IF(Table1[[#This Row],[OD (in)]]=28,1,0)</f>
        <v>0</v>
      </c>
    </row>
    <row r="2101" spans="1:23" x14ac:dyDescent="0.3">
      <c r="A2101" s="6" t="s">
        <v>0</v>
      </c>
      <c r="B2101" s="6" t="s">
        <v>125</v>
      </c>
      <c r="C2101" s="6" t="s">
        <v>126</v>
      </c>
      <c r="D2101" s="6" t="s">
        <v>4590</v>
      </c>
      <c r="E2101" s="6" t="s">
        <v>4</v>
      </c>
      <c r="F2101" s="6" t="s">
        <v>5</v>
      </c>
      <c r="G2101" s="6" t="s">
        <v>4103</v>
      </c>
      <c r="H2101" s="6" t="s">
        <v>7</v>
      </c>
      <c r="I2101" s="6" t="s">
        <v>4104</v>
      </c>
      <c r="J2101" s="6" t="s">
        <v>9</v>
      </c>
      <c r="K2101" s="6" t="s">
        <v>4588</v>
      </c>
      <c r="L2101" s="6" t="s">
        <v>11</v>
      </c>
      <c r="M2101" s="2">
        <v>439.41199999999998</v>
      </c>
      <c r="N2101" s="1" t="s">
        <v>12</v>
      </c>
      <c r="O2101" s="3">
        <v>43326</v>
      </c>
      <c r="P2101" s="2">
        <f>ROUNDDOWN(Table1[[#This Row],[Quantity in UnE]],0)</f>
        <v>439</v>
      </c>
      <c r="Q2101" t="s">
        <v>8852</v>
      </c>
      <c r="R2101">
        <v>60</v>
      </c>
      <c r="S2101">
        <v>39</v>
      </c>
      <c r="T2101">
        <f>IF(Table1[[#This Row],[OD (in)]]=28,0,IF(Table1[[#This Row],[Width (in)]]&lt;=25,1,0))</f>
        <v>0</v>
      </c>
      <c r="U2101">
        <f>IF(Table1[[#This Row],[OD (in)]]=28,0,IF(AND(Table1[[#This Row],[Width (in)]]&gt;25,Table1[[#This Row],[Width (in)]]&lt;=40),1,0))</f>
        <v>0</v>
      </c>
      <c r="V2101">
        <f>IF(Table1[[#This Row],[OD (in)]]=28,0,IF(Table1[[#This Row],[Width (in)]]&gt;40,1,0))</f>
        <v>1</v>
      </c>
      <c r="W2101">
        <f>IF(Table1[[#This Row],[OD (in)]]=28,1,0)</f>
        <v>0</v>
      </c>
    </row>
    <row r="2102" spans="1:23" x14ac:dyDescent="0.3">
      <c r="A2102" s="6" t="s">
        <v>0</v>
      </c>
      <c r="B2102" s="6" t="s">
        <v>1255</v>
      </c>
      <c r="C2102" s="6" t="s">
        <v>1256</v>
      </c>
      <c r="D2102" s="6" t="s">
        <v>4591</v>
      </c>
      <c r="E2102" s="6" t="s">
        <v>4</v>
      </c>
      <c r="F2102" s="6" t="s">
        <v>5</v>
      </c>
      <c r="G2102" s="6" t="s">
        <v>3382</v>
      </c>
      <c r="H2102" s="6" t="s">
        <v>7</v>
      </c>
      <c r="I2102" s="6" t="s">
        <v>3383</v>
      </c>
      <c r="J2102" s="6" t="s">
        <v>9</v>
      </c>
      <c r="K2102" s="6" t="s">
        <v>4592</v>
      </c>
      <c r="L2102" s="6" t="s">
        <v>11</v>
      </c>
      <c r="M2102" s="2">
        <v>159.714</v>
      </c>
      <c r="N2102" s="1" t="s">
        <v>12</v>
      </c>
      <c r="O2102" s="3">
        <v>43316</v>
      </c>
      <c r="P2102" s="2">
        <f>ROUNDDOWN(Table1[[#This Row],[Quantity in UnE]],0)</f>
        <v>159</v>
      </c>
      <c r="Q2102" t="s">
        <v>8850</v>
      </c>
      <c r="R2102">
        <v>42</v>
      </c>
      <c r="S2102">
        <v>28</v>
      </c>
      <c r="T2102">
        <f>IF(Table1[[#This Row],[OD (in)]]=28,0,IF(Table1[[#This Row],[Width (in)]]&lt;=25,1,0))</f>
        <v>0</v>
      </c>
      <c r="U2102">
        <f>IF(Table1[[#This Row],[OD (in)]]=28,0,IF(AND(Table1[[#This Row],[Width (in)]]&gt;25,Table1[[#This Row],[Width (in)]]&lt;=40),1,0))</f>
        <v>0</v>
      </c>
      <c r="V2102">
        <f>IF(Table1[[#This Row],[OD (in)]]=28,0,IF(Table1[[#This Row],[Width (in)]]&gt;40,1,0))</f>
        <v>0</v>
      </c>
      <c r="W2102">
        <f>IF(Table1[[#This Row],[OD (in)]]=28,1,0)</f>
        <v>1</v>
      </c>
    </row>
    <row r="2103" spans="1:23" x14ac:dyDescent="0.3">
      <c r="A2103" s="6" t="s">
        <v>0</v>
      </c>
      <c r="B2103" s="6" t="s">
        <v>125</v>
      </c>
      <c r="C2103" s="6" t="s">
        <v>126</v>
      </c>
      <c r="D2103" s="6" t="s">
        <v>4593</v>
      </c>
      <c r="E2103" s="6" t="s">
        <v>4</v>
      </c>
      <c r="F2103" s="6" t="s">
        <v>5</v>
      </c>
      <c r="G2103" s="6" t="s">
        <v>4103</v>
      </c>
      <c r="H2103" s="6" t="s">
        <v>7</v>
      </c>
      <c r="I2103" s="6" t="s">
        <v>4104</v>
      </c>
      <c r="J2103" s="6" t="s">
        <v>9</v>
      </c>
      <c r="K2103" s="6" t="s">
        <v>4594</v>
      </c>
      <c r="L2103" s="6" t="s">
        <v>11</v>
      </c>
      <c r="M2103" s="2">
        <v>438.25799999999998</v>
      </c>
      <c r="N2103" s="1" t="s">
        <v>12</v>
      </c>
      <c r="O2103" s="3">
        <v>43326</v>
      </c>
      <c r="P2103" s="2">
        <f>ROUNDDOWN(Table1[[#This Row],[Quantity in UnE]],0)</f>
        <v>438</v>
      </c>
      <c r="Q2103" t="s">
        <v>8852</v>
      </c>
      <c r="R2103">
        <v>60</v>
      </c>
      <c r="S2103">
        <v>39</v>
      </c>
      <c r="T2103">
        <f>IF(Table1[[#This Row],[OD (in)]]=28,0,IF(Table1[[#This Row],[Width (in)]]&lt;=25,1,0))</f>
        <v>0</v>
      </c>
      <c r="U2103">
        <f>IF(Table1[[#This Row],[OD (in)]]=28,0,IF(AND(Table1[[#This Row],[Width (in)]]&gt;25,Table1[[#This Row],[Width (in)]]&lt;=40),1,0))</f>
        <v>0</v>
      </c>
      <c r="V2103">
        <f>IF(Table1[[#This Row],[OD (in)]]=28,0,IF(Table1[[#This Row],[Width (in)]]&gt;40,1,0))</f>
        <v>1</v>
      </c>
      <c r="W2103">
        <f>IF(Table1[[#This Row],[OD (in)]]=28,1,0)</f>
        <v>0</v>
      </c>
    </row>
    <row r="2104" spans="1:23" x14ac:dyDescent="0.3">
      <c r="A2104" s="6" t="s">
        <v>0</v>
      </c>
      <c r="B2104" s="6" t="s">
        <v>1729</v>
      </c>
      <c r="C2104" s="6" t="s">
        <v>1730</v>
      </c>
      <c r="D2104" s="6" t="s">
        <v>4595</v>
      </c>
      <c r="E2104" s="6" t="s">
        <v>4</v>
      </c>
      <c r="F2104" s="6" t="s">
        <v>5</v>
      </c>
      <c r="G2104" s="6" t="s">
        <v>3663</v>
      </c>
      <c r="H2104" s="6" t="s">
        <v>7</v>
      </c>
      <c r="I2104" s="6" t="s">
        <v>3664</v>
      </c>
      <c r="J2104" s="6" t="s">
        <v>9</v>
      </c>
      <c r="K2104" s="6" t="s">
        <v>4596</v>
      </c>
      <c r="L2104" s="6" t="s">
        <v>11</v>
      </c>
      <c r="M2104" s="2">
        <v>345.73099999999999</v>
      </c>
      <c r="N2104" s="1" t="s">
        <v>12</v>
      </c>
      <c r="O2104" s="3">
        <v>43330</v>
      </c>
      <c r="P2104" s="2">
        <f>ROUNDDOWN(Table1[[#This Row],[Quantity in UnE]],0)</f>
        <v>345</v>
      </c>
      <c r="Q2104" t="s">
        <v>8859</v>
      </c>
      <c r="R2104">
        <v>45</v>
      </c>
      <c r="S2104">
        <v>39</v>
      </c>
      <c r="T2104">
        <f>IF(Table1[[#This Row],[OD (in)]]=28,0,IF(Table1[[#This Row],[Width (in)]]&lt;=25,1,0))</f>
        <v>0</v>
      </c>
      <c r="U2104">
        <f>IF(Table1[[#This Row],[OD (in)]]=28,0,IF(AND(Table1[[#This Row],[Width (in)]]&gt;25,Table1[[#This Row],[Width (in)]]&lt;=40),1,0))</f>
        <v>0</v>
      </c>
      <c r="V2104">
        <f>IF(Table1[[#This Row],[OD (in)]]=28,0,IF(Table1[[#This Row],[Width (in)]]&gt;40,1,0))</f>
        <v>1</v>
      </c>
      <c r="W2104">
        <f>IF(Table1[[#This Row],[OD (in)]]=28,1,0)</f>
        <v>0</v>
      </c>
    </row>
    <row r="2105" spans="1:23" x14ac:dyDescent="0.3">
      <c r="A2105" s="6" t="s">
        <v>0</v>
      </c>
      <c r="B2105" s="6" t="s">
        <v>117</v>
      </c>
      <c r="C2105" s="6" t="s">
        <v>118</v>
      </c>
      <c r="D2105" s="6" t="s">
        <v>4597</v>
      </c>
      <c r="E2105" s="6" t="s">
        <v>4</v>
      </c>
      <c r="F2105" s="6" t="s">
        <v>5</v>
      </c>
      <c r="G2105" s="6" t="s">
        <v>4476</v>
      </c>
      <c r="H2105" s="6" t="s">
        <v>7</v>
      </c>
      <c r="I2105" s="6" t="s">
        <v>4477</v>
      </c>
      <c r="J2105" s="6" t="s">
        <v>9</v>
      </c>
      <c r="K2105" s="6" t="s">
        <v>4598</v>
      </c>
      <c r="L2105" s="6" t="s">
        <v>11</v>
      </c>
      <c r="M2105" s="2">
        <v>274.94099999999997</v>
      </c>
      <c r="N2105" s="1" t="s">
        <v>12</v>
      </c>
      <c r="O2105" s="3">
        <v>43315</v>
      </c>
      <c r="P2105" s="2">
        <f>ROUNDDOWN(Table1[[#This Row],[Quantity in UnE]],0)</f>
        <v>274</v>
      </c>
      <c r="Q2105" t="s">
        <v>8850</v>
      </c>
      <c r="R2105">
        <v>36.5</v>
      </c>
      <c r="S2105">
        <v>39</v>
      </c>
      <c r="T2105">
        <f>IF(Table1[[#This Row],[OD (in)]]=28,0,IF(Table1[[#This Row],[Width (in)]]&lt;=25,1,0))</f>
        <v>0</v>
      </c>
      <c r="U2105">
        <f>IF(Table1[[#This Row],[OD (in)]]=28,0,IF(AND(Table1[[#This Row],[Width (in)]]&gt;25,Table1[[#This Row],[Width (in)]]&lt;=40),1,0))</f>
        <v>1</v>
      </c>
      <c r="V2105">
        <f>IF(Table1[[#This Row],[OD (in)]]=28,0,IF(Table1[[#This Row],[Width (in)]]&gt;40,1,0))</f>
        <v>0</v>
      </c>
      <c r="W2105">
        <f>IF(Table1[[#This Row],[OD (in)]]=28,1,0)</f>
        <v>0</v>
      </c>
    </row>
    <row r="2106" spans="1:23" x14ac:dyDescent="0.3">
      <c r="A2106" s="6" t="s">
        <v>0</v>
      </c>
      <c r="B2106" s="6" t="s">
        <v>125</v>
      </c>
      <c r="C2106" s="6" t="s">
        <v>126</v>
      </c>
      <c r="D2106" s="6" t="s">
        <v>4599</v>
      </c>
      <c r="E2106" s="6" t="s">
        <v>4</v>
      </c>
      <c r="F2106" s="6" t="s">
        <v>5</v>
      </c>
      <c r="G2106" s="6" t="s">
        <v>4103</v>
      </c>
      <c r="H2106" s="6" t="s">
        <v>7</v>
      </c>
      <c r="I2106" s="6" t="s">
        <v>4104</v>
      </c>
      <c r="J2106" s="6" t="s">
        <v>9</v>
      </c>
      <c r="K2106" s="6" t="s">
        <v>4600</v>
      </c>
      <c r="L2106" s="6" t="s">
        <v>11</v>
      </c>
      <c r="M2106" s="2">
        <v>440.392</v>
      </c>
      <c r="N2106" s="1" t="s">
        <v>12</v>
      </c>
      <c r="O2106" s="3">
        <v>43326</v>
      </c>
      <c r="P2106" s="2">
        <f>ROUNDDOWN(Table1[[#This Row],[Quantity in UnE]],0)</f>
        <v>440</v>
      </c>
      <c r="Q2106" t="s">
        <v>8852</v>
      </c>
      <c r="R2106">
        <v>60</v>
      </c>
      <c r="S2106">
        <v>39</v>
      </c>
      <c r="T2106">
        <f>IF(Table1[[#This Row],[OD (in)]]=28,0,IF(Table1[[#This Row],[Width (in)]]&lt;=25,1,0))</f>
        <v>0</v>
      </c>
      <c r="U2106">
        <f>IF(Table1[[#This Row],[OD (in)]]=28,0,IF(AND(Table1[[#This Row],[Width (in)]]&gt;25,Table1[[#This Row],[Width (in)]]&lt;=40),1,0))</f>
        <v>0</v>
      </c>
      <c r="V2106">
        <f>IF(Table1[[#This Row],[OD (in)]]=28,0,IF(Table1[[#This Row],[Width (in)]]&gt;40,1,0))</f>
        <v>1</v>
      </c>
      <c r="W2106">
        <f>IF(Table1[[#This Row],[OD (in)]]=28,1,0)</f>
        <v>0</v>
      </c>
    </row>
    <row r="2107" spans="1:23" x14ac:dyDescent="0.3">
      <c r="A2107" s="6" t="s">
        <v>0</v>
      </c>
      <c r="B2107" s="6" t="s">
        <v>1395</v>
      </c>
      <c r="C2107" s="6" t="s">
        <v>1396</v>
      </c>
      <c r="D2107" s="6" t="s">
        <v>4601</v>
      </c>
      <c r="E2107" s="6" t="s">
        <v>4</v>
      </c>
      <c r="F2107" s="6" t="s">
        <v>5</v>
      </c>
      <c r="G2107" s="6" t="s">
        <v>4350</v>
      </c>
      <c r="H2107" s="6" t="s">
        <v>7</v>
      </c>
      <c r="I2107" s="6" t="s">
        <v>4351</v>
      </c>
      <c r="J2107" s="6" t="s">
        <v>9</v>
      </c>
      <c r="K2107" s="6" t="s">
        <v>4602</v>
      </c>
      <c r="L2107" s="6" t="s">
        <v>11</v>
      </c>
      <c r="M2107" s="2">
        <v>244.48400000000001</v>
      </c>
      <c r="N2107" s="1" t="s">
        <v>12</v>
      </c>
      <c r="O2107" s="3">
        <v>43325</v>
      </c>
      <c r="P2107" s="2">
        <f>ROUNDDOWN(Table1[[#This Row],[Quantity in UnE]],0)</f>
        <v>244</v>
      </c>
      <c r="Q2107" t="s">
        <v>8850</v>
      </c>
      <c r="R2107">
        <v>32</v>
      </c>
      <c r="S2107">
        <v>39</v>
      </c>
      <c r="T2107">
        <f>IF(Table1[[#This Row],[OD (in)]]=28,0,IF(Table1[[#This Row],[Width (in)]]&lt;=25,1,0))</f>
        <v>0</v>
      </c>
      <c r="U2107">
        <f>IF(Table1[[#This Row],[OD (in)]]=28,0,IF(AND(Table1[[#This Row],[Width (in)]]&gt;25,Table1[[#This Row],[Width (in)]]&lt;=40),1,0))</f>
        <v>1</v>
      </c>
      <c r="V2107">
        <f>IF(Table1[[#This Row],[OD (in)]]=28,0,IF(Table1[[#This Row],[Width (in)]]&gt;40,1,0))</f>
        <v>0</v>
      </c>
      <c r="W2107">
        <f>IF(Table1[[#This Row],[OD (in)]]=28,1,0)</f>
        <v>0</v>
      </c>
    </row>
    <row r="2108" spans="1:23" x14ac:dyDescent="0.3">
      <c r="A2108" s="6" t="s">
        <v>0</v>
      </c>
      <c r="B2108" s="6" t="s">
        <v>1405</v>
      </c>
      <c r="C2108" s="6" t="s">
        <v>1406</v>
      </c>
      <c r="D2108" s="6" t="s">
        <v>4603</v>
      </c>
      <c r="E2108" s="6" t="s">
        <v>4</v>
      </c>
      <c r="F2108" s="6" t="s">
        <v>5</v>
      </c>
      <c r="G2108" s="6" t="s">
        <v>4224</v>
      </c>
      <c r="H2108" s="6" t="s">
        <v>7</v>
      </c>
      <c r="I2108" s="6" t="s">
        <v>4225</v>
      </c>
      <c r="J2108" s="6" t="s">
        <v>9</v>
      </c>
      <c r="K2108" s="6" t="s">
        <v>4604</v>
      </c>
      <c r="L2108" s="6" t="s">
        <v>11</v>
      </c>
      <c r="M2108" s="2">
        <v>410.47300000000001</v>
      </c>
      <c r="N2108" s="1" t="s">
        <v>12</v>
      </c>
      <c r="O2108" s="3">
        <v>43314</v>
      </c>
      <c r="P2108" s="2">
        <f>ROUNDDOWN(Table1[[#This Row],[Quantity in UnE]],0)</f>
        <v>410</v>
      </c>
      <c r="Q2108" t="s">
        <v>8858</v>
      </c>
      <c r="R2108">
        <v>60</v>
      </c>
      <c r="S2108">
        <v>39</v>
      </c>
      <c r="T2108">
        <f>IF(Table1[[#This Row],[OD (in)]]=28,0,IF(Table1[[#This Row],[Width (in)]]&lt;=25,1,0))</f>
        <v>0</v>
      </c>
      <c r="U2108">
        <f>IF(Table1[[#This Row],[OD (in)]]=28,0,IF(AND(Table1[[#This Row],[Width (in)]]&gt;25,Table1[[#This Row],[Width (in)]]&lt;=40),1,0))</f>
        <v>0</v>
      </c>
      <c r="V2108">
        <f>IF(Table1[[#This Row],[OD (in)]]=28,0,IF(Table1[[#This Row],[Width (in)]]&gt;40,1,0))</f>
        <v>1</v>
      </c>
      <c r="W2108">
        <f>IF(Table1[[#This Row],[OD (in)]]=28,1,0)</f>
        <v>0</v>
      </c>
    </row>
    <row r="2109" spans="1:23" x14ac:dyDescent="0.3">
      <c r="A2109" s="6" t="s">
        <v>0</v>
      </c>
      <c r="B2109" s="6" t="s">
        <v>1838</v>
      </c>
      <c r="C2109" s="6" t="s">
        <v>1839</v>
      </c>
      <c r="D2109" s="6" t="s">
        <v>4605</v>
      </c>
      <c r="E2109" s="6" t="s">
        <v>4</v>
      </c>
      <c r="F2109" s="6" t="s">
        <v>5</v>
      </c>
      <c r="G2109" s="6" t="s">
        <v>4476</v>
      </c>
      <c r="H2109" s="6" t="s">
        <v>7</v>
      </c>
      <c r="I2109" s="6" t="s">
        <v>4477</v>
      </c>
      <c r="J2109" s="6" t="s">
        <v>9</v>
      </c>
      <c r="K2109" s="6" t="s">
        <v>4606</v>
      </c>
      <c r="L2109" s="6" t="s">
        <v>11</v>
      </c>
      <c r="M2109" s="2">
        <v>161.52099999999999</v>
      </c>
      <c r="N2109" s="1" t="s">
        <v>12</v>
      </c>
      <c r="O2109" s="3">
        <v>43315</v>
      </c>
      <c r="P2109" s="2">
        <f>ROUNDDOWN(Table1[[#This Row],[Quantity in UnE]],0)</f>
        <v>161</v>
      </c>
      <c r="Q2109" t="s">
        <v>8850</v>
      </c>
      <c r="R2109">
        <v>22</v>
      </c>
      <c r="S2109">
        <v>39</v>
      </c>
      <c r="T2109">
        <f>IF(Table1[[#This Row],[OD (in)]]=28,0,IF(Table1[[#This Row],[Width (in)]]&lt;=25,1,0))</f>
        <v>1</v>
      </c>
      <c r="U2109">
        <f>IF(Table1[[#This Row],[OD (in)]]=28,0,IF(AND(Table1[[#This Row],[Width (in)]]&gt;25,Table1[[#This Row],[Width (in)]]&lt;=40),1,0))</f>
        <v>0</v>
      </c>
      <c r="V2109">
        <f>IF(Table1[[#This Row],[OD (in)]]=28,0,IF(Table1[[#This Row],[Width (in)]]&gt;40,1,0))</f>
        <v>0</v>
      </c>
      <c r="W2109">
        <f>IF(Table1[[#This Row],[OD (in)]]=28,1,0)</f>
        <v>0</v>
      </c>
    </row>
    <row r="2110" spans="1:23" x14ac:dyDescent="0.3">
      <c r="A2110" s="6" t="s">
        <v>0</v>
      </c>
      <c r="B2110" s="6" t="s">
        <v>1395</v>
      </c>
      <c r="C2110" s="6" t="s">
        <v>1396</v>
      </c>
      <c r="D2110" s="6" t="s">
        <v>4607</v>
      </c>
      <c r="E2110" s="6" t="s">
        <v>4</v>
      </c>
      <c r="F2110" s="6" t="s">
        <v>5</v>
      </c>
      <c r="G2110" s="6" t="s">
        <v>4350</v>
      </c>
      <c r="H2110" s="6" t="s">
        <v>7</v>
      </c>
      <c r="I2110" s="6" t="s">
        <v>4351</v>
      </c>
      <c r="J2110" s="6" t="s">
        <v>9</v>
      </c>
      <c r="K2110" s="6" t="s">
        <v>4608</v>
      </c>
      <c r="L2110" s="6" t="s">
        <v>11</v>
      </c>
      <c r="M2110" s="2">
        <v>244.48400000000001</v>
      </c>
      <c r="N2110" s="1" t="s">
        <v>12</v>
      </c>
      <c r="O2110" s="3">
        <v>43325</v>
      </c>
      <c r="P2110" s="2">
        <f>ROUNDDOWN(Table1[[#This Row],[Quantity in UnE]],0)</f>
        <v>244</v>
      </c>
      <c r="Q2110" t="s">
        <v>8850</v>
      </c>
      <c r="R2110">
        <v>32</v>
      </c>
      <c r="S2110">
        <v>39</v>
      </c>
      <c r="T2110">
        <f>IF(Table1[[#This Row],[OD (in)]]=28,0,IF(Table1[[#This Row],[Width (in)]]&lt;=25,1,0))</f>
        <v>0</v>
      </c>
      <c r="U2110">
        <f>IF(Table1[[#This Row],[OD (in)]]=28,0,IF(AND(Table1[[#This Row],[Width (in)]]&gt;25,Table1[[#This Row],[Width (in)]]&lt;=40),1,0))</f>
        <v>1</v>
      </c>
      <c r="V2110">
        <f>IF(Table1[[#This Row],[OD (in)]]=28,0,IF(Table1[[#This Row],[Width (in)]]&gt;40,1,0))</f>
        <v>0</v>
      </c>
      <c r="W2110">
        <f>IF(Table1[[#This Row],[OD (in)]]=28,1,0)</f>
        <v>0</v>
      </c>
    </row>
    <row r="2111" spans="1:23" x14ac:dyDescent="0.3">
      <c r="A2111" s="6" t="s">
        <v>0</v>
      </c>
      <c r="B2111" s="6" t="s">
        <v>1395</v>
      </c>
      <c r="C2111" s="6" t="s">
        <v>1396</v>
      </c>
      <c r="D2111" s="6" t="s">
        <v>4609</v>
      </c>
      <c r="E2111" s="6" t="s">
        <v>4</v>
      </c>
      <c r="F2111" s="6" t="s">
        <v>5</v>
      </c>
      <c r="G2111" s="6" t="s">
        <v>4350</v>
      </c>
      <c r="H2111" s="6" t="s">
        <v>7</v>
      </c>
      <c r="I2111" s="6" t="s">
        <v>4351</v>
      </c>
      <c r="J2111" s="6" t="s">
        <v>9</v>
      </c>
      <c r="K2111" s="6" t="s">
        <v>4610</v>
      </c>
      <c r="L2111" s="6" t="s">
        <v>11</v>
      </c>
      <c r="M2111" s="2">
        <v>242.26400000000001</v>
      </c>
      <c r="N2111" s="1" t="s">
        <v>12</v>
      </c>
      <c r="O2111" s="3">
        <v>43325</v>
      </c>
      <c r="P2111" s="2">
        <f>ROUNDDOWN(Table1[[#This Row],[Quantity in UnE]],0)</f>
        <v>242</v>
      </c>
      <c r="Q2111" t="s">
        <v>8850</v>
      </c>
      <c r="R2111">
        <v>32</v>
      </c>
      <c r="S2111">
        <v>39</v>
      </c>
      <c r="T2111">
        <f>IF(Table1[[#This Row],[OD (in)]]=28,0,IF(Table1[[#This Row],[Width (in)]]&lt;=25,1,0))</f>
        <v>0</v>
      </c>
      <c r="U2111">
        <f>IF(Table1[[#This Row],[OD (in)]]=28,0,IF(AND(Table1[[#This Row],[Width (in)]]&gt;25,Table1[[#This Row],[Width (in)]]&lt;=40),1,0))</f>
        <v>1</v>
      </c>
      <c r="V2111">
        <f>IF(Table1[[#This Row],[OD (in)]]=28,0,IF(Table1[[#This Row],[Width (in)]]&gt;40,1,0))</f>
        <v>0</v>
      </c>
      <c r="W2111">
        <f>IF(Table1[[#This Row],[OD (in)]]=28,1,0)</f>
        <v>0</v>
      </c>
    </row>
    <row r="2112" spans="1:23" x14ac:dyDescent="0.3">
      <c r="A2112" s="6" t="s">
        <v>0</v>
      </c>
      <c r="B2112" s="6" t="s">
        <v>1405</v>
      </c>
      <c r="C2112" s="6" t="s">
        <v>1406</v>
      </c>
      <c r="D2112" s="6" t="s">
        <v>4611</v>
      </c>
      <c r="E2112" s="6" t="s">
        <v>4</v>
      </c>
      <c r="F2112" s="6" t="s">
        <v>5</v>
      </c>
      <c r="G2112" s="6" t="s">
        <v>4224</v>
      </c>
      <c r="H2112" s="6" t="s">
        <v>7</v>
      </c>
      <c r="I2112" s="6" t="s">
        <v>4225</v>
      </c>
      <c r="J2112" s="6" t="s">
        <v>9</v>
      </c>
      <c r="K2112" s="6" t="s">
        <v>4612</v>
      </c>
      <c r="L2112" s="6" t="s">
        <v>11</v>
      </c>
      <c r="M2112" s="2">
        <v>411.608</v>
      </c>
      <c r="N2112" s="1" t="s">
        <v>12</v>
      </c>
      <c r="O2112" s="3">
        <v>43314</v>
      </c>
      <c r="P2112" s="2">
        <f>ROUNDDOWN(Table1[[#This Row],[Quantity in UnE]],0)</f>
        <v>411</v>
      </c>
      <c r="Q2112" t="s">
        <v>8858</v>
      </c>
      <c r="R2112">
        <v>60</v>
      </c>
      <c r="S2112">
        <v>39</v>
      </c>
      <c r="T2112">
        <f>IF(Table1[[#This Row],[OD (in)]]=28,0,IF(Table1[[#This Row],[Width (in)]]&lt;=25,1,0))</f>
        <v>0</v>
      </c>
      <c r="U2112">
        <f>IF(Table1[[#This Row],[OD (in)]]=28,0,IF(AND(Table1[[#This Row],[Width (in)]]&gt;25,Table1[[#This Row],[Width (in)]]&lt;=40),1,0))</f>
        <v>0</v>
      </c>
      <c r="V2112">
        <f>IF(Table1[[#This Row],[OD (in)]]=28,0,IF(Table1[[#This Row],[Width (in)]]&gt;40,1,0))</f>
        <v>1</v>
      </c>
      <c r="W2112">
        <f>IF(Table1[[#This Row],[OD (in)]]=28,1,0)</f>
        <v>0</v>
      </c>
    </row>
    <row r="2113" spans="1:23" x14ac:dyDescent="0.3">
      <c r="A2113" s="6" t="s">
        <v>0</v>
      </c>
      <c r="B2113" s="6" t="s">
        <v>1395</v>
      </c>
      <c r="C2113" s="6" t="s">
        <v>1396</v>
      </c>
      <c r="D2113" s="6" t="s">
        <v>4613</v>
      </c>
      <c r="E2113" s="6" t="s">
        <v>4</v>
      </c>
      <c r="F2113" s="6" t="s">
        <v>5</v>
      </c>
      <c r="G2113" s="6" t="s">
        <v>4350</v>
      </c>
      <c r="H2113" s="6" t="s">
        <v>7</v>
      </c>
      <c r="I2113" s="6" t="s">
        <v>4351</v>
      </c>
      <c r="J2113" s="6" t="s">
        <v>9</v>
      </c>
      <c r="K2113" s="6" t="s">
        <v>4614</v>
      </c>
      <c r="L2113" s="6" t="s">
        <v>11</v>
      </c>
      <c r="M2113" s="2">
        <v>242.26400000000001</v>
      </c>
      <c r="N2113" s="1" t="s">
        <v>12</v>
      </c>
      <c r="O2113" s="3">
        <v>43325</v>
      </c>
      <c r="P2113" s="2">
        <f>ROUNDDOWN(Table1[[#This Row],[Quantity in UnE]],0)</f>
        <v>242</v>
      </c>
      <c r="Q2113" t="s">
        <v>8850</v>
      </c>
      <c r="R2113">
        <v>32</v>
      </c>
      <c r="S2113">
        <v>39</v>
      </c>
      <c r="T2113">
        <f>IF(Table1[[#This Row],[OD (in)]]=28,0,IF(Table1[[#This Row],[Width (in)]]&lt;=25,1,0))</f>
        <v>0</v>
      </c>
      <c r="U2113">
        <f>IF(Table1[[#This Row],[OD (in)]]=28,0,IF(AND(Table1[[#This Row],[Width (in)]]&gt;25,Table1[[#This Row],[Width (in)]]&lt;=40),1,0))</f>
        <v>1</v>
      </c>
      <c r="V2113">
        <f>IF(Table1[[#This Row],[OD (in)]]=28,0,IF(Table1[[#This Row],[Width (in)]]&gt;40,1,0))</f>
        <v>0</v>
      </c>
      <c r="W2113">
        <f>IF(Table1[[#This Row],[OD (in)]]=28,1,0)</f>
        <v>0</v>
      </c>
    </row>
    <row r="2114" spans="1:23" x14ac:dyDescent="0.3">
      <c r="A2114" s="6" t="s">
        <v>0</v>
      </c>
      <c r="B2114" s="6" t="s">
        <v>1729</v>
      </c>
      <c r="C2114" s="6" t="s">
        <v>1730</v>
      </c>
      <c r="D2114" s="6" t="s">
        <v>4615</v>
      </c>
      <c r="E2114" s="6" t="s">
        <v>4</v>
      </c>
      <c r="F2114" s="6" t="s">
        <v>5</v>
      </c>
      <c r="G2114" s="6" t="s">
        <v>3663</v>
      </c>
      <c r="H2114" s="6" t="s">
        <v>7</v>
      </c>
      <c r="I2114" s="6" t="s">
        <v>3664</v>
      </c>
      <c r="J2114" s="6" t="s">
        <v>9</v>
      </c>
      <c r="K2114" s="6" t="s">
        <v>4616</v>
      </c>
      <c r="L2114" s="6" t="s">
        <v>11</v>
      </c>
      <c r="M2114" s="2">
        <v>344.75599999999997</v>
      </c>
      <c r="N2114" s="1" t="s">
        <v>12</v>
      </c>
      <c r="O2114" s="3">
        <v>43330</v>
      </c>
      <c r="P2114" s="2">
        <f>ROUNDDOWN(Table1[[#This Row],[Quantity in UnE]],0)</f>
        <v>344</v>
      </c>
      <c r="Q2114" t="s">
        <v>8859</v>
      </c>
      <c r="R2114">
        <v>45</v>
      </c>
      <c r="S2114">
        <v>39</v>
      </c>
      <c r="T2114">
        <f>IF(Table1[[#This Row],[OD (in)]]=28,0,IF(Table1[[#This Row],[Width (in)]]&lt;=25,1,0))</f>
        <v>0</v>
      </c>
      <c r="U2114">
        <f>IF(Table1[[#This Row],[OD (in)]]=28,0,IF(AND(Table1[[#This Row],[Width (in)]]&gt;25,Table1[[#This Row],[Width (in)]]&lt;=40),1,0))</f>
        <v>0</v>
      </c>
      <c r="V2114">
        <f>IF(Table1[[#This Row],[OD (in)]]=28,0,IF(Table1[[#This Row],[Width (in)]]&gt;40,1,0))</f>
        <v>1</v>
      </c>
      <c r="W2114">
        <f>IF(Table1[[#This Row],[OD (in)]]=28,1,0)</f>
        <v>0</v>
      </c>
    </row>
    <row r="2115" spans="1:23" x14ac:dyDescent="0.3">
      <c r="A2115" s="6" t="s">
        <v>0</v>
      </c>
      <c r="B2115" s="6" t="s">
        <v>1729</v>
      </c>
      <c r="C2115" s="6" t="s">
        <v>1730</v>
      </c>
      <c r="D2115" s="6" t="s">
        <v>4617</v>
      </c>
      <c r="E2115" s="6" t="s">
        <v>4</v>
      </c>
      <c r="F2115" s="6" t="s">
        <v>5</v>
      </c>
      <c r="G2115" s="6" t="s">
        <v>3663</v>
      </c>
      <c r="H2115" s="6" t="s">
        <v>7</v>
      </c>
      <c r="I2115" s="6" t="s">
        <v>3664</v>
      </c>
      <c r="J2115" s="6" t="s">
        <v>9</v>
      </c>
      <c r="K2115" s="6" t="s">
        <v>4618</v>
      </c>
      <c r="L2115" s="6" t="s">
        <v>11</v>
      </c>
      <c r="M2115" s="2">
        <v>344.84500000000003</v>
      </c>
      <c r="N2115" s="1" t="s">
        <v>12</v>
      </c>
      <c r="O2115" s="3">
        <v>43330</v>
      </c>
      <c r="P2115" s="2">
        <f>ROUNDDOWN(Table1[[#This Row],[Quantity in UnE]],0)</f>
        <v>344</v>
      </c>
      <c r="Q2115" t="s">
        <v>8859</v>
      </c>
      <c r="R2115">
        <v>45</v>
      </c>
      <c r="S2115">
        <v>39</v>
      </c>
      <c r="T2115">
        <f>IF(Table1[[#This Row],[OD (in)]]=28,0,IF(Table1[[#This Row],[Width (in)]]&lt;=25,1,0))</f>
        <v>0</v>
      </c>
      <c r="U2115">
        <f>IF(Table1[[#This Row],[OD (in)]]=28,0,IF(AND(Table1[[#This Row],[Width (in)]]&gt;25,Table1[[#This Row],[Width (in)]]&lt;=40),1,0))</f>
        <v>0</v>
      </c>
      <c r="V2115">
        <f>IF(Table1[[#This Row],[OD (in)]]=28,0,IF(Table1[[#This Row],[Width (in)]]&gt;40,1,0))</f>
        <v>1</v>
      </c>
      <c r="W2115">
        <f>IF(Table1[[#This Row],[OD (in)]]=28,1,0)</f>
        <v>0</v>
      </c>
    </row>
    <row r="2116" spans="1:23" x14ac:dyDescent="0.3">
      <c r="A2116" s="6" t="s">
        <v>0</v>
      </c>
      <c r="B2116" s="6" t="s">
        <v>117</v>
      </c>
      <c r="C2116" s="6" t="s">
        <v>118</v>
      </c>
      <c r="D2116" s="6" t="s">
        <v>4619</v>
      </c>
      <c r="E2116" s="6" t="s">
        <v>4</v>
      </c>
      <c r="F2116" s="6" t="s">
        <v>5</v>
      </c>
      <c r="G2116" s="6" t="s">
        <v>4224</v>
      </c>
      <c r="H2116" s="6" t="s">
        <v>7</v>
      </c>
      <c r="I2116" s="6" t="s">
        <v>4225</v>
      </c>
      <c r="J2116" s="6" t="s">
        <v>9</v>
      </c>
      <c r="K2116" s="6" t="s">
        <v>4620</v>
      </c>
      <c r="L2116" s="6" t="s">
        <v>11</v>
      </c>
      <c r="M2116" s="2">
        <v>273.548</v>
      </c>
      <c r="N2116" s="1" t="s">
        <v>12</v>
      </c>
      <c r="O2116" s="3">
        <v>43314</v>
      </c>
      <c r="P2116" s="2">
        <f>ROUNDDOWN(Table1[[#This Row],[Quantity in UnE]],0)</f>
        <v>273</v>
      </c>
      <c r="Q2116" t="s">
        <v>8850</v>
      </c>
      <c r="R2116">
        <v>36.5</v>
      </c>
      <c r="S2116">
        <v>39</v>
      </c>
      <c r="T2116">
        <f>IF(Table1[[#This Row],[OD (in)]]=28,0,IF(Table1[[#This Row],[Width (in)]]&lt;=25,1,0))</f>
        <v>0</v>
      </c>
      <c r="U2116">
        <f>IF(Table1[[#This Row],[OD (in)]]=28,0,IF(AND(Table1[[#This Row],[Width (in)]]&gt;25,Table1[[#This Row],[Width (in)]]&lt;=40),1,0))</f>
        <v>1</v>
      </c>
      <c r="V2116">
        <f>IF(Table1[[#This Row],[OD (in)]]=28,0,IF(Table1[[#This Row],[Width (in)]]&gt;40,1,0))</f>
        <v>0</v>
      </c>
      <c r="W2116">
        <f>IF(Table1[[#This Row],[OD (in)]]=28,1,0)</f>
        <v>0</v>
      </c>
    </row>
    <row r="2117" spans="1:23" x14ac:dyDescent="0.3">
      <c r="A2117" s="6" t="s">
        <v>0</v>
      </c>
      <c r="B2117" s="6" t="s">
        <v>117</v>
      </c>
      <c r="C2117" s="6" t="s">
        <v>118</v>
      </c>
      <c r="D2117" s="6" t="s">
        <v>4621</v>
      </c>
      <c r="E2117" s="6" t="s">
        <v>4</v>
      </c>
      <c r="F2117" s="6" t="s">
        <v>5</v>
      </c>
      <c r="G2117" s="6" t="s">
        <v>4224</v>
      </c>
      <c r="H2117" s="6" t="s">
        <v>7</v>
      </c>
      <c r="I2117" s="6" t="s">
        <v>4225</v>
      </c>
      <c r="J2117" s="6" t="s">
        <v>9</v>
      </c>
      <c r="K2117" s="6" t="s">
        <v>4622</v>
      </c>
      <c r="L2117" s="6" t="s">
        <v>11</v>
      </c>
      <c r="M2117" s="2">
        <v>274.75099999999998</v>
      </c>
      <c r="N2117" s="1" t="s">
        <v>12</v>
      </c>
      <c r="O2117" s="3">
        <v>43314</v>
      </c>
      <c r="P2117" s="2">
        <f>ROUNDDOWN(Table1[[#This Row],[Quantity in UnE]],0)</f>
        <v>274</v>
      </c>
      <c r="Q2117" t="s">
        <v>8850</v>
      </c>
      <c r="R2117">
        <v>36.5</v>
      </c>
      <c r="S2117">
        <v>39</v>
      </c>
      <c r="T2117">
        <f>IF(Table1[[#This Row],[OD (in)]]=28,0,IF(Table1[[#This Row],[Width (in)]]&lt;=25,1,0))</f>
        <v>0</v>
      </c>
      <c r="U2117">
        <f>IF(Table1[[#This Row],[OD (in)]]=28,0,IF(AND(Table1[[#This Row],[Width (in)]]&gt;25,Table1[[#This Row],[Width (in)]]&lt;=40),1,0))</f>
        <v>1</v>
      </c>
      <c r="V2117">
        <f>IF(Table1[[#This Row],[OD (in)]]=28,0,IF(Table1[[#This Row],[Width (in)]]&gt;40,1,0))</f>
        <v>0</v>
      </c>
      <c r="W2117">
        <f>IF(Table1[[#This Row],[OD (in)]]=28,1,0)</f>
        <v>0</v>
      </c>
    </row>
    <row r="2118" spans="1:23" x14ac:dyDescent="0.3">
      <c r="A2118" s="6" t="s">
        <v>0</v>
      </c>
      <c r="B2118" s="6" t="s">
        <v>117</v>
      </c>
      <c r="C2118" s="6" t="s">
        <v>118</v>
      </c>
      <c r="D2118" s="6" t="s">
        <v>4623</v>
      </c>
      <c r="E2118" s="6" t="s">
        <v>4</v>
      </c>
      <c r="F2118" s="6" t="s">
        <v>5</v>
      </c>
      <c r="G2118" s="6" t="s">
        <v>4224</v>
      </c>
      <c r="H2118" s="6" t="s">
        <v>7</v>
      </c>
      <c r="I2118" s="6" t="s">
        <v>4225</v>
      </c>
      <c r="J2118" s="6" t="s">
        <v>9</v>
      </c>
      <c r="K2118" s="6" t="s">
        <v>4624</v>
      </c>
      <c r="L2118" s="6" t="s">
        <v>11</v>
      </c>
      <c r="M2118" s="2">
        <v>273.928</v>
      </c>
      <c r="N2118" s="1" t="s">
        <v>12</v>
      </c>
      <c r="O2118" s="3">
        <v>43314</v>
      </c>
      <c r="P2118" s="2">
        <f>ROUNDDOWN(Table1[[#This Row],[Quantity in UnE]],0)</f>
        <v>273</v>
      </c>
      <c r="Q2118" t="s">
        <v>8850</v>
      </c>
      <c r="R2118">
        <v>36.5</v>
      </c>
      <c r="S2118">
        <v>39</v>
      </c>
      <c r="T2118">
        <f>IF(Table1[[#This Row],[OD (in)]]=28,0,IF(Table1[[#This Row],[Width (in)]]&lt;=25,1,0))</f>
        <v>0</v>
      </c>
      <c r="U2118">
        <f>IF(Table1[[#This Row],[OD (in)]]=28,0,IF(AND(Table1[[#This Row],[Width (in)]]&gt;25,Table1[[#This Row],[Width (in)]]&lt;=40),1,0))</f>
        <v>1</v>
      </c>
      <c r="V2118">
        <f>IF(Table1[[#This Row],[OD (in)]]=28,0,IF(Table1[[#This Row],[Width (in)]]&gt;40,1,0))</f>
        <v>0</v>
      </c>
      <c r="W2118">
        <f>IF(Table1[[#This Row],[OD (in)]]=28,1,0)</f>
        <v>0</v>
      </c>
    </row>
    <row r="2119" spans="1:23" x14ac:dyDescent="0.3">
      <c r="A2119" s="6" t="s">
        <v>0</v>
      </c>
      <c r="B2119" s="6" t="s">
        <v>1395</v>
      </c>
      <c r="C2119" s="6" t="s">
        <v>1396</v>
      </c>
      <c r="D2119" s="6" t="s">
        <v>4625</v>
      </c>
      <c r="E2119" s="6" t="s">
        <v>4</v>
      </c>
      <c r="F2119" s="6" t="s">
        <v>5</v>
      </c>
      <c r="G2119" s="6" t="s">
        <v>4350</v>
      </c>
      <c r="H2119" s="6" t="s">
        <v>7</v>
      </c>
      <c r="I2119" s="6" t="s">
        <v>4351</v>
      </c>
      <c r="J2119" s="6" t="s">
        <v>9</v>
      </c>
      <c r="K2119" s="6" t="s">
        <v>4626</v>
      </c>
      <c r="L2119" s="6" t="s">
        <v>11</v>
      </c>
      <c r="M2119" s="2">
        <v>241.54300000000001</v>
      </c>
      <c r="N2119" s="1" t="s">
        <v>12</v>
      </c>
      <c r="O2119" s="3">
        <v>43325</v>
      </c>
      <c r="P2119" s="2">
        <f>ROUNDDOWN(Table1[[#This Row],[Quantity in UnE]],0)</f>
        <v>241</v>
      </c>
      <c r="Q2119" t="s">
        <v>8850</v>
      </c>
      <c r="R2119">
        <v>32</v>
      </c>
      <c r="S2119">
        <v>39</v>
      </c>
      <c r="T2119">
        <f>IF(Table1[[#This Row],[OD (in)]]=28,0,IF(Table1[[#This Row],[Width (in)]]&lt;=25,1,0))</f>
        <v>0</v>
      </c>
      <c r="U2119">
        <f>IF(Table1[[#This Row],[OD (in)]]=28,0,IF(AND(Table1[[#This Row],[Width (in)]]&gt;25,Table1[[#This Row],[Width (in)]]&lt;=40),1,0))</f>
        <v>1</v>
      </c>
      <c r="V2119">
        <f>IF(Table1[[#This Row],[OD (in)]]=28,0,IF(Table1[[#This Row],[Width (in)]]&gt;40,1,0))</f>
        <v>0</v>
      </c>
      <c r="W2119">
        <f>IF(Table1[[#This Row],[OD (in)]]=28,1,0)</f>
        <v>0</v>
      </c>
    </row>
    <row r="2120" spans="1:23" x14ac:dyDescent="0.3">
      <c r="A2120" s="6" t="s">
        <v>0</v>
      </c>
      <c r="B2120" s="6" t="s">
        <v>3355</v>
      </c>
      <c r="C2120" s="6" t="s">
        <v>3356</v>
      </c>
      <c r="D2120" s="6" t="s">
        <v>4627</v>
      </c>
      <c r="E2120" s="6" t="s">
        <v>4</v>
      </c>
      <c r="F2120" s="6" t="s">
        <v>5</v>
      </c>
      <c r="G2120" s="6" t="s">
        <v>4224</v>
      </c>
      <c r="H2120" s="6" t="s">
        <v>7</v>
      </c>
      <c r="I2120" s="6" t="s">
        <v>4225</v>
      </c>
      <c r="J2120" s="6" t="s">
        <v>9</v>
      </c>
      <c r="K2120" s="6" t="s">
        <v>4628</v>
      </c>
      <c r="L2120" s="6" t="s">
        <v>11</v>
      </c>
      <c r="M2120" s="2">
        <v>382.483</v>
      </c>
      <c r="N2120" s="1" t="s">
        <v>12</v>
      </c>
      <c r="O2120" s="3">
        <v>43314</v>
      </c>
      <c r="P2120" s="2">
        <f>ROUNDDOWN(Table1[[#This Row],[Quantity in UnE]],0)</f>
        <v>382</v>
      </c>
      <c r="Q2120" t="s">
        <v>8850</v>
      </c>
      <c r="R2120">
        <v>51</v>
      </c>
      <c r="S2120">
        <v>39</v>
      </c>
      <c r="T2120">
        <f>IF(Table1[[#This Row],[OD (in)]]=28,0,IF(Table1[[#This Row],[Width (in)]]&lt;=25,1,0))</f>
        <v>0</v>
      </c>
      <c r="U2120">
        <f>IF(Table1[[#This Row],[OD (in)]]=28,0,IF(AND(Table1[[#This Row],[Width (in)]]&gt;25,Table1[[#This Row],[Width (in)]]&lt;=40),1,0))</f>
        <v>0</v>
      </c>
      <c r="V2120">
        <f>IF(Table1[[#This Row],[OD (in)]]=28,0,IF(Table1[[#This Row],[Width (in)]]&gt;40,1,0))</f>
        <v>1</v>
      </c>
      <c r="W2120">
        <f>IF(Table1[[#This Row],[OD (in)]]=28,1,0)</f>
        <v>0</v>
      </c>
    </row>
    <row r="2121" spans="1:23" x14ac:dyDescent="0.3">
      <c r="A2121" s="6" t="s">
        <v>0</v>
      </c>
      <c r="B2121" s="6" t="s">
        <v>1395</v>
      </c>
      <c r="C2121" s="6" t="s">
        <v>1396</v>
      </c>
      <c r="D2121" s="6" t="s">
        <v>4629</v>
      </c>
      <c r="E2121" s="6" t="s">
        <v>4</v>
      </c>
      <c r="F2121" s="6" t="s">
        <v>5</v>
      </c>
      <c r="G2121" s="6" t="s">
        <v>4350</v>
      </c>
      <c r="H2121" s="6" t="s">
        <v>7</v>
      </c>
      <c r="I2121" s="6" t="s">
        <v>4351</v>
      </c>
      <c r="J2121" s="6" t="s">
        <v>9</v>
      </c>
      <c r="K2121" s="6" t="s">
        <v>4630</v>
      </c>
      <c r="L2121" s="6" t="s">
        <v>11</v>
      </c>
      <c r="M2121" s="2">
        <v>241.54300000000001</v>
      </c>
      <c r="N2121" s="1" t="s">
        <v>12</v>
      </c>
      <c r="O2121" s="3">
        <v>43325</v>
      </c>
      <c r="P2121" s="2">
        <f>ROUNDDOWN(Table1[[#This Row],[Quantity in UnE]],0)</f>
        <v>241</v>
      </c>
      <c r="Q2121" t="s">
        <v>8850</v>
      </c>
      <c r="R2121">
        <v>32</v>
      </c>
      <c r="S2121">
        <v>39</v>
      </c>
      <c r="T2121">
        <f>IF(Table1[[#This Row],[OD (in)]]=28,0,IF(Table1[[#This Row],[Width (in)]]&lt;=25,1,0))</f>
        <v>0</v>
      </c>
      <c r="U2121">
        <f>IF(Table1[[#This Row],[OD (in)]]=28,0,IF(AND(Table1[[#This Row],[Width (in)]]&gt;25,Table1[[#This Row],[Width (in)]]&lt;=40),1,0))</f>
        <v>1</v>
      </c>
      <c r="V2121">
        <f>IF(Table1[[#This Row],[OD (in)]]=28,0,IF(Table1[[#This Row],[Width (in)]]&gt;40,1,0))</f>
        <v>0</v>
      </c>
      <c r="W2121">
        <f>IF(Table1[[#This Row],[OD (in)]]=28,1,0)</f>
        <v>0</v>
      </c>
    </row>
    <row r="2122" spans="1:23" x14ac:dyDescent="0.3">
      <c r="A2122" s="6" t="s">
        <v>0</v>
      </c>
      <c r="B2122" s="6" t="s">
        <v>3355</v>
      </c>
      <c r="C2122" s="6" t="s">
        <v>3356</v>
      </c>
      <c r="D2122" s="6" t="s">
        <v>4631</v>
      </c>
      <c r="E2122" s="6" t="s">
        <v>4</v>
      </c>
      <c r="F2122" s="6" t="s">
        <v>5</v>
      </c>
      <c r="G2122" s="6" t="s">
        <v>4224</v>
      </c>
      <c r="H2122" s="6" t="s">
        <v>7</v>
      </c>
      <c r="I2122" s="6" t="s">
        <v>4225</v>
      </c>
      <c r="J2122" s="6" t="s">
        <v>9</v>
      </c>
      <c r="K2122" s="6" t="s">
        <v>4632</v>
      </c>
      <c r="L2122" s="6" t="s">
        <v>11</v>
      </c>
      <c r="M2122" s="2">
        <v>382.39499999999998</v>
      </c>
      <c r="N2122" s="1" t="s">
        <v>12</v>
      </c>
      <c r="O2122" s="3">
        <v>43314</v>
      </c>
      <c r="P2122" s="2">
        <f>ROUNDDOWN(Table1[[#This Row],[Quantity in UnE]],0)</f>
        <v>382</v>
      </c>
      <c r="Q2122" t="s">
        <v>8850</v>
      </c>
      <c r="R2122">
        <v>51</v>
      </c>
      <c r="S2122">
        <v>39</v>
      </c>
      <c r="T2122">
        <f>IF(Table1[[#This Row],[OD (in)]]=28,0,IF(Table1[[#This Row],[Width (in)]]&lt;=25,1,0))</f>
        <v>0</v>
      </c>
      <c r="U2122">
        <f>IF(Table1[[#This Row],[OD (in)]]=28,0,IF(AND(Table1[[#This Row],[Width (in)]]&gt;25,Table1[[#This Row],[Width (in)]]&lt;=40),1,0))</f>
        <v>0</v>
      </c>
      <c r="V2122">
        <f>IF(Table1[[#This Row],[OD (in)]]=28,0,IF(Table1[[#This Row],[Width (in)]]&gt;40,1,0))</f>
        <v>1</v>
      </c>
      <c r="W2122">
        <f>IF(Table1[[#This Row],[OD (in)]]=28,1,0)</f>
        <v>0</v>
      </c>
    </row>
    <row r="2123" spans="1:23" x14ac:dyDescent="0.3">
      <c r="A2123" s="6" t="s">
        <v>0</v>
      </c>
      <c r="B2123" s="6" t="s">
        <v>1850</v>
      </c>
      <c r="C2123" s="6" t="s">
        <v>1851</v>
      </c>
      <c r="D2123" s="6" t="s">
        <v>4633</v>
      </c>
      <c r="E2123" s="6" t="s">
        <v>4</v>
      </c>
      <c r="F2123" s="6" t="s">
        <v>5</v>
      </c>
      <c r="G2123" s="6" t="s">
        <v>4476</v>
      </c>
      <c r="H2123" s="6" t="s">
        <v>7</v>
      </c>
      <c r="I2123" s="6" t="s">
        <v>4477</v>
      </c>
      <c r="J2123" s="6" t="s">
        <v>9</v>
      </c>
      <c r="K2123" s="6" t="s">
        <v>4634</v>
      </c>
      <c r="L2123" s="6" t="s">
        <v>11</v>
      </c>
      <c r="M2123" s="2">
        <v>385.91399999999999</v>
      </c>
      <c r="N2123" s="1" t="s">
        <v>12</v>
      </c>
      <c r="O2123" s="3">
        <v>43315</v>
      </c>
      <c r="P2123" s="2">
        <f>ROUNDDOWN(Table1[[#This Row],[Quantity in UnE]],0)</f>
        <v>385</v>
      </c>
      <c r="Q2123" t="s">
        <v>8850</v>
      </c>
      <c r="R2123">
        <v>50.5</v>
      </c>
      <c r="S2123">
        <v>39</v>
      </c>
      <c r="T2123">
        <f>IF(Table1[[#This Row],[OD (in)]]=28,0,IF(Table1[[#This Row],[Width (in)]]&lt;=25,1,0))</f>
        <v>0</v>
      </c>
      <c r="U2123">
        <f>IF(Table1[[#This Row],[OD (in)]]=28,0,IF(AND(Table1[[#This Row],[Width (in)]]&gt;25,Table1[[#This Row],[Width (in)]]&lt;=40),1,0))</f>
        <v>0</v>
      </c>
      <c r="V2123">
        <f>IF(Table1[[#This Row],[OD (in)]]=28,0,IF(Table1[[#This Row],[Width (in)]]&gt;40,1,0))</f>
        <v>1</v>
      </c>
      <c r="W2123">
        <f>IF(Table1[[#This Row],[OD (in)]]=28,1,0)</f>
        <v>0</v>
      </c>
    </row>
    <row r="2124" spans="1:23" x14ac:dyDescent="0.3">
      <c r="A2124" s="6" t="s">
        <v>0</v>
      </c>
      <c r="B2124" s="6" t="s">
        <v>1729</v>
      </c>
      <c r="C2124" s="6" t="s">
        <v>1730</v>
      </c>
      <c r="D2124" s="6" t="s">
        <v>4635</v>
      </c>
      <c r="E2124" s="6" t="s">
        <v>4</v>
      </c>
      <c r="F2124" s="6" t="s">
        <v>5</v>
      </c>
      <c r="G2124" s="6" t="s">
        <v>3663</v>
      </c>
      <c r="H2124" s="6" t="s">
        <v>7</v>
      </c>
      <c r="I2124" s="6" t="s">
        <v>3664</v>
      </c>
      <c r="J2124" s="6" t="s">
        <v>9</v>
      </c>
      <c r="K2124" s="6" t="s">
        <v>4636</v>
      </c>
      <c r="L2124" s="6" t="s">
        <v>11</v>
      </c>
      <c r="M2124" s="2">
        <v>344.97800000000001</v>
      </c>
      <c r="N2124" s="1" t="s">
        <v>12</v>
      </c>
      <c r="O2124" s="3">
        <v>43330</v>
      </c>
      <c r="P2124" s="2">
        <f>ROUNDDOWN(Table1[[#This Row],[Quantity in UnE]],0)</f>
        <v>344</v>
      </c>
      <c r="Q2124" t="s">
        <v>8859</v>
      </c>
      <c r="R2124">
        <v>45</v>
      </c>
      <c r="S2124">
        <v>39</v>
      </c>
      <c r="T2124">
        <f>IF(Table1[[#This Row],[OD (in)]]=28,0,IF(Table1[[#This Row],[Width (in)]]&lt;=25,1,0))</f>
        <v>0</v>
      </c>
      <c r="U2124">
        <f>IF(Table1[[#This Row],[OD (in)]]=28,0,IF(AND(Table1[[#This Row],[Width (in)]]&gt;25,Table1[[#This Row],[Width (in)]]&lt;=40),1,0))</f>
        <v>0</v>
      </c>
      <c r="V2124">
        <f>IF(Table1[[#This Row],[OD (in)]]=28,0,IF(Table1[[#This Row],[Width (in)]]&gt;40,1,0))</f>
        <v>1</v>
      </c>
      <c r="W2124">
        <f>IF(Table1[[#This Row],[OD (in)]]=28,1,0)</f>
        <v>0</v>
      </c>
    </row>
    <row r="2125" spans="1:23" x14ac:dyDescent="0.3">
      <c r="A2125" s="6" t="s">
        <v>0</v>
      </c>
      <c r="B2125" s="6" t="s">
        <v>1850</v>
      </c>
      <c r="C2125" s="6" t="s">
        <v>1851</v>
      </c>
      <c r="D2125" s="6" t="s">
        <v>4637</v>
      </c>
      <c r="E2125" s="6" t="s">
        <v>4</v>
      </c>
      <c r="F2125" s="6" t="s">
        <v>5</v>
      </c>
      <c r="G2125" s="6" t="s">
        <v>4476</v>
      </c>
      <c r="H2125" s="6" t="s">
        <v>7</v>
      </c>
      <c r="I2125" s="6" t="s">
        <v>4477</v>
      </c>
      <c r="J2125" s="6" t="s">
        <v>9</v>
      </c>
      <c r="K2125" s="6" t="s">
        <v>4638</v>
      </c>
      <c r="L2125" s="6" t="s">
        <v>11</v>
      </c>
      <c r="M2125" s="2">
        <v>375.66899999999998</v>
      </c>
      <c r="N2125" s="1" t="s">
        <v>12</v>
      </c>
      <c r="O2125" s="3">
        <v>43315</v>
      </c>
      <c r="P2125" s="2">
        <f>ROUNDDOWN(Table1[[#This Row],[Quantity in UnE]],0)</f>
        <v>375</v>
      </c>
      <c r="Q2125" t="s">
        <v>8850</v>
      </c>
      <c r="R2125">
        <v>50.5</v>
      </c>
      <c r="S2125">
        <v>39</v>
      </c>
      <c r="T2125">
        <f>IF(Table1[[#This Row],[OD (in)]]=28,0,IF(Table1[[#This Row],[Width (in)]]&lt;=25,1,0))</f>
        <v>0</v>
      </c>
      <c r="U2125">
        <f>IF(Table1[[#This Row],[OD (in)]]=28,0,IF(AND(Table1[[#This Row],[Width (in)]]&gt;25,Table1[[#This Row],[Width (in)]]&lt;=40),1,0))</f>
        <v>0</v>
      </c>
      <c r="V2125">
        <f>IF(Table1[[#This Row],[OD (in)]]=28,0,IF(Table1[[#This Row],[Width (in)]]&gt;40,1,0))</f>
        <v>1</v>
      </c>
      <c r="W2125">
        <f>IF(Table1[[#This Row],[OD (in)]]=28,1,0)</f>
        <v>0</v>
      </c>
    </row>
    <row r="2126" spans="1:23" x14ac:dyDescent="0.3">
      <c r="A2126" s="6" t="s">
        <v>0</v>
      </c>
      <c r="B2126" s="6" t="s">
        <v>1729</v>
      </c>
      <c r="C2126" s="6" t="s">
        <v>1730</v>
      </c>
      <c r="D2126" s="6" t="s">
        <v>4639</v>
      </c>
      <c r="E2126" s="6" t="s">
        <v>4</v>
      </c>
      <c r="F2126" s="6" t="s">
        <v>5</v>
      </c>
      <c r="G2126" s="6" t="s">
        <v>3663</v>
      </c>
      <c r="H2126" s="6" t="s">
        <v>7</v>
      </c>
      <c r="I2126" s="6" t="s">
        <v>3664</v>
      </c>
      <c r="J2126" s="6" t="s">
        <v>9</v>
      </c>
      <c r="K2126" s="6" t="s">
        <v>4640</v>
      </c>
      <c r="L2126" s="6" t="s">
        <v>11</v>
      </c>
      <c r="M2126" s="2">
        <v>344.22399999999999</v>
      </c>
      <c r="N2126" s="1" t="s">
        <v>12</v>
      </c>
      <c r="O2126" s="3">
        <v>43330</v>
      </c>
      <c r="P2126" s="2">
        <f>ROUNDDOWN(Table1[[#This Row],[Quantity in UnE]],0)</f>
        <v>344</v>
      </c>
      <c r="Q2126" t="s">
        <v>8859</v>
      </c>
      <c r="R2126">
        <v>45</v>
      </c>
      <c r="S2126">
        <v>39</v>
      </c>
      <c r="T2126">
        <f>IF(Table1[[#This Row],[OD (in)]]=28,0,IF(Table1[[#This Row],[Width (in)]]&lt;=25,1,0))</f>
        <v>0</v>
      </c>
      <c r="U2126">
        <f>IF(Table1[[#This Row],[OD (in)]]=28,0,IF(AND(Table1[[#This Row],[Width (in)]]&gt;25,Table1[[#This Row],[Width (in)]]&lt;=40),1,0))</f>
        <v>0</v>
      </c>
      <c r="V2126">
        <f>IF(Table1[[#This Row],[OD (in)]]=28,0,IF(Table1[[#This Row],[Width (in)]]&gt;40,1,0))</f>
        <v>1</v>
      </c>
      <c r="W2126">
        <f>IF(Table1[[#This Row],[OD (in)]]=28,1,0)</f>
        <v>0</v>
      </c>
    </row>
    <row r="2127" spans="1:23" x14ac:dyDescent="0.3">
      <c r="A2127" s="6" t="s">
        <v>0</v>
      </c>
      <c r="B2127" s="6" t="s">
        <v>419</v>
      </c>
      <c r="C2127" s="6" t="s">
        <v>420</v>
      </c>
      <c r="D2127" s="6" t="s">
        <v>4641</v>
      </c>
      <c r="E2127" s="6" t="s">
        <v>4</v>
      </c>
      <c r="F2127" s="6" t="s">
        <v>5</v>
      </c>
      <c r="G2127" s="6" t="s">
        <v>4224</v>
      </c>
      <c r="H2127" s="6" t="s">
        <v>7</v>
      </c>
      <c r="I2127" s="6" t="s">
        <v>4225</v>
      </c>
      <c r="J2127" s="6" t="s">
        <v>9</v>
      </c>
      <c r="K2127" s="6" t="s">
        <v>4642</v>
      </c>
      <c r="L2127" s="6" t="s">
        <v>11</v>
      </c>
      <c r="M2127" s="2">
        <v>377.06400000000002</v>
      </c>
      <c r="N2127" s="1" t="s">
        <v>12</v>
      </c>
      <c r="O2127" s="3">
        <v>43314</v>
      </c>
      <c r="P2127" s="2">
        <f>ROUNDDOWN(Table1[[#This Row],[Quantity in UnE]],0)</f>
        <v>377</v>
      </c>
      <c r="Q2127" t="s">
        <v>8850</v>
      </c>
      <c r="R2127">
        <v>50</v>
      </c>
      <c r="S2127">
        <v>39</v>
      </c>
      <c r="T2127">
        <f>IF(Table1[[#This Row],[OD (in)]]=28,0,IF(Table1[[#This Row],[Width (in)]]&lt;=25,1,0))</f>
        <v>0</v>
      </c>
      <c r="U2127">
        <f>IF(Table1[[#This Row],[OD (in)]]=28,0,IF(AND(Table1[[#This Row],[Width (in)]]&gt;25,Table1[[#This Row],[Width (in)]]&lt;=40),1,0))</f>
        <v>0</v>
      </c>
      <c r="V2127">
        <f>IF(Table1[[#This Row],[OD (in)]]=28,0,IF(Table1[[#This Row],[Width (in)]]&gt;40,1,0))</f>
        <v>1</v>
      </c>
      <c r="W2127">
        <f>IF(Table1[[#This Row],[OD (in)]]=28,1,0)</f>
        <v>0</v>
      </c>
    </row>
    <row r="2128" spans="1:23" x14ac:dyDescent="0.3">
      <c r="A2128" s="6" t="s">
        <v>0</v>
      </c>
      <c r="B2128" s="6" t="s">
        <v>1850</v>
      </c>
      <c r="C2128" s="6" t="s">
        <v>1851</v>
      </c>
      <c r="D2128" s="6" t="s">
        <v>4643</v>
      </c>
      <c r="E2128" s="6" t="s">
        <v>4</v>
      </c>
      <c r="F2128" s="6" t="s">
        <v>5</v>
      </c>
      <c r="G2128" s="6" t="s">
        <v>4224</v>
      </c>
      <c r="H2128" s="6" t="s">
        <v>7</v>
      </c>
      <c r="I2128" s="6" t="s">
        <v>4225</v>
      </c>
      <c r="J2128" s="6" t="s">
        <v>9</v>
      </c>
      <c r="K2128" s="6" t="s">
        <v>4644</v>
      </c>
      <c r="L2128" s="6" t="s">
        <v>11</v>
      </c>
      <c r="M2128" s="2">
        <v>378.64600000000002</v>
      </c>
      <c r="N2128" s="1" t="s">
        <v>12</v>
      </c>
      <c r="O2128" s="3">
        <v>43314</v>
      </c>
      <c r="P2128" s="2">
        <f>ROUNDDOWN(Table1[[#This Row],[Quantity in UnE]],0)</f>
        <v>378</v>
      </c>
      <c r="Q2128" t="s">
        <v>8850</v>
      </c>
      <c r="R2128">
        <v>50.5</v>
      </c>
      <c r="S2128">
        <v>39</v>
      </c>
      <c r="T2128">
        <f>IF(Table1[[#This Row],[OD (in)]]=28,0,IF(Table1[[#This Row],[Width (in)]]&lt;=25,1,0))</f>
        <v>0</v>
      </c>
      <c r="U2128">
        <f>IF(Table1[[#This Row],[OD (in)]]=28,0,IF(AND(Table1[[#This Row],[Width (in)]]&gt;25,Table1[[#This Row],[Width (in)]]&lt;=40),1,0))</f>
        <v>0</v>
      </c>
      <c r="V2128">
        <f>IF(Table1[[#This Row],[OD (in)]]=28,0,IF(Table1[[#This Row],[Width (in)]]&gt;40,1,0))</f>
        <v>1</v>
      </c>
      <c r="W2128">
        <f>IF(Table1[[#This Row],[OD (in)]]=28,1,0)</f>
        <v>0</v>
      </c>
    </row>
    <row r="2129" spans="1:23" x14ac:dyDescent="0.3">
      <c r="A2129" s="6" t="s">
        <v>0</v>
      </c>
      <c r="B2129" s="6" t="s">
        <v>125</v>
      </c>
      <c r="C2129" s="6" t="s">
        <v>126</v>
      </c>
      <c r="D2129" s="6" t="s">
        <v>4645</v>
      </c>
      <c r="E2129" s="6" t="s">
        <v>4</v>
      </c>
      <c r="F2129" s="6" t="s">
        <v>5</v>
      </c>
      <c r="G2129" s="6" t="s">
        <v>4103</v>
      </c>
      <c r="H2129" s="6" t="s">
        <v>7</v>
      </c>
      <c r="I2129" s="6" t="s">
        <v>4104</v>
      </c>
      <c r="J2129" s="6" t="s">
        <v>9</v>
      </c>
      <c r="K2129" s="6" t="s">
        <v>4646</v>
      </c>
      <c r="L2129" s="6" t="s">
        <v>11</v>
      </c>
      <c r="M2129" s="2">
        <v>441.95</v>
      </c>
      <c r="N2129" s="1" t="s">
        <v>12</v>
      </c>
      <c r="O2129" s="3">
        <v>43326</v>
      </c>
      <c r="P2129" s="2">
        <f>ROUNDDOWN(Table1[[#This Row],[Quantity in UnE]],0)</f>
        <v>441</v>
      </c>
      <c r="Q2129" t="s">
        <v>8852</v>
      </c>
      <c r="R2129">
        <v>60</v>
      </c>
      <c r="S2129">
        <v>39</v>
      </c>
      <c r="T2129">
        <f>IF(Table1[[#This Row],[OD (in)]]=28,0,IF(Table1[[#This Row],[Width (in)]]&lt;=25,1,0))</f>
        <v>0</v>
      </c>
      <c r="U2129">
        <f>IF(Table1[[#This Row],[OD (in)]]=28,0,IF(AND(Table1[[#This Row],[Width (in)]]&gt;25,Table1[[#This Row],[Width (in)]]&lt;=40),1,0))</f>
        <v>0</v>
      </c>
      <c r="V2129">
        <f>IF(Table1[[#This Row],[OD (in)]]=28,0,IF(Table1[[#This Row],[Width (in)]]&gt;40,1,0))</f>
        <v>1</v>
      </c>
      <c r="W2129">
        <f>IF(Table1[[#This Row],[OD (in)]]=28,1,0)</f>
        <v>0</v>
      </c>
    </row>
    <row r="2130" spans="1:23" x14ac:dyDescent="0.3">
      <c r="A2130" s="6" t="s">
        <v>0</v>
      </c>
      <c r="B2130" s="6" t="s">
        <v>125</v>
      </c>
      <c r="C2130" s="6" t="s">
        <v>126</v>
      </c>
      <c r="D2130" s="6" t="s">
        <v>4647</v>
      </c>
      <c r="E2130" s="6" t="s">
        <v>4</v>
      </c>
      <c r="F2130" s="6" t="s">
        <v>5</v>
      </c>
      <c r="G2130" s="6" t="s">
        <v>4350</v>
      </c>
      <c r="H2130" s="6" t="s">
        <v>7</v>
      </c>
      <c r="I2130" s="6" t="s">
        <v>4351</v>
      </c>
      <c r="J2130" s="6" t="s">
        <v>9</v>
      </c>
      <c r="K2130" s="6" t="s">
        <v>4648</v>
      </c>
      <c r="L2130" s="6" t="s">
        <v>11</v>
      </c>
      <c r="M2130" s="2">
        <v>438.08499999999998</v>
      </c>
      <c r="N2130" s="1" t="s">
        <v>12</v>
      </c>
      <c r="O2130" s="3">
        <v>43325</v>
      </c>
      <c r="P2130" s="2">
        <f>ROUNDDOWN(Table1[[#This Row],[Quantity in UnE]],0)</f>
        <v>438</v>
      </c>
      <c r="Q2130" t="s">
        <v>8852</v>
      </c>
      <c r="R2130">
        <v>60</v>
      </c>
      <c r="S2130">
        <v>39</v>
      </c>
      <c r="T2130">
        <f>IF(Table1[[#This Row],[OD (in)]]=28,0,IF(Table1[[#This Row],[Width (in)]]&lt;=25,1,0))</f>
        <v>0</v>
      </c>
      <c r="U2130">
        <f>IF(Table1[[#This Row],[OD (in)]]=28,0,IF(AND(Table1[[#This Row],[Width (in)]]&gt;25,Table1[[#This Row],[Width (in)]]&lt;=40),1,0))</f>
        <v>0</v>
      </c>
      <c r="V2130">
        <f>IF(Table1[[#This Row],[OD (in)]]=28,0,IF(Table1[[#This Row],[Width (in)]]&gt;40,1,0))</f>
        <v>1</v>
      </c>
      <c r="W2130">
        <f>IF(Table1[[#This Row],[OD (in)]]=28,1,0)</f>
        <v>0</v>
      </c>
    </row>
    <row r="2131" spans="1:23" x14ac:dyDescent="0.3">
      <c r="A2131" s="6" t="s">
        <v>0</v>
      </c>
      <c r="B2131" s="6" t="s">
        <v>218</v>
      </c>
      <c r="C2131" s="6" t="s">
        <v>219</v>
      </c>
      <c r="D2131" s="6" t="s">
        <v>4649</v>
      </c>
      <c r="E2131" s="6" t="s">
        <v>4</v>
      </c>
      <c r="F2131" s="6" t="s">
        <v>5</v>
      </c>
      <c r="G2131" s="6" t="s">
        <v>3663</v>
      </c>
      <c r="H2131" s="6" t="s">
        <v>7</v>
      </c>
      <c r="I2131" s="6" t="s">
        <v>3664</v>
      </c>
      <c r="J2131" s="6" t="s">
        <v>9</v>
      </c>
      <c r="K2131" s="6" t="s">
        <v>4650</v>
      </c>
      <c r="L2131" s="6" t="s">
        <v>11</v>
      </c>
      <c r="M2131" s="2">
        <v>184.05799999999999</v>
      </c>
      <c r="N2131" s="1" t="s">
        <v>12</v>
      </c>
      <c r="O2131" s="3">
        <v>43330</v>
      </c>
      <c r="P2131" s="2">
        <f>ROUNDDOWN(Table1[[#This Row],[Quantity in UnE]],0)</f>
        <v>184</v>
      </c>
      <c r="Q2131" t="s">
        <v>8848</v>
      </c>
      <c r="R2131">
        <v>27</v>
      </c>
      <c r="S2131">
        <v>39</v>
      </c>
      <c r="T2131">
        <f>IF(Table1[[#This Row],[OD (in)]]=28,0,IF(Table1[[#This Row],[Width (in)]]&lt;=25,1,0))</f>
        <v>0</v>
      </c>
      <c r="U2131">
        <f>IF(Table1[[#This Row],[OD (in)]]=28,0,IF(AND(Table1[[#This Row],[Width (in)]]&gt;25,Table1[[#This Row],[Width (in)]]&lt;=40),1,0))</f>
        <v>1</v>
      </c>
      <c r="V2131">
        <f>IF(Table1[[#This Row],[OD (in)]]=28,0,IF(Table1[[#This Row],[Width (in)]]&gt;40,1,0))</f>
        <v>0</v>
      </c>
      <c r="W2131">
        <f>IF(Table1[[#This Row],[OD (in)]]=28,1,0)</f>
        <v>0</v>
      </c>
    </row>
    <row r="2132" spans="1:23" x14ac:dyDescent="0.3">
      <c r="A2132" s="6" t="s">
        <v>0</v>
      </c>
      <c r="B2132" s="6" t="s">
        <v>3355</v>
      </c>
      <c r="C2132" s="6" t="s">
        <v>3356</v>
      </c>
      <c r="D2132" s="6" t="s">
        <v>4651</v>
      </c>
      <c r="E2132" s="6" t="s">
        <v>4</v>
      </c>
      <c r="F2132" s="6" t="s">
        <v>5</v>
      </c>
      <c r="G2132" s="6" t="s">
        <v>4476</v>
      </c>
      <c r="H2132" s="6" t="s">
        <v>7</v>
      </c>
      <c r="I2132" s="6" t="s">
        <v>4477</v>
      </c>
      <c r="J2132" s="6" t="s">
        <v>9</v>
      </c>
      <c r="K2132" s="6" t="s">
        <v>4652</v>
      </c>
      <c r="L2132" s="6" t="s">
        <v>11</v>
      </c>
      <c r="M2132" s="2">
        <v>374.43599999999998</v>
      </c>
      <c r="N2132" s="1" t="s">
        <v>12</v>
      </c>
      <c r="O2132" s="3">
        <v>43315</v>
      </c>
      <c r="P2132" s="2">
        <f>ROUNDDOWN(Table1[[#This Row],[Quantity in UnE]],0)</f>
        <v>374</v>
      </c>
      <c r="Q2132" t="s">
        <v>8850</v>
      </c>
      <c r="R2132">
        <v>51</v>
      </c>
      <c r="S2132">
        <v>39</v>
      </c>
      <c r="T2132">
        <f>IF(Table1[[#This Row],[OD (in)]]=28,0,IF(Table1[[#This Row],[Width (in)]]&lt;=25,1,0))</f>
        <v>0</v>
      </c>
      <c r="U2132">
        <f>IF(Table1[[#This Row],[OD (in)]]=28,0,IF(AND(Table1[[#This Row],[Width (in)]]&gt;25,Table1[[#This Row],[Width (in)]]&lt;=40),1,0))</f>
        <v>0</v>
      </c>
      <c r="V2132">
        <f>IF(Table1[[#This Row],[OD (in)]]=28,0,IF(Table1[[#This Row],[Width (in)]]&gt;40,1,0))</f>
        <v>1</v>
      </c>
      <c r="W2132">
        <f>IF(Table1[[#This Row],[OD (in)]]=28,1,0)</f>
        <v>0</v>
      </c>
    </row>
    <row r="2133" spans="1:23" x14ac:dyDescent="0.3">
      <c r="A2133" s="6" t="s">
        <v>0</v>
      </c>
      <c r="B2133" s="6" t="s">
        <v>419</v>
      </c>
      <c r="C2133" s="6" t="s">
        <v>420</v>
      </c>
      <c r="D2133" s="6" t="s">
        <v>4653</v>
      </c>
      <c r="E2133" s="6" t="s">
        <v>4</v>
      </c>
      <c r="F2133" s="6" t="s">
        <v>5</v>
      </c>
      <c r="G2133" s="6" t="s">
        <v>4224</v>
      </c>
      <c r="H2133" s="6" t="s">
        <v>7</v>
      </c>
      <c r="I2133" s="6" t="s">
        <v>4225</v>
      </c>
      <c r="J2133" s="6" t="s">
        <v>9</v>
      </c>
      <c r="K2133" s="6" t="s">
        <v>4654</v>
      </c>
      <c r="L2133" s="6" t="s">
        <v>11</v>
      </c>
      <c r="M2133" s="2">
        <v>374.89699999999999</v>
      </c>
      <c r="N2133" s="1" t="s">
        <v>12</v>
      </c>
      <c r="O2133" s="3">
        <v>43314</v>
      </c>
      <c r="P2133" s="2">
        <f>ROUNDDOWN(Table1[[#This Row],[Quantity in UnE]],0)</f>
        <v>374</v>
      </c>
      <c r="Q2133" t="s">
        <v>8850</v>
      </c>
      <c r="R2133">
        <v>50</v>
      </c>
      <c r="S2133">
        <v>39</v>
      </c>
      <c r="T2133">
        <f>IF(Table1[[#This Row],[OD (in)]]=28,0,IF(Table1[[#This Row],[Width (in)]]&lt;=25,1,0))</f>
        <v>0</v>
      </c>
      <c r="U2133">
        <f>IF(Table1[[#This Row],[OD (in)]]=28,0,IF(AND(Table1[[#This Row],[Width (in)]]&gt;25,Table1[[#This Row],[Width (in)]]&lt;=40),1,0))</f>
        <v>0</v>
      </c>
      <c r="V2133">
        <f>IF(Table1[[#This Row],[OD (in)]]=28,0,IF(Table1[[#This Row],[Width (in)]]&gt;40,1,0))</f>
        <v>1</v>
      </c>
      <c r="W2133">
        <f>IF(Table1[[#This Row],[OD (in)]]=28,1,0)</f>
        <v>0</v>
      </c>
    </row>
    <row r="2134" spans="1:23" x14ac:dyDescent="0.3">
      <c r="A2134" s="6" t="s">
        <v>0</v>
      </c>
      <c r="B2134" s="6" t="s">
        <v>125</v>
      </c>
      <c r="C2134" s="6" t="s">
        <v>126</v>
      </c>
      <c r="D2134" s="6" t="s">
        <v>4655</v>
      </c>
      <c r="E2134" s="6" t="s">
        <v>4</v>
      </c>
      <c r="F2134" s="6" t="s">
        <v>5</v>
      </c>
      <c r="G2134" s="6" t="s">
        <v>4350</v>
      </c>
      <c r="H2134" s="6" t="s">
        <v>7</v>
      </c>
      <c r="I2134" s="6" t="s">
        <v>4351</v>
      </c>
      <c r="J2134" s="6" t="s">
        <v>9</v>
      </c>
      <c r="K2134" s="6" t="s">
        <v>4656</v>
      </c>
      <c r="L2134" s="6" t="s">
        <v>11</v>
      </c>
      <c r="M2134" s="2">
        <v>435.83499999999998</v>
      </c>
      <c r="N2134" s="1" t="s">
        <v>12</v>
      </c>
      <c r="O2134" s="3">
        <v>43325</v>
      </c>
      <c r="P2134" s="2">
        <f>ROUNDDOWN(Table1[[#This Row],[Quantity in UnE]],0)</f>
        <v>435</v>
      </c>
      <c r="Q2134" t="s">
        <v>8852</v>
      </c>
      <c r="R2134">
        <v>60</v>
      </c>
      <c r="S2134">
        <v>39</v>
      </c>
      <c r="T2134">
        <f>IF(Table1[[#This Row],[OD (in)]]=28,0,IF(Table1[[#This Row],[Width (in)]]&lt;=25,1,0))</f>
        <v>0</v>
      </c>
      <c r="U2134">
        <f>IF(Table1[[#This Row],[OD (in)]]=28,0,IF(AND(Table1[[#This Row],[Width (in)]]&gt;25,Table1[[#This Row],[Width (in)]]&lt;=40),1,0))</f>
        <v>0</v>
      </c>
      <c r="V2134">
        <f>IF(Table1[[#This Row],[OD (in)]]=28,0,IF(Table1[[#This Row],[Width (in)]]&gt;40,1,0))</f>
        <v>1</v>
      </c>
      <c r="W2134">
        <f>IF(Table1[[#This Row],[OD (in)]]=28,1,0)</f>
        <v>0</v>
      </c>
    </row>
    <row r="2135" spans="1:23" x14ac:dyDescent="0.3">
      <c r="A2135" s="6" t="s">
        <v>0</v>
      </c>
      <c r="B2135" s="6" t="s">
        <v>1850</v>
      </c>
      <c r="C2135" s="6" t="s">
        <v>1851</v>
      </c>
      <c r="D2135" s="6" t="s">
        <v>4657</v>
      </c>
      <c r="E2135" s="6" t="s">
        <v>4</v>
      </c>
      <c r="F2135" s="6" t="s">
        <v>5</v>
      </c>
      <c r="G2135" s="6" t="s">
        <v>4224</v>
      </c>
      <c r="H2135" s="6" t="s">
        <v>7</v>
      </c>
      <c r="I2135" s="6" t="s">
        <v>4225</v>
      </c>
      <c r="J2135" s="6" t="s">
        <v>9</v>
      </c>
      <c r="K2135" s="6" t="s">
        <v>4658</v>
      </c>
      <c r="L2135" s="6" t="s">
        <v>11</v>
      </c>
      <c r="M2135" s="2">
        <v>378.733</v>
      </c>
      <c r="N2135" s="1" t="s">
        <v>12</v>
      </c>
      <c r="O2135" s="3">
        <v>43314</v>
      </c>
      <c r="P2135" s="2">
        <f>ROUNDDOWN(Table1[[#This Row],[Quantity in UnE]],0)</f>
        <v>378</v>
      </c>
      <c r="Q2135" t="s">
        <v>8850</v>
      </c>
      <c r="R2135">
        <v>50.5</v>
      </c>
      <c r="S2135">
        <v>39</v>
      </c>
      <c r="T2135">
        <f>IF(Table1[[#This Row],[OD (in)]]=28,0,IF(Table1[[#This Row],[Width (in)]]&lt;=25,1,0))</f>
        <v>0</v>
      </c>
      <c r="U2135">
        <f>IF(Table1[[#This Row],[OD (in)]]=28,0,IF(AND(Table1[[#This Row],[Width (in)]]&gt;25,Table1[[#This Row],[Width (in)]]&lt;=40),1,0))</f>
        <v>0</v>
      </c>
      <c r="V2135">
        <f>IF(Table1[[#This Row],[OD (in)]]=28,0,IF(Table1[[#This Row],[Width (in)]]&gt;40,1,0))</f>
        <v>1</v>
      </c>
      <c r="W2135">
        <f>IF(Table1[[#This Row],[OD (in)]]=28,1,0)</f>
        <v>0</v>
      </c>
    </row>
    <row r="2136" spans="1:23" x14ac:dyDescent="0.3">
      <c r="A2136" s="6" t="s">
        <v>0</v>
      </c>
      <c r="B2136" s="6" t="s">
        <v>125</v>
      </c>
      <c r="C2136" s="6" t="s">
        <v>126</v>
      </c>
      <c r="D2136" s="6" t="s">
        <v>4659</v>
      </c>
      <c r="E2136" s="6" t="s">
        <v>4</v>
      </c>
      <c r="F2136" s="6" t="s">
        <v>5</v>
      </c>
      <c r="G2136" s="6" t="s">
        <v>4350</v>
      </c>
      <c r="H2136" s="6" t="s">
        <v>7</v>
      </c>
      <c r="I2136" s="6" t="s">
        <v>4351</v>
      </c>
      <c r="J2136" s="6" t="s">
        <v>9</v>
      </c>
      <c r="K2136" s="6" t="s">
        <v>4660</v>
      </c>
      <c r="L2136" s="6" t="s">
        <v>11</v>
      </c>
      <c r="M2136" s="2">
        <v>437.79599999999999</v>
      </c>
      <c r="N2136" s="1" t="s">
        <v>12</v>
      </c>
      <c r="O2136" s="3">
        <v>43325</v>
      </c>
      <c r="P2136" s="2">
        <f>ROUNDDOWN(Table1[[#This Row],[Quantity in UnE]],0)</f>
        <v>437</v>
      </c>
      <c r="Q2136" t="s">
        <v>8852</v>
      </c>
      <c r="R2136">
        <v>60</v>
      </c>
      <c r="S2136">
        <v>39</v>
      </c>
      <c r="T2136">
        <f>IF(Table1[[#This Row],[OD (in)]]=28,0,IF(Table1[[#This Row],[Width (in)]]&lt;=25,1,0))</f>
        <v>0</v>
      </c>
      <c r="U2136">
        <f>IF(Table1[[#This Row],[OD (in)]]=28,0,IF(AND(Table1[[#This Row],[Width (in)]]&gt;25,Table1[[#This Row],[Width (in)]]&lt;=40),1,0))</f>
        <v>0</v>
      </c>
      <c r="V2136">
        <f>IF(Table1[[#This Row],[OD (in)]]=28,0,IF(Table1[[#This Row],[Width (in)]]&gt;40,1,0))</f>
        <v>1</v>
      </c>
      <c r="W2136">
        <f>IF(Table1[[#This Row],[OD (in)]]=28,1,0)</f>
        <v>0</v>
      </c>
    </row>
    <row r="2137" spans="1:23" x14ac:dyDescent="0.3">
      <c r="A2137" s="6" t="s">
        <v>0</v>
      </c>
      <c r="B2137" s="6" t="s">
        <v>1850</v>
      </c>
      <c r="C2137" s="6" t="s">
        <v>1851</v>
      </c>
      <c r="D2137" s="6" t="s">
        <v>4661</v>
      </c>
      <c r="E2137" s="6" t="s">
        <v>4</v>
      </c>
      <c r="F2137" s="6" t="s">
        <v>5</v>
      </c>
      <c r="G2137" s="6" t="s">
        <v>4224</v>
      </c>
      <c r="H2137" s="6" t="s">
        <v>7</v>
      </c>
      <c r="I2137" s="6" t="s">
        <v>4225</v>
      </c>
      <c r="J2137" s="6" t="s">
        <v>9</v>
      </c>
      <c r="K2137" s="6" t="s">
        <v>4662</v>
      </c>
      <c r="L2137" s="6" t="s">
        <v>11</v>
      </c>
      <c r="M2137" s="2">
        <v>380.83499999999998</v>
      </c>
      <c r="N2137" s="1" t="s">
        <v>12</v>
      </c>
      <c r="O2137" s="3">
        <v>43314</v>
      </c>
      <c r="P2137" s="2">
        <f>ROUNDDOWN(Table1[[#This Row],[Quantity in UnE]],0)</f>
        <v>380</v>
      </c>
      <c r="Q2137" t="s">
        <v>8850</v>
      </c>
      <c r="R2137">
        <v>50.5</v>
      </c>
      <c r="S2137">
        <v>39</v>
      </c>
      <c r="T2137">
        <f>IF(Table1[[#This Row],[OD (in)]]=28,0,IF(Table1[[#This Row],[Width (in)]]&lt;=25,1,0))</f>
        <v>0</v>
      </c>
      <c r="U2137">
        <f>IF(Table1[[#This Row],[OD (in)]]=28,0,IF(AND(Table1[[#This Row],[Width (in)]]&gt;25,Table1[[#This Row],[Width (in)]]&lt;=40),1,0))</f>
        <v>0</v>
      </c>
      <c r="V2137">
        <f>IF(Table1[[#This Row],[OD (in)]]=28,0,IF(Table1[[#This Row],[Width (in)]]&gt;40,1,0))</f>
        <v>1</v>
      </c>
      <c r="W2137">
        <f>IF(Table1[[#This Row],[OD (in)]]=28,1,0)</f>
        <v>0</v>
      </c>
    </row>
    <row r="2138" spans="1:23" x14ac:dyDescent="0.3">
      <c r="A2138" s="6" t="s">
        <v>0</v>
      </c>
      <c r="B2138" s="6" t="s">
        <v>328</v>
      </c>
      <c r="C2138" s="6" t="s">
        <v>329</v>
      </c>
      <c r="D2138" s="6" t="s">
        <v>4663</v>
      </c>
      <c r="E2138" s="6" t="s">
        <v>4</v>
      </c>
      <c r="F2138" s="6" t="s">
        <v>5</v>
      </c>
      <c r="G2138" s="6" t="s">
        <v>3663</v>
      </c>
      <c r="H2138" s="6" t="s">
        <v>7</v>
      </c>
      <c r="I2138" s="6" t="s">
        <v>3664</v>
      </c>
      <c r="J2138" s="6" t="s">
        <v>9</v>
      </c>
      <c r="K2138" s="6" t="s">
        <v>4664</v>
      </c>
      <c r="L2138" s="6" t="s">
        <v>11</v>
      </c>
      <c r="M2138" s="2">
        <v>277.18900000000002</v>
      </c>
      <c r="N2138" s="1" t="s">
        <v>12</v>
      </c>
      <c r="O2138" s="3">
        <v>43330</v>
      </c>
      <c r="P2138" s="2">
        <f>ROUNDDOWN(Table1[[#This Row],[Quantity in UnE]],0)</f>
        <v>277</v>
      </c>
      <c r="Q2138">
        <v>1021</v>
      </c>
      <c r="T2138">
        <f>IF(Table1[[#This Row],[OD (in)]]=28,0,IF(Table1[[#This Row],[Width (in)]]&lt;=25,1,0))</f>
        <v>1</v>
      </c>
      <c r="U2138">
        <f>IF(Table1[[#This Row],[OD (in)]]=28,0,IF(AND(Table1[[#This Row],[Width (in)]]&gt;25,Table1[[#This Row],[Width (in)]]&lt;=40),1,0))</f>
        <v>0</v>
      </c>
      <c r="V2138">
        <f>IF(Table1[[#This Row],[OD (in)]]=28,0,IF(Table1[[#This Row],[Width (in)]]&gt;40,1,0))</f>
        <v>0</v>
      </c>
      <c r="W2138">
        <f>IF(Table1[[#This Row],[OD (in)]]=28,1,0)</f>
        <v>0</v>
      </c>
    </row>
    <row r="2139" spans="1:23" x14ac:dyDescent="0.3">
      <c r="A2139" s="6" t="s">
        <v>0</v>
      </c>
      <c r="B2139" s="6" t="s">
        <v>300</v>
      </c>
      <c r="C2139" s="6" t="s">
        <v>301</v>
      </c>
      <c r="D2139" s="6" t="s">
        <v>4665</v>
      </c>
      <c r="E2139" s="6" t="s">
        <v>4</v>
      </c>
      <c r="F2139" s="6" t="s">
        <v>5</v>
      </c>
      <c r="G2139" s="6" t="s">
        <v>4476</v>
      </c>
      <c r="H2139" s="6" t="s">
        <v>7</v>
      </c>
      <c r="I2139" s="6" t="s">
        <v>4477</v>
      </c>
      <c r="J2139" s="6" t="s">
        <v>9</v>
      </c>
      <c r="K2139" s="6" t="s">
        <v>4666</v>
      </c>
      <c r="L2139" s="6" t="s">
        <v>11</v>
      </c>
      <c r="M2139" s="2">
        <v>233.81700000000001</v>
      </c>
      <c r="N2139" s="1" t="s">
        <v>12</v>
      </c>
      <c r="O2139" s="3">
        <v>43315</v>
      </c>
      <c r="P2139" s="2">
        <f>ROUNDDOWN(Table1[[#This Row],[Quantity in UnE]],0)</f>
        <v>233</v>
      </c>
      <c r="Q2139" t="s">
        <v>8850</v>
      </c>
      <c r="R2139">
        <v>30.5</v>
      </c>
      <c r="S2139">
        <v>39</v>
      </c>
      <c r="T2139">
        <f>IF(Table1[[#This Row],[OD (in)]]=28,0,IF(Table1[[#This Row],[Width (in)]]&lt;=25,1,0))</f>
        <v>0</v>
      </c>
      <c r="U2139">
        <f>IF(Table1[[#This Row],[OD (in)]]=28,0,IF(AND(Table1[[#This Row],[Width (in)]]&gt;25,Table1[[#This Row],[Width (in)]]&lt;=40),1,0))</f>
        <v>1</v>
      </c>
      <c r="V2139">
        <f>IF(Table1[[#This Row],[OD (in)]]=28,0,IF(Table1[[#This Row],[Width (in)]]&gt;40,1,0))</f>
        <v>0</v>
      </c>
      <c r="W2139">
        <f>IF(Table1[[#This Row],[OD (in)]]=28,1,0)</f>
        <v>0</v>
      </c>
    </row>
    <row r="2140" spans="1:23" x14ac:dyDescent="0.3">
      <c r="A2140" s="6" t="s">
        <v>0</v>
      </c>
      <c r="B2140" s="6" t="s">
        <v>1</v>
      </c>
      <c r="C2140" s="6" t="s">
        <v>2</v>
      </c>
      <c r="D2140" s="6" t="s">
        <v>4667</v>
      </c>
      <c r="E2140" s="6" t="s">
        <v>4</v>
      </c>
      <c r="F2140" s="6" t="s">
        <v>5</v>
      </c>
      <c r="G2140" s="6" t="s">
        <v>3663</v>
      </c>
      <c r="H2140" s="6" t="s">
        <v>7</v>
      </c>
      <c r="I2140" s="6" t="s">
        <v>3664</v>
      </c>
      <c r="J2140" s="6" t="s">
        <v>9</v>
      </c>
      <c r="K2140" s="6" t="s">
        <v>4668</v>
      </c>
      <c r="L2140" s="6" t="s">
        <v>11</v>
      </c>
      <c r="M2140" s="2">
        <v>89.472999999999999</v>
      </c>
      <c r="N2140" s="1" t="s">
        <v>12</v>
      </c>
      <c r="O2140" s="3">
        <v>43330</v>
      </c>
      <c r="P2140" s="2">
        <f>ROUNDDOWN(Table1[[#This Row],[Quantity in UnE]],0)</f>
        <v>89</v>
      </c>
      <c r="Q2140" t="s">
        <v>8848</v>
      </c>
      <c r="R2140">
        <v>13.125</v>
      </c>
      <c r="S2140">
        <v>39</v>
      </c>
      <c r="T2140">
        <f>IF(Table1[[#This Row],[OD (in)]]=28,0,IF(Table1[[#This Row],[Width (in)]]&lt;=25,1,0))</f>
        <v>1</v>
      </c>
      <c r="U2140">
        <f>IF(Table1[[#This Row],[OD (in)]]=28,0,IF(AND(Table1[[#This Row],[Width (in)]]&gt;25,Table1[[#This Row],[Width (in)]]&lt;=40),1,0))</f>
        <v>0</v>
      </c>
      <c r="V2140">
        <f>IF(Table1[[#This Row],[OD (in)]]=28,0,IF(Table1[[#This Row],[Width (in)]]&gt;40,1,0))</f>
        <v>0</v>
      </c>
      <c r="W2140">
        <f>IF(Table1[[#This Row],[OD (in)]]=28,1,0)</f>
        <v>0</v>
      </c>
    </row>
    <row r="2141" spans="1:23" x14ac:dyDescent="0.3">
      <c r="A2141" s="6" t="s">
        <v>0</v>
      </c>
      <c r="B2141" s="6" t="s">
        <v>1</v>
      </c>
      <c r="C2141" s="6" t="s">
        <v>2</v>
      </c>
      <c r="D2141" s="6" t="s">
        <v>4669</v>
      </c>
      <c r="E2141" s="6" t="s">
        <v>4</v>
      </c>
      <c r="F2141" s="6" t="s">
        <v>5</v>
      </c>
      <c r="G2141" s="6" t="s">
        <v>3663</v>
      </c>
      <c r="H2141" s="6" t="s">
        <v>7</v>
      </c>
      <c r="I2141" s="6" t="s">
        <v>3664</v>
      </c>
      <c r="J2141" s="6" t="s">
        <v>9</v>
      </c>
      <c r="K2141" s="6" t="s">
        <v>4670</v>
      </c>
      <c r="L2141" s="6" t="s">
        <v>11</v>
      </c>
      <c r="M2141" s="2">
        <v>89.472999999999999</v>
      </c>
      <c r="N2141" s="1" t="s">
        <v>12</v>
      </c>
      <c r="O2141" s="3">
        <v>43330</v>
      </c>
      <c r="P2141" s="2">
        <f>ROUNDDOWN(Table1[[#This Row],[Quantity in UnE]],0)</f>
        <v>89</v>
      </c>
      <c r="Q2141" t="s">
        <v>8848</v>
      </c>
      <c r="R2141">
        <v>13.125</v>
      </c>
      <c r="S2141">
        <v>39</v>
      </c>
      <c r="T2141">
        <f>IF(Table1[[#This Row],[OD (in)]]=28,0,IF(Table1[[#This Row],[Width (in)]]&lt;=25,1,0))</f>
        <v>1</v>
      </c>
      <c r="U2141">
        <f>IF(Table1[[#This Row],[OD (in)]]=28,0,IF(AND(Table1[[#This Row],[Width (in)]]&gt;25,Table1[[#This Row],[Width (in)]]&lt;=40),1,0))</f>
        <v>0</v>
      </c>
      <c r="V2141">
        <f>IF(Table1[[#This Row],[OD (in)]]=28,0,IF(Table1[[#This Row],[Width (in)]]&gt;40,1,0))</f>
        <v>0</v>
      </c>
      <c r="W2141">
        <f>IF(Table1[[#This Row],[OD (in)]]=28,1,0)</f>
        <v>0</v>
      </c>
    </row>
    <row r="2142" spans="1:23" x14ac:dyDescent="0.3">
      <c r="A2142" s="6" t="s">
        <v>0</v>
      </c>
      <c r="B2142" s="6" t="s">
        <v>300</v>
      </c>
      <c r="C2142" s="6" t="s">
        <v>301</v>
      </c>
      <c r="D2142" s="6" t="s">
        <v>4671</v>
      </c>
      <c r="E2142" s="6" t="s">
        <v>4</v>
      </c>
      <c r="F2142" s="6" t="s">
        <v>5</v>
      </c>
      <c r="G2142" s="6" t="s">
        <v>4476</v>
      </c>
      <c r="H2142" s="6" t="s">
        <v>7</v>
      </c>
      <c r="I2142" s="6" t="s">
        <v>4477</v>
      </c>
      <c r="J2142" s="6" t="s">
        <v>9</v>
      </c>
      <c r="K2142" s="6" t="s">
        <v>4672</v>
      </c>
      <c r="L2142" s="6" t="s">
        <v>11</v>
      </c>
      <c r="M2142" s="2">
        <v>229.90299999999999</v>
      </c>
      <c r="N2142" s="1" t="s">
        <v>12</v>
      </c>
      <c r="O2142" s="3">
        <v>43315</v>
      </c>
      <c r="P2142" s="2">
        <f>ROUNDDOWN(Table1[[#This Row],[Quantity in UnE]],0)</f>
        <v>229</v>
      </c>
      <c r="Q2142" t="s">
        <v>8850</v>
      </c>
      <c r="R2142">
        <v>30.5</v>
      </c>
      <c r="S2142">
        <v>39</v>
      </c>
      <c r="T2142">
        <f>IF(Table1[[#This Row],[OD (in)]]=28,0,IF(Table1[[#This Row],[Width (in)]]&lt;=25,1,0))</f>
        <v>0</v>
      </c>
      <c r="U2142">
        <f>IF(Table1[[#This Row],[OD (in)]]=28,0,IF(AND(Table1[[#This Row],[Width (in)]]&gt;25,Table1[[#This Row],[Width (in)]]&lt;=40),1,0))</f>
        <v>1</v>
      </c>
      <c r="V2142">
        <f>IF(Table1[[#This Row],[OD (in)]]=28,0,IF(Table1[[#This Row],[Width (in)]]&gt;40,1,0))</f>
        <v>0</v>
      </c>
      <c r="W2142">
        <f>IF(Table1[[#This Row],[OD (in)]]=28,1,0)</f>
        <v>0</v>
      </c>
    </row>
    <row r="2143" spans="1:23" x14ac:dyDescent="0.3">
      <c r="A2143" s="6" t="s">
        <v>0</v>
      </c>
      <c r="B2143" s="6" t="s">
        <v>300</v>
      </c>
      <c r="C2143" s="6" t="s">
        <v>301</v>
      </c>
      <c r="D2143" s="6" t="s">
        <v>4673</v>
      </c>
      <c r="E2143" s="6" t="s">
        <v>4</v>
      </c>
      <c r="F2143" s="6" t="s">
        <v>5</v>
      </c>
      <c r="G2143" s="6" t="s">
        <v>4476</v>
      </c>
      <c r="H2143" s="6" t="s">
        <v>7</v>
      </c>
      <c r="I2143" s="6" t="s">
        <v>4477</v>
      </c>
      <c r="J2143" s="6" t="s">
        <v>9</v>
      </c>
      <c r="K2143" s="6" t="s">
        <v>4674</v>
      </c>
      <c r="L2143" s="6" t="s">
        <v>11</v>
      </c>
      <c r="M2143" s="2">
        <v>229.745</v>
      </c>
      <c r="N2143" s="1" t="s">
        <v>12</v>
      </c>
      <c r="O2143" s="3">
        <v>43315</v>
      </c>
      <c r="P2143" s="2">
        <f>ROUNDDOWN(Table1[[#This Row],[Quantity in UnE]],0)</f>
        <v>229</v>
      </c>
      <c r="Q2143" t="s">
        <v>8850</v>
      </c>
      <c r="R2143">
        <v>30.5</v>
      </c>
      <c r="S2143">
        <v>39</v>
      </c>
      <c r="T2143">
        <f>IF(Table1[[#This Row],[OD (in)]]=28,0,IF(Table1[[#This Row],[Width (in)]]&lt;=25,1,0))</f>
        <v>0</v>
      </c>
      <c r="U2143">
        <f>IF(Table1[[#This Row],[OD (in)]]=28,0,IF(AND(Table1[[#This Row],[Width (in)]]&gt;25,Table1[[#This Row],[Width (in)]]&lt;=40),1,0))</f>
        <v>1</v>
      </c>
      <c r="V2143">
        <f>IF(Table1[[#This Row],[OD (in)]]=28,0,IF(Table1[[#This Row],[Width (in)]]&gt;40,1,0))</f>
        <v>0</v>
      </c>
      <c r="W2143">
        <f>IF(Table1[[#This Row],[OD (in)]]=28,1,0)</f>
        <v>0</v>
      </c>
    </row>
    <row r="2144" spans="1:23" x14ac:dyDescent="0.3">
      <c r="A2144" s="6" t="s">
        <v>0</v>
      </c>
      <c r="B2144" s="6" t="s">
        <v>300</v>
      </c>
      <c r="C2144" s="6" t="s">
        <v>301</v>
      </c>
      <c r="D2144" s="6" t="s">
        <v>4675</v>
      </c>
      <c r="E2144" s="6" t="s">
        <v>4</v>
      </c>
      <c r="F2144" s="6" t="s">
        <v>5</v>
      </c>
      <c r="G2144" s="6" t="s">
        <v>4476</v>
      </c>
      <c r="H2144" s="6" t="s">
        <v>7</v>
      </c>
      <c r="I2144" s="6" t="s">
        <v>4477</v>
      </c>
      <c r="J2144" s="6" t="s">
        <v>9</v>
      </c>
      <c r="K2144" s="6" t="s">
        <v>4676</v>
      </c>
      <c r="L2144" s="6" t="s">
        <v>11</v>
      </c>
      <c r="M2144" s="2">
        <v>230.64400000000001</v>
      </c>
      <c r="N2144" s="1" t="s">
        <v>12</v>
      </c>
      <c r="O2144" s="3">
        <v>43315</v>
      </c>
      <c r="P2144" s="2">
        <f>ROUNDDOWN(Table1[[#This Row],[Quantity in UnE]],0)</f>
        <v>230</v>
      </c>
      <c r="Q2144" t="s">
        <v>8850</v>
      </c>
      <c r="R2144">
        <v>30.5</v>
      </c>
      <c r="S2144">
        <v>39</v>
      </c>
      <c r="T2144">
        <f>IF(Table1[[#This Row],[OD (in)]]=28,0,IF(Table1[[#This Row],[Width (in)]]&lt;=25,1,0))</f>
        <v>0</v>
      </c>
      <c r="U2144">
        <f>IF(Table1[[#This Row],[OD (in)]]=28,0,IF(AND(Table1[[#This Row],[Width (in)]]&gt;25,Table1[[#This Row],[Width (in)]]&lt;=40),1,0))</f>
        <v>1</v>
      </c>
      <c r="V2144">
        <f>IF(Table1[[#This Row],[OD (in)]]=28,0,IF(Table1[[#This Row],[Width (in)]]&gt;40,1,0))</f>
        <v>0</v>
      </c>
      <c r="W2144">
        <f>IF(Table1[[#This Row],[OD (in)]]=28,1,0)</f>
        <v>0</v>
      </c>
    </row>
    <row r="2145" spans="1:23" x14ac:dyDescent="0.3">
      <c r="A2145" s="6" t="s">
        <v>0</v>
      </c>
      <c r="B2145" s="6" t="s">
        <v>516</v>
      </c>
      <c r="C2145" s="6" t="s">
        <v>517</v>
      </c>
      <c r="D2145" s="6" t="s">
        <v>4677</v>
      </c>
      <c r="E2145" s="6" t="s">
        <v>4</v>
      </c>
      <c r="F2145" s="6" t="s">
        <v>5</v>
      </c>
      <c r="G2145" s="6" t="s">
        <v>3663</v>
      </c>
      <c r="H2145" s="6" t="s">
        <v>7</v>
      </c>
      <c r="I2145" s="6" t="s">
        <v>3664</v>
      </c>
      <c r="J2145" s="6" t="s">
        <v>9</v>
      </c>
      <c r="K2145" s="6" t="s">
        <v>4678</v>
      </c>
      <c r="L2145" s="6" t="s">
        <v>11</v>
      </c>
      <c r="M2145" s="2">
        <v>363.36099999999999</v>
      </c>
      <c r="N2145" s="1" t="s">
        <v>12</v>
      </c>
      <c r="O2145" s="3">
        <v>43330</v>
      </c>
      <c r="P2145" s="2">
        <f>ROUNDDOWN(Table1[[#This Row],[Quantity in UnE]],0)</f>
        <v>363</v>
      </c>
      <c r="Q2145" t="s">
        <v>8848</v>
      </c>
      <c r="R2145">
        <v>53</v>
      </c>
      <c r="S2145">
        <v>39</v>
      </c>
      <c r="T2145">
        <f>IF(Table1[[#This Row],[OD (in)]]=28,0,IF(Table1[[#This Row],[Width (in)]]&lt;=25,1,0))</f>
        <v>0</v>
      </c>
      <c r="U2145">
        <f>IF(Table1[[#This Row],[OD (in)]]=28,0,IF(AND(Table1[[#This Row],[Width (in)]]&gt;25,Table1[[#This Row],[Width (in)]]&lt;=40),1,0))</f>
        <v>0</v>
      </c>
      <c r="V2145">
        <f>IF(Table1[[#This Row],[OD (in)]]=28,0,IF(Table1[[#This Row],[Width (in)]]&gt;40,1,0))</f>
        <v>1</v>
      </c>
      <c r="W2145">
        <f>IF(Table1[[#This Row],[OD (in)]]=28,1,0)</f>
        <v>0</v>
      </c>
    </row>
    <row r="2146" spans="1:23" x14ac:dyDescent="0.3">
      <c r="A2146" s="6" t="s">
        <v>0</v>
      </c>
      <c r="B2146" s="6" t="s">
        <v>4679</v>
      </c>
      <c r="C2146" s="6" t="s">
        <v>4680</v>
      </c>
      <c r="D2146" s="6" t="s">
        <v>4681</v>
      </c>
      <c r="E2146" s="6" t="s">
        <v>4</v>
      </c>
      <c r="F2146" s="6" t="s">
        <v>5</v>
      </c>
      <c r="G2146" s="6" t="s">
        <v>4476</v>
      </c>
      <c r="H2146" s="6" t="s">
        <v>7</v>
      </c>
      <c r="I2146" s="6" t="s">
        <v>4477</v>
      </c>
      <c r="J2146" s="6" t="s">
        <v>9</v>
      </c>
      <c r="K2146" s="6" t="s">
        <v>4682</v>
      </c>
      <c r="L2146" s="6" t="s">
        <v>11</v>
      </c>
      <c r="M2146" s="2">
        <v>267.47000000000003</v>
      </c>
      <c r="N2146" s="1" t="s">
        <v>12</v>
      </c>
      <c r="O2146" s="3">
        <v>43315</v>
      </c>
      <c r="P2146" s="2">
        <f>ROUNDDOWN(Table1[[#This Row],[Quantity in UnE]],0)</f>
        <v>267</v>
      </c>
      <c r="Q2146" t="s">
        <v>8850</v>
      </c>
      <c r="R2146">
        <v>35.5</v>
      </c>
      <c r="S2146">
        <v>39</v>
      </c>
      <c r="T2146">
        <f>IF(Table1[[#This Row],[OD (in)]]=28,0,IF(Table1[[#This Row],[Width (in)]]&lt;=25,1,0))</f>
        <v>0</v>
      </c>
      <c r="U2146">
        <f>IF(Table1[[#This Row],[OD (in)]]=28,0,IF(AND(Table1[[#This Row],[Width (in)]]&gt;25,Table1[[#This Row],[Width (in)]]&lt;=40),1,0))</f>
        <v>1</v>
      </c>
      <c r="V2146">
        <f>IF(Table1[[#This Row],[OD (in)]]=28,0,IF(Table1[[#This Row],[Width (in)]]&gt;40,1,0))</f>
        <v>0</v>
      </c>
      <c r="W2146">
        <f>IF(Table1[[#This Row],[OD (in)]]=28,1,0)</f>
        <v>0</v>
      </c>
    </row>
    <row r="2147" spans="1:23" x14ac:dyDescent="0.3">
      <c r="A2147" s="6" t="s">
        <v>0</v>
      </c>
      <c r="B2147" s="6" t="s">
        <v>4679</v>
      </c>
      <c r="C2147" s="6" t="s">
        <v>4680</v>
      </c>
      <c r="D2147" s="6" t="s">
        <v>4683</v>
      </c>
      <c r="E2147" s="6" t="s">
        <v>4</v>
      </c>
      <c r="F2147" s="6" t="s">
        <v>5</v>
      </c>
      <c r="G2147" s="6" t="s">
        <v>4476</v>
      </c>
      <c r="H2147" s="6" t="s">
        <v>7</v>
      </c>
      <c r="I2147" s="6" t="s">
        <v>4477</v>
      </c>
      <c r="J2147" s="6" t="s">
        <v>9</v>
      </c>
      <c r="K2147" s="6" t="s">
        <v>4684</v>
      </c>
      <c r="L2147" s="6" t="s">
        <v>11</v>
      </c>
      <c r="M2147" s="2">
        <v>267.47000000000003</v>
      </c>
      <c r="N2147" s="1" t="s">
        <v>12</v>
      </c>
      <c r="O2147" s="3">
        <v>43315</v>
      </c>
      <c r="P2147" s="2">
        <f>ROUNDDOWN(Table1[[#This Row],[Quantity in UnE]],0)</f>
        <v>267</v>
      </c>
      <c r="Q2147" t="s">
        <v>8850</v>
      </c>
      <c r="R2147">
        <v>35.5</v>
      </c>
      <c r="S2147">
        <v>39</v>
      </c>
      <c r="T2147">
        <f>IF(Table1[[#This Row],[OD (in)]]=28,0,IF(Table1[[#This Row],[Width (in)]]&lt;=25,1,0))</f>
        <v>0</v>
      </c>
      <c r="U2147">
        <f>IF(Table1[[#This Row],[OD (in)]]=28,0,IF(AND(Table1[[#This Row],[Width (in)]]&gt;25,Table1[[#This Row],[Width (in)]]&lt;=40),1,0))</f>
        <v>1</v>
      </c>
      <c r="V2147">
        <f>IF(Table1[[#This Row],[OD (in)]]=28,0,IF(Table1[[#This Row],[Width (in)]]&gt;40,1,0))</f>
        <v>0</v>
      </c>
      <c r="W2147">
        <f>IF(Table1[[#This Row],[OD (in)]]=28,1,0)</f>
        <v>0</v>
      </c>
    </row>
    <row r="2148" spans="1:23" x14ac:dyDescent="0.3">
      <c r="A2148" s="6" t="s">
        <v>0</v>
      </c>
      <c r="B2148" s="6" t="s">
        <v>4685</v>
      </c>
      <c r="C2148" s="6" t="s">
        <v>4686</v>
      </c>
      <c r="D2148" s="6" t="s">
        <v>4687</v>
      </c>
      <c r="E2148" s="6" t="s">
        <v>4</v>
      </c>
      <c r="F2148" s="6" t="s">
        <v>5</v>
      </c>
      <c r="G2148" s="6" t="s">
        <v>4688</v>
      </c>
      <c r="H2148" s="6" t="s">
        <v>7</v>
      </c>
      <c r="I2148" s="6" t="s">
        <v>4689</v>
      </c>
      <c r="J2148" s="6" t="s">
        <v>9</v>
      </c>
      <c r="K2148" s="6" t="s">
        <v>4690</v>
      </c>
      <c r="L2148" s="6" t="s">
        <v>11</v>
      </c>
      <c r="M2148" s="2">
        <v>320.85599999999999</v>
      </c>
      <c r="N2148" s="1" t="s">
        <v>12</v>
      </c>
      <c r="O2148" s="3">
        <v>43322</v>
      </c>
      <c r="P2148" s="2">
        <f>ROUNDDOWN(Table1[[#This Row],[Quantity in UnE]],0)</f>
        <v>320</v>
      </c>
      <c r="Q2148" t="s">
        <v>8850</v>
      </c>
      <c r="R2148">
        <v>42.625</v>
      </c>
      <c r="S2148">
        <v>39</v>
      </c>
      <c r="T2148">
        <f>IF(Table1[[#This Row],[OD (in)]]=28,0,IF(Table1[[#This Row],[Width (in)]]&lt;=25,1,0))</f>
        <v>0</v>
      </c>
      <c r="U2148">
        <f>IF(Table1[[#This Row],[OD (in)]]=28,0,IF(AND(Table1[[#This Row],[Width (in)]]&gt;25,Table1[[#This Row],[Width (in)]]&lt;=40),1,0))</f>
        <v>0</v>
      </c>
      <c r="V2148">
        <f>IF(Table1[[#This Row],[OD (in)]]=28,0,IF(Table1[[#This Row],[Width (in)]]&gt;40,1,0))</f>
        <v>1</v>
      </c>
      <c r="W2148">
        <f>IF(Table1[[#This Row],[OD (in)]]=28,1,0)</f>
        <v>0</v>
      </c>
    </row>
    <row r="2149" spans="1:23" x14ac:dyDescent="0.3">
      <c r="A2149" s="6" t="s">
        <v>0</v>
      </c>
      <c r="B2149" s="6" t="s">
        <v>4679</v>
      </c>
      <c r="C2149" s="6" t="s">
        <v>4680</v>
      </c>
      <c r="D2149" s="6" t="s">
        <v>4691</v>
      </c>
      <c r="E2149" s="6" t="s">
        <v>4</v>
      </c>
      <c r="F2149" s="6" t="s">
        <v>5</v>
      </c>
      <c r="G2149" s="6" t="s">
        <v>4476</v>
      </c>
      <c r="H2149" s="6" t="s">
        <v>7</v>
      </c>
      <c r="I2149" s="6" t="s">
        <v>4477</v>
      </c>
      <c r="J2149" s="6" t="s">
        <v>9</v>
      </c>
      <c r="K2149" s="6" t="s">
        <v>4692</v>
      </c>
      <c r="L2149" s="6" t="s">
        <v>11</v>
      </c>
      <c r="M2149" s="2">
        <v>268.45400000000001</v>
      </c>
      <c r="N2149" s="1" t="s">
        <v>12</v>
      </c>
      <c r="O2149" s="3">
        <v>43315</v>
      </c>
      <c r="P2149" s="2">
        <f>ROUNDDOWN(Table1[[#This Row],[Quantity in UnE]],0)</f>
        <v>268</v>
      </c>
      <c r="Q2149" t="s">
        <v>8850</v>
      </c>
      <c r="R2149">
        <v>35.5</v>
      </c>
      <c r="S2149">
        <v>39</v>
      </c>
      <c r="T2149">
        <f>IF(Table1[[#This Row],[OD (in)]]=28,0,IF(Table1[[#This Row],[Width (in)]]&lt;=25,1,0))</f>
        <v>0</v>
      </c>
      <c r="U2149">
        <f>IF(Table1[[#This Row],[OD (in)]]=28,0,IF(AND(Table1[[#This Row],[Width (in)]]&gt;25,Table1[[#This Row],[Width (in)]]&lt;=40),1,0))</f>
        <v>1</v>
      </c>
      <c r="V2149">
        <f>IF(Table1[[#This Row],[OD (in)]]=28,0,IF(Table1[[#This Row],[Width (in)]]&gt;40,1,0))</f>
        <v>0</v>
      </c>
      <c r="W2149">
        <f>IF(Table1[[#This Row],[OD (in)]]=28,1,0)</f>
        <v>0</v>
      </c>
    </row>
    <row r="2150" spans="1:23" x14ac:dyDescent="0.3">
      <c r="A2150" s="6" t="s">
        <v>0</v>
      </c>
      <c r="B2150" s="6" t="s">
        <v>4685</v>
      </c>
      <c r="C2150" s="6" t="s">
        <v>4686</v>
      </c>
      <c r="D2150" s="6" t="s">
        <v>4693</v>
      </c>
      <c r="E2150" s="6" t="s">
        <v>4</v>
      </c>
      <c r="F2150" s="6" t="s">
        <v>5</v>
      </c>
      <c r="G2150" s="6" t="s">
        <v>4688</v>
      </c>
      <c r="H2150" s="6" t="s">
        <v>7</v>
      </c>
      <c r="I2150" s="6" t="s">
        <v>4689</v>
      </c>
      <c r="J2150" s="6" t="s">
        <v>9</v>
      </c>
      <c r="K2150" s="6" t="s">
        <v>4694</v>
      </c>
      <c r="L2150" s="6" t="s">
        <v>11</v>
      </c>
      <c r="M2150" s="2">
        <v>317.16000000000003</v>
      </c>
      <c r="N2150" s="1" t="s">
        <v>12</v>
      </c>
      <c r="O2150" s="3">
        <v>43322</v>
      </c>
      <c r="P2150" s="2">
        <f>ROUNDDOWN(Table1[[#This Row],[Quantity in UnE]],0)</f>
        <v>317</v>
      </c>
      <c r="Q2150" t="s">
        <v>8850</v>
      </c>
      <c r="R2150">
        <v>42.625</v>
      </c>
      <c r="S2150">
        <v>39</v>
      </c>
      <c r="T2150">
        <f>IF(Table1[[#This Row],[OD (in)]]=28,0,IF(Table1[[#This Row],[Width (in)]]&lt;=25,1,0))</f>
        <v>0</v>
      </c>
      <c r="U2150">
        <f>IF(Table1[[#This Row],[OD (in)]]=28,0,IF(AND(Table1[[#This Row],[Width (in)]]&gt;25,Table1[[#This Row],[Width (in)]]&lt;=40),1,0))</f>
        <v>0</v>
      </c>
      <c r="V2150">
        <f>IF(Table1[[#This Row],[OD (in)]]=28,0,IF(Table1[[#This Row],[Width (in)]]&gt;40,1,0))</f>
        <v>1</v>
      </c>
      <c r="W2150">
        <f>IF(Table1[[#This Row],[OD (in)]]=28,1,0)</f>
        <v>0</v>
      </c>
    </row>
    <row r="2151" spans="1:23" x14ac:dyDescent="0.3">
      <c r="A2151" s="6" t="s">
        <v>0</v>
      </c>
      <c r="B2151" s="6" t="s">
        <v>4679</v>
      </c>
      <c r="C2151" s="6" t="s">
        <v>4680</v>
      </c>
      <c r="D2151" s="6" t="s">
        <v>4695</v>
      </c>
      <c r="E2151" s="6" t="s">
        <v>4</v>
      </c>
      <c r="F2151" s="6" t="s">
        <v>5</v>
      </c>
      <c r="G2151" s="6" t="s">
        <v>4476</v>
      </c>
      <c r="H2151" s="6" t="s">
        <v>7</v>
      </c>
      <c r="I2151" s="6" t="s">
        <v>4477</v>
      </c>
      <c r="J2151" s="6" t="s">
        <v>9</v>
      </c>
      <c r="K2151" s="6" t="s">
        <v>4696</v>
      </c>
      <c r="L2151" s="6" t="s">
        <v>11</v>
      </c>
      <c r="M2151" s="2">
        <v>265.99200000000002</v>
      </c>
      <c r="N2151" s="1" t="s">
        <v>12</v>
      </c>
      <c r="O2151" s="3">
        <v>43315</v>
      </c>
      <c r="P2151" s="2">
        <f>ROUNDDOWN(Table1[[#This Row],[Quantity in UnE]],0)</f>
        <v>265</v>
      </c>
      <c r="Q2151" t="s">
        <v>8850</v>
      </c>
      <c r="R2151">
        <v>35.5</v>
      </c>
      <c r="S2151">
        <v>39</v>
      </c>
      <c r="T2151">
        <f>IF(Table1[[#This Row],[OD (in)]]=28,0,IF(Table1[[#This Row],[Width (in)]]&lt;=25,1,0))</f>
        <v>0</v>
      </c>
      <c r="U2151">
        <f>IF(Table1[[#This Row],[OD (in)]]=28,0,IF(AND(Table1[[#This Row],[Width (in)]]&gt;25,Table1[[#This Row],[Width (in)]]&lt;=40),1,0))</f>
        <v>1</v>
      </c>
      <c r="V2151">
        <f>IF(Table1[[#This Row],[OD (in)]]=28,0,IF(Table1[[#This Row],[Width (in)]]&gt;40,1,0))</f>
        <v>0</v>
      </c>
      <c r="W2151">
        <f>IF(Table1[[#This Row],[OD (in)]]=28,1,0)</f>
        <v>0</v>
      </c>
    </row>
    <row r="2152" spans="1:23" x14ac:dyDescent="0.3">
      <c r="A2152" s="6" t="s">
        <v>0</v>
      </c>
      <c r="B2152" s="6" t="s">
        <v>4679</v>
      </c>
      <c r="C2152" s="6" t="s">
        <v>4680</v>
      </c>
      <c r="D2152" s="6" t="s">
        <v>4697</v>
      </c>
      <c r="E2152" s="6" t="s">
        <v>4</v>
      </c>
      <c r="F2152" s="6" t="s">
        <v>5</v>
      </c>
      <c r="G2152" s="6" t="s">
        <v>4476</v>
      </c>
      <c r="H2152" s="6" t="s">
        <v>7</v>
      </c>
      <c r="I2152" s="6" t="s">
        <v>4477</v>
      </c>
      <c r="J2152" s="6" t="s">
        <v>9</v>
      </c>
      <c r="K2152" s="6" t="s">
        <v>4698</v>
      </c>
      <c r="L2152" s="6" t="s">
        <v>11</v>
      </c>
      <c r="M2152" s="2">
        <v>265.99200000000002</v>
      </c>
      <c r="N2152" s="1" t="s">
        <v>12</v>
      </c>
      <c r="O2152" s="3">
        <v>43315</v>
      </c>
      <c r="P2152" s="2">
        <f>ROUNDDOWN(Table1[[#This Row],[Quantity in UnE]],0)</f>
        <v>265</v>
      </c>
      <c r="Q2152" t="s">
        <v>8850</v>
      </c>
      <c r="R2152">
        <v>35.5</v>
      </c>
      <c r="S2152">
        <v>39</v>
      </c>
      <c r="T2152">
        <f>IF(Table1[[#This Row],[OD (in)]]=28,0,IF(Table1[[#This Row],[Width (in)]]&lt;=25,1,0))</f>
        <v>0</v>
      </c>
      <c r="U2152">
        <f>IF(Table1[[#This Row],[OD (in)]]=28,0,IF(AND(Table1[[#This Row],[Width (in)]]&gt;25,Table1[[#This Row],[Width (in)]]&lt;=40),1,0))</f>
        <v>1</v>
      </c>
      <c r="V2152">
        <f>IF(Table1[[#This Row],[OD (in)]]=28,0,IF(Table1[[#This Row],[Width (in)]]&gt;40,1,0))</f>
        <v>0</v>
      </c>
      <c r="W2152">
        <f>IF(Table1[[#This Row],[OD (in)]]=28,1,0)</f>
        <v>0</v>
      </c>
    </row>
    <row r="2153" spans="1:23" x14ac:dyDescent="0.3">
      <c r="A2153" s="6" t="s">
        <v>0</v>
      </c>
      <c r="B2153" s="6" t="s">
        <v>4699</v>
      </c>
      <c r="C2153" s="6" t="s">
        <v>4700</v>
      </c>
      <c r="D2153" s="6" t="s">
        <v>4701</v>
      </c>
      <c r="E2153" s="6" t="s">
        <v>4</v>
      </c>
      <c r="F2153" s="6" t="s">
        <v>5</v>
      </c>
      <c r="G2153" s="6" t="s">
        <v>4688</v>
      </c>
      <c r="H2153" s="6" t="s">
        <v>7</v>
      </c>
      <c r="I2153" s="6" t="s">
        <v>4689</v>
      </c>
      <c r="J2153" s="6" t="s">
        <v>9</v>
      </c>
      <c r="K2153" s="6" t="s">
        <v>4702</v>
      </c>
      <c r="L2153" s="6" t="s">
        <v>11</v>
      </c>
      <c r="M2153" s="2">
        <v>199.017</v>
      </c>
      <c r="N2153" s="1" t="s">
        <v>12</v>
      </c>
      <c r="O2153" s="3">
        <v>43322</v>
      </c>
      <c r="P2153" s="2">
        <f>ROUNDDOWN(Table1[[#This Row],[Quantity in UnE]],0)</f>
        <v>199</v>
      </c>
      <c r="Q2153" t="s">
        <v>8850</v>
      </c>
      <c r="R2153">
        <v>26.5</v>
      </c>
      <c r="S2153">
        <v>39</v>
      </c>
      <c r="T2153">
        <f>IF(Table1[[#This Row],[OD (in)]]=28,0,IF(Table1[[#This Row],[Width (in)]]&lt;=25,1,0))</f>
        <v>0</v>
      </c>
      <c r="U2153">
        <f>IF(Table1[[#This Row],[OD (in)]]=28,0,IF(AND(Table1[[#This Row],[Width (in)]]&gt;25,Table1[[#This Row],[Width (in)]]&lt;=40),1,0))</f>
        <v>1</v>
      </c>
      <c r="V2153">
        <f>IF(Table1[[#This Row],[OD (in)]]=28,0,IF(Table1[[#This Row],[Width (in)]]&gt;40,1,0))</f>
        <v>0</v>
      </c>
      <c r="W2153">
        <f>IF(Table1[[#This Row],[OD (in)]]=28,1,0)</f>
        <v>0</v>
      </c>
    </row>
    <row r="2154" spans="1:23" x14ac:dyDescent="0.3">
      <c r="A2154" s="6" t="s">
        <v>0</v>
      </c>
      <c r="B2154" s="6" t="s">
        <v>4699</v>
      </c>
      <c r="C2154" s="6" t="s">
        <v>4700</v>
      </c>
      <c r="D2154" s="6" t="s">
        <v>4703</v>
      </c>
      <c r="E2154" s="6" t="s">
        <v>4</v>
      </c>
      <c r="F2154" s="6" t="s">
        <v>5</v>
      </c>
      <c r="G2154" s="6" t="s">
        <v>4688</v>
      </c>
      <c r="H2154" s="6" t="s">
        <v>7</v>
      </c>
      <c r="I2154" s="6" t="s">
        <v>4689</v>
      </c>
      <c r="J2154" s="6" t="s">
        <v>9</v>
      </c>
      <c r="K2154" s="6" t="s">
        <v>4704</v>
      </c>
      <c r="L2154" s="6" t="s">
        <v>11</v>
      </c>
      <c r="M2154" s="2">
        <v>199.017</v>
      </c>
      <c r="N2154" s="1" t="s">
        <v>12</v>
      </c>
      <c r="O2154" s="3">
        <v>43322</v>
      </c>
      <c r="P2154" s="2">
        <f>ROUNDDOWN(Table1[[#This Row],[Quantity in UnE]],0)</f>
        <v>199</v>
      </c>
      <c r="Q2154" t="s">
        <v>8850</v>
      </c>
      <c r="R2154">
        <v>26.5</v>
      </c>
      <c r="S2154">
        <v>39</v>
      </c>
      <c r="T2154">
        <f>IF(Table1[[#This Row],[OD (in)]]=28,0,IF(Table1[[#This Row],[Width (in)]]&lt;=25,1,0))</f>
        <v>0</v>
      </c>
      <c r="U2154">
        <f>IF(Table1[[#This Row],[OD (in)]]=28,0,IF(AND(Table1[[#This Row],[Width (in)]]&gt;25,Table1[[#This Row],[Width (in)]]&lt;=40),1,0))</f>
        <v>1</v>
      </c>
      <c r="V2154">
        <f>IF(Table1[[#This Row],[OD (in)]]=28,0,IF(Table1[[#This Row],[Width (in)]]&gt;40,1,0))</f>
        <v>0</v>
      </c>
      <c r="W2154">
        <f>IF(Table1[[#This Row],[OD (in)]]=28,1,0)</f>
        <v>0</v>
      </c>
    </row>
    <row r="2155" spans="1:23" x14ac:dyDescent="0.3">
      <c r="A2155" s="6" t="s">
        <v>0</v>
      </c>
      <c r="B2155" s="6" t="s">
        <v>4699</v>
      </c>
      <c r="C2155" s="6" t="s">
        <v>4700</v>
      </c>
      <c r="D2155" s="6" t="s">
        <v>4705</v>
      </c>
      <c r="E2155" s="6" t="s">
        <v>4</v>
      </c>
      <c r="F2155" s="6" t="s">
        <v>5</v>
      </c>
      <c r="G2155" s="6" t="s">
        <v>4688</v>
      </c>
      <c r="H2155" s="6" t="s">
        <v>7</v>
      </c>
      <c r="I2155" s="6" t="s">
        <v>4689</v>
      </c>
      <c r="J2155" s="6" t="s">
        <v>9</v>
      </c>
      <c r="K2155" s="6" t="s">
        <v>4706</v>
      </c>
      <c r="L2155" s="6" t="s">
        <v>11</v>
      </c>
      <c r="M2155" s="2">
        <v>193.733</v>
      </c>
      <c r="N2155" s="1" t="s">
        <v>12</v>
      </c>
      <c r="O2155" s="3">
        <v>43322</v>
      </c>
      <c r="P2155" s="2">
        <f>ROUNDDOWN(Table1[[#This Row],[Quantity in UnE]],0)</f>
        <v>193</v>
      </c>
      <c r="Q2155" t="s">
        <v>8850</v>
      </c>
      <c r="R2155">
        <v>26.5</v>
      </c>
      <c r="S2155">
        <v>39</v>
      </c>
      <c r="T2155">
        <f>IF(Table1[[#This Row],[OD (in)]]=28,0,IF(Table1[[#This Row],[Width (in)]]&lt;=25,1,0))</f>
        <v>0</v>
      </c>
      <c r="U2155">
        <f>IF(Table1[[#This Row],[OD (in)]]=28,0,IF(AND(Table1[[#This Row],[Width (in)]]&gt;25,Table1[[#This Row],[Width (in)]]&lt;=40),1,0))</f>
        <v>1</v>
      </c>
      <c r="V2155">
        <f>IF(Table1[[#This Row],[OD (in)]]=28,0,IF(Table1[[#This Row],[Width (in)]]&gt;40,1,0))</f>
        <v>0</v>
      </c>
      <c r="W2155">
        <f>IF(Table1[[#This Row],[OD (in)]]=28,1,0)</f>
        <v>0</v>
      </c>
    </row>
    <row r="2156" spans="1:23" x14ac:dyDescent="0.3">
      <c r="A2156" s="6" t="s">
        <v>0</v>
      </c>
      <c r="B2156" s="6" t="s">
        <v>4699</v>
      </c>
      <c r="C2156" s="6" t="s">
        <v>4700</v>
      </c>
      <c r="D2156" s="6" t="s">
        <v>4707</v>
      </c>
      <c r="E2156" s="6" t="s">
        <v>4</v>
      </c>
      <c r="F2156" s="6" t="s">
        <v>5</v>
      </c>
      <c r="G2156" s="6" t="s">
        <v>4688</v>
      </c>
      <c r="H2156" s="6" t="s">
        <v>7</v>
      </c>
      <c r="I2156" s="6" t="s">
        <v>4689</v>
      </c>
      <c r="J2156" s="6" t="s">
        <v>9</v>
      </c>
      <c r="K2156" s="6" t="s">
        <v>4708</v>
      </c>
      <c r="L2156" s="6" t="s">
        <v>11</v>
      </c>
      <c r="M2156" s="2">
        <v>193.733</v>
      </c>
      <c r="N2156" s="1" t="s">
        <v>12</v>
      </c>
      <c r="O2156" s="3">
        <v>43322</v>
      </c>
      <c r="P2156" s="2">
        <f>ROUNDDOWN(Table1[[#This Row],[Quantity in UnE]],0)</f>
        <v>193</v>
      </c>
      <c r="Q2156" t="s">
        <v>8850</v>
      </c>
      <c r="R2156">
        <v>26.5</v>
      </c>
      <c r="S2156">
        <v>39</v>
      </c>
      <c r="T2156">
        <f>IF(Table1[[#This Row],[OD (in)]]=28,0,IF(Table1[[#This Row],[Width (in)]]&lt;=25,1,0))</f>
        <v>0</v>
      </c>
      <c r="U2156">
        <f>IF(Table1[[#This Row],[OD (in)]]=28,0,IF(AND(Table1[[#This Row],[Width (in)]]&gt;25,Table1[[#This Row],[Width (in)]]&lt;=40),1,0))</f>
        <v>1</v>
      </c>
      <c r="V2156">
        <f>IF(Table1[[#This Row],[OD (in)]]=28,0,IF(Table1[[#This Row],[Width (in)]]&gt;40,1,0))</f>
        <v>0</v>
      </c>
      <c r="W2156">
        <f>IF(Table1[[#This Row],[OD (in)]]=28,1,0)</f>
        <v>0</v>
      </c>
    </row>
    <row r="2157" spans="1:23" x14ac:dyDescent="0.3">
      <c r="A2157" s="6" t="s">
        <v>0</v>
      </c>
      <c r="B2157" s="6" t="s">
        <v>3097</v>
      </c>
      <c r="C2157" s="6" t="s">
        <v>3098</v>
      </c>
      <c r="D2157" s="6" t="s">
        <v>4709</v>
      </c>
      <c r="E2157" s="6" t="s">
        <v>4</v>
      </c>
      <c r="F2157" s="6" t="s">
        <v>5</v>
      </c>
      <c r="G2157" s="6" t="s">
        <v>4688</v>
      </c>
      <c r="H2157" s="6" t="s">
        <v>7</v>
      </c>
      <c r="I2157" s="6" t="s">
        <v>4689</v>
      </c>
      <c r="J2157" s="6" t="s">
        <v>9</v>
      </c>
      <c r="K2157" s="6" t="s">
        <v>4710</v>
      </c>
      <c r="L2157" s="6" t="s">
        <v>11</v>
      </c>
      <c r="M2157" s="2">
        <v>330.44299999999998</v>
      </c>
      <c r="N2157" s="1" t="s">
        <v>12</v>
      </c>
      <c r="O2157" s="3">
        <v>43322</v>
      </c>
      <c r="P2157" s="2">
        <f>ROUNDDOWN(Table1[[#This Row],[Quantity in UnE]],0)</f>
        <v>330</v>
      </c>
      <c r="Q2157" t="s">
        <v>8850</v>
      </c>
      <c r="R2157">
        <v>44</v>
      </c>
      <c r="S2157">
        <v>39</v>
      </c>
      <c r="T2157">
        <f>IF(Table1[[#This Row],[OD (in)]]=28,0,IF(Table1[[#This Row],[Width (in)]]&lt;=25,1,0))</f>
        <v>0</v>
      </c>
      <c r="U2157">
        <f>IF(Table1[[#This Row],[OD (in)]]=28,0,IF(AND(Table1[[#This Row],[Width (in)]]&gt;25,Table1[[#This Row],[Width (in)]]&lt;=40),1,0))</f>
        <v>0</v>
      </c>
      <c r="V2157">
        <f>IF(Table1[[#This Row],[OD (in)]]=28,0,IF(Table1[[#This Row],[Width (in)]]&gt;40,1,0))</f>
        <v>1</v>
      </c>
      <c r="W2157">
        <f>IF(Table1[[#This Row],[OD (in)]]=28,1,0)</f>
        <v>0</v>
      </c>
    </row>
    <row r="2158" spans="1:23" x14ac:dyDescent="0.3">
      <c r="A2158" s="6" t="s">
        <v>0</v>
      </c>
      <c r="B2158" s="6" t="s">
        <v>3097</v>
      </c>
      <c r="C2158" s="6" t="s">
        <v>3098</v>
      </c>
      <c r="D2158" s="6" t="s">
        <v>4711</v>
      </c>
      <c r="E2158" s="6" t="s">
        <v>4</v>
      </c>
      <c r="F2158" s="6" t="s">
        <v>5</v>
      </c>
      <c r="G2158" s="6" t="s">
        <v>4688</v>
      </c>
      <c r="H2158" s="6" t="s">
        <v>7</v>
      </c>
      <c r="I2158" s="6" t="s">
        <v>4689</v>
      </c>
      <c r="J2158" s="6" t="s">
        <v>9</v>
      </c>
      <c r="K2158" s="6" t="s">
        <v>4712</v>
      </c>
      <c r="L2158" s="6" t="s">
        <v>11</v>
      </c>
      <c r="M2158" s="2">
        <v>321.66899999999998</v>
      </c>
      <c r="N2158" s="1" t="s">
        <v>12</v>
      </c>
      <c r="O2158" s="3">
        <v>43322</v>
      </c>
      <c r="P2158" s="2">
        <f>ROUNDDOWN(Table1[[#This Row],[Quantity in UnE]],0)</f>
        <v>321</v>
      </c>
      <c r="Q2158" t="s">
        <v>8850</v>
      </c>
      <c r="R2158">
        <v>44</v>
      </c>
      <c r="S2158">
        <v>39</v>
      </c>
      <c r="T2158">
        <f>IF(Table1[[#This Row],[OD (in)]]=28,0,IF(Table1[[#This Row],[Width (in)]]&lt;=25,1,0))</f>
        <v>0</v>
      </c>
      <c r="U2158">
        <f>IF(Table1[[#This Row],[OD (in)]]=28,0,IF(AND(Table1[[#This Row],[Width (in)]]&gt;25,Table1[[#This Row],[Width (in)]]&lt;=40),1,0))</f>
        <v>0</v>
      </c>
      <c r="V2158">
        <f>IF(Table1[[#This Row],[OD (in)]]=28,0,IF(Table1[[#This Row],[Width (in)]]&gt;40,1,0))</f>
        <v>1</v>
      </c>
      <c r="W2158">
        <f>IF(Table1[[#This Row],[OD (in)]]=28,1,0)</f>
        <v>0</v>
      </c>
    </row>
    <row r="2159" spans="1:23" x14ac:dyDescent="0.3">
      <c r="A2159" s="6" t="s">
        <v>0</v>
      </c>
      <c r="B2159" s="6" t="s">
        <v>4713</v>
      </c>
      <c r="C2159" s="6" t="s">
        <v>4714</v>
      </c>
      <c r="D2159" s="6" t="s">
        <v>4715</v>
      </c>
      <c r="E2159" s="6" t="s">
        <v>4</v>
      </c>
      <c r="F2159" s="6" t="s">
        <v>5</v>
      </c>
      <c r="G2159" s="6" t="s">
        <v>4688</v>
      </c>
      <c r="H2159" s="6" t="s">
        <v>7</v>
      </c>
      <c r="I2159" s="6" t="s">
        <v>4689</v>
      </c>
      <c r="J2159" s="6" t="s">
        <v>9</v>
      </c>
      <c r="K2159" s="6" t="s">
        <v>4716</v>
      </c>
      <c r="L2159" s="6" t="s">
        <v>11</v>
      </c>
      <c r="M2159" s="2">
        <v>279.02699999999999</v>
      </c>
      <c r="N2159" s="1" t="s">
        <v>12</v>
      </c>
      <c r="O2159" s="3">
        <v>43322</v>
      </c>
      <c r="P2159" s="2">
        <f>ROUNDDOWN(Table1[[#This Row],[Quantity in UnE]],0)</f>
        <v>279</v>
      </c>
      <c r="Q2159" t="s">
        <v>8850</v>
      </c>
      <c r="R2159">
        <v>37.5</v>
      </c>
      <c r="S2159">
        <v>39</v>
      </c>
      <c r="T2159">
        <f>IF(Table1[[#This Row],[OD (in)]]=28,0,IF(Table1[[#This Row],[Width (in)]]&lt;=25,1,0))</f>
        <v>0</v>
      </c>
      <c r="U2159">
        <f>IF(Table1[[#This Row],[OD (in)]]=28,0,IF(AND(Table1[[#This Row],[Width (in)]]&gt;25,Table1[[#This Row],[Width (in)]]&lt;=40),1,0))</f>
        <v>1</v>
      </c>
      <c r="V2159">
        <f>IF(Table1[[#This Row],[OD (in)]]=28,0,IF(Table1[[#This Row],[Width (in)]]&gt;40,1,0))</f>
        <v>0</v>
      </c>
      <c r="W2159">
        <f>IF(Table1[[#This Row],[OD (in)]]=28,1,0)</f>
        <v>0</v>
      </c>
    </row>
    <row r="2160" spans="1:23" x14ac:dyDescent="0.3">
      <c r="A2160" s="6" t="s">
        <v>0</v>
      </c>
      <c r="B2160" s="6" t="s">
        <v>4713</v>
      </c>
      <c r="C2160" s="6" t="s">
        <v>4714</v>
      </c>
      <c r="D2160" s="6" t="s">
        <v>4717</v>
      </c>
      <c r="E2160" s="6" t="s">
        <v>4</v>
      </c>
      <c r="F2160" s="6" t="s">
        <v>5</v>
      </c>
      <c r="G2160" s="6" t="s">
        <v>4688</v>
      </c>
      <c r="H2160" s="6" t="s">
        <v>7</v>
      </c>
      <c r="I2160" s="6" t="s">
        <v>4689</v>
      </c>
      <c r="J2160" s="6" t="s">
        <v>9</v>
      </c>
      <c r="K2160" s="6" t="s">
        <v>4718</v>
      </c>
      <c r="L2160" s="6" t="s">
        <v>11</v>
      </c>
      <c r="M2160" s="2">
        <v>279.02699999999999</v>
      </c>
      <c r="N2160" s="1" t="s">
        <v>12</v>
      </c>
      <c r="O2160" s="3">
        <v>43322</v>
      </c>
      <c r="P2160" s="2">
        <f>ROUNDDOWN(Table1[[#This Row],[Quantity in UnE]],0)</f>
        <v>279</v>
      </c>
      <c r="Q2160" t="s">
        <v>8850</v>
      </c>
      <c r="R2160">
        <v>37.5</v>
      </c>
      <c r="S2160">
        <v>39</v>
      </c>
      <c r="T2160">
        <f>IF(Table1[[#This Row],[OD (in)]]=28,0,IF(Table1[[#This Row],[Width (in)]]&lt;=25,1,0))</f>
        <v>0</v>
      </c>
      <c r="U2160">
        <f>IF(Table1[[#This Row],[OD (in)]]=28,0,IF(AND(Table1[[#This Row],[Width (in)]]&gt;25,Table1[[#This Row],[Width (in)]]&lt;=40),1,0))</f>
        <v>1</v>
      </c>
      <c r="V2160">
        <f>IF(Table1[[#This Row],[OD (in)]]=28,0,IF(Table1[[#This Row],[Width (in)]]&gt;40,1,0))</f>
        <v>0</v>
      </c>
      <c r="W2160">
        <f>IF(Table1[[#This Row],[OD (in)]]=28,1,0)</f>
        <v>0</v>
      </c>
    </row>
    <row r="2161" spans="1:23" x14ac:dyDescent="0.3">
      <c r="A2161" s="6" t="s">
        <v>0</v>
      </c>
      <c r="B2161" s="6" t="s">
        <v>133</v>
      </c>
      <c r="C2161" s="6" t="s">
        <v>134</v>
      </c>
      <c r="D2161" s="6" t="s">
        <v>2781</v>
      </c>
      <c r="E2161" s="6" t="s">
        <v>4</v>
      </c>
      <c r="F2161" s="6" t="s">
        <v>136</v>
      </c>
      <c r="G2161" s="6" t="s">
        <v>137</v>
      </c>
      <c r="H2161" s="6" t="s">
        <v>3829</v>
      </c>
      <c r="I2161" s="6" t="s">
        <v>138</v>
      </c>
      <c r="J2161" s="6" t="s">
        <v>9</v>
      </c>
      <c r="K2161" s="6" t="s">
        <v>4719</v>
      </c>
      <c r="L2161" s="6" t="s">
        <v>11</v>
      </c>
      <c r="M2161" s="2">
        <v>347.01499999999999</v>
      </c>
      <c r="N2161" s="1" t="s">
        <v>12</v>
      </c>
      <c r="O2161" s="3">
        <v>43327</v>
      </c>
      <c r="P2161" s="2">
        <f>ROUNDDOWN(Table1[[#This Row],[Quantity in UnE]],0)</f>
        <v>347</v>
      </c>
      <c r="Q2161" t="s">
        <v>8853</v>
      </c>
      <c r="R2161">
        <v>43.5</v>
      </c>
      <c r="S2161">
        <v>39</v>
      </c>
      <c r="T2161">
        <f>IF(Table1[[#This Row],[OD (in)]]=28,0,IF(Table1[[#This Row],[Width (in)]]&lt;=25,1,0))</f>
        <v>0</v>
      </c>
      <c r="U2161">
        <f>IF(Table1[[#This Row],[OD (in)]]=28,0,IF(AND(Table1[[#This Row],[Width (in)]]&gt;25,Table1[[#This Row],[Width (in)]]&lt;=40),1,0))</f>
        <v>0</v>
      </c>
      <c r="V2161">
        <f>IF(Table1[[#This Row],[OD (in)]]=28,0,IF(Table1[[#This Row],[Width (in)]]&gt;40,1,0))</f>
        <v>1</v>
      </c>
      <c r="W2161">
        <f>IF(Table1[[#This Row],[OD (in)]]=28,1,0)</f>
        <v>0</v>
      </c>
    </row>
    <row r="2162" spans="1:23" x14ac:dyDescent="0.3">
      <c r="A2162" s="6" t="s">
        <v>0</v>
      </c>
      <c r="B2162" s="6" t="s">
        <v>31</v>
      </c>
      <c r="C2162" s="6" t="s">
        <v>32</v>
      </c>
      <c r="D2162" s="6" t="s">
        <v>4720</v>
      </c>
      <c r="E2162" s="6" t="s">
        <v>4</v>
      </c>
      <c r="F2162" s="6" t="s">
        <v>5</v>
      </c>
      <c r="G2162" s="6" t="s">
        <v>1845</v>
      </c>
      <c r="H2162" s="6" t="s">
        <v>4380</v>
      </c>
      <c r="I2162" s="6" t="s">
        <v>1846</v>
      </c>
      <c r="J2162" s="6" t="s">
        <v>9</v>
      </c>
      <c r="K2162" s="6" t="s">
        <v>4721</v>
      </c>
      <c r="L2162" s="6" t="s">
        <v>11</v>
      </c>
      <c r="M2162" s="2">
        <v>112.52</v>
      </c>
      <c r="N2162" s="1" t="s">
        <v>12</v>
      </c>
      <c r="O2162" s="3">
        <v>43325</v>
      </c>
      <c r="P2162" s="2">
        <f>ROUNDDOWN(Table1[[#This Row],[Quantity in UnE]],0)</f>
        <v>112</v>
      </c>
      <c r="Q2162" t="s">
        <v>8848</v>
      </c>
      <c r="R2162">
        <v>15</v>
      </c>
      <c r="S2162">
        <v>39</v>
      </c>
      <c r="T2162">
        <f>IF(Table1[[#This Row],[OD (in)]]=28,0,IF(Table1[[#This Row],[Width (in)]]&lt;=25,1,0))</f>
        <v>1</v>
      </c>
      <c r="U2162">
        <f>IF(Table1[[#This Row],[OD (in)]]=28,0,IF(AND(Table1[[#This Row],[Width (in)]]&gt;25,Table1[[#This Row],[Width (in)]]&lt;=40),1,0))</f>
        <v>0</v>
      </c>
      <c r="V2162">
        <f>IF(Table1[[#This Row],[OD (in)]]=28,0,IF(Table1[[#This Row],[Width (in)]]&gt;40,1,0))</f>
        <v>0</v>
      </c>
      <c r="W2162">
        <f>IF(Table1[[#This Row],[OD (in)]]=28,1,0)</f>
        <v>0</v>
      </c>
    </row>
    <row r="2163" spans="1:23" x14ac:dyDescent="0.3">
      <c r="A2163" s="6" t="s">
        <v>0</v>
      </c>
      <c r="B2163" s="6" t="s">
        <v>214</v>
      </c>
      <c r="C2163" s="6" t="s">
        <v>215</v>
      </c>
      <c r="D2163" s="6" t="s">
        <v>4722</v>
      </c>
      <c r="E2163" s="6" t="s">
        <v>4</v>
      </c>
      <c r="F2163" s="6" t="s">
        <v>5</v>
      </c>
      <c r="G2163" s="6" t="s">
        <v>6</v>
      </c>
      <c r="H2163" s="6" t="s">
        <v>4380</v>
      </c>
      <c r="I2163" s="6" t="s">
        <v>8</v>
      </c>
      <c r="J2163" s="6" t="s">
        <v>9</v>
      </c>
      <c r="K2163" s="6" t="s">
        <v>4723</v>
      </c>
      <c r="L2163" s="6" t="s">
        <v>11</v>
      </c>
      <c r="M2163" s="2">
        <v>162.12899999999999</v>
      </c>
      <c r="N2163" s="1" t="s">
        <v>12</v>
      </c>
      <c r="O2163" s="3">
        <v>43325</v>
      </c>
      <c r="P2163" s="2">
        <f>ROUNDDOWN(Table1[[#This Row],[Quantity in UnE]],0)</f>
        <v>162</v>
      </c>
      <c r="Q2163" t="s">
        <v>8854</v>
      </c>
      <c r="R2163">
        <v>44.5</v>
      </c>
      <c r="S2163">
        <v>28</v>
      </c>
      <c r="T2163">
        <f>IF(Table1[[#This Row],[OD (in)]]=28,0,IF(Table1[[#This Row],[Width (in)]]&lt;=25,1,0))</f>
        <v>0</v>
      </c>
      <c r="U2163">
        <f>IF(Table1[[#This Row],[OD (in)]]=28,0,IF(AND(Table1[[#This Row],[Width (in)]]&gt;25,Table1[[#This Row],[Width (in)]]&lt;=40),1,0))</f>
        <v>0</v>
      </c>
      <c r="V2163">
        <f>IF(Table1[[#This Row],[OD (in)]]=28,0,IF(Table1[[#This Row],[Width (in)]]&gt;40,1,0))</f>
        <v>0</v>
      </c>
      <c r="W2163">
        <f>IF(Table1[[#This Row],[OD (in)]]=28,1,0)</f>
        <v>1</v>
      </c>
    </row>
    <row r="2164" spans="1:23" x14ac:dyDescent="0.3">
      <c r="A2164" s="6" t="s">
        <v>0</v>
      </c>
      <c r="B2164" s="6" t="s">
        <v>502</v>
      </c>
      <c r="C2164" s="6" t="s">
        <v>503</v>
      </c>
      <c r="D2164" s="6" t="s">
        <v>4724</v>
      </c>
      <c r="E2164" s="6" t="s">
        <v>4</v>
      </c>
      <c r="F2164" s="6" t="s">
        <v>5</v>
      </c>
      <c r="G2164" s="6" t="s">
        <v>6</v>
      </c>
      <c r="H2164" s="6" t="s">
        <v>4380</v>
      </c>
      <c r="I2164" s="6" t="s">
        <v>8</v>
      </c>
      <c r="J2164" s="6" t="s">
        <v>9</v>
      </c>
      <c r="K2164" s="6" t="s">
        <v>4723</v>
      </c>
      <c r="L2164" s="6" t="s">
        <v>11</v>
      </c>
      <c r="M2164" s="2">
        <v>198.44</v>
      </c>
      <c r="N2164" s="1" t="s">
        <v>12</v>
      </c>
      <c r="O2164" s="3">
        <v>43325</v>
      </c>
      <c r="P2164" s="2">
        <f>ROUNDDOWN(Table1[[#This Row],[Quantity in UnE]],0)</f>
        <v>198</v>
      </c>
      <c r="Q2164" t="s">
        <v>8849</v>
      </c>
      <c r="R2164">
        <v>23.875</v>
      </c>
      <c r="S2164">
        <v>44</v>
      </c>
      <c r="T2164">
        <f>IF(Table1[[#This Row],[OD (in)]]=28,0,IF(Table1[[#This Row],[Width (in)]]&lt;=25,1,0))</f>
        <v>1</v>
      </c>
      <c r="U2164">
        <f>IF(Table1[[#This Row],[OD (in)]]=28,0,IF(AND(Table1[[#This Row],[Width (in)]]&gt;25,Table1[[#This Row],[Width (in)]]&lt;=40),1,0))</f>
        <v>0</v>
      </c>
      <c r="V2164">
        <f>IF(Table1[[#This Row],[OD (in)]]=28,0,IF(Table1[[#This Row],[Width (in)]]&gt;40,1,0))</f>
        <v>0</v>
      </c>
      <c r="W2164">
        <f>IF(Table1[[#This Row],[OD (in)]]=28,1,0)</f>
        <v>0</v>
      </c>
    </row>
    <row r="2165" spans="1:23" x14ac:dyDescent="0.3">
      <c r="A2165" s="6" t="s">
        <v>0</v>
      </c>
      <c r="B2165" s="6" t="s">
        <v>117</v>
      </c>
      <c r="C2165" s="6" t="s">
        <v>118</v>
      </c>
      <c r="D2165" s="6" t="s">
        <v>4725</v>
      </c>
      <c r="E2165" s="6" t="s">
        <v>4</v>
      </c>
      <c r="F2165" s="6" t="s">
        <v>5</v>
      </c>
      <c r="G2165" s="6" t="s">
        <v>4688</v>
      </c>
      <c r="H2165" s="6" t="s">
        <v>7</v>
      </c>
      <c r="I2165" s="6" t="s">
        <v>4689</v>
      </c>
      <c r="J2165" s="6" t="s">
        <v>9</v>
      </c>
      <c r="K2165" s="6" t="s">
        <v>4726</v>
      </c>
      <c r="L2165" s="6" t="s">
        <v>11</v>
      </c>
      <c r="M2165" s="2">
        <v>274.75099999999998</v>
      </c>
      <c r="N2165" s="1" t="s">
        <v>12</v>
      </c>
      <c r="O2165" s="3">
        <v>43322</v>
      </c>
      <c r="P2165" s="2">
        <f>ROUNDDOWN(Table1[[#This Row],[Quantity in UnE]],0)</f>
        <v>274</v>
      </c>
      <c r="Q2165" t="s">
        <v>8850</v>
      </c>
      <c r="R2165">
        <v>36.5</v>
      </c>
      <c r="S2165">
        <v>39</v>
      </c>
      <c r="T2165">
        <f>IF(Table1[[#This Row],[OD (in)]]=28,0,IF(Table1[[#This Row],[Width (in)]]&lt;=25,1,0))</f>
        <v>0</v>
      </c>
      <c r="U2165">
        <f>IF(Table1[[#This Row],[OD (in)]]=28,0,IF(AND(Table1[[#This Row],[Width (in)]]&gt;25,Table1[[#This Row],[Width (in)]]&lt;=40),1,0))</f>
        <v>1</v>
      </c>
      <c r="V2165">
        <f>IF(Table1[[#This Row],[OD (in)]]=28,0,IF(Table1[[#This Row],[Width (in)]]&gt;40,1,0))</f>
        <v>0</v>
      </c>
      <c r="W2165">
        <f>IF(Table1[[#This Row],[OD (in)]]=28,1,0)</f>
        <v>0</v>
      </c>
    </row>
    <row r="2166" spans="1:23" x14ac:dyDescent="0.3">
      <c r="A2166" s="6" t="s">
        <v>0</v>
      </c>
      <c r="B2166" s="6" t="s">
        <v>117</v>
      </c>
      <c r="C2166" s="6" t="s">
        <v>118</v>
      </c>
      <c r="D2166" s="6" t="s">
        <v>4727</v>
      </c>
      <c r="E2166" s="6" t="s">
        <v>4</v>
      </c>
      <c r="F2166" s="6" t="s">
        <v>5</v>
      </c>
      <c r="G2166" s="6" t="s">
        <v>4688</v>
      </c>
      <c r="H2166" s="6" t="s">
        <v>7</v>
      </c>
      <c r="I2166" s="6" t="s">
        <v>4689</v>
      </c>
      <c r="J2166" s="6" t="s">
        <v>9</v>
      </c>
      <c r="K2166" s="6" t="s">
        <v>4728</v>
      </c>
      <c r="L2166" s="6" t="s">
        <v>11</v>
      </c>
      <c r="M2166" s="2">
        <v>274.75099999999998</v>
      </c>
      <c r="N2166" s="1" t="s">
        <v>12</v>
      </c>
      <c r="O2166" s="3">
        <v>43322</v>
      </c>
      <c r="P2166" s="2">
        <f>ROUNDDOWN(Table1[[#This Row],[Quantity in UnE]],0)</f>
        <v>274</v>
      </c>
      <c r="Q2166" t="s">
        <v>8850</v>
      </c>
      <c r="R2166">
        <v>36.5</v>
      </c>
      <c r="S2166">
        <v>39</v>
      </c>
      <c r="T2166">
        <f>IF(Table1[[#This Row],[OD (in)]]=28,0,IF(Table1[[#This Row],[Width (in)]]&lt;=25,1,0))</f>
        <v>0</v>
      </c>
      <c r="U2166">
        <f>IF(Table1[[#This Row],[OD (in)]]=28,0,IF(AND(Table1[[#This Row],[Width (in)]]&gt;25,Table1[[#This Row],[Width (in)]]&lt;=40),1,0))</f>
        <v>1</v>
      </c>
      <c r="V2166">
        <f>IF(Table1[[#This Row],[OD (in)]]=28,0,IF(Table1[[#This Row],[Width (in)]]&gt;40,1,0))</f>
        <v>0</v>
      </c>
      <c r="W2166">
        <f>IF(Table1[[#This Row],[OD (in)]]=28,1,0)</f>
        <v>0</v>
      </c>
    </row>
    <row r="2167" spans="1:23" x14ac:dyDescent="0.3">
      <c r="A2167" s="6" t="s">
        <v>0</v>
      </c>
      <c r="B2167" s="6" t="s">
        <v>254</v>
      </c>
      <c r="C2167" s="6" t="s">
        <v>255</v>
      </c>
      <c r="D2167" s="6" t="s">
        <v>4729</v>
      </c>
      <c r="E2167" s="6" t="s">
        <v>4</v>
      </c>
      <c r="F2167" s="6" t="s">
        <v>5</v>
      </c>
      <c r="G2167" s="6" t="s">
        <v>4688</v>
      </c>
      <c r="H2167" s="6" t="s">
        <v>7</v>
      </c>
      <c r="I2167" s="6" t="s">
        <v>4689</v>
      </c>
      <c r="J2167" s="6" t="s">
        <v>9</v>
      </c>
      <c r="K2167" s="6" t="s">
        <v>4730</v>
      </c>
      <c r="L2167" s="6" t="s">
        <v>11</v>
      </c>
      <c r="M2167" s="2">
        <v>356.07</v>
      </c>
      <c r="N2167" s="1" t="s">
        <v>12</v>
      </c>
      <c r="O2167" s="3">
        <v>43322</v>
      </c>
      <c r="P2167" s="2">
        <f>ROUNDDOWN(Table1[[#This Row],[Quantity in UnE]],0)</f>
        <v>356</v>
      </c>
      <c r="Q2167" t="s">
        <v>8850</v>
      </c>
      <c r="R2167">
        <v>47</v>
      </c>
      <c r="S2167">
        <v>39</v>
      </c>
      <c r="T2167">
        <f>IF(Table1[[#This Row],[OD (in)]]=28,0,IF(Table1[[#This Row],[Width (in)]]&lt;=25,1,0))</f>
        <v>0</v>
      </c>
      <c r="U2167">
        <f>IF(Table1[[#This Row],[OD (in)]]=28,0,IF(AND(Table1[[#This Row],[Width (in)]]&gt;25,Table1[[#This Row],[Width (in)]]&lt;=40),1,0))</f>
        <v>0</v>
      </c>
      <c r="V2167">
        <f>IF(Table1[[#This Row],[OD (in)]]=28,0,IF(Table1[[#This Row],[Width (in)]]&gt;40,1,0))</f>
        <v>1</v>
      </c>
      <c r="W2167">
        <f>IF(Table1[[#This Row],[OD (in)]]=28,1,0)</f>
        <v>0</v>
      </c>
    </row>
    <row r="2168" spans="1:23" x14ac:dyDescent="0.3">
      <c r="A2168" s="6" t="s">
        <v>0</v>
      </c>
      <c r="B2168" s="6" t="s">
        <v>3162</v>
      </c>
      <c r="C2168" s="6" t="s">
        <v>3163</v>
      </c>
      <c r="D2168" s="6" t="s">
        <v>4731</v>
      </c>
      <c r="E2168" s="6" t="s">
        <v>4</v>
      </c>
      <c r="F2168" s="6" t="s">
        <v>5</v>
      </c>
      <c r="G2168" s="6" t="s">
        <v>4688</v>
      </c>
      <c r="H2168" s="6" t="s">
        <v>7</v>
      </c>
      <c r="I2168" s="6" t="s">
        <v>4689</v>
      </c>
      <c r="J2168" s="6" t="s">
        <v>9</v>
      </c>
      <c r="K2168" s="6" t="s">
        <v>4732</v>
      </c>
      <c r="L2168" s="6" t="s">
        <v>11</v>
      </c>
      <c r="M2168" s="2">
        <v>140.155</v>
      </c>
      <c r="N2168" s="1" t="s">
        <v>12</v>
      </c>
      <c r="O2168" s="3">
        <v>43322</v>
      </c>
      <c r="P2168" s="2">
        <f>ROUNDDOWN(Table1[[#This Row],[Quantity in UnE]],0)</f>
        <v>140</v>
      </c>
      <c r="Q2168" t="s">
        <v>8850</v>
      </c>
      <c r="R2168">
        <v>18.5</v>
      </c>
      <c r="S2168">
        <v>39</v>
      </c>
      <c r="T2168">
        <f>IF(Table1[[#This Row],[OD (in)]]=28,0,IF(Table1[[#This Row],[Width (in)]]&lt;=25,1,0))</f>
        <v>1</v>
      </c>
      <c r="U2168">
        <f>IF(Table1[[#This Row],[OD (in)]]=28,0,IF(AND(Table1[[#This Row],[Width (in)]]&gt;25,Table1[[#This Row],[Width (in)]]&lt;=40),1,0))</f>
        <v>0</v>
      </c>
      <c r="V2168">
        <f>IF(Table1[[#This Row],[OD (in)]]=28,0,IF(Table1[[#This Row],[Width (in)]]&gt;40,1,0))</f>
        <v>0</v>
      </c>
      <c r="W2168">
        <f>IF(Table1[[#This Row],[OD (in)]]=28,1,0)</f>
        <v>0</v>
      </c>
    </row>
    <row r="2169" spans="1:23" x14ac:dyDescent="0.3">
      <c r="A2169" s="6" t="s">
        <v>0</v>
      </c>
      <c r="B2169" s="6" t="s">
        <v>3162</v>
      </c>
      <c r="C2169" s="6" t="s">
        <v>3163</v>
      </c>
      <c r="D2169" s="6" t="s">
        <v>4733</v>
      </c>
      <c r="E2169" s="6" t="s">
        <v>4</v>
      </c>
      <c r="F2169" s="6" t="s">
        <v>5</v>
      </c>
      <c r="G2169" s="6" t="s">
        <v>4688</v>
      </c>
      <c r="H2169" s="6" t="s">
        <v>7</v>
      </c>
      <c r="I2169" s="6" t="s">
        <v>4689</v>
      </c>
      <c r="J2169" s="6" t="s">
        <v>9</v>
      </c>
      <c r="K2169" s="6" t="s">
        <v>4734</v>
      </c>
      <c r="L2169" s="6" t="s">
        <v>11</v>
      </c>
      <c r="M2169" s="2">
        <v>135.24700000000001</v>
      </c>
      <c r="N2169" s="1" t="s">
        <v>12</v>
      </c>
      <c r="O2169" s="3">
        <v>43322</v>
      </c>
      <c r="P2169" s="2">
        <f>ROUNDDOWN(Table1[[#This Row],[Quantity in UnE]],0)</f>
        <v>135</v>
      </c>
      <c r="Q2169" t="s">
        <v>8850</v>
      </c>
      <c r="R2169">
        <v>18.5</v>
      </c>
      <c r="S2169">
        <v>39</v>
      </c>
      <c r="T2169">
        <f>IF(Table1[[#This Row],[OD (in)]]=28,0,IF(Table1[[#This Row],[Width (in)]]&lt;=25,1,0))</f>
        <v>1</v>
      </c>
      <c r="U2169">
        <f>IF(Table1[[#This Row],[OD (in)]]=28,0,IF(AND(Table1[[#This Row],[Width (in)]]&gt;25,Table1[[#This Row],[Width (in)]]&lt;=40),1,0))</f>
        <v>0</v>
      </c>
      <c r="V2169">
        <f>IF(Table1[[#This Row],[OD (in)]]=28,0,IF(Table1[[#This Row],[Width (in)]]&gt;40,1,0))</f>
        <v>0</v>
      </c>
      <c r="W2169">
        <f>IF(Table1[[#This Row],[OD (in)]]=28,1,0)</f>
        <v>0</v>
      </c>
    </row>
    <row r="2170" spans="1:23" x14ac:dyDescent="0.3">
      <c r="A2170" s="6" t="s">
        <v>0</v>
      </c>
      <c r="B2170" s="6" t="s">
        <v>117</v>
      </c>
      <c r="C2170" s="6" t="s">
        <v>118</v>
      </c>
      <c r="D2170" s="6" t="s">
        <v>4735</v>
      </c>
      <c r="E2170" s="6" t="s">
        <v>4</v>
      </c>
      <c r="F2170" s="6" t="s">
        <v>5</v>
      </c>
      <c r="G2170" s="6" t="s">
        <v>4736</v>
      </c>
      <c r="H2170" s="6" t="s">
        <v>7</v>
      </c>
      <c r="I2170" s="6" t="s">
        <v>4737</v>
      </c>
      <c r="J2170" s="6" t="s">
        <v>9</v>
      </c>
      <c r="K2170" s="6" t="s">
        <v>4738</v>
      </c>
      <c r="L2170" s="6" t="s">
        <v>11</v>
      </c>
      <c r="M2170" s="2">
        <v>274.11799999999999</v>
      </c>
      <c r="N2170" s="1" t="s">
        <v>12</v>
      </c>
      <c r="O2170" s="3">
        <v>43314</v>
      </c>
      <c r="P2170" s="2">
        <f>ROUNDDOWN(Table1[[#This Row],[Quantity in UnE]],0)</f>
        <v>274</v>
      </c>
      <c r="Q2170" t="s">
        <v>8850</v>
      </c>
      <c r="R2170">
        <v>36.5</v>
      </c>
      <c r="S2170">
        <v>39</v>
      </c>
      <c r="T2170">
        <f>IF(Table1[[#This Row],[OD (in)]]=28,0,IF(Table1[[#This Row],[Width (in)]]&lt;=25,1,0))</f>
        <v>0</v>
      </c>
      <c r="U2170">
        <f>IF(Table1[[#This Row],[OD (in)]]=28,0,IF(AND(Table1[[#This Row],[Width (in)]]&gt;25,Table1[[#This Row],[Width (in)]]&lt;=40),1,0))</f>
        <v>1</v>
      </c>
      <c r="V2170">
        <f>IF(Table1[[#This Row],[OD (in)]]=28,0,IF(Table1[[#This Row],[Width (in)]]&gt;40,1,0))</f>
        <v>0</v>
      </c>
      <c r="W2170">
        <f>IF(Table1[[#This Row],[OD (in)]]=28,1,0)</f>
        <v>0</v>
      </c>
    </row>
    <row r="2171" spans="1:23" x14ac:dyDescent="0.3">
      <c r="A2171" s="6" t="s">
        <v>0</v>
      </c>
      <c r="B2171" s="6" t="s">
        <v>125</v>
      </c>
      <c r="C2171" s="6" t="s">
        <v>126</v>
      </c>
      <c r="D2171" s="6" t="s">
        <v>4739</v>
      </c>
      <c r="E2171" s="6" t="s">
        <v>4</v>
      </c>
      <c r="F2171" s="6" t="s">
        <v>5</v>
      </c>
      <c r="G2171" s="6" t="s">
        <v>4688</v>
      </c>
      <c r="H2171" s="6" t="s">
        <v>7</v>
      </c>
      <c r="I2171" s="6" t="s">
        <v>4689</v>
      </c>
      <c r="J2171" s="6" t="s">
        <v>9</v>
      </c>
      <c r="K2171" s="6" t="s">
        <v>4740</v>
      </c>
      <c r="L2171" s="6" t="s">
        <v>11</v>
      </c>
      <c r="M2171" s="2">
        <v>443.73899999999998</v>
      </c>
      <c r="N2171" s="1" t="s">
        <v>12</v>
      </c>
      <c r="O2171" s="3">
        <v>43322</v>
      </c>
      <c r="P2171" s="2">
        <f>ROUNDDOWN(Table1[[#This Row],[Quantity in UnE]],0)</f>
        <v>443</v>
      </c>
      <c r="Q2171" t="s">
        <v>8852</v>
      </c>
      <c r="R2171">
        <v>60</v>
      </c>
      <c r="S2171">
        <v>39</v>
      </c>
      <c r="T2171">
        <f>IF(Table1[[#This Row],[OD (in)]]=28,0,IF(Table1[[#This Row],[Width (in)]]&lt;=25,1,0))</f>
        <v>0</v>
      </c>
      <c r="U2171">
        <f>IF(Table1[[#This Row],[OD (in)]]=28,0,IF(AND(Table1[[#This Row],[Width (in)]]&gt;25,Table1[[#This Row],[Width (in)]]&lt;=40),1,0))</f>
        <v>0</v>
      </c>
      <c r="V2171">
        <f>IF(Table1[[#This Row],[OD (in)]]=28,0,IF(Table1[[#This Row],[Width (in)]]&gt;40,1,0))</f>
        <v>1</v>
      </c>
      <c r="W2171">
        <f>IF(Table1[[#This Row],[OD (in)]]=28,1,0)</f>
        <v>0</v>
      </c>
    </row>
    <row r="2172" spans="1:23" x14ac:dyDescent="0.3">
      <c r="A2172" s="6" t="s">
        <v>0</v>
      </c>
      <c r="B2172" s="6" t="s">
        <v>125</v>
      </c>
      <c r="C2172" s="6" t="s">
        <v>126</v>
      </c>
      <c r="D2172" s="6" t="s">
        <v>4741</v>
      </c>
      <c r="E2172" s="6" t="s">
        <v>4</v>
      </c>
      <c r="F2172" s="6" t="s">
        <v>5</v>
      </c>
      <c r="G2172" s="6" t="s">
        <v>4688</v>
      </c>
      <c r="H2172" s="6" t="s">
        <v>7</v>
      </c>
      <c r="I2172" s="6" t="s">
        <v>4689</v>
      </c>
      <c r="J2172" s="6" t="s">
        <v>9</v>
      </c>
      <c r="K2172" s="6" t="s">
        <v>4742</v>
      </c>
      <c r="L2172" s="6" t="s">
        <v>11</v>
      </c>
      <c r="M2172" s="2">
        <v>443.73899999999998</v>
      </c>
      <c r="N2172" s="1" t="s">
        <v>12</v>
      </c>
      <c r="O2172" s="3">
        <v>43322</v>
      </c>
      <c r="P2172" s="2">
        <f>ROUNDDOWN(Table1[[#This Row],[Quantity in UnE]],0)</f>
        <v>443</v>
      </c>
      <c r="Q2172" t="s">
        <v>8852</v>
      </c>
      <c r="R2172">
        <v>60</v>
      </c>
      <c r="S2172">
        <v>39</v>
      </c>
      <c r="T2172">
        <f>IF(Table1[[#This Row],[OD (in)]]=28,0,IF(Table1[[#This Row],[Width (in)]]&lt;=25,1,0))</f>
        <v>0</v>
      </c>
      <c r="U2172">
        <f>IF(Table1[[#This Row],[OD (in)]]=28,0,IF(AND(Table1[[#This Row],[Width (in)]]&gt;25,Table1[[#This Row],[Width (in)]]&lt;=40),1,0))</f>
        <v>0</v>
      </c>
      <c r="V2172">
        <f>IF(Table1[[#This Row],[OD (in)]]=28,0,IF(Table1[[#This Row],[Width (in)]]&gt;40,1,0))</f>
        <v>1</v>
      </c>
      <c r="W2172">
        <f>IF(Table1[[#This Row],[OD (in)]]=28,1,0)</f>
        <v>0</v>
      </c>
    </row>
    <row r="2173" spans="1:23" x14ac:dyDescent="0.3">
      <c r="A2173" s="6" t="s">
        <v>0</v>
      </c>
      <c r="B2173" s="6" t="s">
        <v>378</v>
      </c>
      <c r="C2173" s="6" t="s">
        <v>379</v>
      </c>
      <c r="D2173" s="6" t="s">
        <v>4743</v>
      </c>
      <c r="E2173" s="6" t="s">
        <v>4</v>
      </c>
      <c r="F2173" s="6" t="s">
        <v>5</v>
      </c>
      <c r="G2173" s="6" t="s">
        <v>4476</v>
      </c>
      <c r="H2173" s="6" t="s">
        <v>7</v>
      </c>
      <c r="I2173" s="6" t="s">
        <v>4477</v>
      </c>
      <c r="J2173" s="6" t="s">
        <v>9</v>
      </c>
      <c r="K2173" s="6" t="s">
        <v>4744</v>
      </c>
      <c r="L2173" s="6" t="s">
        <v>11</v>
      </c>
      <c r="M2173" s="2">
        <v>471.791</v>
      </c>
      <c r="N2173" s="1" t="s">
        <v>12</v>
      </c>
      <c r="O2173" s="3">
        <v>43315</v>
      </c>
      <c r="P2173" s="2">
        <f>ROUNDDOWN(Table1[[#This Row],[Quantity in UnE]],0)</f>
        <v>471</v>
      </c>
      <c r="Q2173" t="s">
        <v>8855</v>
      </c>
      <c r="R2173">
        <v>60</v>
      </c>
      <c r="S2173">
        <v>39</v>
      </c>
      <c r="T2173">
        <f>IF(Table1[[#This Row],[OD (in)]]=28,0,IF(Table1[[#This Row],[Width (in)]]&lt;=25,1,0))</f>
        <v>0</v>
      </c>
      <c r="U2173">
        <f>IF(Table1[[#This Row],[OD (in)]]=28,0,IF(AND(Table1[[#This Row],[Width (in)]]&gt;25,Table1[[#This Row],[Width (in)]]&lt;=40),1,0))</f>
        <v>0</v>
      </c>
      <c r="V2173">
        <f>IF(Table1[[#This Row],[OD (in)]]=28,0,IF(Table1[[#This Row],[Width (in)]]&gt;40,1,0))</f>
        <v>1</v>
      </c>
      <c r="W2173">
        <f>IF(Table1[[#This Row],[OD (in)]]=28,1,0)</f>
        <v>0</v>
      </c>
    </row>
    <row r="2174" spans="1:23" x14ac:dyDescent="0.3">
      <c r="A2174" s="6" t="s">
        <v>0</v>
      </c>
      <c r="B2174" s="6" t="s">
        <v>125</v>
      </c>
      <c r="C2174" s="6" t="s">
        <v>126</v>
      </c>
      <c r="D2174" s="6" t="s">
        <v>4745</v>
      </c>
      <c r="E2174" s="6" t="s">
        <v>4</v>
      </c>
      <c r="F2174" s="6" t="s">
        <v>5</v>
      </c>
      <c r="G2174" s="6" t="s">
        <v>4688</v>
      </c>
      <c r="H2174" s="6" t="s">
        <v>7</v>
      </c>
      <c r="I2174" s="6" t="s">
        <v>4689</v>
      </c>
      <c r="J2174" s="6" t="s">
        <v>9</v>
      </c>
      <c r="K2174" s="6" t="s">
        <v>4746</v>
      </c>
      <c r="L2174" s="6" t="s">
        <v>11</v>
      </c>
      <c r="M2174" s="2">
        <v>440.96899999999999</v>
      </c>
      <c r="N2174" s="1" t="s">
        <v>12</v>
      </c>
      <c r="O2174" s="3">
        <v>43322</v>
      </c>
      <c r="P2174" s="2">
        <f>ROUNDDOWN(Table1[[#This Row],[Quantity in UnE]],0)</f>
        <v>440</v>
      </c>
      <c r="Q2174" t="s">
        <v>8852</v>
      </c>
      <c r="R2174">
        <v>60</v>
      </c>
      <c r="S2174">
        <v>39</v>
      </c>
      <c r="T2174">
        <f>IF(Table1[[#This Row],[OD (in)]]=28,0,IF(Table1[[#This Row],[Width (in)]]&lt;=25,1,0))</f>
        <v>0</v>
      </c>
      <c r="U2174">
        <f>IF(Table1[[#This Row],[OD (in)]]=28,0,IF(AND(Table1[[#This Row],[Width (in)]]&gt;25,Table1[[#This Row],[Width (in)]]&lt;=40),1,0))</f>
        <v>0</v>
      </c>
      <c r="V2174">
        <f>IF(Table1[[#This Row],[OD (in)]]=28,0,IF(Table1[[#This Row],[Width (in)]]&gt;40,1,0))</f>
        <v>1</v>
      </c>
      <c r="W2174">
        <f>IF(Table1[[#This Row],[OD (in)]]=28,1,0)</f>
        <v>0</v>
      </c>
    </row>
    <row r="2175" spans="1:23" x14ac:dyDescent="0.3">
      <c r="A2175" s="6" t="s">
        <v>0</v>
      </c>
      <c r="B2175" s="6" t="s">
        <v>125</v>
      </c>
      <c r="C2175" s="6" t="s">
        <v>126</v>
      </c>
      <c r="D2175" s="6" t="s">
        <v>4747</v>
      </c>
      <c r="E2175" s="6" t="s">
        <v>4</v>
      </c>
      <c r="F2175" s="6" t="s">
        <v>5</v>
      </c>
      <c r="G2175" s="6" t="s">
        <v>4688</v>
      </c>
      <c r="H2175" s="6" t="s">
        <v>7</v>
      </c>
      <c r="I2175" s="6" t="s">
        <v>4689</v>
      </c>
      <c r="J2175" s="6" t="s">
        <v>9</v>
      </c>
      <c r="K2175" s="6" t="s">
        <v>4748</v>
      </c>
      <c r="L2175" s="6" t="s">
        <v>11</v>
      </c>
      <c r="M2175" s="2">
        <v>440.96899999999999</v>
      </c>
      <c r="N2175" s="1" t="s">
        <v>12</v>
      </c>
      <c r="O2175" s="3">
        <v>43322</v>
      </c>
      <c r="P2175" s="2">
        <f>ROUNDDOWN(Table1[[#This Row],[Quantity in UnE]],0)</f>
        <v>440</v>
      </c>
      <c r="Q2175" t="s">
        <v>8852</v>
      </c>
      <c r="R2175">
        <v>60</v>
      </c>
      <c r="S2175">
        <v>39</v>
      </c>
      <c r="T2175">
        <f>IF(Table1[[#This Row],[OD (in)]]=28,0,IF(Table1[[#This Row],[Width (in)]]&lt;=25,1,0))</f>
        <v>0</v>
      </c>
      <c r="U2175">
        <f>IF(Table1[[#This Row],[OD (in)]]=28,0,IF(AND(Table1[[#This Row],[Width (in)]]&gt;25,Table1[[#This Row],[Width (in)]]&lt;=40),1,0))</f>
        <v>0</v>
      </c>
      <c r="V2175">
        <f>IF(Table1[[#This Row],[OD (in)]]=28,0,IF(Table1[[#This Row],[Width (in)]]&gt;40,1,0))</f>
        <v>1</v>
      </c>
      <c r="W2175">
        <f>IF(Table1[[#This Row],[OD (in)]]=28,1,0)</f>
        <v>0</v>
      </c>
    </row>
    <row r="2176" spans="1:23" x14ac:dyDescent="0.3">
      <c r="A2176" s="6" t="s">
        <v>0</v>
      </c>
      <c r="B2176" s="6" t="s">
        <v>4749</v>
      </c>
      <c r="C2176" s="6" t="s">
        <v>4750</v>
      </c>
      <c r="D2176" s="6" t="s">
        <v>4751</v>
      </c>
      <c r="E2176" s="6" t="s">
        <v>4</v>
      </c>
      <c r="F2176" s="6" t="s">
        <v>5</v>
      </c>
      <c r="G2176" s="6" t="s">
        <v>4752</v>
      </c>
      <c r="H2176" s="6" t="s">
        <v>7</v>
      </c>
      <c r="I2176" s="6" t="s">
        <v>4753</v>
      </c>
      <c r="J2176" s="6" t="s">
        <v>9</v>
      </c>
      <c r="K2176" s="6" t="s">
        <v>4754</v>
      </c>
      <c r="L2176" s="6" t="s">
        <v>11</v>
      </c>
      <c r="M2176" s="2">
        <v>184.65899999999999</v>
      </c>
      <c r="N2176" s="1" t="s">
        <v>12</v>
      </c>
      <c r="O2176" s="3">
        <v>43332</v>
      </c>
      <c r="P2176" s="2">
        <f>ROUNDDOWN(Table1[[#This Row],[Quantity in UnE]],0)</f>
        <v>184</v>
      </c>
      <c r="Q2176" t="s">
        <v>8868</v>
      </c>
      <c r="R2176">
        <v>59.5</v>
      </c>
      <c r="S2176">
        <v>21.5</v>
      </c>
      <c r="T2176">
        <f>IF(Table1[[#This Row],[OD (in)]]=28,0,IF(Table1[[#This Row],[Width (in)]]&lt;=25,1,0))</f>
        <v>0</v>
      </c>
      <c r="U2176">
        <f>IF(Table1[[#This Row],[OD (in)]]=28,0,IF(AND(Table1[[#This Row],[Width (in)]]&gt;25,Table1[[#This Row],[Width (in)]]&lt;=40),1,0))</f>
        <v>0</v>
      </c>
      <c r="V2176">
        <f>IF(Table1[[#This Row],[OD (in)]]=28,0,IF(Table1[[#This Row],[Width (in)]]&gt;40,1,0))</f>
        <v>1</v>
      </c>
      <c r="W2176">
        <f>IF(Table1[[#This Row],[OD (in)]]=28,1,0)</f>
        <v>0</v>
      </c>
    </row>
    <row r="2177" spans="1:23" x14ac:dyDescent="0.3">
      <c r="A2177" s="6" t="s">
        <v>0</v>
      </c>
      <c r="B2177" s="6" t="s">
        <v>378</v>
      </c>
      <c r="C2177" s="6" t="s">
        <v>379</v>
      </c>
      <c r="D2177" s="6" t="s">
        <v>4755</v>
      </c>
      <c r="E2177" s="6" t="s">
        <v>4</v>
      </c>
      <c r="F2177" s="6" t="s">
        <v>5</v>
      </c>
      <c r="G2177" s="6" t="s">
        <v>4476</v>
      </c>
      <c r="H2177" s="6" t="s">
        <v>7</v>
      </c>
      <c r="I2177" s="6" t="s">
        <v>4477</v>
      </c>
      <c r="J2177" s="6" t="s">
        <v>9</v>
      </c>
      <c r="K2177" s="6" t="s">
        <v>4756</v>
      </c>
      <c r="L2177" s="6" t="s">
        <v>11</v>
      </c>
      <c r="M2177" s="2">
        <v>470.31599999999997</v>
      </c>
      <c r="N2177" s="1" t="s">
        <v>12</v>
      </c>
      <c r="O2177" s="3">
        <v>43315</v>
      </c>
      <c r="P2177" s="2">
        <f>ROUNDDOWN(Table1[[#This Row],[Quantity in UnE]],0)</f>
        <v>470</v>
      </c>
      <c r="Q2177" t="s">
        <v>8855</v>
      </c>
      <c r="R2177">
        <v>60</v>
      </c>
      <c r="S2177">
        <v>39</v>
      </c>
      <c r="T2177">
        <f>IF(Table1[[#This Row],[OD (in)]]=28,0,IF(Table1[[#This Row],[Width (in)]]&lt;=25,1,0))</f>
        <v>0</v>
      </c>
      <c r="U2177">
        <f>IF(Table1[[#This Row],[OD (in)]]=28,0,IF(AND(Table1[[#This Row],[Width (in)]]&gt;25,Table1[[#This Row],[Width (in)]]&lt;=40),1,0))</f>
        <v>0</v>
      </c>
      <c r="V2177">
        <f>IF(Table1[[#This Row],[OD (in)]]=28,0,IF(Table1[[#This Row],[Width (in)]]&gt;40,1,0))</f>
        <v>1</v>
      </c>
      <c r="W2177">
        <f>IF(Table1[[#This Row],[OD (in)]]=28,1,0)</f>
        <v>0</v>
      </c>
    </row>
    <row r="2178" spans="1:23" x14ac:dyDescent="0.3">
      <c r="A2178" s="6" t="s">
        <v>0</v>
      </c>
      <c r="B2178" s="6" t="s">
        <v>4749</v>
      </c>
      <c r="C2178" s="6" t="s">
        <v>4750</v>
      </c>
      <c r="D2178" s="6" t="s">
        <v>4757</v>
      </c>
      <c r="E2178" s="6" t="s">
        <v>4</v>
      </c>
      <c r="F2178" s="6" t="s">
        <v>5</v>
      </c>
      <c r="G2178" s="6" t="s">
        <v>4752</v>
      </c>
      <c r="H2178" s="6" t="s">
        <v>7</v>
      </c>
      <c r="I2178" s="6" t="s">
        <v>4753</v>
      </c>
      <c r="J2178" s="6" t="s">
        <v>9</v>
      </c>
      <c r="K2178" s="6" t="s">
        <v>4758</v>
      </c>
      <c r="L2178" s="6" t="s">
        <v>11</v>
      </c>
      <c r="M2178" s="2">
        <v>184.65899999999999</v>
      </c>
      <c r="N2178" s="1" t="s">
        <v>12</v>
      </c>
      <c r="O2178" s="3">
        <v>43332</v>
      </c>
      <c r="P2178" s="2">
        <f>ROUNDDOWN(Table1[[#This Row],[Quantity in UnE]],0)</f>
        <v>184</v>
      </c>
      <c r="Q2178" t="s">
        <v>8868</v>
      </c>
      <c r="R2178">
        <v>59.5</v>
      </c>
      <c r="S2178">
        <v>21.5</v>
      </c>
      <c r="T2178">
        <f>IF(Table1[[#This Row],[OD (in)]]=28,0,IF(Table1[[#This Row],[Width (in)]]&lt;=25,1,0))</f>
        <v>0</v>
      </c>
      <c r="U2178">
        <f>IF(Table1[[#This Row],[OD (in)]]=28,0,IF(AND(Table1[[#This Row],[Width (in)]]&gt;25,Table1[[#This Row],[Width (in)]]&lt;=40),1,0))</f>
        <v>0</v>
      </c>
      <c r="V2178">
        <f>IF(Table1[[#This Row],[OD (in)]]=28,0,IF(Table1[[#This Row],[Width (in)]]&gt;40,1,0))</f>
        <v>1</v>
      </c>
      <c r="W2178">
        <f>IF(Table1[[#This Row],[OD (in)]]=28,1,0)</f>
        <v>0</v>
      </c>
    </row>
    <row r="2179" spans="1:23" x14ac:dyDescent="0.3">
      <c r="A2179" s="6" t="s">
        <v>0</v>
      </c>
      <c r="B2179" s="6" t="s">
        <v>2381</v>
      </c>
      <c r="C2179" s="6" t="s">
        <v>2382</v>
      </c>
      <c r="D2179" s="6" t="s">
        <v>4759</v>
      </c>
      <c r="E2179" s="6" t="s">
        <v>4</v>
      </c>
      <c r="F2179" s="6" t="s">
        <v>5</v>
      </c>
      <c r="G2179" s="6" t="s">
        <v>4736</v>
      </c>
      <c r="H2179" s="6" t="s">
        <v>7</v>
      </c>
      <c r="I2179" s="6" t="s">
        <v>4737</v>
      </c>
      <c r="J2179" s="6" t="s">
        <v>9</v>
      </c>
      <c r="K2179" s="6" t="s">
        <v>4760</v>
      </c>
      <c r="L2179" s="6" t="s">
        <v>11</v>
      </c>
      <c r="M2179" s="2">
        <v>363.83</v>
      </c>
      <c r="N2179" s="1" t="s">
        <v>12</v>
      </c>
      <c r="O2179" s="3">
        <v>43314</v>
      </c>
      <c r="P2179" s="2">
        <f>ROUNDDOWN(Table1[[#This Row],[Quantity in UnE]],0)</f>
        <v>363</v>
      </c>
      <c r="Q2179" t="s">
        <v>8850</v>
      </c>
      <c r="R2179">
        <v>49</v>
      </c>
      <c r="S2179">
        <v>39</v>
      </c>
      <c r="T2179">
        <f>IF(Table1[[#This Row],[OD (in)]]=28,0,IF(Table1[[#This Row],[Width (in)]]&lt;=25,1,0))</f>
        <v>0</v>
      </c>
      <c r="U2179">
        <f>IF(Table1[[#This Row],[OD (in)]]=28,0,IF(AND(Table1[[#This Row],[Width (in)]]&gt;25,Table1[[#This Row],[Width (in)]]&lt;=40),1,0))</f>
        <v>0</v>
      </c>
      <c r="V2179">
        <f>IF(Table1[[#This Row],[OD (in)]]=28,0,IF(Table1[[#This Row],[Width (in)]]&gt;40,1,0))</f>
        <v>1</v>
      </c>
      <c r="W2179">
        <f>IF(Table1[[#This Row],[OD (in)]]=28,1,0)</f>
        <v>0</v>
      </c>
    </row>
    <row r="2180" spans="1:23" x14ac:dyDescent="0.3">
      <c r="A2180" s="6" t="s">
        <v>0</v>
      </c>
      <c r="B2180" s="6" t="s">
        <v>4749</v>
      </c>
      <c r="C2180" s="6" t="s">
        <v>4750</v>
      </c>
      <c r="D2180" s="6" t="s">
        <v>4761</v>
      </c>
      <c r="E2180" s="6" t="s">
        <v>4</v>
      </c>
      <c r="F2180" s="6" t="s">
        <v>5</v>
      </c>
      <c r="G2180" s="6" t="s">
        <v>4752</v>
      </c>
      <c r="H2180" s="6" t="s">
        <v>7</v>
      </c>
      <c r="I2180" s="6" t="s">
        <v>4753</v>
      </c>
      <c r="J2180" s="6" t="s">
        <v>9</v>
      </c>
      <c r="K2180" s="6" t="s">
        <v>4762</v>
      </c>
      <c r="L2180" s="6" t="s">
        <v>11</v>
      </c>
      <c r="M2180" s="2">
        <v>184.65899999999999</v>
      </c>
      <c r="N2180" s="1" t="s">
        <v>12</v>
      </c>
      <c r="O2180" s="3">
        <v>43332</v>
      </c>
      <c r="P2180" s="2">
        <f>ROUNDDOWN(Table1[[#This Row],[Quantity in UnE]],0)</f>
        <v>184</v>
      </c>
      <c r="Q2180" t="s">
        <v>8868</v>
      </c>
      <c r="R2180">
        <v>59.5</v>
      </c>
      <c r="S2180">
        <v>21.5</v>
      </c>
      <c r="T2180">
        <f>IF(Table1[[#This Row],[OD (in)]]=28,0,IF(Table1[[#This Row],[Width (in)]]&lt;=25,1,0))</f>
        <v>0</v>
      </c>
      <c r="U2180">
        <f>IF(Table1[[#This Row],[OD (in)]]=28,0,IF(AND(Table1[[#This Row],[Width (in)]]&gt;25,Table1[[#This Row],[Width (in)]]&lt;=40),1,0))</f>
        <v>0</v>
      </c>
      <c r="V2180">
        <f>IF(Table1[[#This Row],[OD (in)]]=28,0,IF(Table1[[#This Row],[Width (in)]]&gt;40,1,0))</f>
        <v>1</v>
      </c>
      <c r="W2180">
        <f>IF(Table1[[#This Row],[OD (in)]]=28,1,0)</f>
        <v>0</v>
      </c>
    </row>
    <row r="2181" spans="1:23" x14ac:dyDescent="0.3">
      <c r="A2181" s="6" t="s">
        <v>0</v>
      </c>
      <c r="B2181" s="6" t="s">
        <v>4749</v>
      </c>
      <c r="C2181" s="6" t="s">
        <v>4750</v>
      </c>
      <c r="D2181" s="6" t="s">
        <v>4763</v>
      </c>
      <c r="E2181" s="6" t="s">
        <v>4</v>
      </c>
      <c r="F2181" s="6" t="s">
        <v>5</v>
      </c>
      <c r="G2181" s="6" t="s">
        <v>4752</v>
      </c>
      <c r="H2181" s="6" t="s">
        <v>7</v>
      </c>
      <c r="I2181" s="6" t="s">
        <v>4753</v>
      </c>
      <c r="J2181" s="6" t="s">
        <v>9</v>
      </c>
      <c r="K2181" s="6" t="s">
        <v>4764</v>
      </c>
      <c r="L2181" s="6" t="s">
        <v>11</v>
      </c>
      <c r="M2181" s="2">
        <v>188.76300000000001</v>
      </c>
      <c r="N2181" s="1" t="s">
        <v>12</v>
      </c>
      <c r="O2181" s="3">
        <v>43332</v>
      </c>
      <c r="P2181" s="2">
        <f>ROUNDDOWN(Table1[[#This Row],[Quantity in UnE]],0)</f>
        <v>188</v>
      </c>
      <c r="Q2181" t="s">
        <v>8868</v>
      </c>
      <c r="R2181">
        <v>59.5</v>
      </c>
      <c r="S2181">
        <v>21.5</v>
      </c>
      <c r="T2181">
        <f>IF(Table1[[#This Row],[OD (in)]]=28,0,IF(Table1[[#This Row],[Width (in)]]&lt;=25,1,0))</f>
        <v>0</v>
      </c>
      <c r="U2181">
        <f>IF(Table1[[#This Row],[OD (in)]]=28,0,IF(AND(Table1[[#This Row],[Width (in)]]&gt;25,Table1[[#This Row],[Width (in)]]&lt;=40),1,0))</f>
        <v>0</v>
      </c>
      <c r="V2181">
        <f>IF(Table1[[#This Row],[OD (in)]]=28,0,IF(Table1[[#This Row],[Width (in)]]&gt;40,1,0))</f>
        <v>1</v>
      </c>
      <c r="W2181">
        <f>IF(Table1[[#This Row],[OD (in)]]=28,1,0)</f>
        <v>0</v>
      </c>
    </row>
    <row r="2182" spans="1:23" x14ac:dyDescent="0.3">
      <c r="A2182" s="6" t="s">
        <v>0</v>
      </c>
      <c r="B2182" s="6" t="s">
        <v>378</v>
      </c>
      <c r="C2182" s="6" t="s">
        <v>379</v>
      </c>
      <c r="D2182" s="6" t="s">
        <v>4765</v>
      </c>
      <c r="E2182" s="6" t="s">
        <v>4</v>
      </c>
      <c r="F2182" s="6" t="s">
        <v>5</v>
      </c>
      <c r="G2182" s="6" t="s">
        <v>4476</v>
      </c>
      <c r="H2182" s="6" t="s">
        <v>7</v>
      </c>
      <c r="I2182" s="6" t="s">
        <v>4477</v>
      </c>
      <c r="J2182" s="6" t="s">
        <v>9</v>
      </c>
      <c r="K2182" s="6" t="s">
        <v>4766</v>
      </c>
      <c r="L2182" s="6" t="s">
        <v>11</v>
      </c>
      <c r="M2182" s="2">
        <v>471.791</v>
      </c>
      <c r="N2182" s="1" t="s">
        <v>12</v>
      </c>
      <c r="O2182" s="3">
        <v>43315</v>
      </c>
      <c r="P2182" s="2">
        <f>ROUNDDOWN(Table1[[#This Row],[Quantity in UnE]],0)</f>
        <v>471</v>
      </c>
      <c r="Q2182" t="s">
        <v>8855</v>
      </c>
      <c r="R2182">
        <v>60</v>
      </c>
      <c r="S2182">
        <v>39</v>
      </c>
      <c r="T2182">
        <f>IF(Table1[[#This Row],[OD (in)]]=28,0,IF(Table1[[#This Row],[Width (in)]]&lt;=25,1,0))</f>
        <v>0</v>
      </c>
      <c r="U2182">
        <f>IF(Table1[[#This Row],[OD (in)]]=28,0,IF(AND(Table1[[#This Row],[Width (in)]]&gt;25,Table1[[#This Row],[Width (in)]]&lt;=40),1,0))</f>
        <v>0</v>
      </c>
      <c r="V2182">
        <f>IF(Table1[[#This Row],[OD (in)]]=28,0,IF(Table1[[#This Row],[Width (in)]]&gt;40,1,0))</f>
        <v>1</v>
      </c>
      <c r="W2182">
        <f>IF(Table1[[#This Row],[OD (in)]]=28,1,0)</f>
        <v>0</v>
      </c>
    </row>
    <row r="2183" spans="1:23" x14ac:dyDescent="0.3">
      <c r="A2183" s="6" t="s">
        <v>0</v>
      </c>
      <c r="B2183" s="6" t="s">
        <v>4749</v>
      </c>
      <c r="C2183" s="6" t="s">
        <v>4750</v>
      </c>
      <c r="D2183" s="6" t="s">
        <v>4767</v>
      </c>
      <c r="E2183" s="6" t="s">
        <v>4</v>
      </c>
      <c r="F2183" s="6" t="s">
        <v>5</v>
      </c>
      <c r="G2183" s="6" t="s">
        <v>4752</v>
      </c>
      <c r="H2183" s="6" t="s">
        <v>7</v>
      </c>
      <c r="I2183" s="6" t="s">
        <v>4753</v>
      </c>
      <c r="J2183" s="6" t="s">
        <v>9</v>
      </c>
      <c r="K2183" s="6" t="s">
        <v>4768</v>
      </c>
      <c r="L2183" s="6" t="s">
        <v>11</v>
      </c>
      <c r="M2183" s="2">
        <v>184.65899999999999</v>
      </c>
      <c r="N2183" s="1" t="s">
        <v>12</v>
      </c>
      <c r="O2183" s="3">
        <v>43332</v>
      </c>
      <c r="P2183" s="2">
        <f>ROUNDDOWN(Table1[[#This Row],[Quantity in UnE]],0)</f>
        <v>184</v>
      </c>
      <c r="Q2183" t="s">
        <v>8868</v>
      </c>
      <c r="R2183">
        <v>59.5</v>
      </c>
      <c r="S2183">
        <v>21.5</v>
      </c>
      <c r="T2183">
        <f>IF(Table1[[#This Row],[OD (in)]]=28,0,IF(Table1[[#This Row],[Width (in)]]&lt;=25,1,0))</f>
        <v>0</v>
      </c>
      <c r="U2183">
        <f>IF(Table1[[#This Row],[OD (in)]]=28,0,IF(AND(Table1[[#This Row],[Width (in)]]&gt;25,Table1[[#This Row],[Width (in)]]&lt;=40),1,0))</f>
        <v>0</v>
      </c>
      <c r="V2183">
        <f>IF(Table1[[#This Row],[OD (in)]]=28,0,IF(Table1[[#This Row],[Width (in)]]&gt;40,1,0))</f>
        <v>1</v>
      </c>
      <c r="W2183">
        <f>IF(Table1[[#This Row],[OD (in)]]=28,1,0)</f>
        <v>0</v>
      </c>
    </row>
    <row r="2184" spans="1:23" x14ac:dyDescent="0.3">
      <c r="A2184" s="6" t="s">
        <v>0</v>
      </c>
      <c r="B2184" s="6" t="s">
        <v>4749</v>
      </c>
      <c r="C2184" s="6" t="s">
        <v>4750</v>
      </c>
      <c r="D2184" s="6" t="s">
        <v>4769</v>
      </c>
      <c r="E2184" s="6" t="s">
        <v>4</v>
      </c>
      <c r="F2184" s="6" t="s">
        <v>5</v>
      </c>
      <c r="G2184" s="6" t="s">
        <v>4752</v>
      </c>
      <c r="H2184" s="6" t="s">
        <v>7</v>
      </c>
      <c r="I2184" s="6" t="s">
        <v>4753</v>
      </c>
      <c r="J2184" s="6" t="s">
        <v>9</v>
      </c>
      <c r="K2184" s="6" t="s">
        <v>4770</v>
      </c>
      <c r="L2184" s="6" t="s">
        <v>11</v>
      </c>
      <c r="M2184" s="2">
        <v>184.65899999999999</v>
      </c>
      <c r="N2184" s="1" t="s">
        <v>12</v>
      </c>
      <c r="O2184" s="3">
        <v>43332</v>
      </c>
      <c r="P2184" s="2">
        <f>ROUNDDOWN(Table1[[#This Row],[Quantity in UnE]],0)</f>
        <v>184</v>
      </c>
      <c r="Q2184" t="s">
        <v>8868</v>
      </c>
      <c r="R2184">
        <v>59.5</v>
      </c>
      <c r="S2184">
        <v>21.5</v>
      </c>
      <c r="T2184">
        <f>IF(Table1[[#This Row],[OD (in)]]=28,0,IF(Table1[[#This Row],[Width (in)]]&lt;=25,1,0))</f>
        <v>0</v>
      </c>
      <c r="U2184">
        <f>IF(Table1[[#This Row],[OD (in)]]=28,0,IF(AND(Table1[[#This Row],[Width (in)]]&gt;25,Table1[[#This Row],[Width (in)]]&lt;=40),1,0))</f>
        <v>0</v>
      </c>
      <c r="V2184">
        <f>IF(Table1[[#This Row],[OD (in)]]=28,0,IF(Table1[[#This Row],[Width (in)]]&gt;40,1,0))</f>
        <v>1</v>
      </c>
      <c r="W2184">
        <f>IF(Table1[[#This Row],[OD (in)]]=28,1,0)</f>
        <v>0</v>
      </c>
    </row>
    <row r="2185" spans="1:23" x14ac:dyDescent="0.3">
      <c r="A2185" s="6" t="s">
        <v>0</v>
      </c>
      <c r="B2185" s="6" t="s">
        <v>125</v>
      </c>
      <c r="C2185" s="6" t="s">
        <v>126</v>
      </c>
      <c r="D2185" s="6" t="s">
        <v>4771</v>
      </c>
      <c r="E2185" s="6" t="s">
        <v>4</v>
      </c>
      <c r="F2185" s="6" t="s">
        <v>5</v>
      </c>
      <c r="G2185" s="6" t="s">
        <v>4688</v>
      </c>
      <c r="H2185" s="6" t="s">
        <v>7</v>
      </c>
      <c r="I2185" s="6" t="s">
        <v>4689</v>
      </c>
      <c r="J2185" s="6" t="s">
        <v>9</v>
      </c>
      <c r="K2185" s="6" t="s">
        <v>4772</v>
      </c>
      <c r="L2185" s="6" t="s">
        <v>11</v>
      </c>
      <c r="M2185" s="2">
        <v>442.29599999999999</v>
      </c>
      <c r="N2185" s="1" t="s">
        <v>12</v>
      </c>
      <c r="O2185" s="3">
        <v>43322</v>
      </c>
      <c r="P2185" s="2">
        <f>ROUNDDOWN(Table1[[#This Row],[Quantity in UnE]],0)</f>
        <v>442</v>
      </c>
      <c r="Q2185" t="s">
        <v>8852</v>
      </c>
      <c r="R2185">
        <v>60</v>
      </c>
      <c r="S2185">
        <v>39</v>
      </c>
      <c r="T2185">
        <f>IF(Table1[[#This Row],[OD (in)]]=28,0,IF(Table1[[#This Row],[Width (in)]]&lt;=25,1,0))</f>
        <v>0</v>
      </c>
      <c r="U2185">
        <f>IF(Table1[[#This Row],[OD (in)]]=28,0,IF(AND(Table1[[#This Row],[Width (in)]]&gt;25,Table1[[#This Row],[Width (in)]]&lt;=40),1,0))</f>
        <v>0</v>
      </c>
      <c r="V2185">
        <f>IF(Table1[[#This Row],[OD (in)]]=28,0,IF(Table1[[#This Row],[Width (in)]]&gt;40,1,0))</f>
        <v>1</v>
      </c>
      <c r="W2185">
        <f>IF(Table1[[#This Row],[OD (in)]]=28,1,0)</f>
        <v>0</v>
      </c>
    </row>
    <row r="2186" spans="1:23" x14ac:dyDescent="0.3">
      <c r="A2186" s="6" t="s">
        <v>0</v>
      </c>
      <c r="B2186" s="6" t="s">
        <v>4749</v>
      </c>
      <c r="C2186" s="6" t="s">
        <v>4750</v>
      </c>
      <c r="D2186" s="6" t="s">
        <v>4773</v>
      </c>
      <c r="E2186" s="6" t="s">
        <v>4</v>
      </c>
      <c r="F2186" s="6" t="s">
        <v>5</v>
      </c>
      <c r="G2186" s="6" t="s">
        <v>4752</v>
      </c>
      <c r="H2186" s="6" t="s">
        <v>7</v>
      </c>
      <c r="I2186" s="6" t="s">
        <v>4753</v>
      </c>
      <c r="J2186" s="6" t="s">
        <v>9</v>
      </c>
      <c r="K2186" s="6" t="s">
        <v>4774</v>
      </c>
      <c r="L2186" s="6" t="s">
        <v>11</v>
      </c>
      <c r="M2186" s="2">
        <v>184.65899999999999</v>
      </c>
      <c r="N2186" s="1" t="s">
        <v>12</v>
      </c>
      <c r="O2186" s="3">
        <v>43332</v>
      </c>
      <c r="P2186" s="2">
        <f>ROUNDDOWN(Table1[[#This Row],[Quantity in UnE]],0)</f>
        <v>184</v>
      </c>
      <c r="Q2186" t="s">
        <v>8868</v>
      </c>
      <c r="R2186">
        <v>59.5</v>
      </c>
      <c r="S2186">
        <v>21.5</v>
      </c>
      <c r="T2186">
        <f>IF(Table1[[#This Row],[OD (in)]]=28,0,IF(Table1[[#This Row],[Width (in)]]&lt;=25,1,0))</f>
        <v>0</v>
      </c>
      <c r="U2186">
        <f>IF(Table1[[#This Row],[OD (in)]]=28,0,IF(AND(Table1[[#This Row],[Width (in)]]&gt;25,Table1[[#This Row],[Width (in)]]&lt;=40),1,0))</f>
        <v>0</v>
      </c>
      <c r="V2186">
        <f>IF(Table1[[#This Row],[OD (in)]]=28,0,IF(Table1[[#This Row],[Width (in)]]&gt;40,1,0))</f>
        <v>1</v>
      </c>
      <c r="W2186">
        <f>IF(Table1[[#This Row],[OD (in)]]=28,1,0)</f>
        <v>0</v>
      </c>
    </row>
    <row r="2187" spans="1:23" x14ac:dyDescent="0.3">
      <c r="A2187" s="6" t="s">
        <v>0</v>
      </c>
      <c r="B2187" s="6" t="s">
        <v>4749</v>
      </c>
      <c r="C2187" s="6" t="s">
        <v>4750</v>
      </c>
      <c r="D2187" s="6" t="s">
        <v>4775</v>
      </c>
      <c r="E2187" s="6" t="s">
        <v>4</v>
      </c>
      <c r="F2187" s="6" t="s">
        <v>5</v>
      </c>
      <c r="G2187" s="6" t="s">
        <v>4752</v>
      </c>
      <c r="H2187" s="6" t="s">
        <v>7</v>
      </c>
      <c r="I2187" s="6" t="s">
        <v>4753</v>
      </c>
      <c r="J2187" s="6" t="s">
        <v>9</v>
      </c>
      <c r="K2187" s="6" t="s">
        <v>4776</v>
      </c>
      <c r="L2187" s="6" t="s">
        <v>11</v>
      </c>
      <c r="M2187" s="2">
        <v>190.52099999999999</v>
      </c>
      <c r="N2187" s="1" t="s">
        <v>12</v>
      </c>
      <c r="O2187" s="3">
        <v>43332</v>
      </c>
      <c r="P2187" s="2">
        <f>ROUNDDOWN(Table1[[#This Row],[Quantity in UnE]],0)</f>
        <v>190</v>
      </c>
      <c r="Q2187" t="s">
        <v>8868</v>
      </c>
      <c r="R2187">
        <v>59.5</v>
      </c>
      <c r="S2187">
        <v>21.5</v>
      </c>
      <c r="T2187">
        <f>IF(Table1[[#This Row],[OD (in)]]=28,0,IF(Table1[[#This Row],[Width (in)]]&lt;=25,1,0))</f>
        <v>0</v>
      </c>
      <c r="U2187">
        <f>IF(Table1[[#This Row],[OD (in)]]=28,0,IF(AND(Table1[[#This Row],[Width (in)]]&gt;25,Table1[[#This Row],[Width (in)]]&lt;=40),1,0))</f>
        <v>0</v>
      </c>
      <c r="V2187">
        <f>IF(Table1[[#This Row],[OD (in)]]=28,0,IF(Table1[[#This Row],[Width (in)]]&gt;40,1,0))</f>
        <v>1</v>
      </c>
      <c r="W2187">
        <f>IF(Table1[[#This Row],[OD (in)]]=28,1,0)</f>
        <v>0</v>
      </c>
    </row>
    <row r="2188" spans="1:23" x14ac:dyDescent="0.3">
      <c r="A2188" s="6" t="s">
        <v>0</v>
      </c>
      <c r="B2188" s="6" t="s">
        <v>4749</v>
      </c>
      <c r="C2188" s="6" t="s">
        <v>4750</v>
      </c>
      <c r="D2188" s="6" t="s">
        <v>4777</v>
      </c>
      <c r="E2188" s="6" t="s">
        <v>4</v>
      </c>
      <c r="F2188" s="6" t="s">
        <v>5</v>
      </c>
      <c r="G2188" s="6" t="s">
        <v>4752</v>
      </c>
      <c r="H2188" s="6" t="s">
        <v>7</v>
      </c>
      <c r="I2188" s="6" t="s">
        <v>4753</v>
      </c>
      <c r="J2188" s="6" t="s">
        <v>9</v>
      </c>
      <c r="K2188" s="6" t="s">
        <v>4778</v>
      </c>
      <c r="L2188" s="6" t="s">
        <v>11</v>
      </c>
      <c r="M2188" s="2">
        <v>184.65899999999999</v>
      </c>
      <c r="N2188" s="1" t="s">
        <v>12</v>
      </c>
      <c r="O2188" s="3">
        <v>43332</v>
      </c>
      <c r="P2188" s="2">
        <f>ROUNDDOWN(Table1[[#This Row],[Quantity in UnE]],0)</f>
        <v>184</v>
      </c>
      <c r="Q2188" t="s">
        <v>8868</v>
      </c>
      <c r="R2188">
        <v>59.5</v>
      </c>
      <c r="S2188">
        <v>21.5</v>
      </c>
      <c r="T2188">
        <f>IF(Table1[[#This Row],[OD (in)]]=28,0,IF(Table1[[#This Row],[Width (in)]]&lt;=25,1,0))</f>
        <v>0</v>
      </c>
      <c r="U2188">
        <f>IF(Table1[[#This Row],[OD (in)]]=28,0,IF(AND(Table1[[#This Row],[Width (in)]]&gt;25,Table1[[#This Row],[Width (in)]]&lt;=40),1,0))</f>
        <v>0</v>
      </c>
      <c r="V2188">
        <f>IF(Table1[[#This Row],[OD (in)]]=28,0,IF(Table1[[#This Row],[Width (in)]]&gt;40,1,0))</f>
        <v>1</v>
      </c>
      <c r="W2188">
        <f>IF(Table1[[#This Row],[OD (in)]]=28,1,0)</f>
        <v>0</v>
      </c>
    </row>
    <row r="2189" spans="1:23" x14ac:dyDescent="0.3">
      <c r="A2189" s="6" t="s">
        <v>0</v>
      </c>
      <c r="B2189" s="6" t="s">
        <v>125</v>
      </c>
      <c r="C2189" s="6" t="s">
        <v>126</v>
      </c>
      <c r="D2189" s="6" t="s">
        <v>4779</v>
      </c>
      <c r="E2189" s="6" t="s">
        <v>4</v>
      </c>
      <c r="F2189" s="6" t="s">
        <v>5</v>
      </c>
      <c r="G2189" s="6" t="s">
        <v>4688</v>
      </c>
      <c r="H2189" s="6" t="s">
        <v>7</v>
      </c>
      <c r="I2189" s="6" t="s">
        <v>4689</v>
      </c>
      <c r="J2189" s="6" t="s">
        <v>9</v>
      </c>
      <c r="K2189" s="6" t="s">
        <v>4780</v>
      </c>
      <c r="L2189" s="6" t="s">
        <v>11</v>
      </c>
      <c r="M2189" s="2">
        <v>442.29599999999999</v>
      </c>
      <c r="N2189" s="1" t="s">
        <v>12</v>
      </c>
      <c r="O2189" s="3">
        <v>43322</v>
      </c>
      <c r="P2189" s="2">
        <f>ROUNDDOWN(Table1[[#This Row],[Quantity in UnE]],0)</f>
        <v>442</v>
      </c>
      <c r="Q2189" t="s">
        <v>8852</v>
      </c>
      <c r="R2189">
        <v>60</v>
      </c>
      <c r="S2189">
        <v>39</v>
      </c>
      <c r="T2189">
        <f>IF(Table1[[#This Row],[OD (in)]]=28,0,IF(Table1[[#This Row],[Width (in)]]&lt;=25,1,0))</f>
        <v>0</v>
      </c>
      <c r="U2189">
        <f>IF(Table1[[#This Row],[OD (in)]]=28,0,IF(AND(Table1[[#This Row],[Width (in)]]&gt;25,Table1[[#This Row],[Width (in)]]&lt;=40),1,0))</f>
        <v>0</v>
      </c>
      <c r="V2189">
        <f>IF(Table1[[#This Row],[OD (in)]]=28,0,IF(Table1[[#This Row],[Width (in)]]&gt;40,1,0))</f>
        <v>1</v>
      </c>
      <c r="W2189">
        <f>IF(Table1[[#This Row],[OD (in)]]=28,1,0)</f>
        <v>0</v>
      </c>
    </row>
    <row r="2190" spans="1:23" x14ac:dyDescent="0.3">
      <c r="A2190" s="6" t="s">
        <v>0</v>
      </c>
      <c r="B2190" s="6" t="s">
        <v>378</v>
      </c>
      <c r="C2190" s="6" t="s">
        <v>379</v>
      </c>
      <c r="D2190" s="6" t="s">
        <v>4781</v>
      </c>
      <c r="E2190" s="6" t="s">
        <v>4</v>
      </c>
      <c r="F2190" s="6" t="s">
        <v>5</v>
      </c>
      <c r="G2190" s="6" t="s">
        <v>4476</v>
      </c>
      <c r="H2190" s="6" t="s">
        <v>7</v>
      </c>
      <c r="I2190" s="6" t="s">
        <v>4477</v>
      </c>
      <c r="J2190" s="6" t="s">
        <v>9</v>
      </c>
      <c r="K2190" s="6" t="s">
        <v>4782</v>
      </c>
      <c r="L2190" s="6" t="s">
        <v>11</v>
      </c>
      <c r="M2190" s="2">
        <v>472.97199999999998</v>
      </c>
      <c r="N2190" s="1" t="s">
        <v>12</v>
      </c>
      <c r="O2190" s="3">
        <v>43315</v>
      </c>
      <c r="P2190" s="2">
        <f>ROUNDDOWN(Table1[[#This Row],[Quantity in UnE]],0)</f>
        <v>472</v>
      </c>
      <c r="Q2190" t="s">
        <v>8855</v>
      </c>
      <c r="R2190">
        <v>60</v>
      </c>
      <c r="S2190">
        <v>39</v>
      </c>
      <c r="T2190">
        <f>IF(Table1[[#This Row],[OD (in)]]=28,0,IF(Table1[[#This Row],[Width (in)]]&lt;=25,1,0))</f>
        <v>0</v>
      </c>
      <c r="U2190">
        <f>IF(Table1[[#This Row],[OD (in)]]=28,0,IF(AND(Table1[[#This Row],[Width (in)]]&gt;25,Table1[[#This Row],[Width (in)]]&lt;=40),1,0))</f>
        <v>0</v>
      </c>
      <c r="V2190">
        <f>IF(Table1[[#This Row],[OD (in)]]=28,0,IF(Table1[[#This Row],[Width (in)]]&gt;40,1,0))</f>
        <v>1</v>
      </c>
      <c r="W2190">
        <f>IF(Table1[[#This Row],[OD (in)]]=28,1,0)</f>
        <v>0</v>
      </c>
    </row>
    <row r="2191" spans="1:23" x14ac:dyDescent="0.3">
      <c r="A2191" s="6" t="s">
        <v>0</v>
      </c>
      <c r="B2191" s="6" t="s">
        <v>4749</v>
      </c>
      <c r="C2191" s="6" t="s">
        <v>4750</v>
      </c>
      <c r="D2191" s="6" t="s">
        <v>4783</v>
      </c>
      <c r="E2191" s="6" t="s">
        <v>4</v>
      </c>
      <c r="F2191" s="6" t="s">
        <v>5</v>
      </c>
      <c r="G2191" s="6" t="s">
        <v>4752</v>
      </c>
      <c r="H2191" s="6" t="s">
        <v>7</v>
      </c>
      <c r="I2191" s="6" t="s">
        <v>4753</v>
      </c>
      <c r="J2191" s="6" t="s">
        <v>9</v>
      </c>
      <c r="K2191" s="6" t="s">
        <v>4784</v>
      </c>
      <c r="L2191" s="6" t="s">
        <v>11</v>
      </c>
      <c r="M2191" s="2">
        <v>184.65899999999999</v>
      </c>
      <c r="N2191" s="1" t="s">
        <v>12</v>
      </c>
      <c r="O2191" s="3">
        <v>43332</v>
      </c>
      <c r="P2191" s="2">
        <f>ROUNDDOWN(Table1[[#This Row],[Quantity in UnE]],0)</f>
        <v>184</v>
      </c>
      <c r="Q2191" t="s">
        <v>8868</v>
      </c>
      <c r="R2191">
        <v>59.5</v>
      </c>
      <c r="S2191">
        <v>21.5</v>
      </c>
      <c r="T2191">
        <f>IF(Table1[[#This Row],[OD (in)]]=28,0,IF(Table1[[#This Row],[Width (in)]]&lt;=25,1,0))</f>
        <v>0</v>
      </c>
      <c r="U2191">
        <f>IF(Table1[[#This Row],[OD (in)]]=28,0,IF(AND(Table1[[#This Row],[Width (in)]]&gt;25,Table1[[#This Row],[Width (in)]]&lt;=40),1,0))</f>
        <v>0</v>
      </c>
      <c r="V2191">
        <f>IF(Table1[[#This Row],[OD (in)]]=28,0,IF(Table1[[#This Row],[Width (in)]]&gt;40,1,0))</f>
        <v>1</v>
      </c>
      <c r="W2191">
        <f>IF(Table1[[#This Row],[OD (in)]]=28,1,0)</f>
        <v>0</v>
      </c>
    </row>
    <row r="2192" spans="1:23" x14ac:dyDescent="0.3">
      <c r="A2192" s="6" t="s">
        <v>0</v>
      </c>
      <c r="B2192" s="6" t="s">
        <v>378</v>
      </c>
      <c r="C2192" s="6" t="s">
        <v>379</v>
      </c>
      <c r="D2192" s="6" t="s">
        <v>4785</v>
      </c>
      <c r="E2192" s="6" t="s">
        <v>4</v>
      </c>
      <c r="F2192" s="6" t="s">
        <v>5</v>
      </c>
      <c r="G2192" s="6" t="s">
        <v>4476</v>
      </c>
      <c r="H2192" s="6" t="s">
        <v>7</v>
      </c>
      <c r="I2192" s="6" t="s">
        <v>4477</v>
      </c>
      <c r="J2192" s="6" t="s">
        <v>9</v>
      </c>
      <c r="K2192" s="6" t="s">
        <v>4786</v>
      </c>
      <c r="L2192" s="6" t="s">
        <v>11</v>
      </c>
      <c r="M2192" s="2">
        <v>470.31599999999997</v>
      </c>
      <c r="N2192" s="1" t="s">
        <v>12</v>
      </c>
      <c r="O2192" s="3">
        <v>43315</v>
      </c>
      <c r="P2192" s="2">
        <f>ROUNDDOWN(Table1[[#This Row],[Quantity in UnE]],0)</f>
        <v>470</v>
      </c>
      <c r="Q2192" t="s">
        <v>8855</v>
      </c>
      <c r="R2192">
        <v>60</v>
      </c>
      <c r="S2192">
        <v>39</v>
      </c>
      <c r="T2192">
        <f>IF(Table1[[#This Row],[OD (in)]]=28,0,IF(Table1[[#This Row],[Width (in)]]&lt;=25,1,0))</f>
        <v>0</v>
      </c>
      <c r="U2192">
        <f>IF(Table1[[#This Row],[OD (in)]]=28,0,IF(AND(Table1[[#This Row],[Width (in)]]&gt;25,Table1[[#This Row],[Width (in)]]&lt;=40),1,0))</f>
        <v>0</v>
      </c>
      <c r="V2192">
        <f>IF(Table1[[#This Row],[OD (in)]]=28,0,IF(Table1[[#This Row],[Width (in)]]&gt;40,1,0))</f>
        <v>1</v>
      </c>
      <c r="W2192">
        <f>IF(Table1[[#This Row],[OD (in)]]=28,1,0)</f>
        <v>0</v>
      </c>
    </row>
    <row r="2193" spans="1:23" x14ac:dyDescent="0.3">
      <c r="A2193" s="6" t="s">
        <v>0</v>
      </c>
      <c r="B2193" s="6" t="s">
        <v>125</v>
      </c>
      <c r="C2193" s="6" t="s">
        <v>126</v>
      </c>
      <c r="D2193" s="6" t="s">
        <v>4787</v>
      </c>
      <c r="E2193" s="6" t="s">
        <v>4</v>
      </c>
      <c r="F2193" s="6" t="s">
        <v>5</v>
      </c>
      <c r="G2193" s="6" t="s">
        <v>4688</v>
      </c>
      <c r="H2193" s="6" t="s">
        <v>7</v>
      </c>
      <c r="I2193" s="6" t="s">
        <v>4689</v>
      </c>
      <c r="J2193" s="6" t="s">
        <v>9</v>
      </c>
      <c r="K2193" s="6" t="s">
        <v>4788</v>
      </c>
      <c r="L2193" s="6" t="s">
        <v>11</v>
      </c>
      <c r="M2193" s="2">
        <v>442.29599999999999</v>
      </c>
      <c r="N2193" s="1" t="s">
        <v>12</v>
      </c>
      <c r="O2193" s="3">
        <v>43322</v>
      </c>
      <c r="P2193" s="2">
        <f>ROUNDDOWN(Table1[[#This Row],[Quantity in UnE]],0)</f>
        <v>442</v>
      </c>
      <c r="Q2193" t="s">
        <v>8852</v>
      </c>
      <c r="R2193">
        <v>60</v>
      </c>
      <c r="S2193">
        <v>39</v>
      </c>
      <c r="T2193">
        <f>IF(Table1[[#This Row],[OD (in)]]=28,0,IF(Table1[[#This Row],[Width (in)]]&lt;=25,1,0))</f>
        <v>0</v>
      </c>
      <c r="U2193">
        <f>IF(Table1[[#This Row],[OD (in)]]=28,0,IF(AND(Table1[[#This Row],[Width (in)]]&gt;25,Table1[[#This Row],[Width (in)]]&lt;=40),1,0))</f>
        <v>0</v>
      </c>
      <c r="V2193">
        <f>IF(Table1[[#This Row],[OD (in)]]=28,0,IF(Table1[[#This Row],[Width (in)]]&gt;40,1,0))</f>
        <v>1</v>
      </c>
      <c r="W2193">
        <f>IF(Table1[[#This Row],[OD (in)]]=28,1,0)</f>
        <v>0</v>
      </c>
    </row>
    <row r="2194" spans="1:23" x14ac:dyDescent="0.3">
      <c r="A2194" s="6" t="s">
        <v>0</v>
      </c>
      <c r="B2194" s="6" t="s">
        <v>4749</v>
      </c>
      <c r="C2194" s="6" t="s">
        <v>4750</v>
      </c>
      <c r="D2194" s="6" t="s">
        <v>4789</v>
      </c>
      <c r="E2194" s="6" t="s">
        <v>4</v>
      </c>
      <c r="F2194" s="6" t="s">
        <v>5</v>
      </c>
      <c r="G2194" s="6" t="s">
        <v>4752</v>
      </c>
      <c r="H2194" s="6" t="s">
        <v>7</v>
      </c>
      <c r="I2194" s="6" t="s">
        <v>4753</v>
      </c>
      <c r="J2194" s="6" t="s">
        <v>9</v>
      </c>
      <c r="K2194" s="6" t="s">
        <v>4790</v>
      </c>
      <c r="L2194" s="6" t="s">
        <v>11</v>
      </c>
      <c r="M2194" s="2">
        <v>184.65899999999999</v>
      </c>
      <c r="N2194" s="1" t="s">
        <v>12</v>
      </c>
      <c r="O2194" s="3">
        <v>43332</v>
      </c>
      <c r="P2194" s="2">
        <f>ROUNDDOWN(Table1[[#This Row],[Quantity in UnE]],0)</f>
        <v>184</v>
      </c>
      <c r="Q2194" t="s">
        <v>8868</v>
      </c>
      <c r="R2194">
        <v>59.5</v>
      </c>
      <c r="S2194">
        <v>21.5</v>
      </c>
      <c r="T2194">
        <f>IF(Table1[[#This Row],[OD (in)]]=28,0,IF(Table1[[#This Row],[Width (in)]]&lt;=25,1,0))</f>
        <v>0</v>
      </c>
      <c r="U2194">
        <f>IF(Table1[[#This Row],[OD (in)]]=28,0,IF(AND(Table1[[#This Row],[Width (in)]]&gt;25,Table1[[#This Row],[Width (in)]]&lt;=40),1,0))</f>
        <v>0</v>
      </c>
      <c r="V2194">
        <f>IF(Table1[[#This Row],[OD (in)]]=28,0,IF(Table1[[#This Row],[Width (in)]]&gt;40,1,0))</f>
        <v>1</v>
      </c>
      <c r="W2194">
        <f>IF(Table1[[#This Row],[OD (in)]]=28,1,0)</f>
        <v>0</v>
      </c>
    </row>
    <row r="2195" spans="1:23" x14ac:dyDescent="0.3">
      <c r="A2195" s="6" t="s">
        <v>0</v>
      </c>
      <c r="B2195" s="6" t="s">
        <v>4749</v>
      </c>
      <c r="C2195" s="6" t="s">
        <v>4750</v>
      </c>
      <c r="D2195" s="6" t="s">
        <v>4791</v>
      </c>
      <c r="E2195" s="6" t="s">
        <v>4</v>
      </c>
      <c r="F2195" s="6" t="s">
        <v>5</v>
      </c>
      <c r="G2195" s="6" t="s">
        <v>4752</v>
      </c>
      <c r="H2195" s="6" t="s">
        <v>7</v>
      </c>
      <c r="I2195" s="6" t="s">
        <v>4753</v>
      </c>
      <c r="J2195" s="6" t="s">
        <v>9</v>
      </c>
      <c r="K2195" s="6" t="s">
        <v>4792</v>
      </c>
      <c r="L2195" s="6" t="s">
        <v>11</v>
      </c>
      <c r="M2195" s="2">
        <v>184.65899999999999</v>
      </c>
      <c r="N2195" s="1" t="s">
        <v>12</v>
      </c>
      <c r="O2195" s="3">
        <v>43332</v>
      </c>
      <c r="P2195" s="2">
        <f>ROUNDDOWN(Table1[[#This Row],[Quantity in UnE]],0)</f>
        <v>184</v>
      </c>
      <c r="Q2195" t="s">
        <v>8868</v>
      </c>
      <c r="R2195">
        <v>59.5</v>
      </c>
      <c r="S2195">
        <v>21.5</v>
      </c>
      <c r="T2195">
        <f>IF(Table1[[#This Row],[OD (in)]]=28,0,IF(Table1[[#This Row],[Width (in)]]&lt;=25,1,0))</f>
        <v>0</v>
      </c>
      <c r="U2195">
        <f>IF(Table1[[#This Row],[OD (in)]]=28,0,IF(AND(Table1[[#This Row],[Width (in)]]&gt;25,Table1[[#This Row],[Width (in)]]&lt;=40),1,0))</f>
        <v>0</v>
      </c>
      <c r="V2195">
        <f>IF(Table1[[#This Row],[OD (in)]]=28,0,IF(Table1[[#This Row],[Width (in)]]&gt;40,1,0))</f>
        <v>1</v>
      </c>
      <c r="W2195">
        <f>IF(Table1[[#This Row],[OD (in)]]=28,1,0)</f>
        <v>0</v>
      </c>
    </row>
    <row r="2196" spans="1:23" x14ac:dyDescent="0.3">
      <c r="A2196" s="6" t="s">
        <v>0</v>
      </c>
      <c r="B2196" s="6" t="s">
        <v>125</v>
      </c>
      <c r="C2196" s="6" t="s">
        <v>126</v>
      </c>
      <c r="D2196" s="6" t="s">
        <v>4793</v>
      </c>
      <c r="E2196" s="6" t="s">
        <v>4</v>
      </c>
      <c r="F2196" s="6" t="s">
        <v>5</v>
      </c>
      <c r="G2196" s="6" t="s">
        <v>4688</v>
      </c>
      <c r="H2196" s="6" t="s">
        <v>7</v>
      </c>
      <c r="I2196" s="6" t="s">
        <v>4689</v>
      </c>
      <c r="J2196" s="6" t="s">
        <v>9</v>
      </c>
      <c r="K2196" s="6" t="s">
        <v>4794</v>
      </c>
      <c r="L2196" s="6" t="s">
        <v>11</v>
      </c>
      <c r="M2196" s="2">
        <v>442.29599999999999</v>
      </c>
      <c r="N2196" s="1" t="s">
        <v>12</v>
      </c>
      <c r="O2196" s="3">
        <v>43322</v>
      </c>
      <c r="P2196" s="2">
        <f>ROUNDDOWN(Table1[[#This Row],[Quantity in UnE]],0)</f>
        <v>442</v>
      </c>
      <c r="Q2196" t="s">
        <v>8852</v>
      </c>
      <c r="R2196">
        <v>60</v>
      </c>
      <c r="S2196">
        <v>39</v>
      </c>
      <c r="T2196">
        <f>IF(Table1[[#This Row],[OD (in)]]=28,0,IF(Table1[[#This Row],[Width (in)]]&lt;=25,1,0))</f>
        <v>0</v>
      </c>
      <c r="U2196">
        <f>IF(Table1[[#This Row],[OD (in)]]=28,0,IF(AND(Table1[[#This Row],[Width (in)]]&gt;25,Table1[[#This Row],[Width (in)]]&lt;=40),1,0))</f>
        <v>0</v>
      </c>
      <c r="V2196">
        <f>IF(Table1[[#This Row],[OD (in)]]=28,0,IF(Table1[[#This Row],[Width (in)]]&gt;40,1,0))</f>
        <v>1</v>
      </c>
      <c r="W2196">
        <f>IF(Table1[[#This Row],[OD (in)]]=28,1,0)</f>
        <v>0</v>
      </c>
    </row>
    <row r="2197" spans="1:23" x14ac:dyDescent="0.3">
      <c r="A2197" s="6" t="s">
        <v>0</v>
      </c>
      <c r="B2197" s="6" t="s">
        <v>4749</v>
      </c>
      <c r="C2197" s="6" t="s">
        <v>4750</v>
      </c>
      <c r="D2197" s="6" t="s">
        <v>4795</v>
      </c>
      <c r="E2197" s="6" t="s">
        <v>4</v>
      </c>
      <c r="F2197" s="6" t="s">
        <v>5</v>
      </c>
      <c r="G2197" s="6" t="s">
        <v>4752</v>
      </c>
      <c r="H2197" s="6" t="s">
        <v>7</v>
      </c>
      <c r="I2197" s="6" t="s">
        <v>4753</v>
      </c>
      <c r="J2197" s="6" t="s">
        <v>9</v>
      </c>
      <c r="K2197" s="6" t="s">
        <v>4796</v>
      </c>
      <c r="L2197" s="6" t="s">
        <v>11</v>
      </c>
      <c r="M2197" s="2">
        <v>184.65899999999999</v>
      </c>
      <c r="N2197" s="1" t="s">
        <v>12</v>
      </c>
      <c r="O2197" s="3">
        <v>43332</v>
      </c>
      <c r="P2197" s="2">
        <f>ROUNDDOWN(Table1[[#This Row],[Quantity in UnE]],0)</f>
        <v>184</v>
      </c>
      <c r="Q2197" t="s">
        <v>8868</v>
      </c>
      <c r="R2197">
        <v>59.5</v>
      </c>
      <c r="S2197">
        <v>21.5</v>
      </c>
      <c r="T2197">
        <f>IF(Table1[[#This Row],[OD (in)]]=28,0,IF(Table1[[#This Row],[Width (in)]]&lt;=25,1,0))</f>
        <v>0</v>
      </c>
      <c r="U2197">
        <f>IF(Table1[[#This Row],[OD (in)]]=28,0,IF(AND(Table1[[#This Row],[Width (in)]]&gt;25,Table1[[#This Row],[Width (in)]]&lt;=40),1,0))</f>
        <v>0</v>
      </c>
      <c r="V2197">
        <f>IF(Table1[[#This Row],[OD (in)]]=28,0,IF(Table1[[#This Row],[Width (in)]]&gt;40,1,0))</f>
        <v>1</v>
      </c>
      <c r="W2197">
        <f>IF(Table1[[#This Row],[OD (in)]]=28,1,0)</f>
        <v>0</v>
      </c>
    </row>
    <row r="2198" spans="1:23" x14ac:dyDescent="0.3">
      <c r="A2198" s="6" t="s">
        <v>0</v>
      </c>
      <c r="B2198" s="6" t="s">
        <v>4749</v>
      </c>
      <c r="C2198" s="6" t="s">
        <v>4750</v>
      </c>
      <c r="D2198" s="6" t="s">
        <v>4797</v>
      </c>
      <c r="E2198" s="6" t="s">
        <v>4</v>
      </c>
      <c r="F2198" s="6" t="s">
        <v>5</v>
      </c>
      <c r="G2198" s="6" t="s">
        <v>4752</v>
      </c>
      <c r="H2198" s="6" t="s">
        <v>7</v>
      </c>
      <c r="I2198" s="6" t="s">
        <v>4753</v>
      </c>
      <c r="J2198" s="6" t="s">
        <v>9</v>
      </c>
      <c r="K2198" s="6" t="s">
        <v>4798</v>
      </c>
      <c r="L2198" s="6" t="s">
        <v>11</v>
      </c>
      <c r="M2198" s="2">
        <v>184.65899999999999</v>
      </c>
      <c r="N2198" s="1" t="s">
        <v>12</v>
      </c>
      <c r="O2198" s="3">
        <v>43332</v>
      </c>
      <c r="P2198" s="2">
        <f>ROUNDDOWN(Table1[[#This Row],[Quantity in UnE]],0)</f>
        <v>184</v>
      </c>
      <c r="Q2198" t="s">
        <v>8868</v>
      </c>
      <c r="R2198">
        <v>59.5</v>
      </c>
      <c r="S2198">
        <v>21.5</v>
      </c>
      <c r="T2198">
        <f>IF(Table1[[#This Row],[OD (in)]]=28,0,IF(Table1[[#This Row],[Width (in)]]&lt;=25,1,0))</f>
        <v>0</v>
      </c>
      <c r="U2198">
        <f>IF(Table1[[#This Row],[OD (in)]]=28,0,IF(AND(Table1[[#This Row],[Width (in)]]&gt;25,Table1[[#This Row],[Width (in)]]&lt;=40),1,0))</f>
        <v>0</v>
      </c>
      <c r="V2198">
        <f>IF(Table1[[#This Row],[OD (in)]]=28,0,IF(Table1[[#This Row],[Width (in)]]&gt;40,1,0))</f>
        <v>1</v>
      </c>
      <c r="W2198">
        <f>IF(Table1[[#This Row],[OD (in)]]=28,1,0)</f>
        <v>0</v>
      </c>
    </row>
    <row r="2199" spans="1:23" x14ac:dyDescent="0.3">
      <c r="A2199" s="6" t="s">
        <v>0</v>
      </c>
      <c r="B2199" s="6" t="s">
        <v>4749</v>
      </c>
      <c r="C2199" s="6" t="s">
        <v>4750</v>
      </c>
      <c r="D2199" s="6" t="s">
        <v>4799</v>
      </c>
      <c r="E2199" s="6" t="s">
        <v>4</v>
      </c>
      <c r="F2199" s="6" t="s">
        <v>5</v>
      </c>
      <c r="G2199" s="6" t="s">
        <v>4752</v>
      </c>
      <c r="H2199" s="6" t="s">
        <v>7</v>
      </c>
      <c r="I2199" s="6" t="s">
        <v>4753</v>
      </c>
      <c r="J2199" s="6" t="s">
        <v>9</v>
      </c>
      <c r="K2199" s="6" t="s">
        <v>4800</v>
      </c>
      <c r="L2199" s="6" t="s">
        <v>11</v>
      </c>
      <c r="M2199" s="2">
        <v>184.65899999999999</v>
      </c>
      <c r="N2199" s="1" t="s">
        <v>12</v>
      </c>
      <c r="O2199" s="3">
        <v>43332</v>
      </c>
      <c r="P2199" s="2">
        <f>ROUNDDOWN(Table1[[#This Row],[Quantity in UnE]],0)</f>
        <v>184</v>
      </c>
      <c r="Q2199" t="s">
        <v>8868</v>
      </c>
      <c r="R2199">
        <v>59.5</v>
      </c>
      <c r="S2199">
        <v>21.5</v>
      </c>
      <c r="T2199">
        <f>IF(Table1[[#This Row],[OD (in)]]=28,0,IF(Table1[[#This Row],[Width (in)]]&lt;=25,1,0))</f>
        <v>0</v>
      </c>
      <c r="U2199">
        <f>IF(Table1[[#This Row],[OD (in)]]=28,0,IF(AND(Table1[[#This Row],[Width (in)]]&gt;25,Table1[[#This Row],[Width (in)]]&lt;=40),1,0))</f>
        <v>0</v>
      </c>
      <c r="V2199">
        <f>IF(Table1[[#This Row],[OD (in)]]=28,0,IF(Table1[[#This Row],[Width (in)]]&gt;40,1,0))</f>
        <v>1</v>
      </c>
      <c r="W2199">
        <f>IF(Table1[[#This Row],[OD (in)]]=28,1,0)</f>
        <v>0</v>
      </c>
    </row>
    <row r="2200" spans="1:23" x14ac:dyDescent="0.3">
      <c r="A2200" s="6" t="s">
        <v>0</v>
      </c>
      <c r="B2200" s="6" t="s">
        <v>2381</v>
      </c>
      <c r="C2200" s="6" t="s">
        <v>2382</v>
      </c>
      <c r="D2200" s="6" t="s">
        <v>4801</v>
      </c>
      <c r="E2200" s="6" t="s">
        <v>4</v>
      </c>
      <c r="F2200" s="6" t="s">
        <v>5</v>
      </c>
      <c r="G2200" s="6" t="s">
        <v>4736</v>
      </c>
      <c r="H2200" s="6" t="s">
        <v>7</v>
      </c>
      <c r="I2200" s="6" t="s">
        <v>4737</v>
      </c>
      <c r="J2200" s="6" t="s">
        <v>9</v>
      </c>
      <c r="K2200" s="6" t="s">
        <v>4802</v>
      </c>
      <c r="L2200" s="6" t="s">
        <v>11</v>
      </c>
      <c r="M2200" s="2">
        <v>370.11799999999999</v>
      </c>
      <c r="N2200" s="1" t="s">
        <v>12</v>
      </c>
      <c r="O2200" s="3">
        <v>43314</v>
      </c>
      <c r="P2200" s="2">
        <f>ROUNDDOWN(Table1[[#This Row],[Quantity in UnE]],0)</f>
        <v>370</v>
      </c>
      <c r="Q2200" t="s">
        <v>8850</v>
      </c>
      <c r="R2200">
        <v>49</v>
      </c>
      <c r="S2200">
        <v>39</v>
      </c>
      <c r="T2200">
        <f>IF(Table1[[#This Row],[OD (in)]]=28,0,IF(Table1[[#This Row],[Width (in)]]&lt;=25,1,0))</f>
        <v>0</v>
      </c>
      <c r="U2200">
        <f>IF(Table1[[#This Row],[OD (in)]]=28,0,IF(AND(Table1[[#This Row],[Width (in)]]&gt;25,Table1[[#This Row],[Width (in)]]&lt;=40),1,0))</f>
        <v>0</v>
      </c>
      <c r="V2200">
        <f>IF(Table1[[#This Row],[OD (in)]]=28,0,IF(Table1[[#This Row],[Width (in)]]&gt;40,1,0))</f>
        <v>1</v>
      </c>
      <c r="W2200">
        <f>IF(Table1[[#This Row],[OD (in)]]=28,1,0)</f>
        <v>0</v>
      </c>
    </row>
    <row r="2201" spans="1:23" x14ac:dyDescent="0.3">
      <c r="A2201" s="6" t="s">
        <v>0</v>
      </c>
      <c r="B2201" s="6" t="s">
        <v>125</v>
      </c>
      <c r="C2201" s="6" t="s">
        <v>126</v>
      </c>
      <c r="D2201" s="6" t="s">
        <v>4803</v>
      </c>
      <c r="E2201" s="6" t="s">
        <v>4</v>
      </c>
      <c r="F2201" s="6" t="s">
        <v>5</v>
      </c>
      <c r="G2201" s="6" t="s">
        <v>4688</v>
      </c>
      <c r="H2201" s="6" t="s">
        <v>7</v>
      </c>
      <c r="I2201" s="6" t="s">
        <v>4689</v>
      </c>
      <c r="J2201" s="6" t="s">
        <v>9</v>
      </c>
      <c r="K2201" s="6" t="s">
        <v>4804</v>
      </c>
      <c r="L2201" s="6" t="s">
        <v>11</v>
      </c>
      <c r="M2201" s="2">
        <v>441.25799999999998</v>
      </c>
      <c r="N2201" s="1" t="s">
        <v>12</v>
      </c>
      <c r="O2201" s="3">
        <v>43322</v>
      </c>
      <c r="P2201" s="2">
        <f>ROUNDDOWN(Table1[[#This Row],[Quantity in UnE]],0)</f>
        <v>441</v>
      </c>
      <c r="Q2201" t="s">
        <v>8852</v>
      </c>
      <c r="R2201">
        <v>60</v>
      </c>
      <c r="S2201">
        <v>39</v>
      </c>
      <c r="T2201">
        <f>IF(Table1[[#This Row],[OD (in)]]=28,0,IF(Table1[[#This Row],[Width (in)]]&lt;=25,1,0))</f>
        <v>0</v>
      </c>
      <c r="U2201">
        <f>IF(Table1[[#This Row],[OD (in)]]=28,0,IF(AND(Table1[[#This Row],[Width (in)]]&gt;25,Table1[[#This Row],[Width (in)]]&lt;=40),1,0))</f>
        <v>0</v>
      </c>
      <c r="V2201">
        <f>IF(Table1[[#This Row],[OD (in)]]=28,0,IF(Table1[[#This Row],[Width (in)]]&gt;40,1,0))</f>
        <v>1</v>
      </c>
      <c r="W2201">
        <f>IF(Table1[[#This Row],[OD (in)]]=28,1,0)</f>
        <v>0</v>
      </c>
    </row>
    <row r="2202" spans="1:23" x14ac:dyDescent="0.3">
      <c r="A2202" s="6" t="s">
        <v>0</v>
      </c>
      <c r="B2202" s="6" t="s">
        <v>4749</v>
      </c>
      <c r="C2202" s="6" t="s">
        <v>4750</v>
      </c>
      <c r="D2202" s="6" t="s">
        <v>4805</v>
      </c>
      <c r="E2202" s="6" t="s">
        <v>4</v>
      </c>
      <c r="F2202" s="6" t="s">
        <v>5</v>
      </c>
      <c r="G2202" s="6" t="s">
        <v>4752</v>
      </c>
      <c r="H2202" s="6" t="s">
        <v>7</v>
      </c>
      <c r="I2202" s="6" t="s">
        <v>4753</v>
      </c>
      <c r="J2202" s="6" t="s">
        <v>9</v>
      </c>
      <c r="K2202" s="6" t="s">
        <v>4806</v>
      </c>
      <c r="L2202" s="6" t="s">
        <v>11</v>
      </c>
      <c r="M2202" s="2">
        <v>189.34899999999999</v>
      </c>
      <c r="N2202" s="1" t="s">
        <v>12</v>
      </c>
      <c r="O2202" s="3">
        <v>43332</v>
      </c>
      <c r="P2202" s="2">
        <f>ROUNDDOWN(Table1[[#This Row],[Quantity in UnE]],0)</f>
        <v>189</v>
      </c>
      <c r="Q2202" t="s">
        <v>8868</v>
      </c>
      <c r="R2202">
        <v>59.5</v>
      </c>
      <c r="S2202">
        <v>21.5</v>
      </c>
      <c r="T2202">
        <f>IF(Table1[[#This Row],[OD (in)]]=28,0,IF(Table1[[#This Row],[Width (in)]]&lt;=25,1,0))</f>
        <v>0</v>
      </c>
      <c r="U2202">
        <f>IF(Table1[[#This Row],[OD (in)]]=28,0,IF(AND(Table1[[#This Row],[Width (in)]]&gt;25,Table1[[#This Row],[Width (in)]]&lt;=40),1,0))</f>
        <v>0</v>
      </c>
      <c r="V2202">
        <f>IF(Table1[[#This Row],[OD (in)]]=28,0,IF(Table1[[#This Row],[Width (in)]]&gt;40,1,0))</f>
        <v>1</v>
      </c>
      <c r="W2202">
        <f>IF(Table1[[#This Row],[OD (in)]]=28,1,0)</f>
        <v>0</v>
      </c>
    </row>
    <row r="2203" spans="1:23" x14ac:dyDescent="0.3">
      <c r="A2203" s="6" t="s">
        <v>0</v>
      </c>
      <c r="B2203" s="6" t="s">
        <v>4749</v>
      </c>
      <c r="C2203" s="6" t="s">
        <v>4750</v>
      </c>
      <c r="D2203" s="6" t="s">
        <v>4807</v>
      </c>
      <c r="E2203" s="6" t="s">
        <v>4</v>
      </c>
      <c r="F2203" s="6" t="s">
        <v>5</v>
      </c>
      <c r="G2203" s="6" t="s">
        <v>4752</v>
      </c>
      <c r="H2203" s="6" t="s">
        <v>7</v>
      </c>
      <c r="I2203" s="6" t="s">
        <v>4753</v>
      </c>
      <c r="J2203" s="6" t="s">
        <v>9</v>
      </c>
      <c r="K2203" s="6" t="s">
        <v>4808</v>
      </c>
      <c r="L2203" s="6" t="s">
        <v>11</v>
      </c>
      <c r="M2203" s="2">
        <v>186.41800000000001</v>
      </c>
      <c r="N2203" s="1" t="s">
        <v>12</v>
      </c>
      <c r="O2203" s="3">
        <v>43332</v>
      </c>
      <c r="P2203" s="2">
        <f>ROUNDDOWN(Table1[[#This Row],[Quantity in UnE]],0)</f>
        <v>186</v>
      </c>
      <c r="Q2203" t="s">
        <v>8868</v>
      </c>
      <c r="R2203">
        <v>59.5</v>
      </c>
      <c r="S2203">
        <v>21.5</v>
      </c>
      <c r="T2203">
        <f>IF(Table1[[#This Row],[OD (in)]]=28,0,IF(Table1[[#This Row],[Width (in)]]&lt;=25,1,0))</f>
        <v>0</v>
      </c>
      <c r="U2203">
        <f>IF(Table1[[#This Row],[OD (in)]]=28,0,IF(AND(Table1[[#This Row],[Width (in)]]&gt;25,Table1[[#This Row],[Width (in)]]&lt;=40),1,0))</f>
        <v>0</v>
      </c>
      <c r="V2203">
        <f>IF(Table1[[#This Row],[OD (in)]]=28,0,IF(Table1[[#This Row],[Width (in)]]&gt;40,1,0))</f>
        <v>1</v>
      </c>
      <c r="W2203">
        <f>IF(Table1[[#This Row],[OD (in)]]=28,1,0)</f>
        <v>0</v>
      </c>
    </row>
    <row r="2204" spans="1:23" x14ac:dyDescent="0.3">
      <c r="A2204" s="6" t="s">
        <v>0</v>
      </c>
      <c r="B2204" s="6" t="s">
        <v>378</v>
      </c>
      <c r="C2204" s="6" t="s">
        <v>379</v>
      </c>
      <c r="D2204" s="6" t="s">
        <v>4809</v>
      </c>
      <c r="E2204" s="6" t="s">
        <v>4</v>
      </c>
      <c r="F2204" s="6" t="s">
        <v>5</v>
      </c>
      <c r="G2204" s="6" t="s">
        <v>4476</v>
      </c>
      <c r="H2204" s="6" t="s">
        <v>7</v>
      </c>
      <c r="I2204" s="6" t="s">
        <v>4477</v>
      </c>
      <c r="J2204" s="6" t="s">
        <v>9</v>
      </c>
      <c r="K2204" s="6" t="s">
        <v>4810</v>
      </c>
      <c r="L2204" s="6" t="s">
        <v>11</v>
      </c>
      <c r="M2204" s="2">
        <v>472.30799999999999</v>
      </c>
      <c r="N2204" s="1" t="s">
        <v>12</v>
      </c>
      <c r="O2204" s="3">
        <v>43315</v>
      </c>
      <c r="P2204" s="2">
        <f>ROUNDDOWN(Table1[[#This Row],[Quantity in UnE]],0)</f>
        <v>472</v>
      </c>
      <c r="Q2204" t="s">
        <v>8855</v>
      </c>
      <c r="R2204">
        <v>60</v>
      </c>
      <c r="S2204">
        <v>39</v>
      </c>
      <c r="T2204">
        <f>IF(Table1[[#This Row],[OD (in)]]=28,0,IF(Table1[[#This Row],[Width (in)]]&lt;=25,1,0))</f>
        <v>0</v>
      </c>
      <c r="U2204">
        <f>IF(Table1[[#This Row],[OD (in)]]=28,0,IF(AND(Table1[[#This Row],[Width (in)]]&gt;25,Table1[[#This Row],[Width (in)]]&lt;=40),1,0))</f>
        <v>0</v>
      </c>
      <c r="V2204">
        <f>IF(Table1[[#This Row],[OD (in)]]=28,0,IF(Table1[[#This Row],[Width (in)]]&gt;40,1,0))</f>
        <v>1</v>
      </c>
      <c r="W2204">
        <f>IF(Table1[[#This Row],[OD (in)]]=28,1,0)</f>
        <v>0</v>
      </c>
    </row>
    <row r="2205" spans="1:23" x14ac:dyDescent="0.3">
      <c r="A2205" s="6" t="s">
        <v>0</v>
      </c>
      <c r="B2205" s="6" t="s">
        <v>125</v>
      </c>
      <c r="C2205" s="6" t="s">
        <v>126</v>
      </c>
      <c r="D2205" s="6" t="s">
        <v>4811</v>
      </c>
      <c r="E2205" s="6" t="s">
        <v>4</v>
      </c>
      <c r="F2205" s="6" t="s">
        <v>5</v>
      </c>
      <c r="G2205" s="6" t="s">
        <v>4688</v>
      </c>
      <c r="H2205" s="6" t="s">
        <v>7</v>
      </c>
      <c r="I2205" s="6" t="s">
        <v>4689</v>
      </c>
      <c r="J2205" s="6" t="s">
        <v>9</v>
      </c>
      <c r="K2205" s="6" t="s">
        <v>4812</v>
      </c>
      <c r="L2205" s="6" t="s">
        <v>11</v>
      </c>
      <c r="M2205" s="2">
        <v>441.25799999999998</v>
      </c>
      <c r="N2205" s="1" t="s">
        <v>12</v>
      </c>
      <c r="O2205" s="3">
        <v>43322</v>
      </c>
      <c r="P2205" s="2">
        <f>ROUNDDOWN(Table1[[#This Row],[Quantity in UnE]],0)</f>
        <v>441</v>
      </c>
      <c r="Q2205" t="s">
        <v>8852</v>
      </c>
      <c r="R2205">
        <v>60</v>
      </c>
      <c r="S2205">
        <v>39</v>
      </c>
      <c r="T2205">
        <f>IF(Table1[[#This Row],[OD (in)]]=28,0,IF(Table1[[#This Row],[Width (in)]]&lt;=25,1,0))</f>
        <v>0</v>
      </c>
      <c r="U2205">
        <f>IF(Table1[[#This Row],[OD (in)]]=28,0,IF(AND(Table1[[#This Row],[Width (in)]]&gt;25,Table1[[#This Row],[Width (in)]]&lt;=40),1,0))</f>
        <v>0</v>
      </c>
      <c r="V2205">
        <f>IF(Table1[[#This Row],[OD (in)]]=28,0,IF(Table1[[#This Row],[Width (in)]]&gt;40,1,0))</f>
        <v>1</v>
      </c>
      <c r="W2205">
        <f>IF(Table1[[#This Row],[OD (in)]]=28,1,0)</f>
        <v>0</v>
      </c>
    </row>
    <row r="2206" spans="1:23" x14ac:dyDescent="0.3">
      <c r="A2206" s="6" t="s">
        <v>0</v>
      </c>
      <c r="B2206" s="6" t="s">
        <v>2381</v>
      </c>
      <c r="C2206" s="6" t="s">
        <v>2382</v>
      </c>
      <c r="D2206" s="6" t="s">
        <v>4813</v>
      </c>
      <c r="E2206" s="6" t="s">
        <v>4</v>
      </c>
      <c r="F2206" s="6" t="s">
        <v>5</v>
      </c>
      <c r="G2206" s="6" t="s">
        <v>4736</v>
      </c>
      <c r="H2206" s="6" t="s">
        <v>7</v>
      </c>
      <c r="I2206" s="6" t="s">
        <v>4737</v>
      </c>
      <c r="J2206" s="6" t="s">
        <v>9</v>
      </c>
      <c r="K2206" s="6" t="s">
        <v>4814</v>
      </c>
      <c r="L2206" s="6" t="s">
        <v>11</v>
      </c>
      <c r="M2206" s="2">
        <v>366.29399999999998</v>
      </c>
      <c r="N2206" s="1" t="s">
        <v>12</v>
      </c>
      <c r="O2206" s="3">
        <v>43314</v>
      </c>
      <c r="P2206" s="2">
        <f>ROUNDDOWN(Table1[[#This Row],[Quantity in UnE]],0)</f>
        <v>366</v>
      </c>
      <c r="Q2206" t="s">
        <v>8850</v>
      </c>
      <c r="R2206">
        <v>49</v>
      </c>
      <c r="S2206">
        <v>39</v>
      </c>
      <c r="T2206">
        <f>IF(Table1[[#This Row],[OD (in)]]=28,0,IF(Table1[[#This Row],[Width (in)]]&lt;=25,1,0))</f>
        <v>0</v>
      </c>
      <c r="U2206">
        <f>IF(Table1[[#This Row],[OD (in)]]=28,0,IF(AND(Table1[[#This Row],[Width (in)]]&gt;25,Table1[[#This Row],[Width (in)]]&lt;=40),1,0))</f>
        <v>0</v>
      </c>
      <c r="V2206">
        <f>IF(Table1[[#This Row],[OD (in)]]=28,0,IF(Table1[[#This Row],[Width (in)]]&gt;40,1,0))</f>
        <v>1</v>
      </c>
      <c r="W2206">
        <f>IF(Table1[[#This Row],[OD (in)]]=28,1,0)</f>
        <v>0</v>
      </c>
    </row>
    <row r="2207" spans="1:23" x14ac:dyDescent="0.3">
      <c r="A2207" s="6" t="s">
        <v>0</v>
      </c>
      <c r="B2207" s="6" t="s">
        <v>4749</v>
      </c>
      <c r="C2207" s="6" t="s">
        <v>4750</v>
      </c>
      <c r="D2207" s="6" t="s">
        <v>4815</v>
      </c>
      <c r="E2207" s="6" t="s">
        <v>4</v>
      </c>
      <c r="F2207" s="6" t="s">
        <v>5</v>
      </c>
      <c r="G2207" s="6" t="s">
        <v>4752</v>
      </c>
      <c r="H2207" s="6" t="s">
        <v>7</v>
      </c>
      <c r="I2207" s="6" t="s">
        <v>4753</v>
      </c>
      <c r="J2207" s="6" t="s">
        <v>9</v>
      </c>
      <c r="K2207" s="6" t="s">
        <v>4816</v>
      </c>
      <c r="L2207" s="6" t="s">
        <v>11</v>
      </c>
      <c r="M2207" s="2">
        <v>184.65899999999999</v>
      </c>
      <c r="N2207" s="1" t="s">
        <v>12</v>
      </c>
      <c r="O2207" s="3">
        <v>43332</v>
      </c>
      <c r="P2207" s="2">
        <f>ROUNDDOWN(Table1[[#This Row],[Quantity in UnE]],0)</f>
        <v>184</v>
      </c>
      <c r="Q2207" t="s">
        <v>8868</v>
      </c>
      <c r="R2207">
        <v>59.5</v>
      </c>
      <c r="S2207">
        <v>21.5</v>
      </c>
      <c r="T2207">
        <f>IF(Table1[[#This Row],[OD (in)]]=28,0,IF(Table1[[#This Row],[Width (in)]]&lt;=25,1,0))</f>
        <v>0</v>
      </c>
      <c r="U2207">
        <f>IF(Table1[[#This Row],[OD (in)]]=28,0,IF(AND(Table1[[#This Row],[Width (in)]]&gt;25,Table1[[#This Row],[Width (in)]]&lt;=40),1,0))</f>
        <v>0</v>
      </c>
      <c r="V2207">
        <f>IF(Table1[[#This Row],[OD (in)]]=28,0,IF(Table1[[#This Row],[Width (in)]]&gt;40,1,0))</f>
        <v>1</v>
      </c>
      <c r="W2207">
        <f>IF(Table1[[#This Row],[OD (in)]]=28,1,0)</f>
        <v>0</v>
      </c>
    </row>
    <row r="2208" spans="1:23" x14ac:dyDescent="0.3">
      <c r="A2208" s="6" t="s">
        <v>0</v>
      </c>
      <c r="B2208" s="6" t="s">
        <v>378</v>
      </c>
      <c r="C2208" s="6" t="s">
        <v>379</v>
      </c>
      <c r="D2208" s="6" t="s">
        <v>4817</v>
      </c>
      <c r="E2208" s="6" t="s">
        <v>4</v>
      </c>
      <c r="F2208" s="6" t="s">
        <v>5</v>
      </c>
      <c r="G2208" s="6" t="s">
        <v>4476</v>
      </c>
      <c r="H2208" s="6" t="s">
        <v>7</v>
      </c>
      <c r="I2208" s="6" t="s">
        <v>4477</v>
      </c>
      <c r="J2208" s="6" t="s">
        <v>9</v>
      </c>
      <c r="K2208" s="6" t="s">
        <v>4818</v>
      </c>
      <c r="L2208" s="6" t="s">
        <v>11</v>
      </c>
      <c r="M2208" s="2">
        <v>472.97199999999998</v>
      </c>
      <c r="N2208" s="1" t="s">
        <v>12</v>
      </c>
      <c r="O2208" s="3">
        <v>43315</v>
      </c>
      <c r="P2208" s="2">
        <f>ROUNDDOWN(Table1[[#This Row],[Quantity in UnE]],0)</f>
        <v>472</v>
      </c>
      <c r="Q2208" t="s">
        <v>8855</v>
      </c>
      <c r="R2208">
        <v>60</v>
      </c>
      <c r="S2208">
        <v>39</v>
      </c>
      <c r="T2208">
        <f>IF(Table1[[#This Row],[OD (in)]]=28,0,IF(Table1[[#This Row],[Width (in)]]&lt;=25,1,0))</f>
        <v>0</v>
      </c>
      <c r="U2208">
        <f>IF(Table1[[#This Row],[OD (in)]]=28,0,IF(AND(Table1[[#This Row],[Width (in)]]&gt;25,Table1[[#This Row],[Width (in)]]&lt;=40),1,0))</f>
        <v>0</v>
      </c>
      <c r="V2208">
        <f>IF(Table1[[#This Row],[OD (in)]]=28,0,IF(Table1[[#This Row],[Width (in)]]&gt;40,1,0))</f>
        <v>1</v>
      </c>
      <c r="W2208">
        <f>IF(Table1[[#This Row],[OD (in)]]=28,1,0)</f>
        <v>0</v>
      </c>
    </row>
    <row r="2209" spans="1:23" x14ac:dyDescent="0.3">
      <c r="A2209" s="6" t="s">
        <v>0</v>
      </c>
      <c r="B2209" s="6" t="s">
        <v>4749</v>
      </c>
      <c r="C2209" s="6" t="s">
        <v>4750</v>
      </c>
      <c r="D2209" s="6" t="s">
        <v>4819</v>
      </c>
      <c r="E2209" s="6" t="s">
        <v>4</v>
      </c>
      <c r="F2209" s="6" t="s">
        <v>5</v>
      </c>
      <c r="G2209" s="6" t="s">
        <v>4752</v>
      </c>
      <c r="H2209" s="6" t="s">
        <v>7</v>
      </c>
      <c r="I2209" s="6" t="s">
        <v>4753</v>
      </c>
      <c r="J2209" s="6" t="s">
        <v>9</v>
      </c>
      <c r="K2209" s="6" t="s">
        <v>4820</v>
      </c>
      <c r="L2209" s="6" t="s">
        <v>11</v>
      </c>
      <c r="M2209" s="2">
        <v>184.65899999999999</v>
      </c>
      <c r="N2209" s="1" t="s">
        <v>12</v>
      </c>
      <c r="O2209" s="3">
        <v>43332</v>
      </c>
      <c r="P2209" s="2">
        <f>ROUNDDOWN(Table1[[#This Row],[Quantity in UnE]],0)</f>
        <v>184</v>
      </c>
      <c r="Q2209" t="s">
        <v>8868</v>
      </c>
      <c r="R2209">
        <v>59.5</v>
      </c>
      <c r="S2209">
        <v>21.5</v>
      </c>
      <c r="T2209">
        <f>IF(Table1[[#This Row],[OD (in)]]=28,0,IF(Table1[[#This Row],[Width (in)]]&lt;=25,1,0))</f>
        <v>0</v>
      </c>
      <c r="U2209">
        <f>IF(Table1[[#This Row],[OD (in)]]=28,0,IF(AND(Table1[[#This Row],[Width (in)]]&gt;25,Table1[[#This Row],[Width (in)]]&lt;=40),1,0))</f>
        <v>0</v>
      </c>
      <c r="V2209">
        <f>IF(Table1[[#This Row],[OD (in)]]=28,0,IF(Table1[[#This Row],[Width (in)]]&gt;40,1,0))</f>
        <v>1</v>
      </c>
      <c r="W2209">
        <f>IF(Table1[[#This Row],[OD (in)]]=28,1,0)</f>
        <v>0</v>
      </c>
    </row>
    <row r="2210" spans="1:23" x14ac:dyDescent="0.3">
      <c r="A2210" s="6" t="s">
        <v>0</v>
      </c>
      <c r="B2210" s="6" t="s">
        <v>4749</v>
      </c>
      <c r="C2210" s="6" t="s">
        <v>4750</v>
      </c>
      <c r="D2210" s="6" t="s">
        <v>4821</v>
      </c>
      <c r="E2210" s="6" t="s">
        <v>4</v>
      </c>
      <c r="F2210" s="6" t="s">
        <v>5</v>
      </c>
      <c r="G2210" s="6" t="s">
        <v>4752</v>
      </c>
      <c r="H2210" s="6" t="s">
        <v>7</v>
      </c>
      <c r="I2210" s="6" t="s">
        <v>4753</v>
      </c>
      <c r="J2210" s="6" t="s">
        <v>9</v>
      </c>
      <c r="K2210" s="6" t="s">
        <v>4822</v>
      </c>
      <c r="L2210" s="6" t="s">
        <v>11</v>
      </c>
      <c r="M2210" s="2">
        <v>184.65899999999999</v>
      </c>
      <c r="N2210" s="1" t="s">
        <v>12</v>
      </c>
      <c r="O2210" s="3">
        <v>43332</v>
      </c>
      <c r="P2210" s="2">
        <f>ROUNDDOWN(Table1[[#This Row],[Quantity in UnE]],0)</f>
        <v>184</v>
      </c>
      <c r="Q2210" t="s">
        <v>8868</v>
      </c>
      <c r="R2210">
        <v>59.5</v>
      </c>
      <c r="S2210">
        <v>21.5</v>
      </c>
      <c r="T2210">
        <f>IF(Table1[[#This Row],[OD (in)]]=28,0,IF(Table1[[#This Row],[Width (in)]]&lt;=25,1,0))</f>
        <v>0</v>
      </c>
      <c r="U2210">
        <f>IF(Table1[[#This Row],[OD (in)]]=28,0,IF(AND(Table1[[#This Row],[Width (in)]]&gt;25,Table1[[#This Row],[Width (in)]]&lt;=40),1,0))</f>
        <v>0</v>
      </c>
      <c r="V2210">
        <f>IF(Table1[[#This Row],[OD (in)]]=28,0,IF(Table1[[#This Row],[Width (in)]]&gt;40,1,0))</f>
        <v>1</v>
      </c>
      <c r="W2210">
        <f>IF(Table1[[#This Row],[OD (in)]]=28,1,0)</f>
        <v>0</v>
      </c>
    </row>
    <row r="2211" spans="1:23" x14ac:dyDescent="0.3">
      <c r="A2211" s="6" t="s">
        <v>0</v>
      </c>
      <c r="B2211" s="6" t="s">
        <v>4749</v>
      </c>
      <c r="C2211" s="6" t="s">
        <v>4750</v>
      </c>
      <c r="D2211" s="6" t="s">
        <v>4823</v>
      </c>
      <c r="E2211" s="6" t="s">
        <v>4</v>
      </c>
      <c r="F2211" s="6" t="s">
        <v>5</v>
      </c>
      <c r="G2211" s="6" t="s">
        <v>4752</v>
      </c>
      <c r="H2211" s="6" t="s">
        <v>7</v>
      </c>
      <c r="I2211" s="6" t="s">
        <v>4753</v>
      </c>
      <c r="J2211" s="6" t="s">
        <v>9</v>
      </c>
      <c r="K2211" s="6" t="s">
        <v>4824</v>
      </c>
      <c r="L2211" s="6" t="s">
        <v>11</v>
      </c>
      <c r="M2211" s="2">
        <v>184.65899999999999</v>
      </c>
      <c r="N2211" s="1" t="s">
        <v>12</v>
      </c>
      <c r="O2211" s="3">
        <v>43332</v>
      </c>
      <c r="P2211" s="2">
        <f>ROUNDDOWN(Table1[[#This Row],[Quantity in UnE]],0)</f>
        <v>184</v>
      </c>
      <c r="Q2211" t="s">
        <v>8868</v>
      </c>
      <c r="R2211">
        <v>59.5</v>
      </c>
      <c r="S2211">
        <v>21.5</v>
      </c>
      <c r="T2211">
        <f>IF(Table1[[#This Row],[OD (in)]]=28,0,IF(Table1[[#This Row],[Width (in)]]&lt;=25,1,0))</f>
        <v>0</v>
      </c>
      <c r="U2211">
        <f>IF(Table1[[#This Row],[OD (in)]]=28,0,IF(AND(Table1[[#This Row],[Width (in)]]&gt;25,Table1[[#This Row],[Width (in)]]&lt;=40),1,0))</f>
        <v>0</v>
      </c>
      <c r="V2211">
        <f>IF(Table1[[#This Row],[OD (in)]]=28,0,IF(Table1[[#This Row],[Width (in)]]&gt;40,1,0))</f>
        <v>1</v>
      </c>
      <c r="W2211">
        <f>IF(Table1[[#This Row],[OD (in)]]=28,1,0)</f>
        <v>0</v>
      </c>
    </row>
    <row r="2212" spans="1:23" x14ac:dyDescent="0.3">
      <c r="A2212" s="6" t="s">
        <v>0</v>
      </c>
      <c r="B2212" s="6" t="s">
        <v>4749</v>
      </c>
      <c r="C2212" s="6" t="s">
        <v>4750</v>
      </c>
      <c r="D2212" s="6" t="s">
        <v>4825</v>
      </c>
      <c r="E2212" s="6" t="s">
        <v>4</v>
      </c>
      <c r="F2212" s="6" t="s">
        <v>5</v>
      </c>
      <c r="G2212" s="6" t="s">
        <v>4752</v>
      </c>
      <c r="H2212" s="6" t="s">
        <v>7</v>
      </c>
      <c r="I2212" s="6" t="s">
        <v>4753</v>
      </c>
      <c r="J2212" s="6" t="s">
        <v>9</v>
      </c>
      <c r="K2212" s="6" t="s">
        <v>4826</v>
      </c>
      <c r="L2212" s="6" t="s">
        <v>11</v>
      </c>
      <c r="M2212" s="2">
        <v>184.65899999999999</v>
      </c>
      <c r="N2212" s="1" t="s">
        <v>12</v>
      </c>
      <c r="O2212" s="3">
        <v>43332</v>
      </c>
      <c r="P2212" s="2">
        <f>ROUNDDOWN(Table1[[#This Row],[Quantity in UnE]],0)</f>
        <v>184</v>
      </c>
      <c r="Q2212" t="s">
        <v>8868</v>
      </c>
      <c r="R2212">
        <v>59.5</v>
      </c>
      <c r="S2212">
        <v>21.5</v>
      </c>
      <c r="T2212">
        <f>IF(Table1[[#This Row],[OD (in)]]=28,0,IF(Table1[[#This Row],[Width (in)]]&lt;=25,1,0))</f>
        <v>0</v>
      </c>
      <c r="U2212">
        <f>IF(Table1[[#This Row],[OD (in)]]=28,0,IF(AND(Table1[[#This Row],[Width (in)]]&gt;25,Table1[[#This Row],[Width (in)]]&lt;=40),1,0))</f>
        <v>0</v>
      </c>
      <c r="V2212">
        <f>IF(Table1[[#This Row],[OD (in)]]=28,0,IF(Table1[[#This Row],[Width (in)]]&gt;40,1,0))</f>
        <v>1</v>
      </c>
      <c r="W2212">
        <f>IF(Table1[[#This Row],[OD (in)]]=28,1,0)</f>
        <v>0</v>
      </c>
    </row>
    <row r="2213" spans="1:23" x14ac:dyDescent="0.3">
      <c r="A2213" s="6" t="s">
        <v>0</v>
      </c>
      <c r="B2213" s="6" t="s">
        <v>4749</v>
      </c>
      <c r="C2213" s="6" t="s">
        <v>4750</v>
      </c>
      <c r="D2213" s="6" t="s">
        <v>4827</v>
      </c>
      <c r="E2213" s="6" t="s">
        <v>4</v>
      </c>
      <c r="F2213" s="6" t="s">
        <v>5</v>
      </c>
      <c r="G2213" s="6" t="s">
        <v>4752</v>
      </c>
      <c r="H2213" s="6" t="s">
        <v>7</v>
      </c>
      <c r="I2213" s="6" t="s">
        <v>4753</v>
      </c>
      <c r="J2213" s="6" t="s">
        <v>9</v>
      </c>
      <c r="K2213" s="6" t="s">
        <v>4828</v>
      </c>
      <c r="L2213" s="6" t="s">
        <v>11</v>
      </c>
      <c r="M2213" s="2">
        <v>184.65899999999999</v>
      </c>
      <c r="N2213" s="1" t="s">
        <v>12</v>
      </c>
      <c r="O2213" s="3">
        <v>43332</v>
      </c>
      <c r="P2213" s="2">
        <f>ROUNDDOWN(Table1[[#This Row],[Quantity in UnE]],0)</f>
        <v>184</v>
      </c>
      <c r="Q2213" t="s">
        <v>8868</v>
      </c>
      <c r="R2213">
        <v>59.5</v>
      </c>
      <c r="S2213">
        <v>21.5</v>
      </c>
      <c r="T2213">
        <f>IF(Table1[[#This Row],[OD (in)]]=28,0,IF(Table1[[#This Row],[Width (in)]]&lt;=25,1,0))</f>
        <v>0</v>
      </c>
      <c r="U2213">
        <f>IF(Table1[[#This Row],[OD (in)]]=28,0,IF(AND(Table1[[#This Row],[Width (in)]]&gt;25,Table1[[#This Row],[Width (in)]]&lt;=40),1,0))</f>
        <v>0</v>
      </c>
      <c r="V2213">
        <f>IF(Table1[[#This Row],[OD (in)]]=28,0,IF(Table1[[#This Row],[Width (in)]]&gt;40,1,0))</f>
        <v>1</v>
      </c>
      <c r="W2213">
        <f>IF(Table1[[#This Row],[OD (in)]]=28,1,0)</f>
        <v>0</v>
      </c>
    </row>
    <row r="2214" spans="1:23" x14ac:dyDescent="0.3">
      <c r="A2214" s="6" t="s">
        <v>0</v>
      </c>
      <c r="B2214" s="6" t="s">
        <v>4749</v>
      </c>
      <c r="C2214" s="6" t="s">
        <v>4750</v>
      </c>
      <c r="D2214" s="6" t="s">
        <v>4829</v>
      </c>
      <c r="E2214" s="6" t="s">
        <v>4</v>
      </c>
      <c r="F2214" s="6" t="s">
        <v>5</v>
      </c>
      <c r="G2214" s="6" t="s">
        <v>4752</v>
      </c>
      <c r="H2214" s="6" t="s">
        <v>7</v>
      </c>
      <c r="I2214" s="6" t="s">
        <v>4753</v>
      </c>
      <c r="J2214" s="6" t="s">
        <v>9</v>
      </c>
      <c r="K2214" s="6" t="s">
        <v>4830</v>
      </c>
      <c r="L2214" s="6" t="s">
        <v>11</v>
      </c>
      <c r="M2214" s="2">
        <v>184.65899999999999</v>
      </c>
      <c r="N2214" s="1" t="s">
        <v>12</v>
      </c>
      <c r="O2214" s="3">
        <v>43332</v>
      </c>
      <c r="P2214" s="2">
        <f>ROUNDDOWN(Table1[[#This Row],[Quantity in UnE]],0)</f>
        <v>184</v>
      </c>
      <c r="Q2214" t="s">
        <v>8868</v>
      </c>
      <c r="R2214">
        <v>59.5</v>
      </c>
      <c r="S2214">
        <v>21.5</v>
      </c>
      <c r="T2214">
        <f>IF(Table1[[#This Row],[OD (in)]]=28,0,IF(Table1[[#This Row],[Width (in)]]&lt;=25,1,0))</f>
        <v>0</v>
      </c>
      <c r="U2214">
        <f>IF(Table1[[#This Row],[OD (in)]]=28,0,IF(AND(Table1[[#This Row],[Width (in)]]&gt;25,Table1[[#This Row],[Width (in)]]&lt;=40),1,0))</f>
        <v>0</v>
      </c>
      <c r="V2214">
        <f>IF(Table1[[#This Row],[OD (in)]]=28,0,IF(Table1[[#This Row],[Width (in)]]&gt;40,1,0))</f>
        <v>1</v>
      </c>
      <c r="W2214">
        <f>IF(Table1[[#This Row],[OD (in)]]=28,1,0)</f>
        <v>0</v>
      </c>
    </row>
    <row r="2215" spans="1:23" x14ac:dyDescent="0.3">
      <c r="A2215" s="6" t="s">
        <v>0</v>
      </c>
      <c r="B2215" s="6" t="s">
        <v>378</v>
      </c>
      <c r="C2215" s="6" t="s">
        <v>379</v>
      </c>
      <c r="D2215" s="6" t="s">
        <v>4831</v>
      </c>
      <c r="E2215" s="6" t="s">
        <v>4</v>
      </c>
      <c r="F2215" s="6" t="s">
        <v>5</v>
      </c>
      <c r="G2215" s="6" t="s">
        <v>4476</v>
      </c>
      <c r="H2215" s="6" t="s">
        <v>7</v>
      </c>
      <c r="I2215" s="6" t="s">
        <v>4477</v>
      </c>
      <c r="J2215" s="6" t="s">
        <v>9</v>
      </c>
      <c r="K2215" s="6" t="s">
        <v>4832</v>
      </c>
      <c r="L2215" s="6" t="s">
        <v>11</v>
      </c>
      <c r="M2215" s="2">
        <v>466.11</v>
      </c>
      <c r="N2215" s="1" t="s">
        <v>12</v>
      </c>
      <c r="O2215" s="3">
        <v>43315</v>
      </c>
      <c r="P2215" s="2">
        <f>ROUNDDOWN(Table1[[#This Row],[Quantity in UnE]],0)</f>
        <v>466</v>
      </c>
      <c r="Q2215" t="s">
        <v>8855</v>
      </c>
      <c r="R2215">
        <v>60</v>
      </c>
      <c r="S2215">
        <v>39</v>
      </c>
      <c r="T2215">
        <f>IF(Table1[[#This Row],[OD (in)]]=28,0,IF(Table1[[#This Row],[Width (in)]]&lt;=25,1,0))</f>
        <v>0</v>
      </c>
      <c r="U2215">
        <f>IF(Table1[[#This Row],[OD (in)]]=28,0,IF(AND(Table1[[#This Row],[Width (in)]]&gt;25,Table1[[#This Row],[Width (in)]]&lt;=40),1,0))</f>
        <v>0</v>
      </c>
      <c r="V2215">
        <f>IF(Table1[[#This Row],[OD (in)]]=28,0,IF(Table1[[#This Row],[Width (in)]]&gt;40,1,0))</f>
        <v>1</v>
      </c>
      <c r="W2215">
        <f>IF(Table1[[#This Row],[OD (in)]]=28,1,0)</f>
        <v>0</v>
      </c>
    </row>
    <row r="2216" spans="1:23" x14ac:dyDescent="0.3">
      <c r="A2216" s="6" t="s">
        <v>0</v>
      </c>
      <c r="B2216" s="6" t="s">
        <v>378</v>
      </c>
      <c r="C2216" s="6" t="s">
        <v>379</v>
      </c>
      <c r="D2216" s="6" t="s">
        <v>4833</v>
      </c>
      <c r="E2216" s="6" t="s">
        <v>4</v>
      </c>
      <c r="F2216" s="6" t="s">
        <v>5</v>
      </c>
      <c r="G2216" s="6" t="s">
        <v>4476</v>
      </c>
      <c r="H2216" s="6" t="s">
        <v>7</v>
      </c>
      <c r="I2216" s="6" t="s">
        <v>4477</v>
      </c>
      <c r="J2216" s="6" t="s">
        <v>9</v>
      </c>
      <c r="K2216" s="6" t="s">
        <v>4834</v>
      </c>
      <c r="L2216" s="6" t="s">
        <v>11</v>
      </c>
      <c r="M2216" s="2">
        <v>472.30799999999999</v>
      </c>
      <c r="N2216" s="1" t="s">
        <v>12</v>
      </c>
      <c r="O2216" s="3">
        <v>43315</v>
      </c>
      <c r="P2216" s="2">
        <f>ROUNDDOWN(Table1[[#This Row],[Quantity in UnE]],0)</f>
        <v>472</v>
      </c>
      <c r="Q2216" t="s">
        <v>8855</v>
      </c>
      <c r="R2216">
        <v>60</v>
      </c>
      <c r="S2216">
        <v>39</v>
      </c>
      <c r="T2216">
        <f>IF(Table1[[#This Row],[OD (in)]]=28,0,IF(Table1[[#This Row],[Width (in)]]&lt;=25,1,0))</f>
        <v>0</v>
      </c>
      <c r="U2216">
        <f>IF(Table1[[#This Row],[OD (in)]]=28,0,IF(AND(Table1[[#This Row],[Width (in)]]&gt;25,Table1[[#This Row],[Width (in)]]&lt;=40),1,0))</f>
        <v>0</v>
      </c>
      <c r="V2216">
        <f>IF(Table1[[#This Row],[OD (in)]]=28,0,IF(Table1[[#This Row],[Width (in)]]&gt;40,1,0))</f>
        <v>1</v>
      </c>
      <c r="W2216">
        <f>IF(Table1[[#This Row],[OD (in)]]=28,1,0)</f>
        <v>0</v>
      </c>
    </row>
    <row r="2217" spans="1:23" x14ac:dyDescent="0.3">
      <c r="A2217" s="6" t="s">
        <v>0</v>
      </c>
      <c r="B2217" s="6" t="s">
        <v>162</v>
      </c>
      <c r="C2217" s="6" t="s">
        <v>163</v>
      </c>
      <c r="D2217" s="6" t="s">
        <v>4835</v>
      </c>
      <c r="E2217" s="6" t="s">
        <v>4</v>
      </c>
      <c r="F2217" s="6" t="s">
        <v>5</v>
      </c>
      <c r="G2217" s="6" t="s">
        <v>4688</v>
      </c>
      <c r="H2217" s="6" t="s">
        <v>7</v>
      </c>
      <c r="I2217" s="6" t="s">
        <v>4689</v>
      </c>
      <c r="J2217" s="6" t="s">
        <v>9</v>
      </c>
      <c r="K2217" s="6" t="s">
        <v>4836</v>
      </c>
      <c r="L2217" s="6" t="s">
        <v>11</v>
      </c>
      <c r="M2217" s="2">
        <v>127.26900000000001</v>
      </c>
      <c r="N2217" s="1" t="s">
        <v>12</v>
      </c>
      <c r="O2217" s="3">
        <v>43322</v>
      </c>
      <c r="P2217" s="2">
        <f>ROUNDDOWN(Table1[[#This Row],[Quantity in UnE]],0)</f>
        <v>127</v>
      </c>
      <c r="Q2217" t="s">
        <v>8850</v>
      </c>
      <c r="R2217">
        <v>35</v>
      </c>
      <c r="S2217">
        <v>28</v>
      </c>
      <c r="T2217">
        <f>IF(Table1[[#This Row],[OD (in)]]=28,0,IF(Table1[[#This Row],[Width (in)]]&lt;=25,1,0))</f>
        <v>0</v>
      </c>
      <c r="U2217">
        <f>IF(Table1[[#This Row],[OD (in)]]=28,0,IF(AND(Table1[[#This Row],[Width (in)]]&gt;25,Table1[[#This Row],[Width (in)]]&lt;=40),1,0))</f>
        <v>0</v>
      </c>
      <c r="V2217">
        <f>IF(Table1[[#This Row],[OD (in)]]=28,0,IF(Table1[[#This Row],[Width (in)]]&gt;40,1,0))</f>
        <v>0</v>
      </c>
      <c r="W2217">
        <f>IF(Table1[[#This Row],[OD (in)]]=28,1,0)</f>
        <v>1</v>
      </c>
    </row>
    <row r="2218" spans="1:23" x14ac:dyDescent="0.3">
      <c r="A2218" s="6" t="s">
        <v>0</v>
      </c>
      <c r="B2218" s="6" t="s">
        <v>4749</v>
      </c>
      <c r="C2218" s="6" t="s">
        <v>4750</v>
      </c>
      <c r="D2218" s="6" t="s">
        <v>4837</v>
      </c>
      <c r="E2218" s="6" t="s">
        <v>4</v>
      </c>
      <c r="F2218" s="6" t="s">
        <v>5</v>
      </c>
      <c r="G2218" s="6" t="s">
        <v>4752</v>
      </c>
      <c r="H2218" s="6" t="s">
        <v>7</v>
      </c>
      <c r="I2218" s="6" t="s">
        <v>4753</v>
      </c>
      <c r="J2218" s="6" t="s">
        <v>9</v>
      </c>
      <c r="K2218" s="6" t="s">
        <v>4838</v>
      </c>
      <c r="L2218" s="6" t="s">
        <v>11</v>
      </c>
      <c r="M2218" s="2">
        <v>184.65899999999999</v>
      </c>
      <c r="N2218" s="1" t="s">
        <v>12</v>
      </c>
      <c r="O2218" s="3">
        <v>43332</v>
      </c>
      <c r="P2218" s="2">
        <f>ROUNDDOWN(Table1[[#This Row],[Quantity in UnE]],0)</f>
        <v>184</v>
      </c>
      <c r="Q2218" t="s">
        <v>8868</v>
      </c>
      <c r="R2218">
        <v>59.5</v>
      </c>
      <c r="S2218">
        <v>21.5</v>
      </c>
      <c r="T2218">
        <f>IF(Table1[[#This Row],[OD (in)]]=28,0,IF(Table1[[#This Row],[Width (in)]]&lt;=25,1,0))</f>
        <v>0</v>
      </c>
      <c r="U2218">
        <f>IF(Table1[[#This Row],[OD (in)]]=28,0,IF(AND(Table1[[#This Row],[Width (in)]]&gt;25,Table1[[#This Row],[Width (in)]]&lt;=40),1,0))</f>
        <v>0</v>
      </c>
      <c r="V2218">
        <f>IF(Table1[[#This Row],[OD (in)]]=28,0,IF(Table1[[#This Row],[Width (in)]]&gt;40,1,0))</f>
        <v>1</v>
      </c>
      <c r="W2218">
        <f>IF(Table1[[#This Row],[OD (in)]]=28,1,0)</f>
        <v>0</v>
      </c>
    </row>
    <row r="2219" spans="1:23" x14ac:dyDescent="0.3">
      <c r="A2219" s="6" t="s">
        <v>0</v>
      </c>
      <c r="B2219" s="6" t="s">
        <v>4309</v>
      </c>
      <c r="C2219" s="6" t="s">
        <v>4310</v>
      </c>
      <c r="D2219" s="6" t="s">
        <v>4839</v>
      </c>
      <c r="E2219" s="6" t="s">
        <v>4</v>
      </c>
      <c r="F2219" s="6" t="s">
        <v>5</v>
      </c>
      <c r="G2219" s="6" t="s">
        <v>4476</v>
      </c>
      <c r="H2219" s="6" t="s">
        <v>7</v>
      </c>
      <c r="I2219" s="6" t="s">
        <v>4477</v>
      </c>
      <c r="J2219" s="6" t="s">
        <v>9</v>
      </c>
      <c r="K2219" s="6" t="s">
        <v>4840</v>
      </c>
      <c r="L2219" s="6" t="s">
        <v>11</v>
      </c>
      <c r="M2219" s="2">
        <v>343.62900000000002</v>
      </c>
      <c r="N2219" s="1" t="s">
        <v>12</v>
      </c>
      <c r="O2219" s="3">
        <v>43315</v>
      </c>
      <c r="P2219" s="2">
        <f>ROUNDDOWN(Table1[[#This Row],[Quantity in UnE]],0)</f>
        <v>343</v>
      </c>
      <c r="Q2219" t="s">
        <v>8850</v>
      </c>
      <c r="R2219">
        <v>46</v>
      </c>
      <c r="S2219">
        <v>39</v>
      </c>
      <c r="T2219">
        <f>IF(Table1[[#This Row],[OD (in)]]=28,0,IF(Table1[[#This Row],[Width (in)]]&lt;=25,1,0))</f>
        <v>0</v>
      </c>
      <c r="U2219">
        <f>IF(Table1[[#This Row],[OD (in)]]=28,0,IF(AND(Table1[[#This Row],[Width (in)]]&gt;25,Table1[[#This Row],[Width (in)]]&lt;=40),1,0))</f>
        <v>0</v>
      </c>
      <c r="V2219">
        <f>IF(Table1[[#This Row],[OD (in)]]=28,0,IF(Table1[[#This Row],[Width (in)]]&gt;40,1,0))</f>
        <v>1</v>
      </c>
      <c r="W2219">
        <f>IF(Table1[[#This Row],[OD (in)]]=28,1,0)</f>
        <v>0</v>
      </c>
    </row>
    <row r="2220" spans="1:23" x14ac:dyDescent="0.3">
      <c r="A2220" s="6" t="s">
        <v>0</v>
      </c>
      <c r="B2220" s="6" t="s">
        <v>4749</v>
      </c>
      <c r="C2220" s="6" t="s">
        <v>4750</v>
      </c>
      <c r="D2220" s="6" t="s">
        <v>4841</v>
      </c>
      <c r="E2220" s="6" t="s">
        <v>4</v>
      </c>
      <c r="F2220" s="6" t="s">
        <v>5</v>
      </c>
      <c r="G2220" s="6" t="s">
        <v>4752</v>
      </c>
      <c r="H2220" s="6" t="s">
        <v>7</v>
      </c>
      <c r="I2220" s="6" t="s">
        <v>4753</v>
      </c>
      <c r="J2220" s="6" t="s">
        <v>9</v>
      </c>
      <c r="K2220" s="6" t="s">
        <v>4842</v>
      </c>
      <c r="L2220" s="6" t="s">
        <v>11</v>
      </c>
      <c r="M2220" s="2">
        <v>184.65899999999999</v>
      </c>
      <c r="N2220" s="1" t="s">
        <v>12</v>
      </c>
      <c r="O2220" s="3">
        <v>43332</v>
      </c>
      <c r="P2220" s="2">
        <f>ROUNDDOWN(Table1[[#This Row],[Quantity in UnE]],0)</f>
        <v>184</v>
      </c>
      <c r="Q2220" t="s">
        <v>8868</v>
      </c>
      <c r="R2220">
        <v>59.5</v>
      </c>
      <c r="S2220">
        <v>21.5</v>
      </c>
      <c r="T2220">
        <f>IF(Table1[[#This Row],[OD (in)]]=28,0,IF(Table1[[#This Row],[Width (in)]]&lt;=25,1,0))</f>
        <v>0</v>
      </c>
      <c r="U2220">
        <f>IF(Table1[[#This Row],[OD (in)]]=28,0,IF(AND(Table1[[#This Row],[Width (in)]]&gt;25,Table1[[#This Row],[Width (in)]]&lt;=40),1,0))</f>
        <v>0</v>
      </c>
      <c r="V2220">
        <f>IF(Table1[[#This Row],[OD (in)]]=28,0,IF(Table1[[#This Row],[Width (in)]]&gt;40,1,0))</f>
        <v>1</v>
      </c>
      <c r="W2220">
        <f>IF(Table1[[#This Row],[OD (in)]]=28,1,0)</f>
        <v>0</v>
      </c>
    </row>
    <row r="2221" spans="1:23" x14ac:dyDescent="0.3">
      <c r="A2221" s="6" t="s">
        <v>0</v>
      </c>
      <c r="B2221" s="6" t="s">
        <v>4749</v>
      </c>
      <c r="C2221" s="6" t="s">
        <v>4750</v>
      </c>
      <c r="D2221" s="6" t="s">
        <v>4843</v>
      </c>
      <c r="E2221" s="6" t="s">
        <v>4</v>
      </c>
      <c r="F2221" s="6" t="s">
        <v>5</v>
      </c>
      <c r="G2221" s="6" t="s">
        <v>4752</v>
      </c>
      <c r="H2221" s="6" t="s">
        <v>7</v>
      </c>
      <c r="I2221" s="6" t="s">
        <v>4753</v>
      </c>
      <c r="J2221" s="6" t="s">
        <v>9</v>
      </c>
      <c r="K2221" s="6" t="s">
        <v>4844</v>
      </c>
      <c r="L2221" s="6" t="s">
        <v>11</v>
      </c>
      <c r="M2221" s="2">
        <v>184.65899999999999</v>
      </c>
      <c r="N2221" s="1" t="s">
        <v>12</v>
      </c>
      <c r="O2221" s="3">
        <v>43332</v>
      </c>
      <c r="P2221" s="2">
        <f>ROUNDDOWN(Table1[[#This Row],[Quantity in UnE]],0)</f>
        <v>184</v>
      </c>
      <c r="Q2221" t="s">
        <v>8868</v>
      </c>
      <c r="R2221">
        <v>59.5</v>
      </c>
      <c r="S2221">
        <v>21.5</v>
      </c>
      <c r="T2221">
        <f>IF(Table1[[#This Row],[OD (in)]]=28,0,IF(Table1[[#This Row],[Width (in)]]&lt;=25,1,0))</f>
        <v>0</v>
      </c>
      <c r="U2221">
        <f>IF(Table1[[#This Row],[OD (in)]]=28,0,IF(AND(Table1[[#This Row],[Width (in)]]&gt;25,Table1[[#This Row],[Width (in)]]&lt;=40),1,0))</f>
        <v>0</v>
      </c>
      <c r="V2221">
        <f>IF(Table1[[#This Row],[OD (in)]]=28,0,IF(Table1[[#This Row],[Width (in)]]&gt;40,1,0))</f>
        <v>1</v>
      </c>
      <c r="W2221">
        <f>IF(Table1[[#This Row],[OD (in)]]=28,1,0)</f>
        <v>0</v>
      </c>
    </row>
    <row r="2222" spans="1:23" x14ac:dyDescent="0.3">
      <c r="A2222" s="6" t="s">
        <v>0</v>
      </c>
      <c r="B2222" s="6" t="s">
        <v>4749</v>
      </c>
      <c r="C2222" s="6" t="s">
        <v>4750</v>
      </c>
      <c r="D2222" s="6" t="s">
        <v>4845</v>
      </c>
      <c r="E2222" s="6" t="s">
        <v>4</v>
      </c>
      <c r="F2222" s="6" t="s">
        <v>5</v>
      </c>
      <c r="G2222" s="6" t="s">
        <v>4752</v>
      </c>
      <c r="H2222" s="6" t="s">
        <v>7</v>
      </c>
      <c r="I2222" s="6" t="s">
        <v>4753</v>
      </c>
      <c r="J2222" s="6" t="s">
        <v>9</v>
      </c>
      <c r="K2222" s="6" t="s">
        <v>4846</v>
      </c>
      <c r="L2222" s="6" t="s">
        <v>11</v>
      </c>
      <c r="M2222" s="2">
        <v>187.59</v>
      </c>
      <c r="N2222" s="1" t="s">
        <v>12</v>
      </c>
      <c r="O2222" s="3">
        <v>43332</v>
      </c>
      <c r="P2222" s="2">
        <f>ROUNDDOWN(Table1[[#This Row],[Quantity in UnE]],0)</f>
        <v>187</v>
      </c>
      <c r="Q2222" t="s">
        <v>8868</v>
      </c>
      <c r="R2222">
        <v>59.5</v>
      </c>
      <c r="S2222">
        <v>21.5</v>
      </c>
      <c r="T2222">
        <f>IF(Table1[[#This Row],[OD (in)]]=28,0,IF(Table1[[#This Row],[Width (in)]]&lt;=25,1,0))</f>
        <v>0</v>
      </c>
      <c r="U2222">
        <f>IF(Table1[[#This Row],[OD (in)]]=28,0,IF(AND(Table1[[#This Row],[Width (in)]]&gt;25,Table1[[#This Row],[Width (in)]]&lt;=40),1,0))</f>
        <v>0</v>
      </c>
      <c r="V2222">
        <f>IF(Table1[[#This Row],[OD (in)]]=28,0,IF(Table1[[#This Row],[Width (in)]]&gt;40,1,0))</f>
        <v>1</v>
      </c>
      <c r="W2222">
        <f>IF(Table1[[#This Row],[OD (in)]]=28,1,0)</f>
        <v>0</v>
      </c>
    </row>
    <row r="2223" spans="1:23" x14ac:dyDescent="0.3">
      <c r="A2223" s="6" t="s">
        <v>0</v>
      </c>
      <c r="B2223" s="6" t="s">
        <v>4309</v>
      </c>
      <c r="C2223" s="6" t="s">
        <v>4310</v>
      </c>
      <c r="D2223" s="6" t="s">
        <v>4847</v>
      </c>
      <c r="E2223" s="6" t="s">
        <v>4</v>
      </c>
      <c r="F2223" s="6" t="s">
        <v>5</v>
      </c>
      <c r="G2223" s="6" t="s">
        <v>4476</v>
      </c>
      <c r="H2223" s="6" t="s">
        <v>7</v>
      </c>
      <c r="I2223" s="6" t="s">
        <v>4477</v>
      </c>
      <c r="J2223" s="6" t="s">
        <v>9</v>
      </c>
      <c r="K2223" s="6" t="s">
        <v>4848</v>
      </c>
      <c r="L2223" s="6" t="s">
        <v>11</v>
      </c>
      <c r="M2223" s="2">
        <v>343.62900000000002</v>
      </c>
      <c r="N2223" s="1" t="s">
        <v>12</v>
      </c>
      <c r="O2223" s="3">
        <v>43315</v>
      </c>
      <c r="P2223" s="2">
        <f>ROUNDDOWN(Table1[[#This Row],[Quantity in UnE]],0)</f>
        <v>343</v>
      </c>
      <c r="Q2223" t="s">
        <v>8850</v>
      </c>
      <c r="R2223">
        <v>46</v>
      </c>
      <c r="S2223">
        <v>39</v>
      </c>
      <c r="T2223">
        <f>IF(Table1[[#This Row],[OD (in)]]=28,0,IF(Table1[[#This Row],[Width (in)]]&lt;=25,1,0))</f>
        <v>0</v>
      </c>
      <c r="U2223">
        <f>IF(Table1[[#This Row],[OD (in)]]=28,0,IF(AND(Table1[[#This Row],[Width (in)]]&gt;25,Table1[[#This Row],[Width (in)]]&lt;=40),1,0))</f>
        <v>0</v>
      </c>
      <c r="V2223">
        <f>IF(Table1[[#This Row],[OD (in)]]=28,0,IF(Table1[[#This Row],[Width (in)]]&gt;40,1,0))</f>
        <v>1</v>
      </c>
      <c r="W2223">
        <f>IF(Table1[[#This Row],[OD (in)]]=28,1,0)</f>
        <v>0</v>
      </c>
    </row>
    <row r="2224" spans="1:23" x14ac:dyDescent="0.3">
      <c r="A2224" s="6" t="s">
        <v>0</v>
      </c>
      <c r="B2224" s="6" t="s">
        <v>125</v>
      </c>
      <c r="C2224" s="6" t="s">
        <v>126</v>
      </c>
      <c r="D2224" s="6" t="s">
        <v>4849</v>
      </c>
      <c r="E2224" s="6" t="s">
        <v>4</v>
      </c>
      <c r="F2224" s="6" t="s">
        <v>5</v>
      </c>
      <c r="G2224" s="6" t="s">
        <v>4350</v>
      </c>
      <c r="H2224" s="6" t="s">
        <v>7</v>
      </c>
      <c r="I2224" s="6" t="s">
        <v>4351</v>
      </c>
      <c r="J2224" s="6" t="s">
        <v>9</v>
      </c>
      <c r="K2224" s="6" t="s">
        <v>4850</v>
      </c>
      <c r="L2224" s="6" t="s">
        <v>11</v>
      </c>
      <c r="M2224" s="2">
        <v>435.83499999999998</v>
      </c>
      <c r="N2224" s="1" t="s">
        <v>12</v>
      </c>
      <c r="O2224" s="3">
        <v>43325</v>
      </c>
      <c r="P2224" s="2">
        <f>ROUNDDOWN(Table1[[#This Row],[Quantity in UnE]],0)</f>
        <v>435</v>
      </c>
      <c r="Q2224" t="s">
        <v>8852</v>
      </c>
      <c r="R2224">
        <v>60</v>
      </c>
      <c r="S2224">
        <v>39</v>
      </c>
      <c r="T2224">
        <f>IF(Table1[[#This Row],[OD (in)]]=28,0,IF(Table1[[#This Row],[Width (in)]]&lt;=25,1,0))</f>
        <v>0</v>
      </c>
      <c r="U2224">
        <f>IF(Table1[[#This Row],[OD (in)]]=28,0,IF(AND(Table1[[#This Row],[Width (in)]]&gt;25,Table1[[#This Row],[Width (in)]]&lt;=40),1,0))</f>
        <v>0</v>
      </c>
      <c r="V2224">
        <f>IF(Table1[[#This Row],[OD (in)]]=28,0,IF(Table1[[#This Row],[Width (in)]]&gt;40,1,0))</f>
        <v>1</v>
      </c>
      <c r="W2224">
        <f>IF(Table1[[#This Row],[OD (in)]]=28,1,0)</f>
        <v>0</v>
      </c>
    </row>
    <row r="2225" spans="1:23" x14ac:dyDescent="0.3">
      <c r="A2225" s="6" t="s">
        <v>0</v>
      </c>
      <c r="B2225" s="6" t="s">
        <v>125</v>
      </c>
      <c r="C2225" s="6" t="s">
        <v>126</v>
      </c>
      <c r="D2225" s="6" t="s">
        <v>4851</v>
      </c>
      <c r="E2225" s="6" t="s">
        <v>4</v>
      </c>
      <c r="F2225" s="6" t="s">
        <v>5</v>
      </c>
      <c r="G2225" s="6" t="s">
        <v>4350</v>
      </c>
      <c r="H2225" s="6" t="s">
        <v>7</v>
      </c>
      <c r="I2225" s="6" t="s">
        <v>4351</v>
      </c>
      <c r="J2225" s="6" t="s">
        <v>9</v>
      </c>
      <c r="K2225" s="6" t="s">
        <v>4852</v>
      </c>
      <c r="L2225" s="6" t="s">
        <v>11</v>
      </c>
      <c r="M2225" s="2">
        <v>438.315</v>
      </c>
      <c r="N2225" s="1" t="s">
        <v>12</v>
      </c>
      <c r="O2225" s="3">
        <v>43325</v>
      </c>
      <c r="P2225" s="2">
        <f>ROUNDDOWN(Table1[[#This Row],[Quantity in UnE]],0)</f>
        <v>438</v>
      </c>
      <c r="Q2225" t="s">
        <v>8852</v>
      </c>
      <c r="R2225">
        <v>60</v>
      </c>
      <c r="S2225">
        <v>39</v>
      </c>
      <c r="T2225">
        <f>IF(Table1[[#This Row],[OD (in)]]=28,0,IF(Table1[[#This Row],[Width (in)]]&lt;=25,1,0))</f>
        <v>0</v>
      </c>
      <c r="U2225">
        <f>IF(Table1[[#This Row],[OD (in)]]=28,0,IF(AND(Table1[[#This Row],[Width (in)]]&gt;25,Table1[[#This Row],[Width (in)]]&lt;=40),1,0))</f>
        <v>0</v>
      </c>
      <c r="V2225">
        <f>IF(Table1[[#This Row],[OD (in)]]=28,0,IF(Table1[[#This Row],[Width (in)]]&gt;40,1,0))</f>
        <v>1</v>
      </c>
      <c r="W2225">
        <f>IF(Table1[[#This Row],[OD (in)]]=28,1,0)</f>
        <v>0</v>
      </c>
    </row>
    <row r="2226" spans="1:23" x14ac:dyDescent="0.3">
      <c r="A2226" s="6" t="s">
        <v>0</v>
      </c>
      <c r="B2226" s="6" t="s">
        <v>4749</v>
      </c>
      <c r="C2226" s="6" t="s">
        <v>4750</v>
      </c>
      <c r="D2226" s="6" t="s">
        <v>4853</v>
      </c>
      <c r="E2226" s="6" t="s">
        <v>4</v>
      </c>
      <c r="F2226" s="6" t="s">
        <v>5</v>
      </c>
      <c r="G2226" s="6" t="s">
        <v>4752</v>
      </c>
      <c r="H2226" s="6" t="s">
        <v>7</v>
      </c>
      <c r="I2226" s="6" t="s">
        <v>4753</v>
      </c>
      <c r="J2226" s="6" t="s">
        <v>9</v>
      </c>
      <c r="K2226" s="6" t="s">
        <v>4854</v>
      </c>
      <c r="L2226" s="6" t="s">
        <v>11</v>
      </c>
      <c r="M2226" s="2">
        <v>189.34899999999999</v>
      </c>
      <c r="N2226" s="1" t="s">
        <v>12</v>
      </c>
      <c r="O2226" s="3">
        <v>43332</v>
      </c>
      <c r="P2226" s="2">
        <f>ROUNDDOWN(Table1[[#This Row],[Quantity in UnE]],0)</f>
        <v>189</v>
      </c>
      <c r="Q2226" t="s">
        <v>8868</v>
      </c>
      <c r="R2226">
        <v>59.5</v>
      </c>
      <c r="S2226">
        <v>21.5</v>
      </c>
      <c r="T2226">
        <f>IF(Table1[[#This Row],[OD (in)]]=28,0,IF(Table1[[#This Row],[Width (in)]]&lt;=25,1,0))</f>
        <v>0</v>
      </c>
      <c r="U2226">
        <f>IF(Table1[[#This Row],[OD (in)]]=28,0,IF(AND(Table1[[#This Row],[Width (in)]]&gt;25,Table1[[#This Row],[Width (in)]]&lt;=40),1,0))</f>
        <v>0</v>
      </c>
      <c r="V2226">
        <f>IF(Table1[[#This Row],[OD (in)]]=28,0,IF(Table1[[#This Row],[Width (in)]]&gt;40,1,0))</f>
        <v>1</v>
      </c>
      <c r="W2226">
        <f>IF(Table1[[#This Row],[OD (in)]]=28,1,0)</f>
        <v>0</v>
      </c>
    </row>
    <row r="2227" spans="1:23" x14ac:dyDescent="0.3">
      <c r="A2227" s="6" t="s">
        <v>0</v>
      </c>
      <c r="B2227" s="6" t="s">
        <v>4749</v>
      </c>
      <c r="C2227" s="6" t="s">
        <v>4750</v>
      </c>
      <c r="D2227" s="6" t="s">
        <v>4855</v>
      </c>
      <c r="E2227" s="6" t="s">
        <v>4</v>
      </c>
      <c r="F2227" s="6" t="s">
        <v>5</v>
      </c>
      <c r="G2227" s="6" t="s">
        <v>4752</v>
      </c>
      <c r="H2227" s="6" t="s">
        <v>7</v>
      </c>
      <c r="I2227" s="6" t="s">
        <v>4753</v>
      </c>
      <c r="J2227" s="6" t="s">
        <v>9</v>
      </c>
      <c r="K2227" s="6" t="s">
        <v>4856</v>
      </c>
      <c r="L2227" s="6" t="s">
        <v>11</v>
      </c>
      <c r="M2227" s="2">
        <v>184.65899999999999</v>
      </c>
      <c r="N2227" s="1" t="s">
        <v>12</v>
      </c>
      <c r="O2227" s="3">
        <v>43332</v>
      </c>
      <c r="P2227" s="2">
        <f>ROUNDDOWN(Table1[[#This Row],[Quantity in UnE]],0)</f>
        <v>184</v>
      </c>
      <c r="Q2227" t="s">
        <v>8868</v>
      </c>
      <c r="R2227">
        <v>59.5</v>
      </c>
      <c r="S2227">
        <v>21.5</v>
      </c>
      <c r="T2227">
        <f>IF(Table1[[#This Row],[OD (in)]]=28,0,IF(Table1[[#This Row],[Width (in)]]&lt;=25,1,0))</f>
        <v>0</v>
      </c>
      <c r="U2227">
        <f>IF(Table1[[#This Row],[OD (in)]]=28,0,IF(AND(Table1[[#This Row],[Width (in)]]&gt;25,Table1[[#This Row],[Width (in)]]&lt;=40),1,0))</f>
        <v>0</v>
      </c>
      <c r="V2227">
        <f>IF(Table1[[#This Row],[OD (in)]]=28,0,IF(Table1[[#This Row],[Width (in)]]&gt;40,1,0))</f>
        <v>1</v>
      </c>
      <c r="W2227">
        <f>IF(Table1[[#This Row],[OD (in)]]=28,1,0)</f>
        <v>0</v>
      </c>
    </row>
    <row r="2228" spans="1:23" x14ac:dyDescent="0.3">
      <c r="A2228" s="6" t="s">
        <v>0</v>
      </c>
      <c r="B2228" s="6" t="s">
        <v>125</v>
      </c>
      <c r="C2228" s="6" t="s">
        <v>126</v>
      </c>
      <c r="D2228" s="6" t="s">
        <v>4857</v>
      </c>
      <c r="E2228" s="6" t="s">
        <v>4</v>
      </c>
      <c r="F2228" s="6" t="s">
        <v>5</v>
      </c>
      <c r="G2228" s="6" t="s">
        <v>4350</v>
      </c>
      <c r="H2228" s="6" t="s">
        <v>7</v>
      </c>
      <c r="I2228" s="6" t="s">
        <v>4351</v>
      </c>
      <c r="J2228" s="6" t="s">
        <v>9</v>
      </c>
      <c r="K2228" s="6" t="s">
        <v>4858</v>
      </c>
      <c r="L2228" s="6" t="s">
        <v>11</v>
      </c>
      <c r="M2228" s="2">
        <v>440.04599999999999</v>
      </c>
      <c r="N2228" s="1" t="s">
        <v>12</v>
      </c>
      <c r="O2228" s="3">
        <v>43325</v>
      </c>
      <c r="P2228" s="2">
        <f>ROUNDDOWN(Table1[[#This Row],[Quantity in UnE]],0)</f>
        <v>440</v>
      </c>
      <c r="Q2228" t="s">
        <v>8852</v>
      </c>
      <c r="R2228">
        <v>60</v>
      </c>
      <c r="S2228">
        <v>39</v>
      </c>
      <c r="T2228">
        <f>IF(Table1[[#This Row],[OD (in)]]=28,0,IF(Table1[[#This Row],[Width (in)]]&lt;=25,1,0))</f>
        <v>0</v>
      </c>
      <c r="U2228">
        <f>IF(Table1[[#This Row],[OD (in)]]=28,0,IF(AND(Table1[[#This Row],[Width (in)]]&gt;25,Table1[[#This Row],[Width (in)]]&lt;=40),1,0))</f>
        <v>0</v>
      </c>
      <c r="V2228">
        <f>IF(Table1[[#This Row],[OD (in)]]=28,0,IF(Table1[[#This Row],[Width (in)]]&gt;40,1,0))</f>
        <v>1</v>
      </c>
      <c r="W2228">
        <f>IF(Table1[[#This Row],[OD (in)]]=28,1,0)</f>
        <v>0</v>
      </c>
    </row>
    <row r="2229" spans="1:23" x14ac:dyDescent="0.3">
      <c r="A2229" s="6" t="s">
        <v>0</v>
      </c>
      <c r="B2229" s="6" t="s">
        <v>4749</v>
      </c>
      <c r="C2229" s="6" t="s">
        <v>4750</v>
      </c>
      <c r="D2229" s="6" t="s">
        <v>4859</v>
      </c>
      <c r="E2229" s="6" t="s">
        <v>4</v>
      </c>
      <c r="F2229" s="6" t="s">
        <v>5</v>
      </c>
      <c r="G2229" s="6" t="s">
        <v>4752</v>
      </c>
      <c r="H2229" s="6" t="s">
        <v>7</v>
      </c>
      <c r="I2229" s="6" t="s">
        <v>4753</v>
      </c>
      <c r="J2229" s="6" t="s">
        <v>9</v>
      </c>
      <c r="K2229" s="6" t="s">
        <v>4860</v>
      </c>
      <c r="L2229" s="6" t="s">
        <v>11</v>
      </c>
      <c r="M2229" s="2">
        <v>184.65899999999999</v>
      </c>
      <c r="N2229" s="1" t="s">
        <v>12</v>
      </c>
      <c r="O2229" s="3">
        <v>43332</v>
      </c>
      <c r="P2229" s="2">
        <f>ROUNDDOWN(Table1[[#This Row],[Quantity in UnE]],0)</f>
        <v>184</v>
      </c>
      <c r="Q2229" t="s">
        <v>8868</v>
      </c>
      <c r="R2229">
        <v>59.5</v>
      </c>
      <c r="S2229">
        <v>21.5</v>
      </c>
      <c r="T2229">
        <f>IF(Table1[[#This Row],[OD (in)]]=28,0,IF(Table1[[#This Row],[Width (in)]]&lt;=25,1,0))</f>
        <v>0</v>
      </c>
      <c r="U2229">
        <f>IF(Table1[[#This Row],[OD (in)]]=28,0,IF(AND(Table1[[#This Row],[Width (in)]]&gt;25,Table1[[#This Row],[Width (in)]]&lt;=40),1,0))</f>
        <v>0</v>
      </c>
      <c r="V2229">
        <f>IF(Table1[[#This Row],[OD (in)]]=28,0,IF(Table1[[#This Row],[Width (in)]]&gt;40,1,0))</f>
        <v>1</v>
      </c>
      <c r="W2229">
        <f>IF(Table1[[#This Row],[OD (in)]]=28,1,0)</f>
        <v>0</v>
      </c>
    </row>
    <row r="2230" spans="1:23" x14ac:dyDescent="0.3">
      <c r="A2230" s="6" t="s">
        <v>0</v>
      </c>
      <c r="B2230" s="6" t="s">
        <v>4309</v>
      </c>
      <c r="C2230" s="6" t="s">
        <v>4310</v>
      </c>
      <c r="D2230" s="6" t="s">
        <v>4861</v>
      </c>
      <c r="E2230" s="6" t="s">
        <v>4</v>
      </c>
      <c r="F2230" s="6" t="s">
        <v>5</v>
      </c>
      <c r="G2230" s="6" t="s">
        <v>4476</v>
      </c>
      <c r="H2230" s="6" t="s">
        <v>7</v>
      </c>
      <c r="I2230" s="6" t="s">
        <v>4477</v>
      </c>
      <c r="J2230" s="6" t="s">
        <v>9</v>
      </c>
      <c r="K2230" s="6" t="s">
        <v>4862</v>
      </c>
      <c r="L2230" s="6" t="s">
        <v>11</v>
      </c>
      <c r="M2230" s="2">
        <v>345.464</v>
      </c>
      <c r="N2230" s="1" t="s">
        <v>12</v>
      </c>
      <c r="O2230" s="3">
        <v>43315</v>
      </c>
      <c r="P2230" s="2">
        <f>ROUNDDOWN(Table1[[#This Row],[Quantity in UnE]],0)</f>
        <v>345</v>
      </c>
      <c r="Q2230" t="s">
        <v>8850</v>
      </c>
      <c r="R2230">
        <v>46</v>
      </c>
      <c r="S2230">
        <v>39</v>
      </c>
      <c r="T2230">
        <f>IF(Table1[[#This Row],[OD (in)]]=28,0,IF(Table1[[#This Row],[Width (in)]]&lt;=25,1,0))</f>
        <v>0</v>
      </c>
      <c r="U2230">
        <f>IF(Table1[[#This Row],[OD (in)]]=28,0,IF(AND(Table1[[#This Row],[Width (in)]]&gt;25,Table1[[#This Row],[Width (in)]]&lt;=40),1,0))</f>
        <v>0</v>
      </c>
      <c r="V2230">
        <f>IF(Table1[[#This Row],[OD (in)]]=28,0,IF(Table1[[#This Row],[Width (in)]]&gt;40,1,0))</f>
        <v>1</v>
      </c>
      <c r="W2230">
        <f>IF(Table1[[#This Row],[OD (in)]]=28,1,0)</f>
        <v>0</v>
      </c>
    </row>
    <row r="2231" spans="1:23" x14ac:dyDescent="0.3">
      <c r="A2231" s="6" t="s">
        <v>0</v>
      </c>
      <c r="B2231" s="6" t="s">
        <v>4749</v>
      </c>
      <c r="C2231" s="6" t="s">
        <v>4750</v>
      </c>
      <c r="D2231" s="6" t="s">
        <v>4863</v>
      </c>
      <c r="E2231" s="6" t="s">
        <v>4</v>
      </c>
      <c r="F2231" s="6" t="s">
        <v>5</v>
      </c>
      <c r="G2231" s="6" t="s">
        <v>4752</v>
      </c>
      <c r="H2231" s="6" t="s">
        <v>7</v>
      </c>
      <c r="I2231" s="6" t="s">
        <v>4753</v>
      </c>
      <c r="J2231" s="6" t="s">
        <v>9</v>
      </c>
      <c r="K2231" s="6" t="s">
        <v>4864</v>
      </c>
      <c r="L2231" s="6" t="s">
        <v>11</v>
      </c>
      <c r="M2231" s="2">
        <v>184.65899999999999</v>
      </c>
      <c r="N2231" s="1" t="s">
        <v>12</v>
      </c>
      <c r="O2231" s="3">
        <v>43332</v>
      </c>
      <c r="P2231" s="2">
        <f>ROUNDDOWN(Table1[[#This Row],[Quantity in UnE]],0)</f>
        <v>184</v>
      </c>
      <c r="Q2231" t="s">
        <v>8868</v>
      </c>
      <c r="R2231">
        <v>59.5</v>
      </c>
      <c r="S2231">
        <v>21.5</v>
      </c>
      <c r="T2231">
        <f>IF(Table1[[#This Row],[OD (in)]]=28,0,IF(Table1[[#This Row],[Width (in)]]&lt;=25,1,0))</f>
        <v>0</v>
      </c>
      <c r="U2231">
        <f>IF(Table1[[#This Row],[OD (in)]]=28,0,IF(AND(Table1[[#This Row],[Width (in)]]&gt;25,Table1[[#This Row],[Width (in)]]&lt;=40),1,0))</f>
        <v>0</v>
      </c>
      <c r="V2231">
        <f>IF(Table1[[#This Row],[OD (in)]]=28,0,IF(Table1[[#This Row],[Width (in)]]&gt;40,1,0))</f>
        <v>1</v>
      </c>
      <c r="W2231">
        <f>IF(Table1[[#This Row],[OD (in)]]=28,1,0)</f>
        <v>0</v>
      </c>
    </row>
    <row r="2232" spans="1:23" x14ac:dyDescent="0.3">
      <c r="A2232" s="6" t="s">
        <v>0</v>
      </c>
      <c r="B2232" s="6" t="s">
        <v>125</v>
      </c>
      <c r="C2232" s="6" t="s">
        <v>126</v>
      </c>
      <c r="D2232" s="6" t="s">
        <v>4865</v>
      </c>
      <c r="E2232" s="6" t="s">
        <v>4</v>
      </c>
      <c r="F2232" s="6" t="s">
        <v>5</v>
      </c>
      <c r="G2232" s="6" t="s">
        <v>4350</v>
      </c>
      <c r="H2232" s="6" t="s">
        <v>7</v>
      </c>
      <c r="I2232" s="6" t="s">
        <v>4351</v>
      </c>
      <c r="J2232" s="6" t="s">
        <v>9</v>
      </c>
      <c r="K2232" s="6" t="s">
        <v>4866</v>
      </c>
      <c r="L2232" s="6" t="s">
        <v>11</v>
      </c>
      <c r="M2232" s="2">
        <v>439.238</v>
      </c>
      <c r="N2232" s="1" t="s">
        <v>12</v>
      </c>
      <c r="O2232" s="3">
        <v>43325</v>
      </c>
      <c r="P2232" s="2">
        <f>ROUNDDOWN(Table1[[#This Row],[Quantity in UnE]],0)</f>
        <v>439</v>
      </c>
      <c r="Q2232" t="s">
        <v>8852</v>
      </c>
      <c r="R2232">
        <v>60</v>
      </c>
      <c r="S2232">
        <v>39</v>
      </c>
      <c r="T2232">
        <f>IF(Table1[[#This Row],[OD (in)]]=28,0,IF(Table1[[#This Row],[Width (in)]]&lt;=25,1,0))</f>
        <v>0</v>
      </c>
      <c r="U2232">
        <f>IF(Table1[[#This Row],[OD (in)]]=28,0,IF(AND(Table1[[#This Row],[Width (in)]]&gt;25,Table1[[#This Row],[Width (in)]]&lt;=40),1,0))</f>
        <v>0</v>
      </c>
      <c r="V2232">
        <f>IF(Table1[[#This Row],[OD (in)]]=28,0,IF(Table1[[#This Row],[Width (in)]]&gt;40,1,0))</f>
        <v>1</v>
      </c>
      <c r="W2232">
        <f>IF(Table1[[#This Row],[OD (in)]]=28,1,0)</f>
        <v>0</v>
      </c>
    </row>
    <row r="2233" spans="1:23" x14ac:dyDescent="0.3">
      <c r="A2233" s="6" t="s">
        <v>0</v>
      </c>
      <c r="B2233" s="6" t="s">
        <v>4309</v>
      </c>
      <c r="C2233" s="6" t="s">
        <v>4310</v>
      </c>
      <c r="D2233" s="6" t="s">
        <v>4867</v>
      </c>
      <c r="E2233" s="6" t="s">
        <v>4</v>
      </c>
      <c r="F2233" s="6" t="s">
        <v>5</v>
      </c>
      <c r="G2233" s="6" t="s">
        <v>4476</v>
      </c>
      <c r="H2233" s="6" t="s">
        <v>7</v>
      </c>
      <c r="I2233" s="6" t="s">
        <v>4477</v>
      </c>
      <c r="J2233" s="6" t="s">
        <v>9</v>
      </c>
      <c r="K2233" s="6" t="s">
        <v>4868</v>
      </c>
      <c r="L2233" s="6" t="s">
        <v>11</v>
      </c>
      <c r="M2233" s="2">
        <v>346.50099999999998</v>
      </c>
      <c r="N2233" s="1" t="s">
        <v>12</v>
      </c>
      <c r="O2233" s="3">
        <v>43315</v>
      </c>
      <c r="P2233" s="2">
        <f>ROUNDDOWN(Table1[[#This Row],[Quantity in UnE]],0)</f>
        <v>346</v>
      </c>
      <c r="Q2233" t="s">
        <v>8850</v>
      </c>
      <c r="R2233">
        <v>46</v>
      </c>
      <c r="S2233">
        <v>39</v>
      </c>
      <c r="T2233">
        <f>IF(Table1[[#This Row],[OD (in)]]=28,0,IF(Table1[[#This Row],[Width (in)]]&lt;=25,1,0))</f>
        <v>0</v>
      </c>
      <c r="U2233">
        <f>IF(Table1[[#This Row],[OD (in)]]=28,0,IF(AND(Table1[[#This Row],[Width (in)]]&gt;25,Table1[[#This Row],[Width (in)]]&lt;=40),1,0))</f>
        <v>0</v>
      </c>
      <c r="V2233">
        <f>IF(Table1[[#This Row],[OD (in)]]=28,0,IF(Table1[[#This Row],[Width (in)]]&gt;40,1,0))</f>
        <v>1</v>
      </c>
      <c r="W2233">
        <f>IF(Table1[[#This Row],[OD (in)]]=28,1,0)</f>
        <v>0</v>
      </c>
    </row>
    <row r="2234" spans="1:23" x14ac:dyDescent="0.3">
      <c r="A2234" s="6" t="s">
        <v>0</v>
      </c>
      <c r="B2234" s="6" t="s">
        <v>125</v>
      </c>
      <c r="C2234" s="6" t="s">
        <v>126</v>
      </c>
      <c r="D2234" s="6" t="s">
        <v>4869</v>
      </c>
      <c r="E2234" s="6" t="s">
        <v>4</v>
      </c>
      <c r="F2234" s="6" t="s">
        <v>5</v>
      </c>
      <c r="G2234" s="6" t="s">
        <v>4350</v>
      </c>
      <c r="H2234" s="6" t="s">
        <v>7</v>
      </c>
      <c r="I2234" s="6" t="s">
        <v>4351</v>
      </c>
      <c r="J2234" s="6" t="s">
        <v>9</v>
      </c>
      <c r="K2234" s="6" t="s">
        <v>4870</v>
      </c>
      <c r="L2234" s="6" t="s">
        <v>11</v>
      </c>
      <c r="M2234" s="2">
        <v>437.79599999999999</v>
      </c>
      <c r="N2234" s="1" t="s">
        <v>12</v>
      </c>
      <c r="O2234" s="3">
        <v>43325</v>
      </c>
      <c r="P2234" s="2">
        <f>ROUNDDOWN(Table1[[#This Row],[Quantity in UnE]],0)</f>
        <v>437</v>
      </c>
      <c r="Q2234" t="s">
        <v>8852</v>
      </c>
      <c r="R2234">
        <v>60</v>
      </c>
      <c r="S2234">
        <v>39</v>
      </c>
      <c r="T2234">
        <f>IF(Table1[[#This Row],[OD (in)]]=28,0,IF(Table1[[#This Row],[Width (in)]]&lt;=25,1,0))</f>
        <v>0</v>
      </c>
      <c r="U2234">
        <f>IF(Table1[[#This Row],[OD (in)]]=28,0,IF(AND(Table1[[#This Row],[Width (in)]]&gt;25,Table1[[#This Row],[Width (in)]]&lt;=40),1,0))</f>
        <v>0</v>
      </c>
      <c r="V2234">
        <f>IF(Table1[[#This Row],[OD (in)]]=28,0,IF(Table1[[#This Row],[Width (in)]]&gt;40,1,0))</f>
        <v>1</v>
      </c>
      <c r="W2234">
        <f>IF(Table1[[#This Row],[OD (in)]]=28,1,0)</f>
        <v>0</v>
      </c>
    </row>
    <row r="2235" spans="1:23" x14ac:dyDescent="0.3">
      <c r="A2235" s="6" t="s">
        <v>0</v>
      </c>
      <c r="B2235" s="6" t="s">
        <v>125</v>
      </c>
      <c r="C2235" s="6" t="s">
        <v>126</v>
      </c>
      <c r="D2235" s="6" t="s">
        <v>4871</v>
      </c>
      <c r="E2235" s="6" t="s">
        <v>4</v>
      </c>
      <c r="F2235" s="6" t="s">
        <v>5</v>
      </c>
      <c r="G2235" s="6" t="s">
        <v>4350</v>
      </c>
      <c r="H2235" s="6" t="s">
        <v>7</v>
      </c>
      <c r="I2235" s="6" t="s">
        <v>4351</v>
      </c>
      <c r="J2235" s="6" t="s">
        <v>9</v>
      </c>
      <c r="K2235" s="6" t="s">
        <v>4872</v>
      </c>
      <c r="L2235" s="6" t="s">
        <v>11</v>
      </c>
      <c r="M2235" s="2">
        <v>440.04599999999999</v>
      </c>
      <c r="N2235" s="1" t="s">
        <v>12</v>
      </c>
      <c r="O2235" s="3">
        <v>43325</v>
      </c>
      <c r="P2235" s="2">
        <f>ROUNDDOWN(Table1[[#This Row],[Quantity in UnE]],0)</f>
        <v>440</v>
      </c>
      <c r="Q2235" t="s">
        <v>8852</v>
      </c>
      <c r="R2235">
        <v>60</v>
      </c>
      <c r="S2235">
        <v>39</v>
      </c>
      <c r="T2235">
        <f>IF(Table1[[#This Row],[OD (in)]]=28,0,IF(Table1[[#This Row],[Width (in)]]&lt;=25,1,0))</f>
        <v>0</v>
      </c>
      <c r="U2235">
        <f>IF(Table1[[#This Row],[OD (in)]]=28,0,IF(AND(Table1[[#This Row],[Width (in)]]&gt;25,Table1[[#This Row],[Width (in)]]&lt;=40),1,0))</f>
        <v>0</v>
      </c>
      <c r="V2235">
        <f>IF(Table1[[#This Row],[OD (in)]]=28,0,IF(Table1[[#This Row],[Width (in)]]&gt;40,1,0))</f>
        <v>1</v>
      </c>
      <c r="W2235">
        <f>IF(Table1[[#This Row],[OD (in)]]=28,1,0)</f>
        <v>0</v>
      </c>
    </row>
    <row r="2236" spans="1:23" x14ac:dyDescent="0.3">
      <c r="A2236" s="6" t="s">
        <v>0</v>
      </c>
      <c r="B2236" s="6" t="s">
        <v>4749</v>
      </c>
      <c r="C2236" s="6" t="s">
        <v>4750</v>
      </c>
      <c r="D2236" s="6" t="s">
        <v>4873</v>
      </c>
      <c r="E2236" s="6" t="s">
        <v>4</v>
      </c>
      <c r="F2236" s="6" t="s">
        <v>5</v>
      </c>
      <c r="G2236" s="6" t="s">
        <v>4752</v>
      </c>
      <c r="H2236" s="6" t="s">
        <v>7</v>
      </c>
      <c r="I2236" s="6" t="s">
        <v>4753</v>
      </c>
      <c r="J2236" s="6" t="s">
        <v>9</v>
      </c>
      <c r="K2236" s="6" t="s">
        <v>4874</v>
      </c>
      <c r="L2236" s="6" t="s">
        <v>11</v>
      </c>
      <c r="M2236" s="2">
        <v>184.65899999999999</v>
      </c>
      <c r="N2236" s="1" t="s">
        <v>12</v>
      </c>
      <c r="O2236" s="3">
        <v>43332</v>
      </c>
      <c r="P2236" s="2">
        <f>ROUNDDOWN(Table1[[#This Row],[Quantity in UnE]],0)</f>
        <v>184</v>
      </c>
      <c r="Q2236" t="s">
        <v>8868</v>
      </c>
      <c r="R2236">
        <v>59.5</v>
      </c>
      <c r="S2236">
        <v>21.5</v>
      </c>
      <c r="T2236">
        <f>IF(Table1[[#This Row],[OD (in)]]=28,0,IF(Table1[[#This Row],[Width (in)]]&lt;=25,1,0))</f>
        <v>0</v>
      </c>
      <c r="U2236">
        <f>IF(Table1[[#This Row],[OD (in)]]=28,0,IF(AND(Table1[[#This Row],[Width (in)]]&gt;25,Table1[[#This Row],[Width (in)]]&lt;=40),1,0))</f>
        <v>0</v>
      </c>
      <c r="V2236">
        <f>IF(Table1[[#This Row],[OD (in)]]=28,0,IF(Table1[[#This Row],[Width (in)]]&gt;40,1,0))</f>
        <v>1</v>
      </c>
      <c r="W2236">
        <f>IF(Table1[[#This Row],[OD (in)]]=28,1,0)</f>
        <v>0</v>
      </c>
    </row>
    <row r="2237" spans="1:23" x14ac:dyDescent="0.3">
      <c r="A2237" s="6" t="s">
        <v>0</v>
      </c>
      <c r="B2237" s="6" t="s">
        <v>4309</v>
      </c>
      <c r="C2237" s="6" t="s">
        <v>4310</v>
      </c>
      <c r="D2237" s="6" t="s">
        <v>4875</v>
      </c>
      <c r="E2237" s="6" t="s">
        <v>4</v>
      </c>
      <c r="F2237" s="6" t="s">
        <v>5</v>
      </c>
      <c r="G2237" s="6" t="s">
        <v>4476</v>
      </c>
      <c r="H2237" s="6" t="s">
        <v>7</v>
      </c>
      <c r="I2237" s="6" t="s">
        <v>4477</v>
      </c>
      <c r="J2237" s="6" t="s">
        <v>9</v>
      </c>
      <c r="K2237" s="6" t="s">
        <v>4876</v>
      </c>
      <c r="L2237" s="6" t="s">
        <v>11</v>
      </c>
      <c r="M2237" s="2">
        <v>345.464</v>
      </c>
      <c r="N2237" s="1" t="s">
        <v>12</v>
      </c>
      <c r="O2237" s="3">
        <v>43315</v>
      </c>
      <c r="P2237" s="2">
        <f>ROUNDDOWN(Table1[[#This Row],[Quantity in UnE]],0)</f>
        <v>345</v>
      </c>
      <c r="Q2237" t="s">
        <v>8850</v>
      </c>
      <c r="R2237">
        <v>46</v>
      </c>
      <c r="S2237">
        <v>39</v>
      </c>
      <c r="T2237">
        <f>IF(Table1[[#This Row],[OD (in)]]=28,0,IF(Table1[[#This Row],[Width (in)]]&lt;=25,1,0))</f>
        <v>0</v>
      </c>
      <c r="U2237">
        <f>IF(Table1[[#This Row],[OD (in)]]=28,0,IF(AND(Table1[[#This Row],[Width (in)]]&gt;25,Table1[[#This Row],[Width (in)]]&lt;=40),1,0))</f>
        <v>0</v>
      </c>
      <c r="V2237">
        <f>IF(Table1[[#This Row],[OD (in)]]=28,0,IF(Table1[[#This Row],[Width (in)]]&gt;40,1,0))</f>
        <v>1</v>
      </c>
      <c r="W2237">
        <f>IF(Table1[[#This Row],[OD (in)]]=28,1,0)</f>
        <v>0</v>
      </c>
    </row>
    <row r="2238" spans="1:23" x14ac:dyDescent="0.3">
      <c r="A2238" s="6" t="s">
        <v>0</v>
      </c>
      <c r="B2238" s="6" t="s">
        <v>125</v>
      </c>
      <c r="C2238" s="6" t="s">
        <v>126</v>
      </c>
      <c r="D2238" s="6" t="s">
        <v>4877</v>
      </c>
      <c r="E2238" s="6" t="s">
        <v>4</v>
      </c>
      <c r="F2238" s="6" t="s">
        <v>5</v>
      </c>
      <c r="G2238" s="6" t="s">
        <v>4350</v>
      </c>
      <c r="H2238" s="6" t="s">
        <v>7</v>
      </c>
      <c r="I2238" s="6" t="s">
        <v>4351</v>
      </c>
      <c r="J2238" s="6" t="s">
        <v>9</v>
      </c>
      <c r="K2238" s="6" t="s">
        <v>4878</v>
      </c>
      <c r="L2238" s="6" t="s">
        <v>11</v>
      </c>
      <c r="M2238" s="2">
        <v>438.95</v>
      </c>
      <c r="N2238" s="1" t="s">
        <v>12</v>
      </c>
      <c r="O2238" s="3">
        <v>43325</v>
      </c>
      <c r="P2238" s="2">
        <f>ROUNDDOWN(Table1[[#This Row],[Quantity in UnE]],0)</f>
        <v>438</v>
      </c>
      <c r="Q2238" t="s">
        <v>8852</v>
      </c>
      <c r="R2238">
        <v>60</v>
      </c>
      <c r="S2238">
        <v>39</v>
      </c>
      <c r="T2238">
        <f>IF(Table1[[#This Row],[OD (in)]]=28,0,IF(Table1[[#This Row],[Width (in)]]&lt;=25,1,0))</f>
        <v>0</v>
      </c>
      <c r="U2238">
        <f>IF(Table1[[#This Row],[OD (in)]]=28,0,IF(AND(Table1[[#This Row],[Width (in)]]&gt;25,Table1[[#This Row],[Width (in)]]&lt;=40),1,0))</f>
        <v>0</v>
      </c>
      <c r="V2238">
        <f>IF(Table1[[#This Row],[OD (in)]]=28,0,IF(Table1[[#This Row],[Width (in)]]&gt;40,1,0))</f>
        <v>1</v>
      </c>
      <c r="W2238">
        <f>IF(Table1[[#This Row],[OD (in)]]=28,1,0)</f>
        <v>0</v>
      </c>
    </row>
    <row r="2239" spans="1:23" x14ac:dyDescent="0.3">
      <c r="A2239" s="6" t="s">
        <v>0</v>
      </c>
      <c r="B2239" s="6" t="s">
        <v>125</v>
      </c>
      <c r="C2239" s="6" t="s">
        <v>126</v>
      </c>
      <c r="D2239" s="6" t="s">
        <v>4879</v>
      </c>
      <c r="E2239" s="6" t="s">
        <v>4</v>
      </c>
      <c r="F2239" s="6" t="s">
        <v>5</v>
      </c>
      <c r="G2239" s="6" t="s">
        <v>4350</v>
      </c>
      <c r="H2239" s="6" t="s">
        <v>7</v>
      </c>
      <c r="I2239" s="6" t="s">
        <v>4351</v>
      </c>
      <c r="J2239" s="6" t="s">
        <v>9</v>
      </c>
      <c r="K2239" s="6" t="s">
        <v>4880</v>
      </c>
      <c r="L2239" s="6" t="s">
        <v>11</v>
      </c>
      <c r="M2239" s="2">
        <v>438.2</v>
      </c>
      <c r="N2239" s="1" t="s">
        <v>12</v>
      </c>
      <c r="O2239" s="3">
        <v>43325</v>
      </c>
      <c r="P2239" s="2">
        <f>ROUNDDOWN(Table1[[#This Row],[Quantity in UnE]],0)</f>
        <v>438</v>
      </c>
      <c r="Q2239" t="s">
        <v>8852</v>
      </c>
      <c r="R2239">
        <v>60</v>
      </c>
      <c r="S2239">
        <v>39</v>
      </c>
      <c r="T2239">
        <f>IF(Table1[[#This Row],[OD (in)]]=28,0,IF(Table1[[#This Row],[Width (in)]]&lt;=25,1,0))</f>
        <v>0</v>
      </c>
      <c r="U2239">
        <f>IF(Table1[[#This Row],[OD (in)]]=28,0,IF(AND(Table1[[#This Row],[Width (in)]]&gt;25,Table1[[#This Row],[Width (in)]]&lt;=40),1,0))</f>
        <v>0</v>
      </c>
      <c r="V2239">
        <f>IF(Table1[[#This Row],[OD (in)]]=28,0,IF(Table1[[#This Row],[Width (in)]]&gt;40,1,0))</f>
        <v>1</v>
      </c>
      <c r="W2239">
        <f>IF(Table1[[#This Row],[OD (in)]]=28,1,0)</f>
        <v>0</v>
      </c>
    </row>
    <row r="2240" spans="1:23" x14ac:dyDescent="0.3">
      <c r="A2240" s="6" t="s">
        <v>0</v>
      </c>
      <c r="B2240" s="6" t="s">
        <v>4309</v>
      </c>
      <c r="C2240" s="6" t="s">
        <v>4310</v>
      </c>
      <c r="D2240" s="6" t="s">
        <v>4881</v>
      </c>
      <c r="E2240" s="6" t="s">
        <v>4</v>
      </c>
      <c r="F2240" s="6" t="s">
        <v>5</v>
      </c>
      <c r="G2240" s="6" t="s">
        <v>4476</v>
      </c>
      <c r="H2240" s="6" t="s">
        <v>7</v>
      </c>
      <c r="I2240" s="6" t="s">
        <v>4477</v>
      </c>
      <c r="J2240" s="6" t="s">
        <v>9</v>
      </c>
      <c r="K2240" s="6" t="s">
        <v>4882</v>
      </c>
      <c r="L2240" s="6" t="s">
        <v>11</v>
      </c>
      <c r="M2240" s="2">
        <v>346.74</v>
      </c>
      <c r="N2240" s="1" t="s">
        <v>12</v>
      </c>
      <c r="O2240" s="3">
        <v>43315</v>
      </c>
      <c r="P2240" s="2">
        <f>ROUNDDOWN(Table1[[#This Row],[Quantity in UnE]],0)</f>
        <v>346</v>
      </c>
      <c r="Q2240" t="s">
        <v>8850</v>
      </c>
      <c r="R2240">
        <v>46</v>
      </c>
      <c r="S2240">
        <v>39</v>
      </c>
      <c r="T2240">
        <f>IF(Table1[[#This Row],[OD (in)]]=28,0,IF(Table1[[#This Row],[Width (in)]]&lt;=25,1,0))</f>
        <v>0</v>
      </c>
      <c r="U2240">
        <f>IF(Table1[[#This Row],[OD (in)]]=28,0,IF(AND(Table1[[#This Row],[Width (in)]]&gt;25,Table1[[#This Row],[Width (in)]]&lt;=40),1,0))</f>
        <v>0</v>
      </c>
      <c r="V2240">
        <f>IF(Table1[[#This Row],[OD (in)]]=28,0,IF(Table1[[#This Row],[Width (in)]]&gt;40,1,0))</f>
        <v>1</v>
      </c>
      <c r="W2240">
        <f>IF(Table1[[#This Row],[OD (in)]]=28,1,0)</f>
        <v>0</v>
      </c>
    </row>
    <row r="2241" spans="1:23" x14ac:dyDescent="0.3">
      <c r="A2241" s="6" t="s">
        <v>0</v>
      </c>
      <c r="B2241" s="6" t="s">
        <v>125</v>
      </c>
      <c r="C2241" s="6" t="s">
        <v>126</v>
      </c>
      <c r="D2241" s="6" t="s">
        <v>4883</v>
      </c>
      <c r="E2241" s="6" t="s">
        <v>4</v>
      </c>
      <c r="F2241" s="6" t="s">
        <v>5</v>
      </c>
      <c r="G2241" s="6" t="s">
        <v>4350</v>
      </c>
      <c r="H2241" s="6" t="s">
        <v>7</v>
      </c>
      <c r="I2241" s="6" t="s">
        <v>4351</v>
      </c>
      <c r="J2241" s="6" t="s">
        <v>9</v>
      </c>
      <c r="K2241" s="6" t="s">
        <v>4884</v>
      </c>
      <c r="L2241" s="6" t="s">
        <v>11</v>
      </c>
      <c r="M2241" s="2">
        <v>439.12299999999999</v>
      </c>
      <c r="N2241" s="1" t="s">
        <v>12</v>
      </c>
      <c r="O2241" s="3">
        <v>43325</v>
      </c>
      <c r="P2241" s="2">
        <f>ROUNDDOWN(Table1[[#This Row],[Quantity in UnE]],0)</f>
        <v>439</v>
      </c>
      <c r="Q2241" t="s">
        <v>8852</v>
      </c>
      <c r="R2241">
        <v>60</v>
      </c>
      <c r="S2241">
        <v>39</v>
      </c>
      <c r="T2241">
        <f>IF(Table1[[#This Row],[OD (in)]]=28,0,IF(Table1[[#This Row],[Width (in)]]&lt;=25,1,0))</f>
        <v>0</v>
      </c>
      <c r="U2241">
        <f>IF(Table1[[#This Row],[OD (in)]]=28,0,IF(AND(Table1[[#This Row],[Width (in)]]&gt;25,Table1[[#This Row],[Width (in)]]&lt;=40),1,0))</f>
        <v>0</v>
      </c>
      <c r="V2241">
        <f>IF(Table1[[#This Row],[OD (in)]]=28,0,IF(Table1[[#This Row],[Width (in)]]&gt;40,1,0))</f>
        <v>1</v>
      </c>
      <c r="W2241">
        <f>IF(Table1[[#This Row],[OD (in)]]=28,1,0)</f>
        <v>0</v>
      </c>
    </row>
    <row r="2242" spans="1:23" x14ac:dyDescent="0.3">
      <c r="A2242" s="6" t="s">
        <v>0</v>
      </c>
      <c r="B2242" s="6" t="s">
        <v>1850</v>
      </c>
      <c r="C2242" s="6" t="s">
        <v>1851</v>
      </c>
      <c r="D2242" s="6" t="s">
        <v>4885</v>
      </c>
      <c r="E2242" s="6" t="s">
        <v>4</v>
      </c>
      <c r="F2242" s="6" t="s">
        <v>5</v>
      </c>
      <c r="G2242" s="6" t="s">
        <v>4736</v>
      </c>
      <c r="H2242" s="6" t="s">
        <v>7</v>
      </c>
      <c r="I2242" s="6" t="s">
        <v>4737</v>
      </c>
      <c r="J2242" s="6" t="s">
        <v>9</v>
      </c>
      <c r="K2242" s="6" t="s">
        <v>4886</v>
      </c>
      <c r="L2242" s="6" t="s">
        <v>11</v>
      </c>
      <c r="M2242" s="2">
        <v>376.98200000000003</v>
      </c>
      <c r="N2242" s="1" t="s">
        <v>12</v>
      </c>
      <c r="O2242" s="3">
        <v>43314</v>
      </c>
      <c r="P2242" s="2">
        <f>ROUNDDOWN(Table1[[#This Row],[Quantity in UnE]],0)</f>
        <v>376</v>
      </c>
      <c r="Q2242" t="s">
        <v>8850</v>
      </c>
      <c r="R2242">
        <v>50.5</v>
      </c>
      <c r="S2242">
        <v>39</v>
      </c>
      <c r="T2242">
        <f>IF(Table1[[#This Row],[OD (in)]]=28,0,IF(Table1[[#This Row],[Width (in)]]&lt;=25,1,0))</f>
        <v>0</v>
      </c>
      <c r="U2242">
        <f>IF(Table1[[#This Row],[OD (in)]]=28,0,IF(AND(Table1[[#This Row],[Width (in)]]&gt;25,Table1[[#This Row],[Width (in)]]&lt;=40),1,0))</f>
        <v>0</v>
      </c>
      <c r="V2242">
        <f>IF(Table1[[#This Row],[OD (in)]]=28,0,IF(Table1[[#This Row],[Width (in)]]&gt;40,1,0))</f>
        <v>1</v>
      </c>
      <c r="W2242">
        <f>IF(Table1[[#This Row],[OD (in)]]=28,1,0)</f>
        <v>0</v>
      </c>
    </row>
    <row r="2243" spans="1:23" x14ac:dyDescent="0.3">
      <c r="A2243" s="6" t="s">
        <v>0</v>
      </c>
      <c r="B2243" s="6" t="s">
        <v>125</v>
      </c>
      <c r="C2243" s="6" t="s">
        <v>126</v>
      </c>
      <c r="D2243" s="6" t="s">
        <v>4887</v>
      </c>
      <c r="E2243" s="6" t="s">
        <v>4</v>
      </c>
      <c r="F2243" s="6" t="s">
        <v>5</v>
      </c>
      <c r="G2243" s="6" t="s">
        <v>4350</v>
      </c>
      <c r="H2243" s="6" t="s">
        <v>7</v>
      </c>
      <c r="I2243" s="6" t="s">
        <v>4351</v>
      </c>
      <c r="J2243" s="6" t="s">
        <v>9</v>
      </c>
      <c r="K2243" s="6" t="s">
        <v>4888</v>
      </c>
      <c r="L2243" s="6" t="s">
        <v>11</v>
      </c>
      <c r="M2243" s="2">
        <v>438.315</v>
      </c>
      <c r="N2243" s="1" t="s">
        <v>12</v>
      </c>
      <c r="O2243" s="3">
        <v>43325</v>
      </c>
      <c r="P2243" s="2">
        <f>ROUNDDOWN(Table1[[#This Row],[Quantity in UnE]],0)</f>
        <v>438</v>
      </c>
      <c r="Q2243" t="s">
        <v>8852</v>
      </c>
      <c r="R2243">
        <v>60</v>
      </c>
      <c r="S2243">
        <v>39</v>
      </c>
      <c r="T2243">
        <f>IF(Table1[[#This Row],[OD (in)]]=28,0,IF(Table1[[#This Row],[Width (in)]]&lt;=25,1,0))</f>
        <v>0</v>
      </c>
      <c r="U2243">
        <f>IF(Table1[[#This Row],[OD (in)]]=28,0,IF(AND(Table1[[#This Row],[Width (in)]]&gt;25,Table1[[#This Row],[Width (in)]]&lt;=40),1,0))</f>
        <v>0</v>
      </c>
      <c r="V2243">
        <f>IF(Table1[[#This Row],[OD (in)]]=28,0,IF(Table1[[#This Row],[Width (in)]]&gt;40,1,0))</f>
        <v>1</v>
      </c>
      <c r="W2243">
        <f>IF(Table1[[#This Row],[OD (in)]]=28,1,0)</f>
        <v>0</v>
      </c>
    </row>
    <row r="2244" spans="1:23" x14ac:dyDescent="0.3">
      <c r="A2244" s="6" t="s">
        <v>0</v>
      </c>
      <c r="B2244" s="6" t="s">
        <v>1850</v>
      </c>
      <c r="C2244" s="6" t="s">
        <v>1851</v>
      </c>
      <c r="D2244" s="6" t="s">
        <v>4889</v>
      </c>
      <c r="E2244" s="6" t="s">
        <v>4</v>
      </c>
      <c r="F2244" s="6" t="s">
        <v>5</v>
      </c>
      <c r="G2244" s="6" t="s">
        <v>4736</v>
      </c>
      <c r="H2244" s="6" t="s">
        <v>7</v>
      </c>
      <c r="I2244" s="6" t="s">
        <v>4737</v>
      </c>
      <c r="J2244" s="6" t="s">
        <v>9</v>
      </c>
      <c r="K2244" s="6" t="s">
        <v>4890</v>
      </c>
      <c r="L2244" s="6" t="s">
        <v>11</v>
      </c>
      <c r="M2244" s="2">
        <v>380.66</v>
      </c>
      <c r="N2244" s="1" t="s">
        <v>12</v>
      </c>
      <c r="O2244" s="3">
        <v>43314</v>
      </c>
      <c r="P2244" s="2">
        <f>ROUNDDOWN(Table1[[#This Row],[Quantity in UnE]],0)</f>
        <v>380</v>
      </c>
      <c r="Q2244" t="s">
        <v>8850</v>
      </c>
      <c r="R2244">
        <v>50.5</v>
      </c>
      <c r="S2244">
        <v>39</v>
      </c>
      <c r="T2244">
        <f>IF(Table1[[#This Row],[OD (in)]]=28,0,IF(Table1[[#This Row],[Width (in)]]&lt;=25,1,0))</f>
        <v>0</v>
      </c>
      <c r="U2244">
        <f>IF(Table1[[#This Row],[OD (in)]]=28,0,IF(AND(Table1[[#This Row],[Width (in)]]&gt;25,Table1[[#This Row],[Width (in)]]&lt;=40),1,0))</f>
        <v>0</v>
      </c>
      <c r="V2244">
        <f>IF(Table1[[#This Row],[OD (in)]]=28,0,IF(Table1[[#This Row],[Width (in)]]&gt;40,1,0))</f>
        <v>1</v>
      </c>
      <c r="W2244">
        <f>IF(Table1[[#This Row],[OD (in)]]=28,1,0)</f>
        <v>0</v>
      </c>
    </row>
    <row r="2245" spans="1:23" x14ac:dyDescent="0.3">
      <c r="A2245" s="6" t="s">
        <v>0</v>
      </c>
      <c r="B2245" s="6" t="s">
        <v>1850</v>
      </c>
      <c r="C2245" s="6" t="s">
        <v>1851</v>
      </c>
      <c r="D2245" s="6" t="s">
        <v>4891</v>
      </c>
      <c r="E2245" s="6" t="s">
        <v>4</v>
      </c>
      <c r="F2245" s="6" t="s">
        <v>5</v>
      </c>
      <c r="G2245" s="6" t="s">
        <v>4736</v>
      </c>
      <c r="H2245" s="6" t="s">
        <v>7</v>
      </c>
      <c r="I2245" s="6" t="s">
        <v>4737</v>
      </c>
      <c r="J2245" s="6" t="s">
        <v>9</v>
      </c>
      <c r="K2245" s="6" t="s">
        <v>4892</v>
      </c>
      <c r="L2245" s="6" t="s">
        <v>11</v>
      </c>
      <c r="M2245" s="2">
        <v>380.04700000000003</v>
      </c>
      <c r="N2245" s="1" t="s">
        <v>12</v>
      </c>
      <c r="O2245" s="3">
        <v>43314</v>
      </c>
      <c r="P2245" s="2">
        <f>ROUNDDOWN(Table1[[#This Row],[Quantity in UnE]],0)</f>
        <v>380</v>
      </c>
      <c r="Q2245" t="s">
        <v>8850</v>
      </c>
      <c r="R2245">
        <v>50.5</v>
      </c>
      <c r="S2245">
        <v>39</v>
      </c>
      <c r="T2245">
        <f>IF(Table1[[#This Row],[OD (in)]]=28,0,IF(Table1[[#This Row],[Width (in)]]&lt;=25,1,0))</f>
        <v>0</v>
      </c>
      <c r="U2245">
        <f>IF(Table1[[#This Row],[OD (in)]]=28,0,IF(AND(Table1[[#This Row],[Width (in)]]&gt;25,Table1[[#This Row],[Width (in)]]&lt;=40),1,0))</f>
        <v>0</v>
      </c>
      <c r="V2245">
        <f>IF(Table1[[#This Row],[OD (in)]]=28,0,IF(Table1[[#This Row],[Width (in)]]&gt;40,1,0))</f>
        <v>1</v>
      </c>
      <c r="W2245">
        <f>IF(Table1[[#This Row],[OD (in)]]=28,1,0)</f>
        <v>0</v>
      </c>
    </row>
    <row r="2246" spans="1:23" x14ac:dyDescent="0.3">
      <c r="A2246" s="6" t="s">
        <v>0</v>
      </c>
      <c r="B2246" s="6" t="s">
        <v>1597</v>
      </c>
      <c r="C2246" s="6" t="s">
        <v>1598</v>
      </c>
      <c r="D2246" s="6" t="s">
        <v>4893</v>
      </c>
      <c r="E2246" s="6" t="s">
        <v>4</v>
      </c>
      <c r="F2246" s="6" t="s">
        <v>5</v>
      </c>
      <c r="G2246" s="6" t="s">
        <v>4476</v>
      </c>
      <c r="H2246" s="6" t="s">
        <v>7</v>
      </c>
      <c r="I2246" s="6" t="s">
        <v>4477</v>
      </c>
      <c r="J2246" s="6" t="s">
        <v>9</v>
      </c>
      <c r="K2246" s="6" t="s">
        <v>4894</v>
      </c>
      <c r="L2246" s="6" t="s">
        <v>11</v>
      </c>
      <c r="M2246" s="2">
        <v>158.221</v>
      </c>
      <c r="N2246" s="1" t="s">
        <v>12</v>
      </c>
      <c r="O2246" s="3">
        <v>43315</v>
      </c>
      <c r="P2246" s="2">
        <f>ROUNDDOWN(Table1[[#This Row],[Quantity in UnE]],0)</f>
        <v>158</v>
      </c>
      <c r="Q2246" t="s">
        <v>8850</v>
      </c>
      <c r="R2246">
        <v>21</v>
      </c>
      <c r="S2246">
        <v>39</v>
      </c>
      <c r="T2246">
        <f>IF(Table1[[#This Row],[OD (in)]]=28,0,IF(Table1[[#This Row],[Width (in)]]&lt;=25,1,0))</f>
        <v>1</v>
      </c>
      <c r="U2246">
        <f>IF(Table1[[#This Row],[OD (in)]]=28,0,IF(AND(Table1[[#This Row],[Width (in)]]&gt;25,Table1[[#This Row],[Width (in)]]&lt;=40),1,0))</f>
        <v>0</v>
      </c>
      <c r="V2246">
        <f>IF(Table1[[#This Row],[OD (in)]]=28,0,IF(Table1[[#This Row],[Width (in)]]&gt;40,1,0))</f>
        <v>0</v>
      </c>
      <c r="W2246">
        <f>IF(Table1[[#This Row],[OD (in)]]=28,1,0)</f>
        <v>0</v>
      </c>
    </row>
    <row r="2247" spans="1:23" x14ac:dyDescent="0.3">
      <c r="A2247" s="6" t="s">
        <v>0</v>
      </c>
      <c r="B2247" s="6" t="s">
        <v>1850</v>
      </c>
      <c r="C2247" s="6" t="s">
        <v>1851</v>
      </c>
      <c r="D2247" s="6" t="s">
        <v>4895</v>
      </c>
      <c r="E2247" s="6" t="s">
        <v>4</v>
      </c>
      <c r="F2247" s="6" t="s">
        <v>5</v>
      </c>
      <c r="G2247" s="6" t="s">
        <v>4736</v>
      </c>
      <c r="H2247" s="6" t="s">
        <v>7</v>
      </c>
      <c r="I2247" s="6" t="s">
        <v>4737</v>
      </c>
      <c r="J2247" s="6" t="s">
        <v>9</v>
      </c>
      <c r="K2247" s="6" t="s">
        <v>4896</v>
      </c>
      <c r="L2247" s="6" t="s">
        <v>11</v>
      </c>
      <c r="M2247" s="2">
        <v>381.44799999999998</v>
      </c>
      <c r="N2247" s="1" t="s">
        <v>12</v>
      </c>
      <c r="O2247" s="3">
        <v>43314</v>
      </c>
      <c r="P2247" s="2">
        <f>ROUNDDOWN(Table1[[#This Row],[Quantity in UnE]],0)</f>
        <v>381</v>
      </c>
      <c r="Q2247" t="s">
        <v>8850</v>
      </c>
      <c r="R2247">
        <v>50.5</v>
      </c>
      <c r="S2247">
        <v>39</v>
      </c>
      <c r="T2247">
        <f>IF(Table1[[#This Row],[OD (in)]]=28,0,IF(Table1[[#This Row],[Width (in)]]&lt;=25,1,0))</f>
        <v>0</v>
      </c>
      <c r="U2247">
        <f>IF(Table1[[#This Row],[OD (in)]]=28,0,IF(AND(Table1[[#This Row],[Width (in)]]&gt;25,Table1[[#This Row],[Width (in)]]&lt;=40),1,0))</f>
        <v>0</v>
      </c>
      <c r="V2247">
        <f>IF(Table1[[#This Row],[OD (in)]]=28,0,IF(Table1[[#This Row],[Width (in)]]&gt;40,1,0))</f>
        <v>1</v>
      </c>
      <c r="W2247">
        <f>IF(Table1[[#This Row],[OD (in)]]=28,1,0)</f>
        <v>0</v>
      </c>
    </row>
    <row r="2248" spans="1:23" x14ac:dyDescent="0.3">
      <c r="A2248" s="6" t="s">
        <v>0</v>
      </c>
      <c r="B2248" s="6" t="s">
        <v>4343</v>
      </c>
      <c r="C2248" s="6" t="s">
        <v>4344</v>
      </c>
      <c r="D2248" s="6" t="s">
        <v>4897</v>
      </c>
      <c r="E2248" s="6" t="s">
        <v>4</v>
      </c>
      <c r="F2248" s="6" t="s">
        <v>5</v>
      </c>
      <c r="G2248" s="6" t="s">
        <v>4898</v>
      </c>
      <c r="H2248" s="6" t="s">
        <v>7</v>
      </c>
      <c r="I2248" s="6" t="s">
        <v>4899</v>
      </c>
      <c r="J2248" s="6" t="s">
        <v>9</v>
      </c>
      <c r="K2248" s="6" t="s">
        <v>4900</v>
      </c>
      <c r="L2248" s="6" t="s">
        <v>11</v>
      </c>
      <c r="M2248" s="2">
        <v>226.911</v>
      </c>
      <c r="N2248" s="1" t="s">
        <v>12</v>
      </c>
      <c r="O2248" s="3">
        <v>43331</v>
      </c>
      <c r="P2248" s="2">
        <f>ROUNDDOWN(Table1[[#This Row],[Quantity in UnE]],0)</f>
        <v>226</v>
      </c>
      <c r="Q2248" t="s">
        <v>8859</v>
      </c>
      <c r="R2248">
        <v>30</v>
      </c>
      <c r="S2248">
        <v>39</v>
      </c>
      <c r="T2248">
        <f>IF(Table1[[#This Row],[OD (in)]]=28,0,IF(Table1[[#This Row],[Width (in)]]&lt;=25,1,0))</f>
        <v>0</v>
      </c>
      <c r="U2248">
        <f>IF(Table1[[#This Row],[OD (in)]]=28,0,IF(AND(Table1[[#This Row],[Width (in)]]&gt;25,Table1[[#This Row],[Width (in)]]&lt;=40),1,0))</f>
        <v>1</v>
      </c>
      <c r="V2248">
        <f>IF(Table1[[#This Row],[OD (in)]]=28,0,IF(Table1[[#This Row],[Width (in)]]&gt;40,1,0))</f>
        <v>0</v>
      </c>
      <c r="W2248">
        <f>IF(Table1[[#This Row],[OD (in)]]=28,1,0)</f>
        <v>0</v>
      </c>
    </row>
    <row r="2249" spans="1:23" x14ac:dyDescent="0.3">
      <c r="A2249" s="6" t="s">
        <v>0</v>
      </c>
      <c r="B2249" s="6" t="s">
        <v>125</v>
      </c>
      <c r="C2249" s="6" t="s">
        <v>126</v>
      </c>
      <c r="D2249" s="6" t="s">
        <v>4901</v>
      </c>
      <c r="E2249" s="6" t="s">
        <v>4</v>
      </c>
      <c r="F2249" s="6" t="s">
        <v>5</v>
      </c>
      <c r="G2249" s="6" t="s">
        <v>4350</v>
      </c>
      <c r="H2249" s="6" t="s">
        <v>7</v>
      </c>
      <c r="I2249" s="6" t="s">
        <v>4351</v>
      </c>
      <c r="J2249" s="6" t="s">
        <v>9</v>
      </c>
      <c r="K2249" s="6" t="s">
        <v>4902</v>
      </c>
      <c r="L2249" s="6" t="s">
        <v>11</v>
      </c>
      <c r="M2249" s="2">
        <v>438.95</v>
      </c>
      <c r="N2249" s="1" t="s">
        <v>12</v>
      </c>
      <c r="O2249" s="3">
        <v>43325</v>
      </c>
      <c r="P2249" s="2">
        <f>ROUNDDOWN(Table1[[#This Row],[Quantity in UnE]],0)</f>
        <v>438</v>
      </c>
      <c r="Q2249" t="s">
        <v>8852</v>
      </c>
      <c r="R2249">
        <v>60</v>
      </c>
      <c r="S2249">
        <v>39</v>
      </c>
      <c r="T2249">
        <f>IF(Table1[[#This Row],[OD (in)]]=28,0,IF(Table1[[#This Row],[Width (in)]]&lt;=25,1,0))</f>
        <v>0</v>
      </c>
      <c r="U2249">
        <f>IF(Table1[[#This Row],[OD (in)]]=28,0,IF(AND(Table1[[#This Row],[Width (in)]]&gt;25,Table1[[#This Row],[Width (in)]]&lt;=40),1,0))</f>
        <v>0</v>
      </c>
      <c r="V2249">
        <f>IF(Table1[[#This Row],[OD (in)]]=28,0,IF(Table1[[#This Row],[Width (in)]]&gt;40,1,0))</f>
        <v>1</v>
      </c>
      <c r="W2249">
        <f>IF(Table1[[#This Row],[OD (in)]]=28,1,0)</f>
        <v>0</v>
      </c>
    </row>
    <row r="2250" spans="1:23" x14ac:dyDescent="0.3">
      <c r="A2250" s="6" t="s">
        <v>0</v>
      </c>
      <c r="B2250" s="6" t="s">
        <v>4343</v>
      </c>
      <c r="C2250" s="6" t="s">
        <v>4344</v>
      </c>
      <c r="D2250" s="6" t="s">
        <v>4903</v>
      </c>
      <c r="E2250" s="6" t="s">
        <v>4</v>
      </c>
      <c r="F2250" s="6" t="s">
        <v>5</v>
      </c>
      <c r="G2250" s="6" t="s">
        <v>4898</v>
      </c>
      <c r="H2250" s="6" t="s">
        <v>7</v>
      </c>
      <c r="I2250" s="6" t="s">
        <v>4899</v>
      </c>
      <c r="J2250" s="6" t="s">
        <v>9</v>
      </c>
      <c r="K2250" s="6" t="s">
        <v>4904</v>
      </c>
      <c r="L2250" s="6" t="s">
        <v>11</v>
      </c>
      <c r="M2250" s="2">
        <v>226.911</v>
      </c>
      <c r="N2250" s="1" t="s">
        <v>12</v>
      </c>
      <c r="O2250" s="3">
        <v>43331</v>
      </c>
      <c r="P2250" s="2">
        <f>ROUNDDOWN(Table1[[#This Row],[Quantity in UnE]],0)</f>
        <v>226</v>
      </c>
      <c r="Q2250" t="s">
        <v>8859</v>
      </c>
      <c r="R2250">
        <v>30</v>
      </c>
      <c r="S2250">
        <v>39</v>
      </c>
      <c r="T2250">
        <f>IF(Table1[[#This Row],[OD (in)]]=28,0,IF(Table1[[#This Row],[Width (in)]]&lt;=25,1,0))</f>
        <v>0</v>
      </c>
      <c r="U2250">
        <f>IF(Table1[[#This Row],[OD (in)]]=28,0,IF(AND(Table1[[#This Row],[Width (in)]]&gt;25,Table1[[#This Row],[Width (in)]]&lt;=40),1,0))</f>
        <v>1</v>
      </c>
      <c r="V2250">
        <f>IF(Table1[[#This Row],[OD (in)]]=28,0,IF(Table1[[#This Row],[Width (in)]]&gt;40,1,0))</f>
        <v>0</v>
      </c>
      <c r="W2250">
        <f>IF(Table1[[#This Row],[OD (in)]]=28,1,0)</f>
        <v>0</v>
      </c>
    </row>
    <row r="2251" spans="1:23" x14ac:dyDescent="0.3">
      <c r="A2251" s="6" t="s">
        <v>0</v>
      </c>
      <c r="B2251" s="6" t="s">
        <v>4343</v>
      </c>
      <c r="C2251" s="6" t="s">
        <v>4344</v>
      </c>
      <c r="D2251" s="6" t="s">
        <v>4905</v>
      </c>
      <c r="E2251" s="6" t="s">
        <v>4</v>
      </c>
      <c r="F2251" s="6" t="s">
        <v>5</v>
      </c>
      <c r="G2251" s="6" t="s">
        <v>4898</v>
      </c>
      <c r="H2251" s="6" t="s">
        <v>7</v>
      </c>
      <c r="I2251" s="6" t="s">
        <v>4899</v>
      </c>
      <c r="J2251" s="6" t="s">
        <v>9</v>
      </c>
      <c r="K2251" s="6" t="s">
        <v>4906</v>
      </c>
      <c r="L2251" s="6" t="s">
        <v>11</v>
      </c>
      <c r="M2251" s="2">
        <v>226.911</v>
      </c>
      <c r="N2251" s="1" t="s">
        <v>12</v>
      </c>
      <c r="O2251" s="3">
        <v>43331</v>
      </c>
      <c r="P2251" s="2">
        <f>ROUNDDOWN(Table1[[#This Row],[Quantity in UnE]],0)</f>
        <v>226</v>
      </c>
      <c r="Q2251" t="s">
        <v>8859</v>
      </c>
      <c r="R2251">
        <v>30</v>
      </c>
      <c r="S2251">
        <v>39</v>
      </c>
      <c r="T2251">
        <f>IF(Table1[[#This Row],[OD (in)]]=28,0,IF(Table1[[#This Row],[Width (in)]]&lt;=25,1,0))</f>
        <v>0</v>
      </c>
      <c r="U2251">
        <f>IF(Table1[[#This Row],[OD (in)]]=28,0,IF(AND(Table1[[#This Row],[Width (in)]]&gt;25,Table1[[#This Row],[Width (in)]]&lt;=40),1,0))</f>
        <v>1</v>
      </c>
      <c r="V2251">
        <f>IF(Table1[[#This Row],[OD (in)]]=28,0,IF(Table1[[#This Row],[Width (in)]]&gt;40,1,0))</f>
        <v>0</v>
      </c>
      <c r="W2251">
        <f>IF(Table1[[#This Row],[OD (in)]]=28,1,0)</f>
        <v>0</v>
      </c>
    </row>
    <row r="2252" spans="1:23" x14ac:dyDescent="0.3">
      <c r="A2252" s="6" t="s">
        <v>0</v>
      </c>
      <c r="B2252" s="6" t="s">
        <v>125</v>
      </c>
      <c r="C2252" s="6" t="s">
        <v>126</v>
      </c>
      <c r="D2252" s="6" t="s">
        <v>4907</v>
      </c>
      <c r="E2252" s="6" t="s">
        <v>4</v>
      </c>
      <c r="F2252" s="6" t="s">
        <v>5</v>
      </c>
      <c r="G2252" s="6" t="s">
        <v>4350</v>
      </c>
      <c r="H2252" s="6" t="s">
        <v>7</v>
      </c>
      <c r="I2252" s="6" t="s">
        <v>4351</v>
      </c>
      <c r="J2252" s="6" t="s">
        <v>9</v>
      </c>
      <c r="K2252" s="6" t="s">
        <v>4908</v>
      </c>
      <c r="L2252" s="6" t="s">
        <v>11</v>
      </c>
      <c r="M2252" s="2">
        <v>438.2</v>
      </c>
      <c r="N2252" s="1" t="s">
        <v>12</v>
      </c>
      <c r="O2252" s="3">
        <v>43325</v>
      </c>
      <c r="P2252" s="2">
        <f>ROUNDDOWN(Table1[[#This Row],[Quantity in UnE]],0)</f>
        <v>438</v>
      </c>
      <c r="Q2252" t="s">
        <v>8852</v>
      </c>
      <c r="R2252">
        <v>60</v>
      </c>
      <c r="S2252">
        <v>39</v>
      </c>
      <c r="T2252">
        <f>IF(Table1[[#This Row],[OD (in)]]=28,0,IF(Table1[[#This Row],[Width (in)]]&lt;=25,1,0))</f>
        <v>0</v>
      </c>
      <c r="U2252">
        <f>IF(Table1[[#This Row],[OD (in)]]=28,0,IF(AND(Table1[[#This Row],[Width (in)]]&gt;25,Table1[[#This Row],[Width (in)]]&lt;=40),1,0))</f>
        <v>0</v>
      </c>
      <c r="V2252">
        <f>IF(Table1[[#This Row],[OD (in)]]=28,0,IF(Table1[[#This Row],[Width (in)]]&gt;40,1,0))</f>
        <v>1</v>
      </c>
      <c r="W2252">
        <f>IF(Table1[[#This Row],[OD (in)]]=28,1,0)</f>
        <v>0</v>
      </c>
    </row>
    <row r="2253" spans="1:23" x14ac:dyDescent="0.3">
      <c r="A2253" s="6" t="s">
        <v>0</v>
      </c>
      <c r="B2253" s="6" t="s">
        <v>1729</v>
      </c>
      <c r="C2253" s="6" t="s">
        <v>1730</v>
      </c>
      <c r="D2253" s="6" t="s">
        <v>4909</v>
      </c>
      <c r="E2253" s="6" t="s">
        <v>4</v>
      </c>
      <c r="F2253" s="6" t="s">
        <v>5</v>
      </c>
      <c r="G2253" s="6" t="s">
        <v>4898</v>
      </c>
      <c r="H2253" s="6" t="s">
        <v>7</v>
      </c>
      <c r="I2253" s="6" t="s">
        <v>4899</v>
      </c>
      <c r="J2253" s="6" t="s">
        <v>9</v>
      </c>
      <c r="K2253" s="6" t="s">
        <v>4910</v>
      </c>
      <c r="L2253" s="6" t="s">
        <v>11</v>
      </c>
      <c r="M2253" s="2">
        <v>344.75599999999997</v>
      </c>
      <c r="N2253" s="1" t="s">
        <v>12</v>
      </c>
      <c r="O2253" s="3">
        <v>43331</v>
      </c>
      <c r="P2253" s="2">
        <f>ROUNDDOWN(Table1[[#This Row],[Quantity in UnE]],0)</f>
        <v>344</v>
      </c>
      <c r="Q2253" t="s">
        <v>8859</v>
      </c>
      <c r="R2253">
        <v>45</v>
      </c>
      <c r="S2253">
        <v>39</v>
      </c>
      <c r="T2253">
        <f>IF(Table1[[#This Row],[OD (in)]]=28,0,IF(Table1[[#This Row],[Width (in)]]&lt;=25,1,0))</f>
        <v>0</v>
      </c>
      <c r="U2253">
        <f>IF(Table1[[#This Row],[OD (in)]]=28,0,IF(AND(Table1[[#This Row],[Width (in)]]&gt;25,Table1[[#This Row],[Width (in)]]&lt;=40),1,0))</f>
        <v>0</v>
      </c>
      <c r="V2253">
        <f>IF(Table1[[#This Row],[OD (in)]]=28,0,IF(Table1[[#This Row],[Width (in)]]&gt;40,1,0))</f>
        <v>1</v>
      </c>
      <c r="W2253">
        <f>IF(Table1[[#This Row],[OD (in)]]=28,1,0)</f>
        <v>0</v>
      </c>
    </row>
    <row r="2254" spans="1:23" x14ac:dyDescent="0.3">
      <c r="A2254" s="6" t="s">
        <v>0</v>
      </c>
      <c r="B2254" s="6" t="s">
        <v>1729</v>
      </c>
      <c r="C2254" s="6" t="s">
        <v>1730</v>
      </c>
      <c r="D2254" s="6" t="s">
        <v>4911</v>
      </c>
      <c r="E2254" s="6" t="s">
        <v>4</v>
      </c>
      <c r="F2254" s="6" t="s">
        <v>5</v>
      </c>
      <c r="G2254" s="6" t="s">
        <v>4898</v>
      </c>
      <c r="H2254" s="6" t="s">
        <v>7</v>
      </c>
      <c r="I2254" s="6" t="s">
        <v>4899</v>
      </c>
      <c r="J2254" s="6" t="s">
        <v>9</v>
      </c>
      <c r="K2254" s="6" t="s">
        <v>4912</v>
      </c>
      <c r="L2254" s="6" t="s">
        <v>11</v>
      </c>
      <c r="M2254" s="2">
        <v>344.75599999999997</v>
      </c>
      <c r="N2254" s="1" t="s">
        <v>12</v>
      </c>
      <c r="O2254" s="3">
        <v>43331</v>
      </c>
      <c r="P2254" s="2">
        <f>ROUNDDOWN(Table1[[#This Row],[Quantity in UnE]],0)</f>
        <v>344</v>
      </c>
      <c r="Q2254" t="s">
        <v>8859</v>
      </c>
      <c r="R2254">
        <v>45</v>
      </c>
      <c r="S2254">
        <v>39</v>
      </c>
      <c r="T2254">
        <f>IF(Table1[[#This Row],[OD (in)]]=28,0,IF(Table1[[#This Row],[Width (in)]]&lt;=25,1,0))</f>
        <v>0</v>
      </c>
      <c r="U2254">
        <f>IF(Table1[[#This Row],[OD (in)]]=28,0,IF(AND(Table1[[#This Row],[Width (in)]]&gt;25,Table1[[#This Row],[Width (in)]]&lt;=40),1,0))</f>
        <v>0</v>
      </c>
      <c r="V2254">
        <f>IF(Table1[[#This Row],[OD (in)]]=28,0,IF(Table1[[#This Row],[Width (in)]]&gt;40,1,0))</f>
        <v>1</v>
      </c>
      <c r="W2254">
        <f>IF(Table1[[#This Row],[OD (in)]]=28,1,0)</f>
        <v>0</v>
      </c>
    </row>
    <row r="2255" spans="1:23" x14ac:dyDescent="0.3">
      <c r="A2255" s="6" t="s">
        <v>0</v>
      </c>
      <c r="B2255" s="6" t="s">
        <v>4749</v>
      </c>
      <c r="C2255" s="6" t="s">
        <v>4750</v>
      </c>
      <c r="D2255" s="6" t="s">
        <v>4913</v>
      </c>
      <c r="E2255" s="6" t="s">
        <v>4</v>
      </c>
      <c r="F2255" s="6" t="s">
        <v>5</v>
      </c>
      <c r="G2255" s="6" t="s">
        <v>4752</v>
      </c>
      <c r="H2255" s="6" t="s">
        <v>7</v>
      </c>
      <c r="I2255" s="6" t="s">
        <v>4753</v>
      </c>
      <c r="J2255" s="6" t="s">
        <v>9</v>
      </c>
      <c r="K2255" s="6" t="s">
        <v>4914</v>
      </c>
      <c r="L2255" s="6" t="s">
        <v>11</v>
      </c>
      <c r="M2255" s="2">
        <v>184.65899999999999</v>
      </c>
      <c r="N2255" s="1" t="s">
        <v>12</v>
      </c>
      <c r="O2255" s="3">
        <v>43332</v>
      </c>
      <c r="P2255" s="2">
        <f>ROUNDDOWN(Table1[[#This Row],[Quantity in UnE]],0)</f>
        <v>184</v>
      </c>
      <c r="Q2255" t="s">
        <v>8868</v>
      </c>
      <c r="R2255">
        <v>59.5</v>
      </c>
      <c r="S2255">
        <v>21.5</v>
      </c>
      <c r="T2255">
        <f>IF(Table1[[#This Row],[OD (in)]]=28,0,IF(Table1[[#This Row],[Width (in)]]&lt;=25,1,0))</f>
        <v>0</v>
      </c>
      <c r="U2255">
        <f>IF(Table1[[#This Row],[OD (in)]]=28,0,IF(AND(Table1[[#This Row],[Width (in)]]&gt;25,Table1[[#This Row],[Width (in)]]&lt;=40),1,0))</f>
        <v>0</v>
      </c>
      <c r="V2255">
        <f>IF(Table1[[#This Row],[OD (in)]]=28,0,IF(Table1[[#This Row],[Width (in)]]&gt;40,1,0))</f>
        <v>1</v>
      </c>
      <c r="W2255">
        <f>IF(Table1[[#This Row],[OD (in)]]=28,1,0)</f>
        <v>0</v>
      </c>
    </row>
    <row r="2256" spans="1:23" x14ac:dyDescent="0.3">
      <c r="A2256" s="6" t="s">
        <v>0</v>
      </c>
      <c r="B2256" s="6" t="s">
        <v>125</v>
      </c>
      <c r="C2256" s="6" t="s">
        <v>126</v>
      </c>
      <c r="D2256" s="6" t="s">
        <v>4915</v>
      </c>
      <c r="E2256" s="6" t="s">
        <v>4</v>
      </c>
      <c r="F2256" s="6" t="s">
        <v>5</v>
      </c>
      <c r="G2256" s="6" t="s">
        <v>4350</v>
      </c>
      <c r="H2256" s="6" t="s">
        <v>7</v>
      </c>
      <c r="I2256" s="6" t="s">
        <v>4351</v>
      </c>
      <c r="J2256" s="6" t="s">
        <v>9</v>
      </c>
      <c r="K2256" s="6" t="s">
        <v>4916</v>
      </c>
      <c r="L2256" s="6" t="s">
        <v>11</v>
      </c>
      <c r="M2256" s="2">
        <v>439.12299999999999</v>
      </c>
      <c r="N2256" s="1" t="s">
        <v>12</v>
      </c>
      <c r="O2256" s="3">
        <v>43325</v>
      </c>
      <c r="P2256" s="2">
        <f>ROUNDDOWN(Table1[[#This Row],[Quantity in UnE]],0)</f>
        <v>439</v>
      </c>
      <c r="Q2256" t="s">
        <v>8852</v>
      </c>
      <c r="R2256">
        <v>60</v>
      </c>
      <c r="S2256">
        <v>39</v>
      </c>
      <c r="T2256">
        <f>IF(Table1[[#This Row],[OD (in)]]=28,0,IF(Table1[[#This Row],[Width (in)]]&lt;=25,1,0))</f>
        <v>0</v>
      </c>
      <c r="U2256">
        <f>IF(Table1[[#This Row],[OD (in)]]=28,0,IF(AND(Table1[[#This Row],[Width (in)]]&gt;25,Table1[[#This Row],[Width (in)]]&lt;=40),1,0))</f>
        <v>0</v>
      </c>
      <c r="V2256">
        <f>IF(Table1[[#This Row],[OD (in)]]=28,0,IF(Table1[[#This Row],[Width (in)]]&gt;40,1,0))</f>
        <v>1</v>
      </c>
      <c r="W2256">
        <f>IF(Table1[[#This Row],[OD (in)]]=28,1,0)</f>
        <v>0</v>
      </c>
    </row>
    <row r="2257" spans="1:23" x14ac:dyDescent="0.3">
      <c r="A2257" s="6" t="s">
        <v>0</v>
      </c>
      <c r="B2257" s="6" t="s">
        <v>419</v>
      </c>
      <c r="C2257" s="6" t="s">
        <v>420</v>
      </c>
      <c r="D2257" s="6" t="s">
        <v>4917</v>
      </c>
      <c r="E2257" s="6" t="s">
        <v>4</v>
      </c>
      <c r="F2257" s="6" t="s">
        <v>5</v>
      </c>
      <c r="G2257" s="6" t="s">
        <v>4736</v>
      </c>
      <c r="H2257" s="6" t="s">
        <v>7</v>
      </c>
      <c r="I2257" s="6" t="s">
        <v>4737</v>
      </c>
      <c r="J2257" s="6" t="s">
        <v>9</v>
      </c>
      <c r="K2257" s="6" t="s">
        <v>4918</v>
      </c>
      <c r="L2257" s="6" t="s">
        <v>11</v>
      </c>
      <c r="M2257" s="2">
        <v>374.03</v>
      </c>
      <c r="N2257" s="1" t="s">
        <v>12</v>
      </c>
      <c r="O2257" s="3">
        <v>43314</v>
      </c>
      <c r="P2257" s="2">
        <f>ROUNDDOWN(Table1[[#This Row],[Quantity in UnE]],0)</f>
        <v>374</v>
      </c>
      <c r="Q2257" t="s">
        <v>8850</v>
      </c>
      <c r="R2257">
        <v>50</v>
      </c>
      <c r="S2257">
        <v>39</v>
      </c>
      <c r="T2257">
        <f>IF(Table1[[#This Row],[OD (in)]]=28,0,IF(Table1[[#This Row],[Width (in)]]&lt;=25,1,0))</f>
        <v>0</v>
      </c>
      <c r="U2257">
        <f>IF(Table1[[#This Row],[OD (in)]]=28,0,IF(AND(Table1[[#This Row],[Width (in)]]&gt;25,Table1[[#This Row],[Width (in)]]&lt;=40),1,0))</f>
        <v>0</v>
      </c>
      <c r="V2257">
        <f>IF(Table1[[#This Row],[OD (in)]]=28,0,IF(Table1[[#This Row],[Width (in)]]&gt;40,1,0))</f>
        <v>1</v>
      </c>
      <c r="W2257">
        <f>IF(Table1[[#This Row],[OD (in)]]=28,1,0)</f>
        <v>0</v>
      </c>
    </row>
    <row r="2258" spans="1:23" x14ac:dyDescent="0.3">
      <c r="A2258" s="6" t="s">
        <v>0</v>
      </c>
      <c r="B2258" s="6" t="s">
        <v>125</v>
      </c>
      <c r="C2258" s="6" t="s">
        <v>126</v>
      </c>
      <c r="D2258" s="6" t="s">
        <v>4919</v>
      </c>
      <c r="E2258" s="6" t="s">
        <v>4</v>
      </c>
      <c r="F2258" s="6" t="s">
        <v>5</v>
      </c>
      <c r="G2258" s="6" t="s">
        <v>4350</v>
      </c>
      <c r="H2258" s="6" t="s">
        <v>7</v>
      </c>
      <c r="I2258" s="6" t="s">
        <v>4351</v>
      </c>
      <c r="J2258" s="6" t="s">
        <v>9</v>
      </c>
      <c r="K2258" s="6" t="s">
        <v>4920</v>
      </c>
      <c r="L2258" s="6" t="s">
        <v>11</v>
      </c>
      <c r="M2258" s="2">
        <v>437.738</v>
      </c>
      <c r="N2258" s="1" t="s">
        <v>12</v>
      </c>
      <c r="O2258" s="3">
        <v>43325</v>
      </c>
      <c r="P2258" s="2">
        <f>ROUNDDOWN(Table1[[#This Row],[Quantity in UnE]],0)</f>
        <v>437</v>
      </c>
      <c r="Q2258" t="s">
        <v>8852</v>
      </c>
      <c r="R2258">
        <v>60</v>
      </c>
      <c r="S2258">
        <v>39</v>
      </c>
      <c r="T2258">
        <f>IF(Table1[[#This Row],[OD (in)]]=28,0,IF(Table1[[#This Row],[Width (in)]]&lt;=25,1,0))</f>
        <v>0</v>
      </c>
      <c r="U2258">
        <f>IF(Table1[[#This Row],[OD (in)]]=28,0,IF(AND(Table1[[#This Row],[Width (in)]]&gt;25,Table1[[#This Row],[Width (in)]]&lt;=40),1,0))</f>
        <v>0</v>
      </c>
      <c r="V2258">
        <f>IF(Table1[[#This Row],[OD (in)]]=28,0,IF(Table1[[#This Row],[Width (in)]]&gt;40,1,0))</f>
        <v>1</v>
      </c>
      <c r="W2258">
        <f>IF(Table1[[#This Row],[OD (in)]]=28,1,0)</f>
        <v>0</v>
      </c>
    </row>
    <row r="2259" spans="1:23" x14ac:dyDescent="0.3">
      <c r="A2259" s="6" t="s">
        <v>0</v>
      </c>
      <c r="B2259" s="6" t="s">
        <v>4749</v>
      </c>
      <c r="C2259" s="6" t="s">
        <v>4750</v>
      </c>
      <c r="D2259" s="6" t="s">
        <v>4921</v>
      </c>
      <c r="E2259" s="6" t="s">
        <v>4</v>
      </c>
      <c r="F2259" s="6" t="s">
        <v>5</v>
      </c>
      <c r="G2259" s="6" t="s">
        <v>4752</v>
      </c>
      <c r="H2259" s="6" t="s">
        <v>7</v>
      </c>
      <c r="I2259" s="6" t="s">
        <v>4753</v>
      </c>
      <c r="J2259" s="6" t="s">
        <v>9</v>
      </c>
      <c r="K2259" s="6" t="s">
        <v>4922</v>
      </c>
      <c r="L2259" s="6" t="s">
        <v>11</v>
      </c>
      <c r="M2259" s="2">
        <v>184.65899999999999</v>
      </c>
      <c r="N2259" s="1" t="s">
        <v>12</v>
      </c>
      <c r="O2259" s="3">
        <v>43332</v>
      </c>
      <c r="P2259" s="2">
        <f>ROUNDDOWN(Table1[[#This Row],[Quantity in UnE]],0)</f>
        <v>184</v>
      </c>
      <c r="Q2259" t="s">
        <v>8868</v>
      </c>
      <c r="R2259">
        <v>59.5</v>
      </c>
      <c r="S2259">
        <v>21.5</v>
      </c>
      <c r="T2259">
        <f>IF(Table1[[#This Row],[OD (in)]]=28,0,IF(Table1[[#This Row],[Width (in)]]&lt;=25,1,0))</f>
        <v>0</v>
      </c>
      <c r="U2259">
        <f>IF(Table1[[#This Row],[OD (in)]]=28,0,IF(AND(Table1[[#This Row],[Width (in)]]&gt;25,Table1[[#This Row],[Width (in)]]&lt;=40),1,0))</f>
        <v>0</v>
      </c>
      <c r="V2259">
        <f>IF(Table1[[#This Row],[OD (in)]]=28,0,IF(Table1[[#This Row],[Width (in)]]&gt;40,1,0))</f>
        <v>1</v>
      </c>
      <c r="W2259">
        <f>IF(Table1[[#This Row],[OD (in)]]=28,1,0)</f>
        <v>0</v>
      </c>
    </row>
    <row r="2260" spans="1:23" x14ac:dyDescent="0.3">
      <c r="A2260" s="6" t="s">
        <v>0</v>
      </c>
      <c r="B2260" s="6" t="s">
        <v>4749</v>
      </c>
      <c r="C2260" s="6" t="s">
        <v>4750</v>
      </c>
      <c r="D2260" s="6" t="s">
        <v>4923</v>
      </c>
      <c r="E2260" s="6" t="s">
        <v>4</v>
      </c>
      <c r="F2260" s="6" t="s">
        <v>5</v>
      </c>
      <c r="G2260" s="6" t="s">
        <v>4752</v>
      </c>
      <c r="H2260" s="6" t="s">
        <v>7</v>
      </c>
      <c r="I2260" s="6" t="s">
        <v>4753</v>
      </c>
      <c r="J2260" s="6" t="s">
        <v>9</v>
      </c>
      <c r="K2260" s="6" t="s">
        <v>4924</v>
      </c>
      <c r="L2260" s="6" t="s">
        <v>11</v>
      </c>
      <c r="M2260" s="2">
        <v>184.65899999999999</v>
      </c>
      <c r="N2260" s="1" t="s">
        <v>12</v>
      </c>
      <c r="O2260" s="3">
        <v>43332</v>
      </c>
      <c r="P2260" s="2">
        <f>ROUNDDOWN(Table1[[#This Row],[Quantity in UnE]],0)</f>
        <v>184</v>
      </c>
      <c r="Q2260" t="s">
        <v>8868</v>
      </c>
      <c r="R2260">
        <v>59.5</v>
      </c>
      <c r="S2260">
        <v>21.5</v>
      </c>
      <c r="T2260">
        <f>IF(Table1[[#This Row],[OD (in)]]=28,0,IF(Table1[[#This Row],[Width (in)]]&lt;=25,1,0))</f>
        <v>0</v>
      </c>
      <c r="U2260">
        <f>IF(Table1[[#This Row],[OD (in)]]=28,0,IF(AND(Table1[[#This Row],[Width (in)]]&gt;25,Table1[[#This Row],[Width (in)]]&lt;=40),1,0))</f>
        <v>0</v>
      </c>
      <c r="V2260">
        <f>IF(Table1[[#This Row],[OD (in)]]=28,0,IF(Table1[[#This Row],[Width (in)]]&gt;40,1,0))</f>
        <v>1</v>
      </c>
      <c r="W2260">
        <f>IF(Table1[[#This Row],[OD (in)]]=28,1,0)</f>
        <v>0</v>
      </c>
    </row>
    <row r="2261" spans="1:23" x14ac:dyDescent="0.3">
      <c r="A2261" s="6" t="s">
        <v>0</v>
      </c>
      <c r="B2261" s="6" t="s">
        <v>1597</v>
      </c>
      <c r="C2261" s="6" t="s">
        <v>1598</v>
      </c>
      <c r="D2261" s="6" t="s">
        <v>4925</v>
      </c>
      <c r="E2261" s="6" t="s">
        <v>4</v>
      </c>
      <c r="F2261" s="6" t="s">
        <v>5</v>
      </c>
      <c r="G2261" s="6" t="s">
        <v>4476</v>
      </c>
      <c r="H2261" s="6" t="s">
        <v>7</v>
      </c>
      <c r="I2261" s="6" t="s">
        <v>4477</v>
      </c>
      <c r="J2261" s="6" t="s">
        <v>9</v>
      </c>
      <c r="K2261" s="6" t="s">
        <v>4926</v>
      </c>
      <c r="L2261" s="6" t="s">
        <v>11</v>
      </c>
      <c r="M2261" s="2">
        <v>158.221</v>
      </c>
      <c r="N2261" s="1" t="s">
        <v>12</v>
      </c>
      <c r="O2261" s="3">
        <v>43315</v>
      </c>
      <c r="P2261" s="2">
        <f>ROUNDDOWN(Table1[[#This Row],[Quantity in UnE]],0)</f>
        <v>158</v>
      </c>
      <c r="Q2261" t="s">
        <v>8850</v>
      </c>
      <c r="R2261">
        <v>21</v>
      </c>
      <c r="S2261">
        <v>39</v>
      </c>
      <c r="T2261">
        <f>IF(Table1[[#This Row],[OD (in)]]=28,0,IF(Table1[[#This Row],[Width (in)]]&lt;=25,1,0))</f>
        <v>1</v>
      </c>
      <c r="U2261">
        <f>IF(Table1[[#This Row],[OD (in)]]=28,0,IF(AND(Table1[[#This Row],[Width (in)]]&gt;25,Table1[[#This Row],[Width (in)]]&lt;=40),1,0))</f>
        <v>0</v>
      </c>
      <c r="V2261">
        <f>IF(Table1[[#This Row],[OD (in)]]=28,0,IF(Table1[[#This Row],[Width (in)]]&gt;40,1,0))</f>
        <v>0</v>
      </c>
      <c r="W2261">
        <f>IF(Table1[[#This Row],[OD (in)]]=28,1,0)</f>
        <v>0</v>
      </c>
    </row>
    <row r="2262" spans="1:23" x14ac:dyDescent="0.3">
      <c r="A2262" s="6" t="s">
        <v>0</v>
      </c>
      <c r="B2262" s="6" t="s">
        <v>4749</v>
      </c>
      <c r="C2262" s="6" t="s">
        <v>4750</v>
      </c>
      <c r="D2262" s="6" t="s">
        <v>4927</v>
      </c>
      <c r="E2262" s="6" t="s">
        <v>4</v>
      </c>
      <c r="F2262" s="6" t="s">
        <v>5</v>
      </c>
      <c r="G2262" s="6" t="s">
        <v>4752</v>
      </c>
      <c r="H2262" s="6" t="s">
        <v>7</v>
      </c>
      <c r="I2262" s="6" t="s">
        <v>4753</v>
      </c>
      <c r="J2262" s="6" t="s">
        <v>9</v>
      </c>
      <c r="K2262" s="6" t="s">
        <v>4928</v>
      </c>
      <c r="L2262" s="6" t="s">
        <v>11</v>
      </c>
      <c r="M2262" s="2">
        <v>181.72800000000001</v>
      </c>
      <c r="N2262" s="1" t="s">
        <v>12</v>
      </c>
      <c r="O2262" s="3">
        <v>43332</v>
      </c>
      <c r="P2262" s="2">
        <f>ROUNDDOWN(Table1[[#This Row],[Quantity in UnE]],0)</f>
        <v>181</v>
      </c>
      <c r="Q2262" t="s">
        <v>8868</v>
      </c>
      <c r="R2262">
        <v>59.5</v>
      </c>
      <c r="S2262">
        <v>21.5</v>
      </c>
      <c r="T2262">
        <f>IF(Table1[[#This Row],[OD (in)]]=28,0,IF(Table1[[#This Row],[Width (in)]]&lt;=25,1,0))</f>
        <v>0</v>
      </c>
      <c r="U2262">
        <f>IF(Table1[[#This Row],[OD (in)]]=28,0,IF(AND(Table1[[#This Row],[Width (in)]]&gt;25,Table1[[#This Row],[Width (in)]]&lt;=40),1,0))</f>
        <v>0</v>
      </c>
      <c r="V2262">
        <f>IF(Table1[[#This Row],[OD (in)]]=28,0,IF(Table1[[#This Row],[Width (in)]]&gt;40,1,0))</f>
        <v>1</v>
      </c>
      <c r="W2262">
        <f>IF(Table1[[#This Row],[OD (in)]]=28,1,0)</f>
        <v>0</v>
      </c>
    </row>
    <row r="2263" spans="1:23" x14ac:dyDescent="0.3">
      <c r="A2263" s="6" t="s">
        <v>0</v>
      </c>
      <c r="B2263" s="6" t="s">
        <v>419</v>
      </c>
      <c r="C2263" s="6" t="s">
        <v>420</v>
      </c>
      <c r="D2263" s="6" t="s">
        <v>4929</v>
      </c>
      <c r="E2263" s="6" t="s">
        <v>4</v>
      </c>
      <c r="F2263" s="6" t="s">
        <v>5</v>
      </c>
      <c r="G2263" s="6" t="s">
        <v>4736</v>
      </c>
      <c r="H2263" s="6" t="s">
        <v>7</v>
      </c>
      <c r="I2263" s="6" t="s">
        <v>4737</v>
      </c>
      <c r="J2263" s="6" t="s">
        <v>9</v>
      </c>
      <c r="K2263" s="6" t="s">
        <v>4930</v>
      </c>
      <c r="L2263" s="6" t="s">
        <v>11</v>
      </c>
      <c r="M2263" s="2">
        <v>374.03</v>
      </c>
      <c r="N2263" s="1" t="s">
        <v>12</v>
      </c>
      <c r="O2263" s="3">
        <v>43314</v>
      </c>
      <c r="P2263" s="2">
        <f>ROUNDDOWN(Table1[[#This Row],[Quantity in UnE]],0)</f>
        <v>374</v>
      </c>
      <c r="Q2263" t="s">
        <v>8850</v>
      </c>
      <c r="R2263">
        <v>50</v>
      </c>
      <c r="S2263">
        <v>39</v>
      </c>
      <c r="T2263">
        <f>IF(Table1[[#This Row],[OD (in)]]=28,0,IF(Table1[[#This Row],[Width (in)]]&lt;=25,1,0))</f>
        <v>0</v>
      </c>
      <c r="U2263">
        <f>IF(Table1[[#This Row],[OD (in)]]=28,0,IF(AND(Table1[[#This Row],[Width (in)]]&gt;25,Table1[[#This Row],[Width (in)]]&lt;=40),1,0))</f>
        <v>0</v>
      </c>
      <c r="V2263">
        <f>IF(Table1[[#This Row],[OD (in)]]=28,0,IF(Table1[[#This Row],[Width (in)]]&gt;40,1,0))</f>
        <v>1</v>
      </c>
      <c r="W2263">
        <f>IF(Table1[[#This Row],[OD (in)]]=28,1,0)</f>
        <v>0</v>
      </c>
    </row>
    <row r="2264" spans="1:23" x14ac:dyDescent="0.3">
      <c r="A2264" s="6" t="s">
        <v>0</v>
      </c>
      <c r="B2264" s="6" t="s">
        <v>1597</v>
      </c>
      <c r="C2264" s="6" t="s">
        <v>1598</v>
      </c>
      <c r="D2264" s="6" t="s">
        <v>4931</v>
      </c>
      <c r="E2264" s="6" t="s">
        <v>4</v>
      </c>
      <c r="F2264" s="6" t="s">
        <v>5</v>
      </c>
      <c r="G2264" s="6" t="s">
        <v>4476</v>
      </c>
      <c r="H2264" s="6" t="s">
        <v>7</v>
      </c>
      <c r="I2264" s="6" t="s">
        <v>4477</v>
      </c>
      <c r="J2264" s="6" t="s">
        <v>9</v>
      </c>
      <c r="K2264" s="6" t="s">
        <v>4932</v>
      </c>
      <c r="L2264" s="6" t="s">
        <v>11</v>
      </c>
      <c r="M2264" s="2">
        <v>157.34700000000001</v>
      </c>
      <c r="N2264" s="1" t="s">
        <v>12</v>
      </c>
      <c r="O2264" s="3">
        <v>43315</v>
      </c>
      <c r="P2264" s="2">
        <f>ROUNDDOWN(Table1[[#This Row],[Quantity in UnE]],0)</f>
        <v>157</v>
      </c>
      <c r="Q2264" t="s">
        <v>8850</v>
      </c>
      <c r="R2264">
        <v>21</v>
      </c>
      <c r="S2264">
        <v>39</v>
      </c>
      <c r="T2264">
        <f>IF(Table1[[#This Row],[OD (in)]]=28,0,IF(Table1[[#This Row],[Width (in)]]&lt;=25,1,0))</f>
        <v>1</v>
      </c>
      <c r="U2264">
        <f>IF(Table1[[#This Row],[OD (in)]]=28,0,IF(AND(Table1[[#This Row],[Width (in)]]&gt;25,Table1[[#This Row],[Width (in)]]&lt;=40),1,0))</f>
        <v>0</v>
      </c>
      <c r="V2264">
        <f>IF(Table1[[#This Row],[OD (in)]]=28,0,IF(Table1[[#This Row],[Width (in)]]&gt;40,1,0))</f>
        <v>0</v>
      </c>
      <c r="W2264">
        <f>IF(Table1[[#This Row],[OD (in)]]=28,1,0)</f>
        <v>0</v>
      </c>
    </row>
    <row r="2265" spans="1:23" x14ac:dyDescent="0.3">
      <c r="A2265" s="6" t="s">
        <v>0</v>
      </c>
      <c r="B2265" s="6" t="s">
        <v>125</v>
      </c>
      <c r="C2265" s="6" t="s">
        <v>126</v>
      </c>
      <c r="D2265" s="6" t="s">
        <v>4933</v>
      </c>
      <c r="E2265" s="6" t="s">
        <v>4</v>
      </c>
      <c r="F2265" s="6" t="s">
        <v>5</v>
      </c>
      <c r="G2265" s="6" t="s">
        <v>4350</v>
      </c>
      <c r="H2265" s="6" t="s">
        <v>7</v>
      </c>
      <c r="I2265" s="6" t="s">
        <v>4351</v>
      </c>
      <c r="J2265" s="6" t="s">
        <v>9</v>
      </c>
      <c r="K2265" s="6" t="s">
        <v>4934</v>
      </c>
      <c r="L2265" s="6" t="s">
        <v>11</v>
      </c>
      <c r="M2265" s="2">
        <v>437.738</v>
      </c>
      <c r="N2265" s="1" t="s">
        <v>12</v>
      </c>
      <c r="O2265" s="3">
        <v>43325</v>
      </c>
      <c r="P2265" s="2">
        <f>ROUNDDOWN(Table1[[#This Row],[Quantity in UnE]],0)</f>
        <v>437</v>
      </c>
      <c r="Q2265" t="s">
        <v>8852</v>
      </c>
      <c r="R2265">
        <v>60</v>
      </c>
      <c r="S2265">
        <v>39</v>
      </c>
      <c r="T2265">
        <f>IF(Table1[[#This Row],[OD (in)]]=28,0,IF(Table1[[#This Row],[Width (in)]]&lt;=25,1,0))</f>
        <v>0</v>
      </c>
      <c r="U2265">
        <f>IF(Table1[[#This Row],[OD (in)]]=28,0,IF(AND(Table1[[#This Row],[Width (in)]]&gt;25,Table1[[#This Row],[Width (in)]]&lt;=40),1,0))</f>
        <v>0</v>
      </c>
      <c r="V2265">
        <f>IF(Table1[[#This Row],[OD (in)]]=28,0,IF(Table1[[#This Row],[Width (in)]]&gt;40,1,0))</f>
        <v>1</v>
      </c>
      <c r="W2265">
        <f>IF(Table1[[#This Row],[OD (in)]]=28,1,0)</f>
        <v>0</v>
      </c>
    </row>
    <row r="2266" spans="1:23" x14ac:dyDescent="0.3">
      <c r="A2266" s="6" t="s">
        <v>0</v>
      </c>
      <c r="B2266" s="6" t="s">
        <v>1597</v>
      </c>
      <c r="C2266" s="6" t="s">
        <v>1598</v>
      </c>
      <c r="D2266" s="6" t="s">
        <v>4935</v>
      </c>
      <c r="E2266" s="6" t="s">
        <v>4</v>
      </c>
      <c r="F2266" s="6" t="s">
        <v>5</v>
      </c>
      <c r="G2266" s="6" t="s">
        <v>4476</v>
      </c>
      <c r="H2266" s="6" t="s">
        <v>7</v>
      </c>
      <c r="I2266" s="6" t="s">
        <v>4477</v>
      </c>
      <c r="J2266" s="6" t="s">
        <v>9</v>
      </c>
      <c r="K2266" s="6" t="s">
        <v>4936</v>
      </c>
      <c r="L2266" s="6" t="s">
        <v>11</v>
      </c>
      <c r="M2266" s="2">
        <v>157.34700000000001</v>
      </c>
      <c r="N2266" s="1" t="s">
        <v>12</v>
      </c>
      <c r="O2266" s="3">
        <v>43315</v>
      </c>
      <c r="P2266" s="2">
        <f>ROUNDDOWN(Table1[[#This Row],[Quantity in UnE]],0)</f>
        <v>157</v>
      </c>
      <c r="Q2266" t="s">
        <v>8850</v>
      </c>
      <c r="R2266">
        <v>21</v>
      </c>
      <c r="S2266">
        <v>39</v>
      </c>
      <c r="T2266">
        <f>IF(Table1[[#This Row],[OD (in)]]=28,0,IF(Table1[[#This Row],[Width (in)]]&lt;=25,1,0))</f>
        <v>1</v>
      </c>
      <c r="U2266">
        <f>IF(Table1[[#This Row],[OD (in)]]=28,0,IF(AND(Table1[[#This Row],[Width (in)]]&gt;25,Table1[[#This Row],[Width (in)]]&lt;=40),1,0))</f>
        <v>0</v>
      </c>
      <c r="V2266">
        <f>IF(Table1[[#This Row],[OD (in)]]=28,0,IF(Table1[[#This Row],[Width (in)]]&gt;40,1,0))</f>
        <v>0</v>
      </c>
      <c r="W2266">
        <f>IF(Table1[[#This Row],[OD (in)]]=28,1,0)</f>
        <v>0</v>
      </c>
    </row>
    <row r="2267" spans="1:23" x14ac:dyDescent="0.3">
      <c r="A2267" s="6" t="s">
        <v>0</v>
      </c>
      <c r="B2267" s="6" t="s">
        <v>1597</v>
      </c>
      <c r="C2267" s="6" t="s">
        <v>1598</v>
      </c>
      <c r="D2267" s="6" t="s">
        <v>4937</v>
      </c>
      <c r="E2267" s="6" t="s">
        <v>4</v>
      </c>
      <c r="F2267" s="6" t="s">
        <v>5</v>
      </c>
      <c r="G2267" s="6" t="s">
        <v>4476</v>
      </c>
      <c r="H2267" s="6" t="s">
        <v>7</v>
      </c>
      <c r="I2267" s="6" t="s">
        <v>4477</v>
      </c>
      <c r="J2267" s="6" t="s">
        <v>9</v>
      </c>
      <c r="K2267" s="6" t="s">
        <v>4938</v>
      </c>
      <c r="L2267" s="6" t="s">
        <v>11</v>
      </c>
      <c r="M2267" s="2">
        <v>158.94900000000001</v>
      </c>
      <c r="N2267" s="1" t="s">
        <v>12</v>
      </c>
      <c r="O2267" s="3">
        <v>43315</v>
      </c>
      <c r="P2267" s="2">
        <f>ROUNDDOWN(Table1[[#This Row],[Quantity in UnE]],0)</f>
        <v>158</v>
      </c>
      <c r="Q2267" t="s">
        <v>8850</v>
      </c>
      <c r="R2267">
        <v>21</v>
      </c>
      <c r="S2267">
        <v>39</v>
      </c>
      <c r="T2267">
        <f>IF(Table1[[#This Row],[OD (in)]]=28,0,IF(Table1[[#This Row],[Width (in)]]&lt;=25,1,0))</f>
        <v>1</v>
      </c>
      <c r="U2267">
        <f>IF(Table1[[#This Row],[OD (in)]]=28,0,IF(AND(Table1[[#This Row],[Width (in)]]&gt;25,Table1[[#This Row],[Width (in)]]&lt;=40),1,0))</f>
        <v>0</v>
      </c>
      <c r="V2267">
        <f>IF(Table1[[#This Row],[OD (in)]]=28,0,IF(Table1[[#This Row],[Width (in)]]&gt;40,1,0))</f>
        <v>0</v>
      </c>
      <c r="W2267">
        <f>IF(Table1[[#This Row],[OD (in)]]=28,1,0)</f>
        <v>0</v>
      </c>
    </row>
    <row r="2268" spans="1:23" x14ac:dyDescent="0.3">
      <c r="A2268" s="6" t="s">
        <v>0</v>
      </c>
      <c r="B2268" s="6" t="s">
        <v>1597</v>
      </c>
      <c r="C2268" s="6" t="s">
        <v>1598</v>
      </c>
      <c r="D2268" s="6" t="s">
        <v>4939</v>
      </c>
      <c r="E2268" s="6" t="s">
        <v>4</v>
      </c>
      <c r="F2268" s="6" t="s">
        <v>5</v>
      </c>
      <c r="G2268" s="6" t="s">
        <v>4476</v>
      </c>
      <c r="H2268" s="6" t="s">
        <v>7</v>
      </c>
      <c r="I2268" s="6" t="s">
        <v>4477</v>
      </c>
      <c r="J2268" s="6" t="s">
        <v>9</v>
      </c>
      <c r="K2268" s="6" t="s">
        <v>4940</v>
      </c>
      <c r="L2268" s="6" t="s">
        <v>11</v>
      </c>
      <c r="M2268" s="2">
        <v>160.47900000000001</v>
      </c>
      <c r="N2268" s="1" t="s">
        <v>12</v>
      </c>
      <c r="O2268" s="3">
        <v>43315</v>
      </c>
      <c r="P2268" s="2">
        <f>ROUNDDOWN(Table1[[#This Row],[Quantity in UnE]],0)</f>
        <v>160</v>
      </c>
      <c r="Q2268" t="s">
        <v>8850</v>
      </c>
      <c r="R2268">
        <v>21</v>
      </c>
      <c r="S2268">
        <v>39</v>
      </c>
      <c r="T2268">
        <f>IF(Table1[[#This Row],[OD (in)]]=28,0,IF(Table1[[#This Row],[Width (in)]]&lt;=25,1,0))</f>
        <v>1</v>
      </c>
      <c r="U2268">
        <f>IF(Table1[[#This Row],[OD (in)]]=28,0,IF(AND(Table1[[#This Row],[Width (in)]]&gt;25,Table1[[#This Row],[Width (in)]]&lt;=40),1,0))</f>
        <v>0</v>
      </c>
      <c r="V2268">
        <f>IF(Table1[[#This Row],[OD (in)]]=28,0,IF(Table1[[#This Row],[Width (in)]]&gt;40,1,0))</f>
        <v>0</v>
      </c>
      <c r="W2268">
        <f>IF(Table1[[#This Row],[OD (in)]]=28,1,0)</f>
        <v>0</v>
      </c>
    </row>
    <row r="2269" spans="1:23" x14ac:dyDescent="0.3">
      <c r="A2269" s="6" t="s">
        <v>0</v>
      </c>
      <c r="B2269" s="6" t="s">
        <v>4749</v>
      </c>
      <c r="C2269" s="6" t="s">
        <v>4750</v>
      </c>
      <c r="D2269" s="6" t="s">
        <v>4941</v>
      </c>
      <c r="E2269" s="6" t="s">
        <v>4</v>
      </c>
      <c r="F2269" s="6" t="s">
        <v>5</v>
      </c>
      <c r="G2269" s="6" t="s">
        <v>4752</v>
      </c>
      <c r="H2269" s="6" t="s">
        <v>7</v>
      </c>
      <c r="I2269" s="6" t="s">
        <v>4753</v>
      </c>
      <c r="J2269" s="6" t="s">
        <v>9</v>
      </c>
      <c r="K2269" s="6" t="s">
        <v>4942</v>
      </c>
      <c r="L2269" s="6" t="s">
        <v>11</v>
      </c>
      <c r="M2269" s="2">
        <v>184.65899999999999</v>
      </c>
      <c r="N2269" s="1" t="s">
        <v>12</v>
      </c>
      <c r="O2269" s="3">
        <v>43332</v>
      </c>
      <c r="P2269" s="2">
        <f>ROUNDDOWN(Table1[[#This Row],[Quantity in UnE]],0)</f>
        <v>184</v>
      </c>
      <c r="Q2269" t="s">
        <v>8868</v>
      </c>
      <c r="R2269">
        <v>59.5</v>
      </c>
      <c r="S2269">
        <v>21.5</v>
      </c>
      <c r="T2269">
        <f>IF(Table1[[#This Row],[OD (in)]]=28,0,IF(Table1[[#This Row],[Width (in)]]&lt;=25,1,0))</f>
        <v>0</v>
      </c>
      <c r="U2269">
        <f>IF(Table1[[#This Row],[OD (in)]]=28,0,IF(AND(Table1[[#This Row],[Width (in)]]&gt;25,Table1[[#This Row],[Width (in)]]&lt;=40),1,0))</f>
        <v>0</v>
      </c>
      <c r="V2269">
        <f>IF(Table1[[#This Row],[OD (in)]]=28,0,IF(Table1[[#This Row],[Width (in)]]&gt;40,1,0))</f>
        <v>1</v>
      </c>
      <c r="W2269">
        <f>IF(Table1[[#This Row],[OD (in)]]=28,1,0)</f>
        <v>0</v>
      </c>
    </row>
    <row r="2270" spans="1:23" x14ac:dyDescent="0.3">
      <c r="A2270" s="6" t="s">
        <v>0</v>
      </c>
      <c r="B2270" s="6" t="s">
        <v>1597</v>
      </c>
      <c r="C2270" s="6" t="s">
        <v>1598</v>
      </c>
      <c r="D2270" s="6" t="s">
        <v>4943</v>
      </c>
      <c r="E2270" s="6" t="s">
        <v>4</v>
      </c>
      <c r="F2270" s="6" t="s">
        <v>5</v>
      </c>
      <c r="G2270" s="6" t="s">
        <v>4476</v>
      </c>
      <c r="H2270" s="6" t="s">
        <v>7</v>
      </c>
      <c r="I2270" s="6" t="s">
        <v>4477</v>
      </c>
      <c r="J2270" s="6" t="s">
        <v>9</v>
      </c>
      <c r="K2270" s="6" t="s">
        <v>4944</v>
      </c>
      <c r="L2270" s="6" t="s">
        <v>11</v>
      </c>
      <c r="M2270" s="2">
        <v>156.21899999999999</v>
      </c>
      <c r="N2270" s="1" t="s">
        <v>12</v>
      </c>
      <c r="O2270" s="3">
        <v>43315</v>
      </c>
      <c r="P2270" s="2">
        <f>ROUNDDOWN(Table1[[#This Row],[Quantity in UnE]],0)</f>
        <v>156</v>
      </c>
      <c r="Q2270" t="s">
        <v>8850</v>
      </c>
      <c r="R2270">
        <v>21</v>
      </c>
      <c r="S2270">
        <v>39</v>
      </c>
      <c r="T2270">
        <f>IF(Table1[[#This Row],[OD (in)]]=28,0,IF(Table1[[#This Row],[Width (in)]]&lt;=25,1,0))</f>
        <v>1</v>
      </c>
      <c r="U2270">
        <f>IF(Table1[[#This Row],[OD (in)]]=28,0,IF(AND(Table1[[#This Row],[Width (in)]]&gt;25,Table1[[#This Row],[Width (in)]]&lt;=40),1,0))</f>
        <v>0</v>
      </c>
      <c r="V2270">
        <f>IF(Table1[[#This Row],[OD (in)]]=28,0,IF(Table1[[#This Row],[Width (in)]]&gt;40,1,0))</f>
        <v>0</v>
      </c>
      <c r="W2270">
        <f>IF(Table1[[#This Row],[OD (in)]]=28,1,0)</f>
        <v>0</v>
      </c>
    </row>
    <row r="2271" spans="1:23" x14ac:dyDescent="0.3">
      <c r="A2271" s="6" t="s">
        <v>0</v>
      </c>
      <c r="B2271" s="6" t="s">
        <v>1597</v>
      </c>
      <c r="C2271" s="6" t="s">
        <v>1598</v>
      </c>
      <c r="D2271" s="6" t="s">
        <v>4945</v>
      </c>
      <c r="E2271" s="6" t="s">
        <v>4</v>
      </c>
      <c r="F2271" s="6" t="s">
        <v>5</v>
      </c>
      <c r="G2271" s="6" t="s">
        <v>4476</v>
      </c>
      <c r="H2271" s="6" t="s">
        <v>7</v>
      </c>
      <c r="I2271" s="6" t="s">
        <v>4477</v>
      </c>
      <c r="J2271" s="6" t="s">
        <v>9</v>
      </c>
      <c r="K2271" s="6" t="s">
        <v>4946</v>
      </c>
      <c r="L2271" s="6" t="s">
        <v>11</v>
      </c>
      <c r="M2271" s="2">
        <v>156.21899999999999</v>
      </c>
      <c r="N2271" s="1" t="s">
        <v>12</v>
      </c>
      <c r="O2271" s="3">
        <v>43315</v>
      </c>
      <c r="P2271" s="2">
        <f>ROUNDDOWN(Table1[[#This Row],[Quantity in UnE]],0)</f>
        <v>156</v>
      </c>
      <c r="Q2271" t="s">
        <v>8850</v>
      </c>
      <c r="R2271">
        <v>21</v>
      </c>
      <c r="S2271">
        <v>39</v>
      </c>
      <c r="T2271">
        <f>IF(Table1[[#This Row],[OD (in)]]=28,0,IF(Table1[[#This Row],[Width (in)]]&lt;=25,1,0))</f>
        <v>1</v>
      </c>
      <c r="U2271">
        <f>IF(Table1[[#This Row],[OD (in)]]=28,0,IF(AND(Table1[[#This Row],[Width (in)]]&gt;25,Table1[[#This Row],[Width (in)]]&lt;=40),1,0))</f>
        <v>0</v>
      </c>
      <c r="V2271">
        <f>IF(Table1[[#This Row],[OD (in)]]=28,0,IF(Table1[[#This Row],[Width (in)]]&gt;40,1,0))</f>
        <v>0</v>
      </c>
      <c r="W2271">
        <f>IF(Table1[[#This Row],[OD (in)]]=28,1,0)</f>
        <v>0</v>
      </c>
    </row>
    <row r="2272" spans="1:23" x14ac:dyDescent="0.3">
      <c r="A2272" s="6" t="s">
        <v>0</v>
      </c>
      <c r="B2272" s="6" t="s">
        <v>1597</v>
      </c>
      <c r="C2272" s="6" t="s">
        <v>1598</v>
      </c>
      <c r="D2272" s="6" t="s">
        <v>4947</v>
      </c>
      <c r="E2272" s="6" t="s">
        <v>4</v>
      </c>
      <c r="F2272" s="6" t="s">
        <v>5</v>
      </c>
      <c r="G2272" s="6" t="s">
        <v>4476</v>
      </c>
      <c r="H2272" s="6" t="s">
        <v>7</v>
      </c>
      <c r="I2272" s="6" t="s">
        <v>4477</v>
      </c>
      <c r="J2272" s="6" t="s">
        <v>9</v>
      </c>
      <c r="K2272" s="6" t="s">
        <v>4948</v>
      </c>
      <c r="L2272" s="6" t="s">
        <v>11</v>
      </c>
      <c r="M2272" s="2">
        <v>156.21899999999999</v>
      </c>
      <c r="N2272" s="1" t="s">
        <v>12</v>
      </c>
      <c r="O2272" s="3">
        <v>43315</v>
      </c>
      <c r="P2272" s="2">
        <f>ROUNDDOWN(Table1[[#This Row],[Quantity in UnE]],0)</f>
        <v>156</v>
      </c>
      <c r="Q2272" t="s">
        <v>8850</v>
      </c>
      <c r="R2272">
        <v>21</v>
      </c>
      <c r="S2272">
        <v>39</v>
      </c>
      <c r="T2272">
        <f>IF(Table1[[#This Row],[OD (in)]]=28,0,IF(Table1[[#This Row],[Width (in)]]&lt;=25,1,0))</f>
        <v>1</v>
      </c>
      <c r="U2272">
        <f>IF(Table1[[#This Row],[OD (in)]]=28,0,IF(AND(Table1[[#This Row],[Width (in)]]&gt;25,Table1[[#This Row],[Width (in)]]&lt;=40),1,0))</f>
        <v>0</v>
      </c>
      <c r="V2272">
        <f>IF(Table1[[#This Row],[OD (in)]]=28,0,IF(Table1[[#This Row],[Width (in)]]&gt;40,1,0))</f>
        <v>0</v>
      </c>
      <c r="W2272">
        <f>IF(Table1[[#This Row],[OD (in)]]=28,1,0)</f>
        <v>0</v>
      </c>
    </row>
    <row r="2273" spans="1:23" x14ac:dyDescent="0.3">
      <c r="A2273" s="6" t="s">
        <v>0</v>
      </c>
      <c r="B2273" s="6" t="s">
        <v>4749</v>
      </c>
      <c r="C2273" s="6" t="s">
        <v>4750</v>
      </c>
      <c r="D2273" s="6" t="s">
        <v>4949</v>
      </c>
      <c r="E2273" s="6" t="s">
        <v>4</v>
      </c>
      <c r="F2273" s="6" t="s">
        <v>5</v>
      </c>
      <c r="G2273" s="6" t="s">
        <v>4752</v>
      </c>
      <c r="H2273" s="6" t="s">
        <v>7</v>
      </c>
      <c r="I2273" s="6" t="s">
        <v>4753</v>
      </c>
      <c r="J2273" s="6" t="s">
        <v>9</v>
      </c>
      <c r="K2273" s="6" t="s">
        <v>4950</v>
      </c>
      <c r="L2273" s="6" t="s">
        <v>11</v>
      </c>
      <c r="M2273" s="2">
        <v>184.65899999999999</v>
      </c>
      <c r="N2273" s="1" t="s">
        <v>12</v>
      </c>
      <c r="O2273" s="3">
        <v>43332</v>
      </c>
      <c r="P2273" s="2">
        <f>ROUNDDOWN(Table1[[#This Row],[Quantity in UnE]],0)</f>
        <v>184</v>
      </c>
      <c r="Q2273" t="s">
        <v>8868</v>
      </c>
      <c r="R2273">
        <v>59.5</v>
      </c>
      <c r="S2273">
        <v>21.5</v>
      </c>
      <c r="T2273">
        <f>IF(Table1[[#This Row],[OD (in)]]=28,0,IF(Table1[[#This Row],[Width (in)]]&lt;=25,1,0))</f>
        <v>0</v>
      </c>
      <c r="U2273">
        <f>IF(Table1[[#This Row],[OD (in)]]=28,0,IF(AND(Table1[[#This Row],[Width (in)]]&gt;25,Table1[[#This Row],[Width (in)]]&lt;=40),1,0))</f>
        <v>0</v>
      </c>
      <c r="V2273">
        <f>IF(Table1[[#This Row],[OD (in)]]=28,0,IF(Table1[[#This Row],[Width (in)]]&gt;40,1,0))</f>
        <v>1</v>
      </c>
      <c r="W2273">
        <f>IF(Table1[[#This Row],[OD (in)]]=28,1,0)</f>
        <v>0</v>
      </c>
    </row>
    <row r="2274" spans="1:23" x14ac:dyDescent="0.3">
      <c r="A2274" s="6" t="s">
        <v>0</v>
      </c>
      <c r="B2274" s="6" t="s">
        <v>4749</v>
      </c>
      <c r="C2274" s="6" t="s">
        <v>4750</v>
      </c>
      <c r="D2274" s="6" t="s">
        <v>4951</v>
      </c>
      <c r="E2274" s="6" t="s">
        <v>4</v>
      </c>
      <c r="F2274" s="6" t="s">
        <v>5</v>
      </c>
      <c r="G2274" s="6" t="s">
        <v>4752</v>
      </c>
      <c r="H2274" s="6" t="s">
        <v>7</v>
      </c>
      <c r="I2274" s="6" t="s">
        <v>4753</v>
      </c>
      <c r="J2274" s="6" t="s">
        <v>9</v>
      </c>
      <c r="K2274" s="6" t="s">
        <v>4952</v>
      </c>
      <c r="L2274" s="6" t="s">
        <v>11</v>
      </c>
      <c r="M2274" s="2">
        <v>184.65899999999999</v>
      </c>
      <c r="N2274" s="1" t="s">
        <v>12</v>
      </c>
      <c r="O2274" s="3">
        <v>43332</v>
      </c>
      <c r="P2274" s="2">
        <f>ROUNDDOWN(Table1[[#This Row],[Quantity in UnE]],0)</f>
        <v>184</v>
      </c>
      <c r="Q2274" t="s">
        <v>8868</v>
      </c>
      <c r="R2274">
        <v>59.5</v>
      </c>
      <c r="S2274">
        <v>21.5</v>
      </c>
      <c r="T2274">
        <f>IF(Table1[[#This Row],[OD (in)]]=28,0,IF(Table1[[#This Row],[Width (in)]]&lt;=25,1,0))</f>
        <v>0</v>
      </c>
      <c r="U2274">
        <f>IF(Table1[[#This Row],[OD (in)]]=28,0,IF(AND(Table1[[#This Row],[Width (in)]]&gt;25,Table1[[#This Row],[Width (in)]]&lt;=40),1,0))</f>
        <v>0</v>
      </c>
      <c r="V2274">
        <f>IF(Table1[[#This Row],[OD (in)]]=28,0,IF(Table1[[#This Row],[Width (in)]]&gt;40,1,0))</f>
        <v>1</v>
      </c>
      <c r="W2274">
        <f>IF(Table1[[#This Row],[OD (in)]]=28,1,0)</f>
        <v>0</v>
      </c>
    </row>
    <row r="2275" spans="1:23" x14ac:dyDescent="0.3">
      <c r="A2275" s="6" t="s">
        <v>0</v>
      </c>
      <c r="B2275" s="6" t="s">
        <v>1729</v>
      </c>
      <c r="C2275" s="6" t="s">
        <v>1730</v>
      </c>
      <c r="D2275" s="6" t="s">
        <v>4953</v>
      </c>
      <c r="E2275" s="6" t="s">
        <v>4</v>
      </c>
      <c r="F2275" s="6" t="s">
        <v>5</v>
      </c>
      <c r="G2275" s="6" t="s">
        <v>4898</v>
      </c>
      <c r="H2275" s="6" t="s">
        <v>7</v>
      </c>
      <c r="I2275" s="6" t="s">
        <v>4899</v>
      </c>
      <c r="J2275" s="6" t="s">
        <v>9</v>
      </c>
      <c r="K2275" s="6" t="s">
        <v>4954</v>
      </c>
      <c r="L2275" s="6" t="s">
        <v>11</v>
      </c>
      <c r="M2275" s="2">
        <v>302.45999999999998</v>
      </c>
      <c r="N2275" s="1" t="s">
        <v>12</v>
      </c>
      <c r="O2275" s="3">
        <v>43331</v>
      </c>
      <c r="P2275" s="2">
        <f>ROUNDDOWN(Table1[[#This Row],[Quantity in UnE]],0)</f>
        <v>302</v>
      </c>
      <c r="Q2275" t="s">
        <v>8859</v>
      </c>
      <c r="R2275">
        <v>45</v>
      </c>
      <c r="S2275">
        <v>39</v>
      </c>
      <c r="T2275">
        <f>IF(Table1[[#This Row],[OD (in)]]=28,0,IF(Table1[[#This Row],[Width (in)]]&lt;=25,1,0))</f>
        <v>0</v>
      </c>
      <c r="U2275">
        <f>IF(Table1[[#This Row],[OD (in)]]=28,0,IF(AND(Table1[[#This Row],[Width (in)]]&gt;25,Table1[[#This Row],[Width (in)]]&lt;=40),1,0))</f>
        <v>0</v>
      </c>
      <c r="V2275">
        <f>IF(Table1[[#This Row],[OD (in)]]=28,0,IF(Table1[[#This Row],[Width (in)]]&gt;40,1,0))</f>
        <v>1</v>
      </c>
      <c r="W2275">
        <f>IF(Table1[[#This Row],[OD (in)]]=28,1,0)</f>
        <v>0</v>
      </c>
    </row>
    <row r="2276" spans="1:23" x14ac:dyDescent="0.3">
      <c r="A2276" s="6" t="s">
        <v>0</v>
      </c>
      <c r="B2276" s="6" t="s">
        <v>4749</v>
      </c>
      <c r="C2276" s="6" t="s">
        <v>4750</v>
      </c>
      <c r="D2276" s="6" t="s">
        <v>4955</v>
      </c>
      <c r="E2276" s="6" t="s">
        <v>4</v>
      </c>
      <c r="F2276" s="6" t="s">
        <v>5</v>
      </c>
      <c r="G2276" s="6" t="s">
        <v>4752</v>
      </c>
      <c r="H2276" s="6" t="s">
        <v>7</v>
      </c>
      <c r="I2276" s="6" t="s">
        <v>4753</v>
      </c>
      <c r="J2276" s="6" t="s">
        <v>9</v>
      </c>
      <c r="K2276" s="6" t="s">
        <v>4956</v>
      </c>
      <c r="L2276" s="6" t="s">
        <v>11</v>
      </c>
      <c r="M2276" s="2">
        <v>187.59</v>
      </c>
      <c r="N2276" s="1" t="s">
        <v>12</v>
      </c>
      <c r="O2276" s="3">
        <v>43332</v>
      </c>
      <c r="P2276" s="2">
        <f>ROUNDDOWN(Table1[[#This Row],[Quantity in UnE]],0)</f>
        <v>187</v>
      </c>
      <c r="Q2276" t="s">
        <v>8868</v>
      </c>
      <c r="R2276">
        <v>59.5</v>
      </c>
      <c r="S2276">
        <v>21.5</v>
      </c>
      <c r="T2276">
        <f>IF(Table1[[#This Row],[OD (in)]]=28,0,IF(Table1[[#This Row],[Width (in)]]&lt;=25,1,0))</f>
        <v>0</v>
      </c>
      <c r="U2276">
        <f>IF(Table1[[#This Row],[OD (in)]]=28,0,IF(AND(Table1[[#This Row],[Width (in)]]&gt;25,Table1[[#This Row],[Width (in)]]&lt;=40),1,0))</f>
        <v>0</v>
      </c>
      <c r="V2276">
        <f>IF(Table1[[#This Row],[OD (in)]]=28,0,IF(Table1[[#This Row],[Width (in)]]&gt;40,1,0))</f>
        <v>1</v>
      </c>
      <c r="W2276">
        <f>IF(Table1[[#This Row],[OD (in)]]=28,1,0)</f>
        <v>0</v>
      </c>
    </row>
    <row r="2277" spans="1:23" x14ac:dyDescent="0.3">
      <c r="A2277" s="6" t="s">
        <v>0</v>
      </c>
      <c r="B2277" s="6" t="s">
        <v>1729</v>
      </c>
      <c r="C2277" s="6" t="s">
        <v>1730</v>
      </c>
      <c r="D2277" s="6" t="s">
        <v>4957</v>
      </c>
      <c r="E2277" s="6" t="s">
        <v>4</v>
      </c>
      <c r="F2277" s="6" t="s">
        <v>5</v>
      </c>
      <c r="G2277" s="6" t="s">
        <v>4898</v>
      </c>
      <c r="H2277" s="6" t="s">
        <v>7</v>
      </c>
      <c r="I2277" s="6" t="s">
        <v>4899</v>
      </c>
      <c r="J2277" s="6" t="s">
        <v>9</v>
      </c>
      <c r="K2277" s="6" t="s">
        <v>4958</v>
      </c>
      <c r="L2277" s="6" t="s">
        <v>11</v>
      </c>
      <c r="M2277" s="2">
        <v>302.45999999999998</v>
      </c>
      <c r="N2277" s="1" t="s">
        <v>12</v>
      </c>
      <c r="O2277" s="3">
        <v>43331</v>
      </c>
      <c r="P2277" s="2">
        <f>ROUNDDOWN(Table1[[#This Row],[Quantity in UnE]],0)</f>
        <v>302</v>
      </c>
      <c r="Q2277" t="s">
        <v>8859</v>
      </c>
      <c r="R2277">
        <v>45</v>
      </c>
      <c r="S2277">
        <v>39</v>
      </c>
      <c r="T2277">
        <f>IF(Table1[[#This Row],[OD (in)]]=28,0,IF(Table1[[#This Row],[Width (in)]]&lt;=25,1,0))</f>
        <v>0</v>
      </c>
      <c r="U2277">
        <f>IF(Table1[[#This Row],[OD (in)]]=28,0,IF(AND(Table1[[#This Row],[Width (in)]]&gt;25,Table1[[#This Row],[Width (in)]]&lt;=40),1,0))</f>
        <v>0</v>
      </c>
      <c r="V2277">
        <f>IF(Table1[[#This Row],[OD (in)]]=28,0,IF(Table1[[#This Row],[Width (in)]]&gt;40,1,0))</f>
        <v>1</v>
      </c>
      <c r="W2277">
        <f>IF(Table1[[#This Row],[OD (in)]]=28,1,0)</f>
        <v>0</v>
      </c>
    </row>
    <row r="2278" spans="1:23" x14ac:dyDescent="0.3">
      <c r="A2278" s="6" t="s">
        <v>0</v>
      </c>
      <c r="B2278" s="6" t="s">
        <v>1597</v>
      </c>
      <c r="C2278" s="6" t="s">
        <v>1598</v>
      </c>
      <c r="D2278" s="6" t="s">
        <v>4959</v>
      </c>
      <c r="E2278" s="6" t="s">
        <v>4</v>
      </c>
      <c r="F2278" s="6" t="s">
        <v>5</v>
      </c>
      <c r="G2278" s="6" t="s">
        <v>4476</v>
      </c>
      <c r="H2278" s="6" t="s">
        <v>7</v>
      </c>
      <c r="I2278" s="6" t="s">
        <v>4477</v>
      </c>
      <c r="J2278" s="6" t="s">
        <v>9</v>
      </c>
      <c r="K2278" s="6" t="s">
        <v>4960</v>
      </c>
      <c r="L2278" s="6" t="s">
        <v>11</v>
      </c>
      <c r="M2278" s="2">
        <v>157.71100000000001</v>
      </c>
      <c r="N2278" s="1" t="s">
        <v>12</v>
      </c>
      <c r="O2278" s="3">
        <v>43315</v>
      </c>
      <c r="P2278" s="2">
        <f>ROUNDDOWN(Table1[[#This Row],[Quantity in UnE]],0)</f>
        <v>157</v>
      </c>
      <c r="Q2278" t="s">
        <v>8850</v>
      </c>
      <c r="R2278">
        <v>21</v>
      </c>
      <c r="S2278">
        <v>39</v>
      </c>
      <c r="T2278">
        <f>IF(Table1[[#This Row],[OD (in)]]=28,0,IF(Table1[[#This Row],[Width (in)]]&lt;=25,1,0))</f>
        <v>1</v>
      </c>
      <c r="U2278">
        <f>IF(Table1[[#This Row],[OD (in)]]=28,0,IF(AND(Table1[[#This Row],[Width (in)]]&gt;25,Table1[[#This Row],[Width (in)]]&lt;=40),1,0))</f>
        <v>0</v>
      </c>
      <c r="V2278">
        <f>IF(Table1[[#This Row],[OD (in)]]=28,0,IF(Table1[[#This Row],[Width (in)]]&gt;40,1,0))</f>
        <v>0</v>
      </c>
      <c r="W2278">
        <f>IF(Table1[[#This Row],[OD (in)]]=28,1,0)</f>
        <v>0</v>
      </c>
    </row>
    <row r="2279" spans="1:23" x14ac:dyDescent="0.3">
      <c r="A2279" s="6" t="s">
        <v>0</v>
      </c>
      <c r="B2279" s="6" t="s">
        <v>1597</v>
      </c>
      <c r="C2279" s="6" t="s">
        <v>1598</v>
      </c>
      <c r="D2279" s="6" t="s">
        <v>4961</v>
      </c>
      <c r="E2279" s="6" t="s">
        <v>4</v>
      </c>
      <c r="F2279" s="6" t="s">
        <v>5</v>
      </c>
      <c r="G2279" s="6" t="s">
        <v>4476</v>
      </c>
      <c r="H2279" s="6" t="s">
        <v>7</v>
      </c>
      <c r="I2279" s="6" t="s">
        <v>4477</v>
      </c>
      <c r="J2279" s="6" t="s">
        <v>9</v>
      </c>
      <c r="K2279" s="6" t="s">
        <v>4962</v>
      </c>
      <c r="L2279" s="6" t="s">
        <v>11</v>
      </c>
      <c r="M2279" s="2">
        <v>158.94900000000001</v>
      </c>
      <c r="N2279" s="1" t="s">
        <v>12</v>
      </c>
      <c r="O2279" s="3">
        <v>43315</v>
      </c>
      <c r="P2279" s="2">
        <f>ROUNDDOWN(Table1[[#This Row],[Quantity in UnE]],0)</f>
        <v>158</v>
      </c>
      <c r="Q2279" t="s">
        <v>8850</v>
      </c>
      <c r="R2279">
        <v>21</v>
      </c>
      <c r="S2279">
        <v>39</v>
      </c>
      <c r="T2279">
        <f>IF(Table1[[#This Row],[OD (in)]]=28,0,IF(Table1[[#This Row],[Width (in)]]&lt;=25,1,0))</f>
        <v>1</v>
      </c>
      <c r="U2279">
        <f>IF(Table1[[#This Row],[OD (in)]]=28,0,IF(AND(Table1[[#This Row],[Width (in)]]&gt;25,Table1[[#This Row],[Width (in)]]&lt;=40),1,0))</f>
        <v>0</v>
      </c>
      <c r="V2279">
        <f>IF(Table1[[#This Row],[OD (in)]]=28,0,IF(Table1[[#This Row],[Width (in)]]&gt;40,1,0))</f>
        <v>0</v>
      </c>
      <c r="W2279">
        <f>IF(Table1[[#This Row],[OD (in)]]=28,1,0)</f>
        <v>0</v>
      </c>
    </row>
    <row r="2280" spans="1:23" x14ac:dyDescent="0.3">
      <c r="A2280" s="6" t="s">
        <v>0</v>
      </c>
      <c r="B2280" s="6" t="s">
        <v>1597</v>
      </c>
      <c r="C2280" s="6" t="s">
        <v>1598</v>
      </c>
      <c r="D2280" s="6" t="s">
        <v>4963</v>
      </c>
      <c r="E2280" s="6" t="s">
        <v>4</v>
      </c>
      <c r="F2280" s="6" t="s">
        <v>5</v>
      </c>
      <c r="G2280" s="6" t="s">
        <v>4476</v>
      </c>
      <c r="H2280" s="6" t="s">
        <v>7</v>
      </c>
      <c r="I2280" s="6" t="s">
        <v>4477</v>
      </c>
      <c r="J2280" s="6" t="s">
        <v>9</v>
      </c>
      <c r="K2280" s="6" t="s">
        <v>4964</v>
      </c>
      <c r="L2280" s="6" t="s">
        <v>11</v>
      </c>
      <c r="M2280" s="2">
        <v>158.94900000000001</v>
      </c>
      <c r="N2280" s="1" t="s">
        <v>12</v>
      </c>
      <c r="O2280" s="3">
        <v>43315</v>
      </c>
      <c r="P2280" s="2">
        <f>ROUNDDOWN(Table1[[#This Row],[Quantity in UnE]],0)</f>
        <v>158</v>
      </c>
      <c r="Q2280" t="s">
        <v>8850</v>
      </c>
      <c r="R2280">
        <v>21</v>
      </c>
      <c r="S2280">
        <v>39</v>
      </c>
      <c r="T2280">
        <f>IF(Table1[[#This Row],[OD (in)]]=28,0,IF(Table1[[#This Row],[Width (in)]]&lt;=25,1,0))</f>
        <v>1</v>
      </c>
      <c r="U2280">
        <f>IF(Table1[[#This Row],[OD (in)]]=28,0,IF(AND(Table1[[#This Row],[Width (in)]]&gt;25,Table1[[#This Row],[Width (in)]]&lt;=40),1,0))</f>
        <v>0</v>
      </c>
      <c r="V2280">
        <f>IF(Table1[[#This Row],[OD (in)]]=28,0,IF(Table1[[#This Row],[Width (in)]]&gt;40,1,0))</f>
        <v>0</v>
      </c>
      <c r="W2280">
        <f>IF(Table1[[#This Row],[OD (in)]]=28,1,0)</f>
        <v>0</v>
      </c>
    </row>
    <row r="2281" spans="1:23" x14ac:dyDescent="0.3">
      <c r="A2281" s="6" t="s">
        <v>0</v>
      </c>
      <c r="B2281" s="6" t="s">
        <v>1597</v>
      </c>
      <c r="C2281" s="6" t="s">
        <v>1598</v>
      </c>
      <c r="D2281" s="6" t="s">
        <v>4965</v>
      </c>
      <c r="E2281" s="6" t="s">
        <v>4</v>
      </c>
      <c r="F2281" s="6" t="s">
        <v>5</v>
      </c>
      <c r="G2281" s="6" t="s">
        <v>4476</v>
      </c>
      <c r="H2281" s="6" t="s">
        <v>7</v>
      </c>
      <c r="I2281" s="6" t="s">
        <v>4477</v>
      </c>
      <c r="J2281" s="6" t="s">
        <v>9</v>
      </c>
      <c r="K2281" s="6" t="s">
        <v>4966</v>
      </c>
      <c r="L2281" s="6" t="s">
        <v>11</v>
      </c>
      <c r="M2281" s="2">
        <v>160.47900000000001</v>
      </c>
      <c r="N2281" s="1" t="s">
        <v>12</v>
      </c>
      <c r="O2281" s="3">
        <v>43315</v>
      </c>
      <c r="P2281" s="2">
        <f>ROUNDDOWN(Table1[[#This Row],[Quantity in UnE]],0)</f>
        <v>160</v>
      </c>
      <c r="Q2281" t="s">
        <v>8850</v>
      </c>
      <c r="R2281">
        <v>21</v>
      </c>
      <c r="S2281">
        <v>39</v>
      </c>
      <c r="T2281">
        <f>IF(Table1[[#This Row],[OD (in)]]=28,0,IF(Table1[[#This Row],[Width (in)]]&lt;=25,1,0))</f>
        <v>1</v>
      </c>
      <c r="U2281">
        <f>IF(Table1[[#This Row],[OD (in)]]=28,0,IF(AND(Table1[[#This Row],[Width (in)]]&gt;25,Table1[[#This Row],[Width (in)]]&lt;=40),1,0))</f>
        <v>0</v>
      </c>
      <c r="V2281">
        <f>IF(Table1[[#This Row],[OD (in)]]=28,0,IF(Table1[[#This Row],[Width (in)]]&gt;40,1,0))</f>
        <v>0</v>
      </c>
      <c r="W2281">
        <f>IF(Table1[[#This Row],[OD (in)]]=28,1,0)</f>
        <v>0</v>
      </c>
    </row>
    <row r="2282" spans="1:23" x14ac:dyDescent="0.3">
      <c r="A2282" s="6" t="s">
        <v>0</v>
      </c>
      <c r="B2282" s="6" t="s">
        <v>162</v>
      </c>
      <c r="C2282" s="6" t="s">
        <v>163</v>
      </c>
      <c r="D2282" s="6" t="s">
        <v>4967</v>
      </c>
      <c r="E2282" s="6" t="s">
        <v>4</v>
      </c>
      <c r="F2282" s="6" t="s">
        <v>5</v>
      </c>
      <c r="G2282" s="6" t="s">
        <v>4688</v>
      </c>
      <c r="H2282" s="6" t="s">
        <v>7</v>
      </c>
      <c r="I2282" s="6" t="s">
        <v>4689</v>
      </c>
      <c r="J2282" s="6" t="s">
        <v>9</v>
      </c>
      <c r="K2282" s="6" t="s">
        <v>4968</v>
      </c>
      <c r="L2282" s="6" t="s">
        <v>11</v>
      </c>
      <c r="M2282" s="2">
        <v>133.15600000000001</v>
      </c>
      <c r="N2282" s="1" t="s">
        <v>12</v>
      </c>
      <c r="O2282" s="3">
        <v>43322</v>
      </c>
      <c r="P2282" s="2">
        <f>ROUNDDOWN(Table1[[#This Row],[Quantity in UnE]],0)</f>
        <v>133</v>
      </c>
      <c r="Q2282" t="s">
        <v>8850</v>
      </c>
      <c r="R2282">
        <v>35</v>
      </c>
      <c r="S2282">
        <v>28</v>
      </c>
      <c r="T2282">
        <f>IF(Table1[[#This Row],[OD (in)]]=28,0,IF(Table1[[#This Row],[Width (in)]]&lt;=25,1,0))</f>
        <v>0</v>
      </c>
      <c r="U2282">
        <f>IF(Table1[[#This Row],[OD (in)]]=28,0,IF(AND(Table1[[#This Row],[Width (in)]]&gt;25,Table1[[#This Row],[Width (in)]]&lt;=40),1,0))</f>
        <v>0</v>
      </c>
      <c r="V2282">
        <f>IF(Table1[[#This Row],[OD (in)]]=28,0,IF(Table1[[#This Row],[Width (in)]]&gt;40,1,0))</f>
        <v>0</v>
      </c>
      <c r="W2282">
        <f>IF(Table1[[#This Row],[OD (in)]]=28,1,0)</f>
        <v>1</v>
      </c>
    </row>
    <row r="2283" spans="1:23" x14ac:dyDescent="0.3">
      <c r="A2283" s="6" t="s">
        <v>0</v>
      </c>
      <c r="B2283" s="6" t="s">
        <v>1597</v>
      </c>
      <c r="C2283" s="6" t="s">
        <v>1598</v>
      </c>
      <c r="D2283" s="6" t="s">
        <v>4969</v>
      </c>
      <c r="E2283" s="6" t="s">
        <v>4</v>
      </c>
      <c r="F2283" s="6" t="s">
        <v>5</v>
      </c>
      <c r="G2283" s="6" t="s">
        <v>4476</v>
      </c>
      <c r="H2283" s="6" t="s">
        <v>7</v>
      </c>
      <c r="I2283" s="6" t="s">
        <v>4477</v>
      </c>
      <c r="J2283" s="6" t="s">
        <v>9</v>
      </c>
      <c r="K2283" s="6" t="s">
        <v>4970</v>
      </c>
      <c r="L2283" s="6" t="s">
        <v>11</v>
      </c>
      <c r="M2283" s="2">
        <v>160.47900000000001</v>
      </c>
      <c r="N2283" s="1" t="s">
        <v>12</v>
      </c>
      <c r="O2283" s="3">
        <v>43315</v>
      </c>
      <c r="P2283" s="2">
        <f>ROUNDDOWN(Table1[[#This Row],[Quantity in UnE]],0)</f>
        <v>160</v>
      </c>
      <c r="Q2283" t="s">
        <v>8850</v>
      </c>
      <c r="R2283">
        <v>21</v>
      </c>
      <c r="S2283">
        <v>39</v>
      </c>
      <c r="T2283">
        <f>IF(Table1[[#This Row],[OD (in)]]=28,0,IF(Table1[[#This Row],[Width (in)]]&lt;=25,1,0))</f>
        <v>1</v>
      </c>
      <c r="U2283">
        <f>IF(Table1[[#This Row],[OD (in)]]=28,0,IF(AND(Table1[[#This Row],[Width (in)]]&gt;25,Table1[[#This Row],[Width (in)]]&lt;=40),1,0))</f>
        <v>0</v>
      </c>
      <c r="V2283">
        <f>IF(Table1[[#This Row],[OD (in)]]=28,0,IF(Table1[[#This Row],[Width (in)]]&gt;40,1,0))</f>
        <v>0</v>
      </c>
      <c r="W2283">
        <f>IF(Table1[[#This Row],[OD (in)]]=28,1,0)</f>
        <v>0</v>
      </c>
    </row>
    <row r="2284" spans="1:23" x14ac:dyDescent="0.3">
      <c r="A2284" s="6" t="s">
        <v>0</v>
      </c>
      <c r="B2284" s="6" t="s">
        <v>162</v>
      </c>
      <c r="C2284" s="6" t="s">
        <v>163</v>
      </c>
      <c r="D2284" s="6" t="s">
        <v>4971</v>
      </c>
      <c r="E2284" s="6" t="s">
        <v>4</v>
      </c>
      <c r="F2284" s="6" t="s">
        <v>5</v>
      </c>
      <c r="G2284" s="6" t="s">
        <v>4688</v>
      </c>
      <c r="H2284" s="6" t="s">
        <v>7</v>
      </c>
      <c r="I2284" s="6" t="s">
        <v>4689</v>
      </c>
      <c r="J2284" s="6" t="s">
        <v>9</v>
      </c>
      <c r="K2284" s="6" t="s">
        <v>4972</v>
      </c>
      <c r="L2284" s="6" t="s">
        <v>11</v>
      </c>
      <c r="M2284" s="2">
        <v>127.26900000000001</v>
      </c>
      <c r="N2284" s="1" t="s">
        <v>12</v>
      </c>
      <c r="O2284" s="3">
        <v>43322</v>
      </c>
      <c r="P2284" s="2">
        <f>ROUNDDOWN(Table1[[#This Row],[Quantity in UnE]],0)</f>
        <v>127</v>
      </c>
      <c r="Q2284" t="s">
        <v>8850</v>
      </c>
      <c r="R2284">
        <v>35</v>
      </c>
      <c r="S2284">
        <v>28</v>
      </c>
      <c r="T2284">
        <f>IF(Table1[[#This Row],[OD (in)]]=28,0,IF(Table1[[#This Row],[Width (in)]]&lt;=25,1,0))</f>
        <v>0</v>
      </c>
      <c r="U2284">
        <f>IF(Table1[[#This Row],[OD (in)]]=28,0,IF(AND(Table1[[#This Row],[Width (in)]]&gt;25,Table1[[#This Row],[Width (in)]]&lt;=40),1,0))</f>
        <v>0</v>
      </c>
      <c r="V2284">
        <f>IF(Table1[[#This Row],[OD (in)]]=28,0,IF(Table1[[#This Row],[Width (in)]]&gt;40,1,0))</f>
        <v>0</v>
      </c>
      <c r="W2284">
        <f>IF(Table1[[#This Row],[OD (in)]]=28,1,0)</f>
        <v>1</v>
      </c>
    </row>
    <row r="2285" spans="1:23" x14ac:dyDescent="0.3">
      <c r="A2285" s="6" t="s">
        <v>0</v>
      </c>
      <c r="B2285" s="6" t="s">
        <v>162</v>
      </c>
      <c r="C2285" s="6" t="s">
        <v>163</v>
      </c>
      <c r="D2285" s="6" t="s">
        <v>4973</v>
      </c>
      <c r="E2285" s="6" t="s">
        <v>4</v>
      </c>
      <c r="F2285" s="6" t="s">
        <v>5</v>
      </c>
      <c r="G2285" s="6" t="s">
        <v>4688</v>
      </c>
      <c r="H2285" s="6" t="s">
        <v>7</v>
      </c>
      <c r="I2285" s="6" t="s">
        <v>4689</v>
      </c>
      <c r="J2285" s="6" t="s">
        <v>9</v>
      </c>
      <c r="K2285" s="6" t="s">
        <v>4974</v>
      </c>
      <c r="L2285" s="6" t="s">
        <v>11</v>
      </c>
      <c r="M2285" s="2">
        <v>125.812</v>
      </c>
      <c r="N2285" s="1" t="s">
        <v>12</v>
      </c>
      <c r="O2285" s="3">
        <v>43322</v>
      </c>
      <c r="P2285" s="2">
        <f>ROUNDDOWN(Table1[[#This Row],[Quantity in UnE]],0)</f>
        <v>125</v>
      </c>
      <c r="Q2285" t="s">
        <v>8850</v>
      </c>
      <c r="R2285">
        <v>35</v>
      </c>
      <c r="S2285">
        <v>28</v>
      </c>
      <c r="T2285">
        <f>IF(Table1[[#This Row],[OD (in)]]=28,0,IF(Table1[[#This Row],[Width (in)]]&lt;=25,1,0))</f>
        <v>0</v>
      </c>
      <c r="U2285">
        <f>IF(Table1[[#This Row],[OD (in)]]=28,0,IF(AND(Table1[[#This Row],[Width (in)]]&gt;25,Table1[[#This Row],[Width (in)]]&lt;=40),1,0))</f>
        <v>0</v>
      </c>
      <c r="V2285">
        <f>IF(Table1[[#This Row],[OD (in)]]=28,0,IF(Table1[[#This Row],[Width (in)]]&gt;40,1,0))</f>
        <v>0</v>
      </c>
      <c r="W2285">
        <f>IF(Table1[[#This Row],[OD (in)]]=28,1,0)</f>
        <v>1</v>
      </c>
    </row>
    <row r="2286" spans="1:23" x14ac:dyDescent="0.3">
      <c r="A2286" s="6" t="s">
        <v>0</v>
      </c>
      <c r="B2286" s="6" t="s">
        <v>162</v>
      </c>
      <c r="C2286" s="6" t="s">
        <v>163</v>
      </c>
      <c r="D2286" s="6" t="s">
        <v>4975</v>
      </c>
      <c r="E2286" s="6" t="s">
        <v>4</v>
      </c>
      <c r="F2286" s="6" t="s">
        <v>5</v>
      </c>
      <c r="G2286" s="6" t="s">
        <v>4688</v>
      </c>
      <c r="H2286" s="6" t="s">
        <v>7</v>
      </c>
      <c r="I2286" s="6" t="s">
        <v>4689</v>
      </c>
      <c r="J2286" s="6" t="s">
        <v>9</v>
      </c>
      <c r="K2286" s="6" t="s">
        <v>4976</v>
      </c>
      <c r="L2286" s="6" t="s">
        <v>11</v>
      </c>
      <c r="M2286" s="2">
        <v>133.035</v>
      </c>
      <c r="N2286" s="1" t="s">
        <v>12</v>
      </c>
      <c r="O2286" s="3">
        <v>43322</v>
      </c>
      <c r="P2286" s="2">
        <f>ROUNDDOWN(Table1[[#This Row],[Quantity in UnE]],0)</f>
        <v>133</v>
      </c>
      <c r="Q2286" t="s">
        <v>8850</v>
      </c>
      <c r="R2286">
        <v>35</v>
      </c>
      <c r="S2286">
        <v>28</v>
      </c>
      <c r="T2286">
        <f>IF(Table1[[#This Row],[OD (in)]]=28,0,IF(Table1[[#This Row],[Width (in)]]&lt;=25,1,0))</f>
        <v>0</v>
      </c>
      <c r="U2286">
        <f>IF(Table1[[#This Row],[OD (in)]]=28,0,IF(AND(Table1[[#This Row],[Width (in)]]&gt;25,Table1[[#This Row],[Width (in)]]&lt;=40),1,0))</f>
        <v>0</v>
      </c>
      <c r="V2286">
        <f>IF(Table1[[#This Row],[OD (in)]]=28,0,IF(Table1[[#This Row],[Width (in)]]&gt;40,1,0))</f>
        <v>0</v>
      </c>
      <c r="W2286">
        <f>IF(Table1[[#This Row],[OD (in)]]=28,1,0)</f>
        <v>1</v>
      </c>
    </row>
    <row r="2287" spans="1:23" x14ac:dyDescent="0.3">
      <c r="A2287" s="6" t="s">
        <v>0</v>
      </c>
      <c r="B2287" s="6" t="s">
        <v>162</v>
      </c>
      <c r="C2287" s="6" t="s">
        <v>163</v>
      </c>
      <c r="D2287" s="6" t="s">
        <v>4977</v>
      </c>
      <c r="E2287" s="6" t="s">
        <v>4</v>
      </c>
      <c r="F2287" s="6" t="s">
        <v>5</v>
      </c>
      <c r="G2287" s="6" t="s">
        <v>4688</v>
      </c>
      <c r="H2287" s="6" t="s">
        <v>7</v>
      </c>
      <c r="I2287" s="6" t="s">
        <v>4689</v>
      </c>
      <c r="J2287" s="6" t="s">
        <v>9</v>
      </c>
      <c r="K2287" s="6" t="s">
        <v>4978</v>
      </c>
      <c r="L2287" s="6" t="s">
        <v>11</v>
      </c>
      <c r="M2287" s="2">
        <v>130.48599999999999</v>
      </c>
      <c r="N2287" s="1" t="s">
        <v>12</v>
      </c>
      <c r="O2287" s="3">
        <v>43322</v>
      </c>
      <c r="P2287" s="2">
        <f>ROUNDDOWN(Table1[[#This Row],[Quantity in UnE]],0)</f>
        <v>130</v>
      </c>
      <c r="Q2287" t="s">
        <v>8850</v>
      </c>
      <c r="R2287">
        <v>35</v>
      </c>
      <c r="S2287">
        <v>28</v>
      </c>
      <c r="T2287">
        <f>IF(Table1[[#This Row],[OD (in)]]=28,0,IF(Table1[[#This Row],[Width (in)]]&lt;=25,1,0))</f>
        <v>0</v>
      </c>
      <c r="U2287">
        <f>IF(Table1[[#This Row],[OD (in)]]=28,0,IF(AND(Table1[[#This Row],[Width (in)]]&gt;25,Table1[[#This Row],[Width (in)]]&lt;=40),1,0))</f>
        <v>0</v>
      </c>
      <c r="V2287">
        <f>IF(Table1[[#This Row],[OD (in)]]=28,0,IF(Table1[[#This Row],[Width (in)]]&gt;40,1,0))</f>
        <v>0</v>
      </c>
      <c r="W2287">
        <f>IF(Table1[[#This Row],[OD (in)]]=28,1,0)</f>
        <v>1</v>
      </c>
    </row>
    <row r="2288" spans="1:23" x14ac:dyDescent="0.3">
      <c r="A2288" s="6" t="s">
        <v>0</v>
      </c>
      <c r="B2288" s="6" t="s">
        <v>162</v>
      </c>
      <c r="C2288" s="6" t="s">
        <v>163</v>
      </c>
      <c r="D2288" s="6" t="s">
        <v>4979</v>
      </c>
      <c r="E2288" s="6" t="s">
        <v>4</v>
      </c>
      <c r="F2288" s="6" t="s">
        <v>5</v>
      </c>
      <c r="G2288" s="6" t="s">
        <v>4688</v>
      </c>
      <c r="H2288" s="6" t="s">
        <v>7</v>
      </c>
      <c r="I2288" s="6" t="s">
        <v>4689</v>
      </c>
      <c r="J2288" s="6" t="s">
        <v>9</v>
      </c>
      <c r="K2288" s="6" t="s">
        <v>4980</v>
      </c>
      <c r="L2288" s="6" t="s">
        <v>11</v>
      </c>
      <c r="M2288" s="2">
        <v>133.095</v>
      </c>
      <c r="N2288" s="1" t="s">
        <v>12</v>
      </c>
      <c r="O2288" s="3">
        <v>43322</v>
      </c>
      <c r="P2288" s="2">
        <f>ROUNDDOWN(Table1[[#This Row],[Quantity in UnE]],0)</f>
        <v>133</v>
      </c>
      <c r="Q2288" t="s">
        <v>8850</v>
      </c>
      <c r="R2288">
        <v>35</v>
      </c>
      <c r="S2288">
        <v>28</v>
      </c>
      <c r="T2288">
        <f>IF(Table1[[#This Row],[OD (in)]]=28,0,IF(Table1[[#This Row],[Width (in)]]&lt;=25,1,0))</f>
        <v>0</v>
      </c>
      <c r="U2288">
        <f>IF(Table1[[#This Row],[OD (in)]]=28,0,IF(AND(Table1[[#This Row],[Width (in)]]&gt;25,Table1[[#This Row],[Width (in)]]&lt;=40),1,0))</f>
        <v>0</v>
      </c>
      <c r="V2288">
        <f>IF(Table1[[#This Row],[OD (in)]]=28,0,IF(Table1[[#This Row],[Width (in)]]&gt;40,1,0))</f>
        <v>0</v>
      </c>
      <c r="W2288">
        <f>IF(Table1[[#This Row],[OD (in)]]=28,1,0)</f>
        <v>1</v>
      </c>
    </row>
    <row r="2289" spans="1:23" x14ac:dyDescent="0.3">
      <c r="A2289" s="6" t="s">
        <v>0</v>
      </c>
      <c r="B2289" s="6" t="s">
        <v>162</v>
      </c>
      <c r="C2289" s="6" t="s">
        <v>163</v>
      </c>
      <c r="D2289" s="6" t="s">
        <v>4981</v>
      </c>
      <c r="E2289" s="6" t="s">
        <v>4</v>
      </c>
      <c r="F2289" s="6" t="s">
        <v>5</v>
      </c>
      <c r="G2289" s="6" t="s">
        <v>4688</v>
      </c>
      <c r="H2289" s="6" t="s">
        <v>7</v>
      </c>
      <c r="I2289" s="6" t="s">
        <v>4689</v>
      </c>
      <c r="J2289" s="6" t="s">
        <v>9</v>
      </c>
      <c r="K2289" s="6" t="s">
        <v>4982</v>
      </c>
      <c r="L2289" s="6" t="s">
        <v>11</v>
      </c>
      <c r="M2289" s="2">
        <v>133.095</v>
      </c>
      <c r="N2289" s="1" t="s">
        <v>12</v>
      </c>
      <c r="O2289" s="3">
        <v>43322</v>
      </c>
      <c r="P2289" s="2">
        <f>ROUNDDOWN(Table1[[#This Row],[Quantity in UnE]],0)</f>
        <v>133</v>
      </c>
      <c r="Q2289" t="s">
        <v>8850</v>
      </c>
      <c r="R2289">
        <v>35</v>
      </c>
      <c r="S2289">
        <v>28</v>
      </c>
      <c r="T2289">
        <f>IF(Table1[[#This Row],[OD (in)]]=28,0,IF(Table1[[#This Row],[Width (in)]]&lt;=25,1,0))</f>
        <v>0</v>
      </c>
      <c r="U2289">
        <f>IF(Table1[[#This Row],[OD (in)]]=28,0,IF(AND(Table1[[#This Row],[Width (in)]]&gt;25,Table1[[#This Row],[Width (in)]]&lt;=40),1,0))</f>
        <v>0</v>
      </c>
      <c r="V2289">
        <f>IF(Table1[[#This Row],[OD (in)]]=28,0,IF(Table1[[#This Row],[Width (in)]]&gt;40,1,0))</f>
        <v>0</v>
      </c>
      <c r="W2289">
        <f>IF(Table1[[#This Row],[OD (in)]]=28,1,0)</f>
        <v>1</v>
      </c>
    </row>
    <row r="2290" spans="1:23" x14ac:dyDescent="0.3">
      <c r="A2290" s="6" t="s">
        <v>0</v>
      </c>
      <c r="B2290" s="6" t="s">
        <v>419</v>
      </c>
      <c r="C2290" s="6" t="s">
        <v>420</v>
      </c>
      <c r="D2290" s="6" t="s">
        <v>4983</v>
      </c>
      <c r="E2290" s="6" t="s">
        <v>4</v>
      </c>
      <c r="F2290" s="6" t="s">
        <v>5</v>
      </c>
      <c r="G2290" s="6" t="s">
        <v>4736</v>
      </c>
      <c r="H2290" s="6" t="s">
        <v>7</v>
      </c>
      <c r="I2290" s="6" t="s">
        <v>4737</v>
      </c>
      <c r="J2290" s="6" t="s">
        <v>9</v>
      </c>
      <c r="K2290" s="6" t="s">
        <v>4984</v>
      </c>
      <c r="L2290" s="6" t="s">
        <v>11</v>
      </c>
      <c r="M2290" s="2">
        <v>373.24900000000002</v>
      </c>
      <c r="N2290" s="1" t="s">
        <v>12</v>
      </c>
      <c r="O2290" s="3">
        <v>43314</v>
      </c>
      <c r="P2290" s="2">
        <f>ROUNDDOWN(Table1[[#This Row],[Quantity in UnE]],0)</f>
        <v>373</v>
      </c>
      <c r="Q2290" t="s">
        <v>8850</v>
      </c>
      <c r="R2290">
        <v>50</v>
      </c>
      <c r="S2290">
        <v>39</v>
      </c>
      <c r="T2290">
        <f>IF(Table1[[#This Row],[OD (in)]]=28,0,IF(Table1[[#This Row],[Width (in)]]&lt;=25,1,0))</f>
        <v>0</v>
      </c>
      <c r="U2290">
        <f>IF(Table1[[#This Row],[OD (in)]]=28,0,IF(AND(Table1[[#This Row],[Width (in)]]&gt;25,Table1[[#This Row],[Width (in)]]&lt;=40),1,0))</f>
        <v>0</v>
      </c>
      <c r="V2290">
        <f>IF(Table1[[#This Row],[OD (in)]]=28,0,IF(Table1[[#This Row],[Width (in)]]&gt;40,1,0))</f>
        <v>1</v>
      </c>
      <c r="W2290">
        <f>IF(Table1[[#This Row],[OD (in)]]=28,1,0)</f>
        <v>0</v>
      </c>
    </row>
    <row r="2291" spans="1:23" x14ac:dyDescent="0.3">
      <c r="A2291" s="6" t="s">
        <v>0</v>
      </c>
      <c r="B2291" s="6" t="s">
        <v>419</v>
      </c>
      <c r="C2291" s="6" t="s">
        <v>420</v>
      </c>
      <c r="D2291" s="6" t="s">
        <v>4985</v>
      </c>
      <c r="E2291" s="6" t="s">
        <v>4</v>
      </c>
      <c r="F2291" s="6" t="s">
        <v>5</v>
      </c>
      <c r="G2291" s="6" t="s">
        <v>4736</v>
      </c>
      <c r="H2291" s="6" t="s">
        <v>7</v>
      </c>
      <c r="I2291" s="6" t="s">
        <v>4737</v>
      </c>
      <c r="J2291" s="6" t="s">
        <v>9</v>
      </c>
      <c r="K2291" s="6" t="s">
        <v>4986</v>
      </c>
      <c r="L2291" s="6" t="s">
        <v>11</v>
      </c>
      <c r="M2291" s="2">
        <v>376.89100000000002</v>
      </c>
      <c r="N2291" s="1" t="s">
        <v>12</v>
      </c>
      <c r="O2291" s="3">
        <v>43314</v>
      </c>
      <c r="P2291" s="2">
        <f>ROUNDDOWN(Table1[[#This Row],[Quantity in UnE]],0)</f>
        <v>376</v>
      </c>
      <c r="Q2291" t="s">
        <v>8850</v>
      </c>
      <c r="R2291">
        <v>50</v>
      </c>
      <c r="S2291">
        <v>39</v>
      </c>
      <c r="T2291">
        <f>IF(Table1[[#This Row],[OD (in)]]=28,0,IF(Table1[[#This Row],[Width (in)]]&lt;=25,1,0))</f>
        <v>0</v>
      </c>
      <c r="U2291">
        <f>IF(Table1[[#This Row],[OD (in)]]=28,0,IF(AND(Table1[[#This Row],[Width (in)]]&gt;25,Table1[[#This Row],[Width (in)]]&lt;=40),1,0))</f>
        <v>0</v>
      </c>
      <c r="V2291">
        <f>IF(Table1[[#This Row],[OD (in)]]=28,0,IF(Table1[[#This Row],[Width (in)]]&gt;40,1,0))</f>
        <v>1</v>
      </c>
      <c r="W2291">
        <f>IF(Table1[[#This Row],[OD (in)]]=28,1,0)</f>
        <v>0</v>
      </c>
    </row>
    <row r="2292" spans="1:23" x14ac:dyDescent="0.3">
      <c r="A2292" s="6" t="s">
        <v>0</v>
      </c>
      <c r="B2292" s="6" t="s">
        <v>162</v>
      </c>
      <c r="C2292" s="6" t="s">
        <v>163</v>
      </c>
      <c r="D2292" s="6" t="s">
        <v>4987</v>
      </c>
      <c r="E2292" s="6" t="s">
        <v>4</v>
      </c>
      <c r="F2292" s="6" t="s">
        <v>5</v>
      </c>
      <c r="G2292" s="6" t="s">
        <v>4688</v>
      </c>
      <c r="H2292" s="6" t="s">
        <v>7</v>
      </c>
      <c r="I2292" s="6" t="s">
        <v>4689</v>
      </c>
      <c r="J2292" s="6" t="s">
        <v>9</v>
      </c>
      <c r="K2292" s="6" t="s">
        <v>4988</v>
      </c>
      <c r="L2292" s="6" t="s">
        <v>11</v>
      </c>
      <c r="M2292" s="2">
        <v>128.483</v>
      </c>
      <c r="N2292" s="1" t="s">
        <v>12</v>
      </c>
      <c r="O2292" s="3">
        <v>43322</v>
      </c>
      <c r="P2292" s="2">
        <f>ROUNDDOWN(Table1[[#This Row],[Quantity in UnE]],0)</f>
        <v>128</v>
      </c>
      <c r="Q2292" t="s">
        <v>8850</v>
      </c>
      <c r="R2292">
        <v>35</v>
      </c>
      <c r="S2292">
        <v>28</v>
      </c>
      <c r="T2292">
        <f>IF(Table1[[#This Row],[OD (in)]]=28,0,IF(Table1[[#This Row],[Width (in)]]&lt;=25,1,0))</f>
        <v>0</v>
      </c>
      <c r="U2292">
        <f>IF(Table1[[#This Row],[OD (in)]]=28,0,IF(AND(Table1[[#This Row],[Width (in)]]&gt;25,Table1[[#This Row],[Width (in)]]&lt;=40),1,0))</f>
        <v>0</v>
      </c>
      <c r="V2292">
        <f>IF(Table1[[#This Row],[OD (in)]]=28,0,IF(Table1[[#This Row],[Width (in)]]&gt;40,1,0))</f>
        <v>0</v>
      </c>
      <c r="W2292">
        <f>IF(Table1[[#This Row],[OD (in)]]=28,1,0)</f>
        <v>1</v>
      </c>
    </row>
    <row r="2293" spans="1:23" x14ac:dyDescent="0.3">
      <c r="A2293" s="6" t="s">
        <v>0</v>
      </c>
      <c r="B2293" s="6" t="s">
        <v>4749</v>
      </c>
      <c r="C2293" s="6" t="s">
        <v>4750</v>
      </c>
      <c r="D2293" s="6" t="s">
        <v>4989</v>
      </c>
      <c r="E2293" s="6" t="s">
        <v>4</v>
      </c>
      <c r="F2293" s="6" t="s">
        <v>5</v>
      </c>
      <c r="G2293" s="6" t="s">
        <v>4752</v>
      </c>
      <c r="H2293" s="6" t="s">
        <v>7</v>
      </c>
      <c r="I2293" s="6" t="s">
        <v>4753</v>
      </c>
      <c r="J2293" s="6" t="s">
        <v>9</v>
      </c>
      <c r="K2293" s="6" t="s">
        <v>4990</v>
      </c>
      <c r="L2293" s="6" t="s">
        <v>11</v>
      </c>
      <c r="M2293" s="2">
        <v>184.65899999999999</v>
      </c>
      <c r="N2293" s="1" t="s">
        <v>12</v>
      </c>
      <c r="O2293" s="3">
        <v>43332</v>
      </c>
      <c r="P2293" s="2">
        <f>ROUNDDOWN(Table1[[#This Row],[Quantity in UnE]],0)</f>
        <v>184</v>
      </c>
      <c r="Q2293" t="s">
        <v>8868</v>
      </c>
      <c r="R2293">
        <v>59.5</v>
      </c>
      <c r="S2293">
        <v>21.5</v>
      </c>
      <c r="T2293">
        <f>IF(Table1[[#This Row],[OD (in)]]=28,0,IF(Table1[[#This Row],[Width (in)]]&lt;=25,1,0))</f>
        <v>0</v>
      </c>
      <c r="U2293">
        <f>IF(Table1[[#This Row],[OD (in)]]=28,0,IF(AND(Table1[[#This Row],[Width (in)]]&gt;25,Table1[[#This Row],[Width (in)]]&lt;=40),1,0))</f>
        <v>0</v>
      </c>
      <c r="V2293">
        <f>IF(Table1[[#This Row],[OD (in)]]=28,0,IF(Table1[[#This Row],[Width (in)]]&gt;40,1,0))</f>
        <v>1</v>
      </c>
      <c r="W2293">
        <f>IF(Table1[[#This Row],[OD (in)]]=28,1,0)</f>
        <v>0</v>
      </c>
    </row>
    <row r="2294" spans="1:23" x14ac:dyDescent="0.3">
      <c r="A2294" s="6" t="s">
        <v>0</v>
      </c>
      <c r="B2294" s="6" t="s">
        <v>4749</v>
      </c>
      <c r="C2294" s="6" t="s">
        <v>4750</v>
      </c>
      <c r="D2294" s="6" t="s">
        <v>4991</v>
      </c>
      <c r="E2294" s="6" t="s">
        <v>4</v>
      </c>
      <c r="F2294" s="6" t="s">
        <v>5</v>
      </c>
      <c r="G2294" s="6" t="s">
        <v>4752</v>
      </c>
      <c r="H2294" s="6" t="s">
        <v>7</v>
      </c>
      <c r="I2294" s="6" t="s">
        <v>4753</v>
      </c>
      <c r="J2294" s="6" t="s">
        <v>9</v>
      </c>
      <c r="K2294" s="6" t="s">
        <v>4992</v>
      </c>
      <c r="L2294" s="6" t="s">
        <v>11</v>
      </c>
      <c r="M2294" s="2">
        <v>184.65899999999999</v>
      </c>
      <c r="N2294" s="1" t="s">
        <v>12</v>
      </c>
      <c r="O2294" s="3">
        <v>43332</v>
      </c>
      <c r="P2294" s="2">
        <f>ROUNDDOWN(Table1[[#This Row],[Quantity in UnE]],0)</f>
        <v>184</v>
      </c>
      <c r="Q2294" t="s">
        <v>8868</v>
      </c>
      <c r="R2294">
        <v>59.5</v>
      </c>
      <c r="S2294">
        <v>21.5</v>
      </c>
      <c r="T2294">
        <f>IF(Table1[[#This Row],[OD (in)]]=28,0,IF(Table1[[#This Row],[Width (in)]]&lt;=25,1,0))</f>
        <v>0</v>
      </c>
      <c r="U2294">
        <f>IF(Table1[[#This Row],[OD (in)]]=28,0,IF(AND(Table1[[#This Row],[Width (in)]]&gt;25,Table1[[#This Row],[Width (in)]]&lt;=40),1,0))</f>
        <v>0</v>
      </c>
      <c r="V2294">
        <f>IF(Table1[[#This Row],[OD (in)]]=28,0,IF(Table1[[#This Row],[Width (in)]]&gt;40,1,0))</f>
        <v>1</v>
      </c>
      <c r="W2294">
        <f>IF(Table1[[#This Row],[OD (in)]]=28,1,0)</f>
        <v>0</v>
      </c>
    </row>
    <row r="2295" spans="1:23" x14ac:dyDescent="0.3">
      <c r="A2295" s="6" t="s">
        <v>0</v>
      </c>
      <c r="B2295" s="6" t="s">
        <v>4749</v>
      </c>
      <c r="C2295" s="6" t="s">
        <v>4750</v>
      </c>
      <c r="D2295" s="6" t="s">
        <v>4993</v>
      </c>
      <c r="E2295" s="6" t="s">
        <v>4</v>
      </c>
      <c r="F2295" s="6" t="s">
        <v>5</v>
      </c>
      <c r="G2295" s="6" t="s">
        <v>4752</v>
      </c>
      <c r="H2295" s="6" t="s">
        <v>7</v>
      </c>
      <c r="I2295" s="6" t="s">
        <v>4753</v>
      </c>
      <c r="J2295" s="6" t="s">
        <v>9</v>
      </c>
      <c r="K2295" s="6" t="s">
        <v>4994</v>
      </c>
      <c r="L2295" s="6" t="s">
        <v>11</v>
      </c>
      <c r="M2295" s="2">
        <v>184.65899999999999</v>
      </c>
      <c r="N2295" s="1" t="s">
        <v>12</v>
      </c>
      <c r="O2295" s="3">
        <v>43332</v>
      </c>
      <c r="P2295" s="2">
        <f>ROUNDDOWN(Table1[[#This Row],[Quantity in UnE]],0)</f>
        <v>184</v>
      </c>
      <c r="Q2295" t="s">
        <v>8868</v>
      </c>
      <c r="R2295">
        <v>59.5</v>
      </c>
      <c r="S2295">
        <v>21.5</v>
      </c>
      <c r="T2295">
        <f>IF(Table1[[#This Row],[OD (in)]]=28,0,IF(Table1[[#This Row],[Width (in)]]&lt;=25,1,0))</f>
        <v>0</v>
      </c>
      <c r="U2295">
        <f>IF(Table1[[#This Row],[OD (in)]]=28,0,IF(AND(Table1[[#This Row],[Width (in)]]&gt;25,Table1[[#This Row],[Width (in)]]&lt;=40),1,0))</f>
        <v>0</v>
      </c>
      <c r="V2295">
        <f>IF(Table1[[#This Row],[OD (in)]]=28,0,IF(Table1[[#This Row],[Width (in)]]&gt;40,1,0))</f>
        <v>1</v>
      </c>
      <c r="W2295">
        <f>IF(Table1[[#This Row],[OD (in)]]=28,1,0)</f>
        <v>0</v>
      </c>
    </row>
    <row r="2296" spans="1:23" x14ac:dyDescent="0.3">
      <c r="A2296" s="6" t="s">
        <v>0</v>
      </c>
      <c r="B2296" s="6" t="s">
        <v>4749</v>
      </c>
      <c r="C2296" s="6" t="s">
        <v>4750</v>
      </c>
      <c r="D2296" s="6" t="s">
        <v>4995</v>
      </c>
      <c r="E2296" s="6" t="s">
        <v>4</v>
      </c>
      <c r="F2296" s="6" t="s">
        <v>5</v>
      </c>
      <c r="G2296" s="6" t="s">
        <v>4752</v>
      </c>
      <c r="H2296" s="6" t="s">
        <v>7</v>
      </c>
      <c r="I2296" s="6" t="s">
        <v>4753</v>
      </c>
      <c r="J2296" s="6" t="s">
        <v>9</v>
      </c>
      <c r="K2296" s="6" t="s">
        <v>4996</v>
      </c>
      <c r="L2296" s="6" t="s">
        <v>11</v>
      </c>
      <c r="M2296" s="2">
        <v>182.90100000000001</v>
      </c>
      <c r="N2296" s="1" t="s">
        <v>12</v>
      </c>
      <c r="O2296" s="3">
        <v>43332</v>
      </c>
      <c r="P2296" s="2">
        <f>ROUNDDOWN(Table1[[#This Row],[Quantity in UnE]],0)</f>
        <v>182</v>
      </c>
      <c r="Q2296" t="s">
        <v>8868</v>
      </c>
      <c r="R2296">
        <v>59.5</v>
      </c>
      <c r="S2296">
        <v>21.5</v>
      </c>
      <c r="T2296">
        <f>IF(Table1[[#This Row],[OD (in)]]=28,0,IF(Table1[[#This Row],[Width (in)]]&lt;=25,1,0))</f>
        <v>0</v>
      </c>
      <c r="U2296">
        <f>IF(Table1[[#This Row],[OD (in)]]=28,0,IF(AND(Table1[[#This Row],[Width (in)]]&gt;25,Table1[[#This Row],[Width (in)]]&lt;=40),1,0))</f>
        <v>0</v>
      </c>
      <c r="V2296">
        <f>IF(Table1[[#This Row],[OD (in)]]=28,0,IF(Table1[[#This Row],[Width (in)]]&gt;40,1,0))</f>
        <v>1</v>
      </c>
      <c r="W2296">
        <f>IF(Table1[[#This Row],[OD (in)]]=28,1,0)</f>
        <v>0</v>
      </c>
    </row>
    <row r="2297" spans="1:23" x14ac:dyDescent="0.3">
      <c r="A2297" s="6" t="s">
        <v>0</v>
      </c>
      <c r="B2297" s="6" t="s">
        <v>4749</v>
      </c>
      <c r="C2297" s="6" t="s">
        <v>4750</v>
      </c>
      <c r="D2297" s="6" t="s">
        <v>4997</v>
      </c>
      <c r="E2297" s="6" t="s">
        <v>4</v>
      </c>
      <c r="F2297" s="6" t="s">
        <v>5</v>
      </c>
      <c r="G2297" s="6" t="s">
        <v>4752</v>
      </c>
      <c r="H2297" s="6" t="s">
        <v>7</v>
      </c>
      <c r="I2297" s="6" t="s">
        <v>4753</v>
      </c>
      <c r="J2297" s="6" t="s">
        <v>9</v>
      </c>
      <c r="K2297" s="6" t="s">
        <v>4998</v>
      </c>
      <c r="L2297" s="6" t="s">
        <v>11</v>
      </c>
      <c r="M2297" s="2">
        <v>184.65899999999999</v>
      </c>
      <c r="N2297" s="1" t="s">
        <v>12</v>
      </c>
      <c r="O2297" s="3">
        <v>43332</v>
      </c>
      <c r="P2297" s="2">
        <f>ROUNDDOWN(Table1[[#This Row],[Quantity in UnE]],0)</f>
        <v>184</v>
      </c>
      <c r="Q2297" t="s">
        <v>8868</v>
      </c>
      <c r="R2297">
        <v>59.5</v>
      </c>
      <c r="S2297">
        <v>21.5</v>
      </c>
      <c r="T2297">
        <f>IF(Table1[[#This Row],[OD (in)]]=28,0,IF(Table1[[#This Row],[Width (in)]]&lt;=25,1,0))</f>
        <v>0</v>
      </c>
      <c r="U2297">
        <f>IF(Table1[[#This Row],[OD (in)]]=28,0,IF(AND(Table1[[#This Row],[Width (in)]]&gt;25,Table1[[#This Row],[Width (in)]]&lt;=40),1,0))</f>
        <v>0</v>
      </c>
      <c r="V2297">
        <f>IF(Table1[[#This Row],[OD (in)]]=28,0,IF(Table1[[#This Row],[Width (in)]]&gt;40,1,0))</f>
        <v>1</v>
      </c>
      <c r="W2297">
        <f>IF(Table1[[#This Row],[OD (in)]]=28,1,0)</f>
        <v>0</v>
      </c>
    </row>
    <row r="2298" spans="1:23" x14ac:dyDescent="0.3">
      <c r="A2298" s="6" t="s">
        <v>0</v>
      </c>
      <c r="B2298" s="6" t="s">
        <v>4749</v>
      </c>
      <c r="C2298" s="6" t="s">
        <v>4750</v>
      </c>
      <c r="D2298" s="6" t="s">
        <v>4999</v>
      </c>
      <c r="E2298" s="6" t="s">
        <v>4</v>
      </c>
      <c r="F2298" s="6" t="s">
        <v>5</v>
      </c>
      <c r="G2298" s="6" t="s">
        <v>4752</v>
      </c>
      <c r="H2298" s="6" t="s">
        <v>7</v>
      </c>
      <c r="I2298" s="6" t="s">
        <v>4753</v>
      </c>
      <c r="J2298" s="6" t="s">
        <v>9</v>
      </c>
      <c r="K2298" s="6" t="s">
        <v>5000</v>
      </c>
      <c r="L2298" s="6" t="s">
        <v>11</v>
      </c>
      <c r="M2298" s="2">
        <v>184.65899999999999</v>
      </c>
      <c r="N2298" s="1" t="s">
        <v>12</v>
      </c>
      <c r="O2298" s="3">
        <v>43332</v>
      </c>
      <c r="P2298" s="2">
        <f>ROUNDDOWN(Table1[[#This Row],[Quantity in UnE]],0)</f>
        <v>184</v>
      </c>
      <c r="Q2298" t="s">
        <v>8868</v>
      </c>
      <c r="R2298">
        <v>59.5</v>
      </c>
      <c r="S2298">
        <v>21.5</v>
      </c>
      <c r="T2298">
        <f>IF(Table1[[#This Row],[OD (in)]]=28,0,IF(Table1[[#This Row],[Width (in)]]&lt;=25,1,0))</f>
        <v>0</v>
      </c>
      <c r="U2298">
        <f>IF(Table1[[#This Row],[OD (in)]]=28,0,IF(AND(Table1[[#This Row],[Width (in)]]&gt;25,Table1[[#This Row],[Width (in)]]&lt;=40),1,0))</f>
        <v>0</v>
      </c>
      <c r="V2298">
        <f>IF(Table1[[#This Row],[OD (in)]]=28,0,IF(Table1[[#This Row],[Width (in)]]&gt;40,1,0))</f>
        <v>1</v>
      </c>
      <c r="W2298">
        <f>IF(Table1[[#This Row],[OD (in)]]=28,1,0)</f>
        <v>0</v>
      </c>
    </row>
    <row r="2299" spans="1:23" x14ac:dyDescent="0.3">
      <c r="A2299" s="6" t="s">
        <v>0</v>
      </c>
      <c r="B2299" s="6" t="s">
        <v>4749</v>
      </c>
      <c r="C2299" s="6" t="s">
        <v>4750</v>
      </c>
      <c r="D2299" s="6" t="s">
        <v>5001</v>
      </c>
      <c r="E2299" s="6" t="s">
        <v>4</v>
      </c>
      <c r="F2299" s="6" t="s">
        <v>5</v>
      </c>
      <c r="G2299" s="6" t="s">
        <v>4752</v>
      </c>
      <c r="H2299" s="6" t="s">
        <v>7</v>
      </c>
      <c r="I2299" s="6" t="s">
        <v>4753</v>
      </c>
      <c r="J2299" s="6" t="s">
        <v>9</v>
      </c>
      <c r="K2299" s="6" t="s">
        <v>5002</v>
      </c>
      <c r="L2299" s="6" t="s">
        <v>11</v>
      </c>
      <c r="M2299" s="2">
        <v>184.65899999999999</v>
      </c>
      <c r="N2299" s="1" t="s">
        <v>12</v>
      </c>
      <c r="O2299" s="3">
        <v>43332</v>
      </c>
      <c r="P2299" s="2">
        <f>ROUNDDOWN(Table1[[#This Row],[Quantity in UnE]],0)</f>
        <v>184</v>
      </c>
      <c r="Q2299" t="s">
        <v>8868</v>
      </c>
      <c r="R2299">
        <v>59.5</v>
      </c>
      <c r="S2299">
        <v>21.5</v>
      </c>
      <c r="T2299">
        <f>IF(Table1[[#This Row],[OD (in)]]=28,0,IF(Table1[[#This Row],[Width (in)]]&lt;=25,1,0))</f>
        <v>0</v>
      </c>
      <c r="U2299">
        <f>IF(Table1[[#This Row],[OD (in)]]=28,0,IF(AND(Table1[[#This Row],[Width (in)]]&gt;25,Table1[[#This Row],[Width (in)]]&lt;=40),1,0))</f>
        <v>0</v>
      </c>
      <c r="V2299">
        <f>IF(Table1[[#This Row],[OD (in)]]=28,0,IF(Table1[[#This Row],[Width (in)]]&gt;40,1,0))</f>
        <v>1</v>
      </c>
      <c r="W2299">
        <f>IF(Table1[[#This Row],[OD (in)]]=28,1,0)</f>
        <v>0</v>
      </c>
    </row>
    <row r="2300" spans="1:23" x14ac:dyDescent="0.3">
      <c r="A2300" s="6" t="s">
        <v>0</v>
      </c>
      <c r="B2300" s="6" t="s">
        <v>4749</v>
      </c>
      <c r="C2300" s="6" t="s">
        <v>4750</v>
      </c>
      <c r="D2300" s="6" t="s">
        <v>5003</v>
      </c>
      <c r="E2300" s="6" t="s">
        <v>4</v>
      </c>
      <c r="F2300" s="6" t="s">
        <v>5</v>
      </c>
      <c r="G2300" s="6" t="s">
        <v>4752</v>
      </c>
      <c r="H2300" s="6" t="s">
        <v>7</v>
      </c>
      <c r="I2300" s="6" t="s">
        <v>4753</v>
      </c>
      <c r="J2300" s="6" t="s">
        <v>9</v>
      </c>
      <c r="K2300" s="6" t="s">
        <v>5004</v>
      </c>
      <c r="L2300" s="6" t="s">
        <v>11</v>
      </c>
      <c r="M2300" s="2">
        <v>180.55600000000001</v>
      </c>
      <c r="N2300" s="1" t="s">
        <v>12</v>
      </c>
      <c r="O2300" s="3">
        <v>43332</v>
      </c>
      <c r="P2300" s="2">
        <f>ROUNDDOWN(Table1[[#This Row],[Quantity in UnE]],0)</f>
        <v>180</v>
      </c>
      <c r="Q2300" t="s">
        <v>8868</v>
      </c>
      <c r="R2300">
        <v>59.5</v>
      </c>
      <c r="S2300">
        <v>21.5</v>
      </c>
      <c r="T2300">
        <f>IF(Table1[[#This Row],[OD (in)]]=28,0,IF(Table1[[#This Row],[Width (in)]]&lt;=25,1,0))</f>
        <v>0</v>
      </c>
      <c r="U2300">
        <f>IF(Table1[[#This Row],[OD (in)]]=28,0,IF(AND(Table1[[#This Row],[Width (in)]]&gt;25,Table1[[#This Row],[Width (in)]]&lt;=40),1,0))</f>
        <v>0</v>
      </c>
      <c r="V2300">
        <f>IF(Table1[[#This Row],[OD (in)]]=28,0,IF(Table1[[#This Row],[Width (in)]]&gt;40,1,0))</f>
        <v>1</v>
      </c>
      <c r="W2300">
        <f>IF(Table1[[#This Row],[OD (in)]]=28,1,0)</f>
        <v>0</v>
      </c>
    </row>
    <row r="2301" spans="1:23" x14ac:dyDescent="0.3">
      <c r="A2301" s="6" t="s">
        <v>0</v>
      </c>
      <c r="B2301" s="6" t="s">
        <v>1043</v>
      </c>
      <c r="C2301" s="6" t="s">
        <v>1044</v>
      </c>
      <c r="D2301" s="6" t="s">
        <v>5005</v>
      </c>
      <c r="E2301" s="6" t="s">
        <v>4</v>
      </c>
      <c r="F2301" s="6" t="s">
        <v>5</v>
      </c>
      <c r="G2301" s="6" t="s">
        <v>4688</v>
      </c>
      <c r="H2301" s="6" t="s">
        <v>7</v>
      </c>
      <c r="I2301" s="6" t="s">
        <v>4689</v>
      </c>
      <c r="J2301" s="6" t="s">
        <v>9</v>
      </c>
      <c r="K2301" s="6" t="s">
        <v>5006</v>
      </c>
      <c r="L2301" s="6" t="s">
        <v>11</v>
      </c>
      <c r="M2301" s="2">
        <v>141.53899999999999</v>
      </c>
      <c r="N2301" s="1" t="s">
        <v>12</v>
      </c>
      <c r="O2301" s="3">
        <v>43322</v>
      </c>
      <c r="P2301" s="2">
        <f>ROUNDDOWN(Table1[[#This Row],[Quantity in UnE]],0)</f>
        <v>141</v>
      </c>
      <c r="Q2301" t="s">
        <v>8850</v>
      </c>
      <c r="R2301">
        <v>39.375</v>
      </c>
      <c r="S2301">
        <v>28</v>
      </c>
      <c r="T2301">
        <f>IF(Table1[[#This Row],[OD (in)]]=28,0,IF(Table1[[#This Row],[Width (in)]]&lt;=25,1,0))</f>
        <v>0</v>
      </c>
      <c r="U2301">
        <f>IF(Table1[[#This Row],[OD (in)]]=28,0,IF(AND(Table1[[#This Row],[Width (in)]]&gt;25,Table1[[#This Row],[Width (in)]]&lt;=40),1,0))</f>
        <v>0</v>
      </c>
      <c r="V2301">
        <f>IF(Table1[[#This Row],[OD (in)]]=28,0,IF(Table1[[#This Row],[Width (in)]]&gt;40,1,0))</f>
        <v>0</v>
      </c>
      <c r="W2301">
        <f>IF(Table1[[#This Row],[OD (in)]]=28,1,0)</f>
        <v>1</v>
      </c>
    </row>
    <row r="2302" spans="1:23" x14ac:dyDescent="0.3">
      <c r="A2302" s="6" t="s">
        <v>0</v>
      </c>
      <c r="B2302" s="6" t="s">
        <v>125</v>
      </c>
      <c r="C2302" s="6" t="s">
        <v>126</v>
      </c>
      <c r="D2302" s="6" t="s">
        <v>5007</v>
      </c>
      <c r="E2302" s="6" t="s">
        <v>4</v>
      </c>
      <c r="F2302" s="6" t="s">
        <v>5</v>
      </c>
      <c r="G2302" s="6" t="s">
        <v>4736</v>
      </c>
      <c r="H2302" s="6" t="s">
        <v>7</v>
      </c>
      <c r="I2302" s="6" t="s">
        <v>4737</v>
      </c>
      <c r="J2302" s="6" t="s">
        <v>9</v>
      </c>
      <c r="K2302" s="6" t="s">
        <v>5008</v>
      </c>
      <c r="L2302" s="6" t="s">
        <v>11</v>
      </c>
      <c r="M2302" s="2">
        <v>443.50799999999998</v>
      </c>
      <c r="N2302" s="1" t="s">
        <v>12</v>
      </c>
      <c r="O2302" s="3">
        <v>43314</v>
      </c>
      <c r="P2302" s="2">
        <f>ROUNDDOWN(Table1[[#This Row],[Quantity in UnE]],0)</f>
        <v>443</v>
      </c>
      <c r="Q2302" t="s">
        <v>8852</v>
      </c>
      <c r="R2302">
        <v>60</v>
      </c>
      <c r="S2302">
        <v>39</v>
      </c>
      <c r="T2302">
        <f>IF(Table1[[#This Row],[OD (in)]]=28,0,IF(Table1[[#This Row],[Width (in)]]&lt;=25,1,0))</f>
        <v>0</v>
      </c>
      <c r="U2302">
        <f>IF(Table1[[#This Row],[OD (in)]]=28,0,IF(AND(Table1[[#This Row],[Width (in)]]&gt;25,Table1[[#This Row],[Width (in)]]&lt;=40),1,0))</f>
        <v>0</v>
      </c>
      <c r="V2302">
        <f>IF(Table1[[#This Row],[OD (in)]]=28,0,IF(Table1[[#This Row],[Width (in)]]&gt;40,1,0))</f>
        <v>1</v>
      </c>
      <c r="W2302">
        <f>IF(Table1[[#This Row],[OD (in)]]=28,1,0)</f>
        <v>0</v>
      </c>
    </row>
    <row r="2303" spans="1:23" x14ac:dyDescent="0.3">
      <c r="A2303" s="6" t="s">
        <v>0</v>
      </c>
      <c r="B2303" s="6" t="s">
        <v>498</v>
      </c>
      <c r="C2303" s="6" t="s">
        <v>499</v>
      </c>
      <c r="D2303" s="6" t="s">
        <v>5009</v>
      </c>
      <c r="E2303" s="6" t="s">
        <v>4</v>
      </c>
      <c r="F2303" s="6" t="s">
        <v>5</v>
      </c>
      <c r="G2303" s="6" t="s">
        <v>5010</v>
      </c>
      <c r="H2303" s="6" t="s">
        <v>7</v>
      </c>
      <c r="I2303" s="6" t="s">
        <v>5011</v>
      </c>
      <c r="J2303" s="6" t="s">
        <v>9</v>
      </c>
      <c r="K2303" s="6" t="s">
        <v>5012</v>
      </c>
      <c r="L2303" s="6" t="s">
        <v>11</v>
      </c>
      <c r="M2303" s="2">
        <v>314.98599999999999</v>
      </c>
      <c r="N2303" s="1" t="s">
        <v>12</v>
      </c>
      <c r="O2303" s="3">
        <v>43325</v>
      </c>
      <c r="P2303" s="2">
        <f>ROUNDDOWN(Table1[[#This Row],[Quantity in UnE]],0)</f>
        <v>314</v>
      </c>
      <c r="Q2303" t="s">
        <v>8850</v>
      </c>
      <c r="R2303">
        <v>42</v>
      </c>
      <c r="S2303">
        <v>39</v>
      </c>
      <c r="T2303">
        <f>IF(Table1[[#This Row],[OD (in)]]=28,0,IF(Table1[[#This Row],[Width (in)]]&lt;=25,1,0))</f>
        <v>0</v>
      </c>
      <c r="U2303">
        <f>IF(Table1[[#This Row],[OD (in)]]=28,0,IF(AND(Table1[[#This Row],[Width (in)]]&gt;25,Table1[[#This Row],[Width (in)]]&lt;=40),1,0))</f>
        <v>0</v>
      </c>
      <c r="V2303">
        <f>IF(Table1[[#This Row],[OD (in)]]=28,0,IF(Table1[[#This Row],[Width (in)]]&gt;40,1,0))</f>
        <v>1</v>
      </c>
      <c r="W2303">
        <f>IF(Table1[[#This Row],[OD (in)]]=28,1,0)</f>
        <v>0</v>
      </c>
    </row>
    <row r="2304" spans="1:23" x14ac:dyDescent="0.3">
      <c r="A2304" s="6" t="s">
        <v>0</v>
      </c>
      <c r="B2304" s="6" t="s">
        <v>4749</v>
      </c>
      <c r="C2304" s="6" t="s">
        <v>4750</v>
      </c>
      <c r="D2304" s="6" t="s">
        <v>5013</v>
      </c>
      <c r="E2304" s="6" t="s">
        <v>4</v>
      </c>
      <c r="F2304" s="6" t="s">
        <v>5</v>
      </c>
      <c r="G2304" s="6" t="s">
        <v>4752</v>
      </c>
      <c r="H2304" s="6" t="s">
        <v>7</v>
      </c>
      <c r="I2304" s="6" t="s">
        <v>4753</v>
      </c>
      <c r="J2304" s="6" t="s">
        <v>9</v>
      </c>
      <c r="K2304" s="6" t="s">
        <v>5014</v>
      </c>
      <c r="L2304" s="6" t="s">
        <v>11</v>
      </c>
      <c r="M2304" s="2">
        <v>184.65899999999999</v>
      </c>
      <c r="N2304" s="1" t="s">
        <v>12</v>
      </c>
      <c r="O2304" s="3">
        <v>43332</v>
      </c>
      <c r="P2304" s="2">
        <f>ROUNDDOWN(Table1[[#This Row],[Quantity in UnE]],0)</f>
        <v>184</v>
      </c>
      <c r="Q2304" t="s">
        <v>8868</v>
      </c>
      <c r="R2304">
        <v>59.5</v>
      </c>
      <c r="S2304">
        <v>21.5</v>
      </c>
      <c r="T2304">
        <f>IF(Table1[[#This Row],[OD (in)]]=28,0,IF(Table1[[#This Row],[Width (in)]]&lt;=25,1,0))</f>
        <v>0</v>
      </c>
      <c r="U2304">
        <f>IF(Table1[[#This Row],[OD (in)]]=28,0,IF(AND(Table1[[#This Row],[Width (in)]]&gt;25,Table1[[#This Row],[Width (in)]]&lt;=40),1,0))</f>
        <v>0</v>
      </c>
      <c r="V2304">
        <f>IF(Table1[[#This Row],[OD (in)]]=28,0,IF(Table1[[#This Row],[Width (in)]]&gt;40,1,0))</f>
        <v>1</v>
      </c>
      <c r="W2304">
        <f>IF(Table1[[#This Row],[OD (in)]]=28,1,0)</f>
        <v>0</v>
      </c>
    </row>
    <row r="2305" spans="1:23" x14ac:dyDescent="0.3">
      <c r="A2305" s="6" t="s">
        <v>0</v>
      </c>
      <c r="B2305" s="6" t="s">
        <v>4749</v>
      </c>
      <c r="C2305" s="6" t="s">
        <v>4750</v>
      </c>
      <c r="D2305" s="6" t="s">
        <v>5015</v>
      </c>
      <c r="E2305" s="6" t="s">
        <v>4</v>
      </c>
      <c r="F2305" s="6" t="s">
        <v>5</v>
      </c>
      <c r="G2305" s="6" t="s">
        <v>4752</v>
      </c>
      <c r="H2305" s="6" t="s">
        <v>7</v>
      </c>
      <c r="I2305" s="6" t="s">
        <v>4753</v>
      </c>
      <c r="J2305" s="6" t="s">
        <v>9</v>
      </c>
      <c r="K2305" s="6" t="s">
        <v>5016</v>
      </c>
      <c r="L2305" s="6" t="s">
        <v>11</v>
      </c>
      <c r="M2305" s="2">
        <v>184.65899999999999</v>
      </c>
      <c r="N2305" s="1" t="s">
        <v>12</v>
      </c>
      <c r="O2305" s="3">
        <v>43332</v>
      </c>
      <c r="P2305" s="2">
        <f>ROUNDDOWN(Table1[[#This Row],[Quantity in UnE]],0)</f>
        <v>184</v>
      </c>
      <c r="Q2305" t="s">
        <v>8868</v>
      </c>
      <c r="R2305">
        <v>59.5</v>
      </c>
      <c r="S2305">
        <v>21.5</v>
      </c>
      <c r="T2305">
        <f>IF(Table1[[#This Row],[OD (in)]]=28,0,IF(Table1[[#This Row],[Width (in)]]&lt;=25,1,0))</f>
        <v>0</v>
      </c>
      <c r="U2305">
        <f>IF(Table1[[#This Row],[OD (in)]]=28,0,IF(AND(Table1[[#This Row],[Width (in)]]&gt;25,Table1[[#This Row],[Width (in)]]&lt;=40),1,0))</f>
        <v>0</v>
      </c>
      <c r="V2305">
        <f>IF(Table1[[#This Row],[OD (in)]]=28,0,IF(Table1[[#This Row],[Width (in)]]&gt;40,1,0))</f>
        <v>1</v>
      </c>
      <c r="W2305">
        <f>IF(Table1[[#This Row],[OD (in)]]=28,1,0)</f>
        <v>0</v>
      </c>
    </row>
    <row r="2306" spans="1:23" x14ac:dyDescent="0.3">
      <c r="A2306" s="6" t="s">
        <v>0</v>
      </c>
      <c r="B2306" s="6" t="s">
        <v>125</v>
      </c>
      <c r="C2306" s="6" t="s">
        <v>126</v>
      </c>
      <c r="D2306" s="6" t="s">
        <v>5017</v>
      </c>
      <c r="E2306" s="6" t="s">
        <v>4</v>
      </c>
      <c r="F2306" s="6" t="s">
        <v>5</v>
      </c>
      <c r="G2306" s="6" t="s">
        <v>4736</v>
      </c>
      <c r="H2306" s="6" t="s">
        <v>7</v>
      </c>
      <c r="I2306" s="6" t="s">
        <v>4737</v>
      </c>
      <c r="J2306" s="6" t="s">
        <v>9</v>
      </c>
      <c r="K2306" s="6" t="s">
        <v>5018</v>
      </c>
      <c r="L2306" s="6" t="s">
        <v>11</v>
      </c>
      <c r="M2306" s="2">
        <v>443.50799999999998</v>
      </c>
      <c r="N2306" s="1" t="s">
        <v>12</v>
      </c>
      <c r="O2306" s="3">
        <v>43314</v>
      </c>
      <c r="P2306" s="2">
        <f>ROUNDDOWN(Table1[[#This Row],[Quantity in UnE]],0)</f>
        <v>443</v>
      </c>
      <c r="Q2306" t="s">
        <v>8852</v>
      </c>
      <c r="R2306">
        <v>60</v>
      </c>
      <c r="S2306">
        <v>39</v>
      </c>
      <c r="T2306">
        <f>IF(Table1[[#This Row],[OD (in)]]=28,0,IF(Table1[[#This Row],[Width (in)]]&lt;=25,1,0))</f>
        <v>0</v>
      </c>
      <c r="U2306">
        <f>IF(Table1[[#This Row],[OD (in)]]=28,0,IF(AND(Table1[[#This Row],[Width (in)]]&gt;25,Table1[[#This Row],[Width (in)]]&lt;=40),1,0))</f>
        <v>0</v>
      </c>
      <c r="V2306">
        <f>IF(Table1[[#This Row],[OD (in)]]=28,0,IF(Table1[[#This Row],[Width (in)]]&gt;40,1,0))</f>
        <v>1</v>
      </c>
      <c r="W2306">
        <f>IF(Table1[[#This Row],[OD (in)]]=28,1,0)</f>
        <v>0</v>
      </c>
    </row>
    <row r="2307" spans="1:23" x14ac:dyDescent="0.3">
      <c r="A2307" s="6" t="s">
        <v>0</v>
      </c>
      <c r="B2307" s="6" t="s">
        <v>4749</v>
      </c>
      <c r="C2307" s="6" t="s">
        <v>4750</v>
      </c>
      <c r="D2307" s="6" t="s">
        <v>5019</v>
      </c>
      <c r="E2307" s="6" t="s">
        <v>4</v>
      </c>
      <c r="F2307" s="6" t="s">
        <v>5</v>
      </c>
      <c r="G2307" s="6" t="s">
        <v>4752</v>
      </c>
      <c r="H2307" s="6" t="s">
        <v>7</v>
      </c>
      <c r="I2307" s="6" t="s">
        <v>4753</v>
      </c>
      <c r="J2307" s="6" t="s">
        <v>9</v>
      </c>
      <c r="K2307" s="6" t="s">
        <v>5020</v>
      </c>
      <c r="L2307" s="6" t="s">
        <v>11</v>
      </c>
      <c r="M2307" s="2">
        <v>187.00399999999999</v>
      </c>
      <c r="N2307" s="1" t="s">
        <v>12</v>
      </c>
      <c r="O2307" s="3">
        <v>43332</v>
      </c>
      <c r="P2307" s="2">
        <f>ROUNDDOWN(Table1[[#This Row],[Quantity in UnE]],0)</f>
        <v>187</v>
      </c>
      <c r="Q2307" t="s">
        <v>8868</v>
      </c>
      <c r="R2307">
        <v>59.5</v>
      </c>
      <c r="S2307">
        <v>21.5</v>
      </c>
      <c r="T2307">
        <f>IF(Table1[[#This Row],[OD (in)]]=28,0,IF(Table1[[#This Row],[Width (in)]]&lt;=25,1,0))</f>
        <v>0</v>
      </c>
      <c r="U2307">
        <f>IF(Table1[[#This Row],[OD (in)]]=28,0,IF(AND(Table1[[#This Row],[Width (in)]]&gt;25,Table1[[#This Row],[Width (in)]]&lt;=40),1,0))</f>
        <v>0</v>
      </c>
      <c r="V2307">
        <f>IF(Table1[[#This Row],[OD (in)]]=28,0,IF(Table1[[#This Row],[Width (in)]]&gt;40,1,0))</f>
        <v>1</v>
      </c>
      <c r="W2307">
        <f>IF(Table1[[#This Row],[OD (in)]]=28,1,0)</f>
        <v>0</v>
      </c>
    </row>
    <row r="2308" spans="1:23" x14ac:dyDescent="0.3">
      <c r="A2308" s="6" t="s">
        <v>0</v>
      </c>
      <c r="B2308" s="6" t="s">
        <v>4749</v>
      </c>
      <c r="C2308" s="6" t="s">
        <v>4750</v>
      </c>
      <c r="D2308" s="6" t="s">
        <v>5021</v>
      </c>
      <c r="E2308" s="6" t="s">
        <v>4</v>
      </c>
      <c r="F2308" s="6" t="s">
        <v>5</v>
      </c>
      <c r="G2308" s="6" t="s">
        <v>4752</v>
      </c>
      <c r="H2308" s="6" t="s">
        <v>7</v>
      </c>
      <c r="I2308" s="6" t="s">
        <v>4753</v>
      </c>
      <c r="J2308" s="6" t="s">
        <v>9</v>
      </c>
      <c r="K2308" s="6" t="s">
        <v>5022</v>
      </c>
      <c r="L2308" s="6" t="s">
        <v>11</v>
      </c>
      <c r="M2308" s="2">
        <v>184.65899999999999</v>
      </c>
      <c r="N2308" s="1" t="s">
        <v>12</v>
      </c>
      <c r="O2308" s="3">
        <v>43332</v>
      </c>
      <c r="P2308" s="2">
        <f>ROUNDDOWN(Table1[[#This Row],[Quantity in UnE]],0)</f>
        <v>184</v>
      </c>
      <c r="Q2308" t="s">
        <v>8868</v>
      </c>
      <c r="R2308">
        <v>59.5</v>
      </c>
      <c r="S2308">
        <v>21.5</v>
      </c>
      <c r="T2308">
        <f>IF(Table1[[#This Row],[OD (in)]]=28,0,IF(Table1[[#This Row],[Width (in)]]&lt;=25,1,0))</f>
        <v>0</v>
      </c>
      <c r="U2308">
        <f>IF(Table1[[#This Row],[OD (in)]]=28,0,IF(AND(Table1[[#This Row],[Width (in)]]&gt;25,Table1[[#This Row],[Width (in)]]&lt;=40),1,0))</f>
        <v>0</v>
      </c>
      <c r="V2308">
        <f>IF(Table1[[#This Row],[OD (in)]]=28,0,IF(Table1[[#This Row],[Width (in)]]&gt;40,1,0))</f>
        <v>1</v>
      </c>
      <c r="W2308">
        <f>IF(Table1[[#This Row],[OD (in)]]=28,1,0)</f>
        <v>0</v>
      </c>
    </row>
    <row r="2309" spans="1:23" x14ac:dyDescent="0.3">
      <c r="A2309" s="6" t="s">
        <v>0</v>
      </c>
      <c r="B2309" s="6" t="s">
        <v>2437</v>
      </c>
      <c r="C2309" s="6" t="s">
        <v>2438</v>
      </c>
      <c r="D2309" s="6" t="s">
        <v>5023</v>
      </c>
      <c r="E2309" s="6" t="s">
        <v>4</v>
      </c>
      <c r="F2309" s="6" t="s">
        <v>5</v>
      </c>
      <c r="G2309" s="6" t="s">
        <v>5010</v>
      </c>
      <c r="H2309" s="6" t="s">
        <v>7</v>
      </c>
      <c r="I2309" s="6" t="s">
        <v>5011</v>
      </c>
      <c r="J2309" s="6" t="s">
        <v>9</v>
      </c>
      <c r="K2309" s="6" t="s">
        <v>5024</v>
      </c>
      <c r="L2309" s="6" t="s">
        <v>11</v>
      </c>
      <c r="M2309" s="2">
        <v>310.55599999999998</v>
      </c>
      <c r="N2309" s="1" t="s">
        <v>12</v>
      </c>
      <c r="O2309" s="3">
        <v>43325</v>
      </c>
      <c r="P2309" s="2">
        <f>ROUNDDOWN(Table1[[#This Row],[Quantity in UnE]],0)</f>
        <v>310</v>
      </c>
      <c r="Q2309" t="s">
        <v>8860</v>
      </c>
      <c r="R2309">
        <v>38.5</v>
      </c>
      <c r="S2309">
        <v>39</v>
      </c>
      <c r="T2309">
        <f>IF(Table1[[#This Row],[OD (in)]]=28,0,IF(Table1[[#This Row],[Width (in)]]&lt;=25,1,0))</f>
        <v>0</v>
      </c>
      <c r="U2309">
        <f>IF(Table1[[#This Row],[OD (in)]]=28,0,IF(AND(Table1[[#This Row],[Width (in)]]&gt;25,Table1[[#This Row],[Width (in)]]&lt;=40),1,0))</f>
        <v>1</v>
      </c>
      <c r="V2309">
        <f>IF(Table1[[#This Row],[OD (in)]]=28,0,IF(Table1[[#This Row],[Width (in)]]&gt;40,1,0))</f>
        <v>0</v>
      </c>
      <c r="W2309">
        <f>IF(Table1[[#This Row],[OD (in)]]=28,1,0)</f>
        <v>0</v>
      </c>
    </row>
    <row r="2310" spans="1:23" x14ac:dyDescent="0.3">
      <c r="A2310" s="6" t="s">
        <v>0</v>
      </c>
      <c r="B2310" s="6" t="s">
        <v>125</v>
      </c>
      <c r="C2310" s="6" t="s">
        <v>126</v>
      </c>
      <c r="D2310" s="6" t="s">
        <v>5025</v>
      </c>
      <c r="E2310" s="6" t="s">
        <v>4</v>
      </c>
      <c r="F2310" s="6" t="s">
        <v>5</v>
      </c>
      <c r="G2310" s="6" t="s">
        <v>4736</v>
      </c>
      <c r="H2310" s="6" t="s">
        <v>7</v>
      </c>
      <c r="I2310" s="6" t="s">
        <v>4737</v>
      </c>
      <c r="J2310" s="6" t="s">
        <v>9</v>
      </c>
      <c r="K2310" s="6" t="s">
        <v>5026</v>
      </c>
      <c r="L2310" s="6" t="s">
        <v>11</v>
      </c>
      <c r="M2310" s="2">
        <v>446.79599999999999</v>
      </c>
      <c r="N2310" s="1" t="s">
        <v>12</v>
      </c>
      <c r="O2310" s="3">
        <v>43314</v>
      </c>
      <c r="P2310" s="2">
        <f>ROUNDDOWN(Table1[[#This Row],[Quantity in UnE]],0)</f>
        <v>446</v>
      </c>
      <c r="Q2310" t="s">
        <v>8852</v>
      </c>
      <c r="R2310">
        <v>60</v>
      </c>
      <c r="S2310">
        <v>39</v>
      </c>
      <c r="T2310">
        <f>IF(Table1[[#This Row],[OD (in)]]=28,0,IF(Table1[[#This Row],[Width (in)]]&lt;=25,1,0))</f>
        <v>0</v>
      </c>
      <c r="U2310">
        <f>IF(Table1[[#This Row],[OD (in)]]=28,0,IF(AND(Table1[[#This Row],[Width (in)]]&gt;25,Table1[[#This Row],[Width (in)]]&lt;=40),1,0))</f>
        <v>0</v>
      </c>
      <c r="V2310">
        <f>IF(Table1[[#This Row],[OD (in)]]=28,0,IF(Table1[[#This Row],[Width (in)]]&gt;40,1,0))</f>
        <v>1</v>
      </c>
      <c r="W2310">
        <f>IF(Table1[[#This Row],[OD (in)]]=28,1,0)</f>
        <v>0</v>
      </c>
    </row>
    <row r="2311" spans="1:23" x14ac:dyDescent="0.3">
      <c r="A2311" s="6" t="s">
        <v>0</v>
      </c>
      <c r="B2311" s="6" t="s">
        <v>4749</v>
      </c>
      <c r="C2311" s="6" t="s">
        <v>4750</v>
      </c>
      <c r="D2311" s="6" t="s">
        <v>5027</v>
      </c>
      <c r="E2311" s="6" t="s">
        <v>4</v>
      </c>
      <c r="F2311" s="6" t="s">
        <v>5</v>
      </c>
      <c r="G2311" s="6" t="s">
        <v>4752</v>
      </c>
      <c r="H2311" s="6" t="s">
        <v>7</v>
      </c>
      <c r="I2311" s="6" t="s">
        <v>4753</v>
      </c>
      <c r="J2311" s="6" t="s">
        <v>9</v>
      </c>
      <c r="K2311" s="6" t="s">
        <v>5028</v>
      </c>
      <c r="L2311" s="6" t="s">
        <v>11</v>
      </c>
      <c r="M2311" s="2">
        <v>184.65899999999999</v>
      </c>
      <c r="N2311" s="1" t="s">
        <v>12</v>
      </c>
      <c r="O2311" s="3">
        <v>43332</v>
      </c>
      <c r="P2311" s="2">
        <f>ROUNDDOWN(Table1[[#This Row],[Quantity in UnE]],0)</f>
        <v>184</v>
      </c>
      <c r="Q2311" t="s">
        <v>8868</v>
      </c>
      <c r="R2311">
        <v>59.5</v>
      </c>
      <c r="S2311">
        <v>21.5</v>
      </c>
      <c r="T2311">
        <f>IF(Table1[[#This Row],[OD (in)]]=28,0,IF(Table1[[#This Row],[Width (in)]]&lt;=25,1,0))</f>
        <v>0</v>
      </c>
      <c r="U2311">
        <f>IF(Table1[[#This Row],[OD (in)]]=28,0,IF(AND(Table1[[#This Row],[Width (in)]]&gt;25,Table1[[#This Row],[Width (in)]]&lt;=40),1,0))</f>
        <v>0</v>
      </c>
      <c r="V2311">
        <f>IF(Table1[[#This Row],[OD (in)]]=28,0,IF(Table1[[#This Row],[Width (in)]]&gt;40,1,0))</f>
        <v>1</v>
      </c>
      <c r="W2311">
        <f>IF(Table1[[#This Row],[OD (in)]]=28,1,0)</f>
        <v>0</v>
      </c>
    </row>
    <row r="2312" spans="1:23" x14ac:dyDescent="0.3">
      <c r="A2312" s="6" t="s">
        <v>0</v>
      </c>
      <c r="B2312" s="6" t="s">
        <v>4749</v>
      </c>
      <c r="C2312" s="6" t="s">
        <v>4750</v>
      </c>
      <c r="D2312" s="6" t="s">
        <v>5029</v>
      </c>
      <c r="E2312" s="6" t="s">
        <v>4</v>
      </c>
      <c r="F2312" s="6" t="s">
        <v>5</v>
      </c>
      <c r="G2312" s="6" t="s">
        <v>4752</v>
      </c>
      <c r="H2312" s="6" t="s">
        <v>7</v>
      </c>
      <c r="I2312" s="6" t="s">
        <v>4753</v>
      </c>
      <c r="J2312" s="6" t="s">
        <v>9</v>
      </c>
      <c r="K2312" s="6" t="s">
        <v>5030</v>
      </c>
      <c r="L2312" s="6" t="s">
        <v>11</v>
      </c>
      <c r="M2312" s="2">
        <v>184.65899999999999</v>
      </c>
      <c r="N2312" s="1" t="s">
        <v>12</v>
      </c>
      <c r="O2312" s="3">
        <v>43332</v>
      </c>
      <c r="P2312" s="2">
        <f>ROUNDDOWN(Table1[[#This Row],[Quantity in UnE]],0)</f>
        <v>184</v>
      </c>
      <c r="Q2312" t="s">
        <v>8868</v>
      </c>
      <c r="R2312">
        <v>59.5</v>
      </c>
      <c r="S2312">
        <v>21.5</v>
      </c>
      <c r="T2312">
        <f>IF(Table1[[#This Row],[OD (in)]]=28,0,IF(Table1[[#This Row],[Width (in)]]&lt;=25,1,0))</f>
        <v>0</v>
      </c>
      <c r="U2312">
        <f>IF(Table1[[#This Row],[OD (in)]]=28,0,IF(AND(Table1[[#This Row],[Width (in)]]&gt;25,Table1[[#This Row],[Width (in)]]&lt;=40),1,0))</f>
        <v>0</v>
      </c>
      <c r="V2312">
        <f>IF(Table1[[#This Row],[OD (in)]]=28,0,IF(Table1[[#This Row],[Width (in)]]&gt;40,1,0))</f>
        <v>1</v>
      </c>
      <c r="W2312">
        <f>IF(Table1[[#This Row],[OD (in)]]=28,1,0)</f>
        <v>0</v>
      </c>
    </row>
    <row r="2313" spans="1:23" x14ac:dyDescent="0.3">
      <c r="A2313" s="6" t="s">
        <v>0</v>
      </c>
      <c r="B2313" s="6" t="s">
        <v>4749</v>
      </c>
      <c r="C2313" s="6" t="s">
        <v>4750</v>
      </c>
      <c r="D2313" s="6" t="s">
        <v>5031</v>
      </c>
      <c r="E2313" s="6" t="s">
        <v>4</v>
      </c>
      <c r="F2313" s="6" t="s">
        <v>5</v>
      </c>
      <c r="G2313" s="6" t="s">
        <v>4752</v>
      </c>
      <c r="H2313" s="6" t="s">
        <v>7</v>
      </c>
      <c r="I2313" s="6" t="s">
        <v>4753</v>
      </c>
      <c r="J2313" s="6" t="s">
        <v>9</v>
      </c>
      <c r="K2313" s="6" t="s">
        <v>5032</v>
      </c>
      <c r="L2313" s="6" t="s">
        <v>11</v>
      </c>
      <c r="M2313" s="2">
        <v>184.65899999999999</v>
      </c>
      <c r="N2313" s="1" t="s">
        <v>12</v>
      </c>
      <c r="O2313" s="3">
        <v>43332</v>
      </c>
      <c r="P2313" s="2">
        <f>ROUNDDOWN(Table1[[#This Row],[Quantity in UnE]],0)</f>
        <v>184</v>
      </c>
      <c r="Q2313" t="s">
        <v>8868</v>
      </c>
      <c r="R2313">
        <v>59.5</v>
      </c>
      <c r="S2313">
        <v>21.5</v>
      </c>
      <c r="T2313">
        <f>IF(Table1[[#This Row],[OD (in)]]=28,0,IF(Table1[[#This Row],[Width (in)]]&lt;=25,1,0))</f>
        <v>0</v>
      </c>
      <c r="U2313">
        <f>IF(Table1[[#This Row],[OD (in)]]=28,0,IF(AND(Table1[[#This Row],[Width (in)]]&gt;25,Table1[[#This Row],[Width (in)]]&lt;=40),1,0))</f>
        <v>0</v>
      </c>
      <c r="V2313">
        <f>IF(Table1[[#This Row],[OD (in)]]=28,0,IF(Table1[[#This Row],[Width (in)]]&gt;40,1,0))</f>
        <v>1</v>
      </c>
      <c r="W2313">
        <f>IF(Table1[[#This Row],[OD (in)]]=28,1,0)</f>
        <v>0</v>
      </c>
    </row>
    <row r="2314" spans="1:23" x14ac:dyDescent="0.3">
      <c r="A2314" s="6" t="s">
        <v>0</v>
      </c>
      <c r="B2314" s="6" t="s">
        <v>4749</v>
      </c>
      <c r="C2314" s="6" t="s">
        <v>4750</v>
      </c>
      <c r="D2314" s="6" t="s">
        <v>5033</v>
      </c>
      <c r="E2314" s="6" t="s">
        <v>4</v>
      </c>
      <c r="F2314" s="6" t="s">
        <v>5</v>
      </c>
      <c r="G2314" s="6" t="s">
        <v>4752</v>
      </c>
      <c r="H2314" s="6" t="s">
        <v>7</v>
      </c>
      <c r="I2314" s="6" t="s">
        <v>4753</v>
      </c>
      <c r="J2314" s="6" t="s">
        <v>9</v>
      </c>
      <c r="K2314" s="6" t="s">
        <v>5034</v>
      </c>
      <c r="L2314" s="6" t="s">
        <v>11</v>
      </c>
      <c r="M2314" s="2">
        <v>178.21100000000001</v>
      </c>
      <c r="N2314" s="1" t="s">
        <v>12</v>
      </c>
      <c r="O2314" s="3">
        <v>43332</v>
      </c>
      <c r="P2314" s="2">
        <f>ROUNDDOWN(Table1[[#This Row],[Quantity in UnE]],0)</f>
        <v>178</v>
      </c>
      <c r="Q2314" t="s">
        <v>8868</v>
      </c>
      <c r="R2314">
        <v>59.5</v>
      </c>
      <c r="S2314">
        <v>21.5</v>
      </c>
      <c r="T2314">
        <f>IF(Table1[[#This Row],[OD (in)]]=28,0,IF(Table1[[#This Row],[Width (in)]]&lt;=25,1,0))</f>
        <v>0</v>
      </c>
      <c r="U2314">
        <f>IF(Table1[[#This Row],[OD (in)]]=28,0,IF(AND(Table1[[#This Row],[Width (in)]]&gt;25,Table1[[#This Row],[Width (in)]]&lt;=40),1,0))</f>
        <v>0</v>
      </c>
      <c r="V2314">
        <f>IF(Table1[[#This Row],[OD (in)]]=28,0,IF(Table1[[#This Row],[Width (in)]]&gt;40,1,0))</f>
        <v>1</v>
      </c>
      <c r="W2314">
        <f>IF(Table1[[#This Row],[OD (in)]]=28,1,0)</f>
        <v>0</v>
      </c>
    </row>
    <row r="2315" spans="1:23" x14ac:dyDescent="0.3">
      <c r="A2315" s="6" t="s">
        <v>0</v>
      </c>
      <c r="B2315" s="6" t="s">
        <v>125</v>
      </c>
      <c r="C2315" s="6" t="s">
        <v>126</v>
      </c>
      <c r="D2315" s="6" t="s">
        <v>5035</v>
      </c>
      <c r="E2315" s="6" t="s">
        <v>4</v>
      </c>
      <c r="F2315" s="6" t="s">
        <v>5</v>
      </c>
      <c r="G2315" s="6" t="s">
        <v>4736</v>
      </c>
      <c r="H2315" s="6" t="s">
        <v>7</v>
      </c>
      <c r="I2315" s="6" t="s">
        <v>4737</v>
      </c>
      <c r="J2315" s="6" t="s">
        <v>9</v>
      </c>
      <c r="K2315" s="6" t="s">
        <v>5036</v>
      </c>
      <c r="L2315" s="6" t="s">
        <v>11</v>
      </c>
      <c r="M2315" s="2">
        <v>446.79599999999999</v>
      </c>
      <c r="N2315" s="1" t="s">
        <v>12</v>
      </c>
      <c r="O2315" s="3">
        <v>43314</v>
      </c>
      <c r="P2315" s="2">
        <f>ROUNDDOWN(Table1[[#This Row],[Quantity in UnE]],0)</f>
        <v>446</v>
      </c>
      <c r="Q2315" t="s">
        <v>8852</v>
      </c>
      <c r="R2315">
        <v>60</v>
      </c>
      <c r="S2315">
        <v>39</v>
      </c>
      <c r="T2315">
        <f>IF(Table1[[#This Row],[OD (in)]]=28,0,IF(Table1[[#This Row],[Width (in)]]&lt;=25,1,0))</f>
        <v>0</v>
      </c>
      <c r="U2315">
        <f>IF(Table1[[#This Row],[OD (in)]]=28,0,IF(AND(Table1[[#This Row],[Width (in)]]&gt;25,Table1[[#This Row],[Width (in)]]&lt;=40),1,0))</f>
        <v>0</v>
      </c>
      <c r="V2315">
        <f>IF(Table1[[#This Row],[OD (in)]]=28,0,IF(Table1[[#This Row],[Width (in)]]&gt;40,1,0))</f>
        <v>1</v>
      </c>
      <c r="W2315">
        <f>IF(Table1[[#This Row],[OD (in)]]=28,1,0)</f>
        <v>0</v>
      </c>
    </row>
    <row r="2316" spans="1:23" x14ac:dyDescent="0.3">
      <c r="A2316" s="6" t="s">
        <v>0</v>
      </c>
      <c r="B2316" s="6" t="s">
        <v>125</v>
      </c>
      <c r="C2316" s="6" t="s">
        <v>126</v>
      </c>
      <c r="D2316" s="6" t="s">
        <v>5037</v>
      </c>
      <c r="E2316" s="6" t="s">
        <v>4</v>
      </c>
      <c r="F2316" s="6" t="s">
        <v>5</v>
      </c>
      <c r="G2316" s="6" t="s">
        <v>4736</v>
      </c>
      <c r="H2316" s="6" t="s">
        <v>7</v>
      </c>
      <c r="I2316" s="6" t="s">
        <v>4737</v>
      </c>
      <c r="J2316" s="6" t="s">
        <v>9</v>
      </c>
      <c r="K2316" s="6" t="s">
        <v>5038</v>
      </c>
      <c r="L2316" s="6" t="s">
        <v>11</v>
      </c>
      <c r="M2316" s="2">
        <v>344.09800000000001</v>
      </c>
      <c r="N2316" s="1" t="s">
        <v>12</v>
      </c>
      <c r="O2316" s="3">
        <v>43314</v>
      </c>
      <c r="P2316" s="2">
        <f>ROUNDDOWN(Table1[[#This Row],[Quantity in UnE]],0)</f>
        <v>344</v>
      </c>
      <c r="Q2316" t="s">
        <v>8852</v>
      </c>
      <c r="R2316">
        <v>60</v>
      </c>
      <c r="S2316">
        <v>39</v>
      </c>
      <c r="T2316">
        <f>IF(Table1[[#This Row],[OD (in)]]=28,0,IF(Table1[[#This Row],[Width (in)]]&lt;=25,1,0))</f>
        <v>0</v>
      </c>
      <c r="U2316">
        <f>IF(Table1[[#This Row],[OD (in)]]=28,0,IF(AND(Table1[[#This Row],[Width (in)]]&gt;25,Table1[[#This Row],[Width (in)]]&lt;=40),1,0))</f>
        <v>0</v>
      </c>
      <c r="V2316">
        <f>IF(Table1[[#This Row],[OD (in)]]=28,0,IF(Table1[[#This Row],[Width (in)]]&gt;40,1,0))</f>
        <v>1</v>
      </c>
      <c r="W2316">
        <f>IF(Table1[[#This Row],[OD (in)]]=28,1,0)</f>
        <v>0</v>
      </c>
    </row>
    <row r="2317" spans="1:23" x14ac:dyDescent="0.3">
      <c r="A2317" s="6" t="s">
        <v>0</v>
      </c>
      <c r="B2317" s="6" t="s">
        <v>125</v>
      </c>
      <c r="C2317" s="6" t="s">
        <v>126</v>
      </c>
      <c r="D2317" s="6" t="s">
        <v>5039</v>
      </c>
      <c r="E2317" s="6" t="s">
        <v>4</v>
      </c>
      <c r="F2317" s="6" t="s">
        <v>5</v>
      </c>
      <c r="G2317" s="6" t="s">
        <v>4736</v>
      </c>
      <c r="H2317" s="6" t="s">
        <v>7</v>
      </c>
      <c r="I2317" s="6" t="s">
        <v>4737</v>
      </c>
      <c r="J2317" s="6" t="s">
        <v>9</v>
      </c>
      <c r="K2317" s="6" t="s">
        <v>5040</v>
      </c>
      <c r="L2317" s="6" t="s">
        <v>11</v>
      </c>
      <c r="M2317" s="2">
        <v>344.09800000000001</v>
      </c>
      <c r="N2317" s="1" t="s">
        <v>12</v>
      </c>
      <c r="O2317" s="3">
        <v>43314</v>
      </c>
      <c r="P2317" s="2">
        <f>ROUNDDOWN(Table1[[#This Row],[Quantity in UnE]],0)</f>
        <v>344</v>
      </c>
      <c r="Q2317" t="s">
        <v>8852</v>
      </c>
      <c r="R2317">
        <v>60</v>
      </c>
      <c r="S2317">
        <v>39</v>
      </c>
      <c r="T2317">
        <f>IF(Table1[[#This Row],[OD (in)]]=28,0,IF(Table1[[#This Row],[Width (in)]]&lt;=25,1,0))</f>
        <v>0</v>
      </c>
      <c r="U2317">
        <f>IF(Table1[[#This Row],[OD (in)]]=28,0,IF(AND(Table1[[#This Row],[Width (in)]]&gt;25,Table1[[#This Row],[Width (in)]]&lt;=40),1,0))</f>
        <v>0</v>
      </c>
      <c r="V2317">
        <f>IF(Table1[[#This Row],[OD (in)]]=28,0,IF(Table1[[#This Row],[Width (in)]]&gt;40,1,0))</f>
        <v>1</v>
      </c>
      <c r="W2317">
        <f>IF(Table1[[#This Row],[OD (in)]]=28,1,0)</f>
        <v>0</v>
      </c>
    </row>
    <row r="2318" spans="1:23" x14ac:dyDescent="0.3">
      <c r="A2318" s="6" t="s">
        <v>0</v>
      </c>
      <c r="B2318" s="6" t="s">
        <v>1627</v>
      </c>
      <c r="C2318" s="6" t="s">
        <v>1628</v>
      </c>
      <c r="D2318" s="6" t="s">
        <v>5041</v>
      </c>
      <c r="E2318" s="6" t="s">
        <v>4</v>
      </c>
      <c r="F2318" s="6" t="s">
        <v>5</v>
      </c>
      <c r="G2318" s="6" t="s">
        <v>5010</v>
      </c>
      <c r="H2318" s="6" t="s">
        <v>7</v>
      </c>
      <c r="I2318" s="6" t="s">
        <v>5011</v>
      </c>
      <c r="J2318" s="6" t="s">
        <v>9</v>
      </c>
      <c r="K2318" s="6" t="s">
        <v>5042</v>
      </c>
      <c r="L2318" s="6" t="s">
        <v>11</v>
      </c>
      <c r="M2318" s="2">
        <v>390.25299999999999</v>
      </c>
      <c r="N2318" s="1" t="s">
        <v>12</v>
      </c>
      <c r="O2318" s="3">
        <v>43325</v>
      </c>
      <c r="P2318" s="2">
        <f>ROUNDDOWN(Table1[[#This Row],[Quantity in UnE]],0)</f>
        <v>390</v>
      </c>
      <c r="Q2318" t="s">
        <v>8850</v>
      </c>
      <c r="R2318">
        <v>52</v>
      </c>
      <c r="S2318">
        <v>39</v>
      </c>
      <c r="T2318">
        <f>IF(Table1[[#This Row],[OD (in)]]=28,0,IF(Table1[[#This Row],[Width (in)]]&lt;=25,1,0))</f>
        <v>0</v>
      </c>
      <c r="U2318">
        <f>IF(Table1[[#This Row],[OD (in)]]=28,0,IF(AND(Table1[[#This Row],[Width (in)]]&gt;25,Table1[[#This Row],[Width (in)]]&lt;=40),1,0))</f>
        <v>0</v>
      </c>
      <c r="V2318">
        <f>IF(Table1[[#This Row],[OD (in)]]=28,0,IF(Table1[[#This Row],[Width (in)]]&gt;40,1,0))</f>
        <v>1</v>
      </c>
      <c r="W2318">
        <f>IF(Table1[[#This Row],[OD (in)]]=28,1,0)</f>
        <v>0</v>
      </c>
    </row>
    <row r="2319" spans="1:23" x14ac:dyDescent="0.3">
      <c r="A2319" s="6" t="s">
        <v>0</v>
      </c>
      <c r="B2319" s="6" t="s">
        <v>1043</v>
      </c>
      <c r="C2319" s="6" t="s">
        <v>1044</v>
      </c>
      <c r="D2319" s="6" t="s">
        <v>5043</v>
      </c>
      <c r="E2319" s="6" t="s">
        <v>4</v>
      </c>
      <c r="F2319" s="6" t="s">
        <v>5</v>
      </c>
      <c r="G2319" s="6" t="s">
        <v>4688</v>
      </c>
      <c r="H2319" s="6" t="s">
        <v>7</v>
      </c>
      <c r="I2319" s="6" t="s">
        <v>4689</v>
      </c>
      <c r="J2319" s="6" t="s">
        <v>9</v>
      </c>
      <c r="K2319" s="6" t="s">
        <v>5044</v>
      </c>
      <c r="L2319" s="6" t="s">
        <v>11</v>
      </c>
      <c r="M2319" s="2">
        <v>141.53899999999999</v>
      </c>
      <c r="N2319" s="1" t="s">
        <v>12</v>
      </c>
      <c r="O2319" s="3">
        <v>43322</v>
      </c>
      <c r="P2319" s="2">
        <f>ROUNDDOWN(Table1[[#This Row],[Quantity in UnE]],0)</f>
        <v>141</v>
      </c>
      <c r="Q2319" t="s">
        <v>8850</v>
      </c>
      <c r="R2319">
        <v>39.375</v>
      </c>
      <c r="S2319">
        <v>28</v>
      </c>
      <c r="T2319">
        <f>IF(Table1[[#This Row],[OD (in)]]=28,0,IF(Table1[[#This Row],[Width (in)]]&lt;=25,1,0))</f>
        <v>0</v>
      </c>
      <c r="U2319">
        <f>IF(Table1[[#This Row],[OD (in)]]=28,0,IF(AND(Table1[[#This Row],[Width (in)]]&gt;25,Table1[[#This Row],[Width (in)]]&lt;=40),1,0))</f>
        <v>0</v>
      </c>
      <c r="V2319">
        <f>IF(Table1[[#This Row],[OD (in)]]=28,0,IF(Table1[[#This Row],[Width (in)]]&gt;40,1,0))</f>
        <v>0</v>
      </c>
      <c r="W2319">
        <f>IF(Table1[[#This Row],[OD (in)]]=28,1,0)</f>
        <v>1</v>
      </c>
    </row>
    <row r="2320" spans="1:23" x14ac:dyDescent="0.3">
      <c r="A2320" s="6" t="s">
        <v>0</v>
      </c>
      <c r="B2320" s="6" t="s">
        <v>1043</v>
      </c>
      <c r="C2320" s="6" t="s">
        <v>1044</v>
      </c>
      <c r="D2320" s="6" t="s">
        <v>5045</v>
      </c>
      <c r="E2320" s="6" t="s">
        <v>4</v>
      </c>
      <c r="F2320" s="6" t="s">
        <v>5</v>
      </c>
      <c r="G2320" s="6" t="s">
        <v>4688</v>
      </c>
      <c r="H2320" s="6" t="s">
        <v>7</v>
      </c>
      <c r="I2320" s="6" t="s">
        <v>4689</v>
      </c>
      <c r="J2320" s="6" t="s">
        <v>9</v>
      </c>
      <c r="K2320" s="6" t="s">
        <v>5046</v>
      </c>
      <c r="L2320" s="6" t="s">
        <v>11</v>
      </c>
      <c r="M2320" s="2">
        <v>143.178</v>
      </c>
      <c r="N2320" s="1" t="s">
        <v>12</v>
      </c>
      <c r="O2320" s="3">
        <v>43322</v>
      </c>
      <c r="P2320" s="2">
        <f>ROUNDDOWN(Table1[[#This Row],[Quantity in UnE]],0)</f>
        <v>143</v>
      </c>
      <c r="Q2320" t="s">
        <v>8850</v>
      </c>
      <c r="R2320">
        <v>39.375</v>
      </c>
      <c r="S2320">
        <v>28</v>
      </c>
      <c r="T2320">
        <f>IF(Table1[[#This Row],[OD (in)]]=28,0,IF(Table1[[#This Row],[Width (in)]]&lt;=25,1,0))</f>
        <v>0</v>
      </c>
      <c r="U2320">
        <f>IF(Table1[[#This Row],[OD (in)]]=28,0,IF(AND(Table1[[#This Row],[Width (in)]]&gt;25,Table1[[#This Row],[Width (in)]]&lt;=40),1,0))</f>
        <v>0</v>
      </c>
      <c r="V2320">
        <f>IF(Table1[[#This Row],[OD (in)]]=28,0,IF(Table1[[#This Row],[Width (in)]]&gt;40,1,0))</f>
        <v>0</v>
      </c>
      <c r="W2320">
        <f>IF(Table1[[#This Row],[OD (in)]]=28,1,0)</f>
        <v>1</v>
      </c>
    </row>
    <row r="2321" spans="1:23" x14ac:dyDescent="0.3">
      <c r="A2321" s="6" t="s">
        <v>0</v>
      </c>
      <c r="B2321" s="6" t="s">
        <v>3355</v>
      </c>
      <c r="C2321" s="6" t="s">
        <v>3356</v>
      </c>
      <c r="D2321" s="6" t="s">
        <v>5047</v>
      </c>
      <c r="E2321" s="6" t="s">
        <v>4</v>
      </c>
      <c r="F2321" s="6" t="s">
        <v>5</v>
      </c>
      <c r="G2321" s="6" t="s">
        <v>4736</v>
      </c>
      <c r="H2321" s="6" t="s">
        <v>7</v>
      </c>
      <c r="I2321" s="6" t="s">
        <v>4737</v>
      </c>
      <c r="J2321" s="6" t="s">
        <v>9</v>
      </c>
      <c r="K2321" s="6" t="s">
        <v>5048</v>
      </c>
      <c r="L2321" s="6" t="s">
        <v>11</v>
      </c>
      <c r="M2321" s="2">
        <v>382.041</v>
      </c>
      <c r="N2321" s="1" t="s">
        <v>12</v>
      </c>
      <c r="O2321" s="3">
        <v>43314</v>
      </c>
      <c r="P2321" s="2">
        <f>ROUNDDOWN(Table1[[#This Row],[Quantity in UnE]],0)</f>
        <v>382</v>
      </c>
      <c r="Q2321" t="s">
        <v>8850</v>
      </c>
      <c r="R2321">
        <v>51</v>
      </c>
      <c r="S2321">
        <v>39</v>
      </c>
      <c r="T2321">
        <f>IF(Table1[[#This Row],[OD (in)]]=28,0,IF(Table1[[#This Row],[Width (in)]]&lt;=25,1,0))</f>
        <v>0</v>
      </c>
      <c r="U2321">
        <f>IF(Table1[[#This Row],[OD (in)]]=28,0,IF(AND(Table1[[#This Row],[Width (in)]]&gt;25,Table1[[#This Row],[Width (in)]]&lt;=40),1,0))</f>
        <v>0</v>
      </c>
      <c r="V2321">
        <f>IF(Table1[[#This Row],[OD (in)]]=28,0,IF(Table1[[#This Row],[Width (in)]]&gt;40,1,0))</f>
        <v>1</v>
      </c>
      <c r="W2321">
        <f>IF(Table1[[#This Row],[OD (in)]]=28,1,0)</f>
        <v>0</v>
      </c>
    </row>
    <row r="2322" spans="1:23" x14ac:dyDescent="0.3">
      <c r="A2322" s="6" t="s">
        <v>0</v>
      </c>
      <c r="B2322" s="6" t="s">
        <v>1627</v>
      </c>
      <c r="C2322" s="6" t="s">
        <v>1628</v>
      </c>
      <c r="D2322" s="6" t="s">
        <v>5049</v>
      </c>
      <c r="E2322" s="6" t="s">
        <v>4</v>
      </c>
      <c r="F2322" s="6" t="s">
        <v>5</v>
      </c>
      <c r="G2322" s="6" t="s">
        <v>5010</v>
      </c>
      <c r="H2322" s="6" t="s">
        <v>7</v>
      </c>
      <c r="I2322" s="6" t="s">
        <v>5011</v>
      </c>
      <c r="J2322" s="6" t="s">
        <v>9</v>
      </c>
      <c r="K2322" s="6" t="s">
        <v>5050</v>
      </c>
      <c r="L2322" s="6" t="s">
        <v>11</v>
      </c>
      <c r="M2322" s="2">
        <v>394.40100000000001</v>
      </c>
      <c r="N2322" s="1" t="s">
        <v>12</v>
      </c>
      <c r="O2322" s="3">
        <v>43325</v>
      </c>
      <c r="P2322" s="2">
        <f>ROUNDDOWN(Table1[[#This Row],[Quantity in UnE]],0)</f>
        <v>394</v>
      </c>
      <c r="Q2322" t="s">
        <v>8850</v>
      </c>
      <c r="R2322">
        <v>52</v>
      </c>
      <c r="S2322">
        <v>39</v>
      </c>
      <c r="T2322">
        <f>IF(Table1[[#This Row],[OD (in)]]=28,0,IF(Table1[[#This Row],[Width (in)]]&lt;=25,1,0))</f>
        <v>0</v>
      </c>
      <c r="U2322">
        <f>IF(Table1[[#This Row],[OD (in)]]=28,0,IF(AND(Table1[[#This Row],[Width (in)]]&gt;25,Table1[[#This Row],[Width (in)]]&lt;=40),1,0))</f>
        <v>0</v>
      </c>
      <c r="V2322">
        <f>IF(Table1[[#This Row],[OD (in)]]=28,0,IF(Table1[[#This Row],[Width (in)]]&gt;40,1,0))</f>
        <v>1</v>
      </c>
      <c r="W2322">
        <f>IF(Table1[[#This Row],[OD (in)]]=28,1,0)</f>
        <v>0</v>
      </c>
    </row>
    <row r="2323" spans="1:23" x14ac:dyDescent="0.3">
      <c r="A2323" s="6" t="s">
        <v>0</v>
      </c>
      <c r="B2323" s="6" t="s">
        <v>1043</v>
      </c>
      <c r="C2323" s="6" t="s">
        <v>1044</v>
      </c>
      <c r="D2323" s="6" t="s">
        <v>5051</v>
      </c>
      <c r="E2323" s="6" t="s">
        <v>4</v>
      </c>
      <c r="F2323" s="6" t="s">
        <v>5</v>
      </c>
      <c r="G2323" s="6" t="s">
        <v>4688</v>
      </c>
      <c r="H2323" s="6" t="s">
        <v>7</v>
      </c>
      <c r="I2323" s="6" t="s">
        <v>4689</v>
      </c>
      <c r="J2323" s="6" t="s">
        <v>9</v>
      </c>
      <c r="K2323" s="6" t="s">
        <v>5052</v>
      </c>
      <c r="L2323" s="6" t="s">
        <v>11</v>
      </c>
      <c r="M2323" s="2">
        <v>143.178</v>
      </c>
      <c r="N2323" s="1" t="s">
        <v>12</v>
      </c>
      <c r="O2323" s="3">
        <v>43322</v>
      </c>
      <c r="P2323" s="2">
        <f>ROUNDDOWN(Table1[[#This Row],[Quantity in UnE]],0)</f>
        <v>143</v>
      </c>
      <c r="Q2323" t="s">
        <v>8850</v>
      </c>
      <c r="R2323">
        <v>39.375</v>
      </c>
      <c r="S2323">
        <v>28</v>
      </c>
      <c r="T2323">
        <f>IF(Table1[[#This Row],[OD (in)]]=28,0,IF(Table1[[#This Row],[Width (in)]]&lt;=25,1,0))</f>
        <v>0</v>
      </c>
      <c r="U2323">
        <f>IF(Table1[[#This Row],[OD (in)]]=28,0,IF(AND(Table1[[#This Row],[Width (in)]]&gt;25,Table1[[#This Row],[Width (in)]]&lt;=40),1,0))</f>
        <v>0</v>
      </c>
      <c r="V2323">
        <f>IF(Table1[[#This Row],[OD (in)]]=28,0,IF(Table1[[#This Row],[Width (in)]]&gt;40,1,0))</f>
        <v>0</v>
      </c>
      <c r="W2323">
        <f>IF(Table1[[#This Row],[OD (in)]]=28,1,0)</f>
        <v>1</v>
      </c>
    </row>
    <row r="2324" spans="1:23" x14ac:dyDescent="0.3">
      <c r="A2324" s="6" t="s">
        <v>0</v>
      </c>
      <c r="B2324" s="6" t="s">
        <v>1043</v>
      </c>
      <c r="C2324" s="6" t="s">
        <v>1044</v>
      </c>
      <c r="D2324" s="6" t="s">
        <v>5053</v>
      </c>
      <c r="E2324" s="6" t="s">
        <v>4</v>
      </c>
      <c r="F2324" s="6" t="s">
        <v>5</v>
      </c>
      <c r="G2324" s="6" t="s">
        <v>4688</v>
      </c>
      <c r="H2324" s="6" t="s">
        <v>7</v>
      </c>
      <c r="I2324" s="6" t="s">
        <v>4689</v>
      </c>
      <c r="J2324" s="6" t="s">
        <v>9</v>
      </c>
      <c r="K2324" s="6" t="s">
        <v>5054</v>
      </c>
      <c r="L2324" s="6" t="s">
        <v>11</v>
      </c>
      <c r="M2324" s="2">
        <v>149.80000000000001</v>
      </c>
      <c r="N2324" s="1" t="s">
        <v>12</v>
      </c>
      <c r="O2324" s="3">
        <v>43322</v>
      </c>
      <c r="P2324" s="2">
        <f>ROUNDDOWN(Table1[[#This Row],[Quantity in UnE]],0)</f>
        <v>149</v>
      </c>
      <c r="Q2324" t="s">
        <v>8850</v>
      </c>
      <c r="R2324">
        <v>39.375</v>
      </c>
      <c r="S2324">
        <v>28</v>
      </c>
      <c r="T2324">
        <f>IF(Table1[[#This Row],[OD (in)]]=28,0,IF(Table1[[#This Row],[Width (in)]]&lt;=25,1,0))</f>
        <v>0</v>
      </c>
      <c r="U2324">
        <f>IF(Table1[[#This Row],[OD (in)]]=28,0,IF(AND(Table1[[#This Row],[Width (in)]]&gt;25,Table1[[#This Row],[Width (in)]]&lt;=40),1,0))</f>
        <v>0</v>
      </c>
      <c r="V2324">
        <f>IF(Table1[[#This Row],[OD (in)]]=28,0,IF(Table1[[#This Row],[Width (in)]]&gt;40,1,0))</f>
        <v>0</v>
      </c>
      <c r="W2324">
        <f>IF(Table1[[#This Row],[OD (in)]]=28,1,0)</f>
        <v>1</v>
      </c>
    </row>
    <row r="2325" spans="1:23" x14ac:dyDescent="0.3">
      <c r="A2325" s="6" t="s">
        <v>0</v>
      </c>
      <c r="B2325" s="6" t="s">
        <v>1043</v>
      </c>
      <c r="C2325" s="6" t="s">
        <v>1044</v>
      </c>
      <c r="D2325" s="6" t="s">
        <v>5055</v>
      </c>
      <c r="E2325" s="6" t="s">
        <v>4</v>
      </c>
      <c r="F2325" s="6" t="s">
        <v>5</v>
      </c>
      <c r="G2325" s="6" t="s">
        <v>4688</v>
      </c>
      <c r="H2325" s="6" t="s">
        <v>7</v>
      </c>
      <c r="I2325" s="6" t="s">
        <v>4689</v>
      </c>
      <c r="J2325" s="6" t="s">
        <v>9</v>
      </c>
      <c r="K2325" s="6" t="s">
        <v>5056</v>
      </c>
      <c r="L2325" s="6" t="s">
        <v>11</v>
      </c>
      <c r="M2325" s="2">
        <v>149.80000000000001</v>
      </c>
      <c r="N2325" s="1" t="s">
        <v>12</v>
      </c>
      <c r="O2325" s="3">
        <v>43322</v>
      </c>
      <c r="P2325" s="2">
        <f>ROUNDDOWN(Table1[[#This Row],[Quantity in UnE]],0)</f>
        <v>149</v>
      </c>
      <c r="Q2325" t="s">
        <v>8850</v>
      </c>
      <c r="R2325">
        <v>39.375</v>
      </c>
      <c r="S2325">
        <v>28</v>
      </c>
      <c r="T2325">
        <f>IF(Table1[[#This Row],[OD (in)]]=28,0,IF(Table1[[#This Row],[Width (in)]]&lt;=25,1,0))</f>
        <v>0</v>
      </c>
      <c r="U2325">
        <f>IF(Table1[[#This Row],[OD (in)]]=28,0,IF(AND(Table1[[#This Row],[Width (in)]]&gt;25,Table1[[#This Row],[Width (in)]]&lt;=40),1,0))</f>
        <v>0</v>
      </c>
      <c r="V2325">
        <f>IF(Table1[[#This Row],[OD (in)]]=28,0,IF(Table1[[#This Row],[Width (in)]]&gt;40,1,0))</f>
        <v>0</v>
      </c>
      <c r="W2325">
        <f>IF(Table1[[#This Row],[OD (in)]]=28,1,0)</f>
        <v>1</v>
      </c>
    </row>
    <row r="2326" spans="1:23" x14ac:dyDescent="0.3">
      <c r="A2326" s="6" t="s">
        <v>0</v>
      </c>
      <c r="B2326" s="6" t="s">
        <v>1043</v>
      </c>
      <c r="C2326" s="6" t="s">
        <v>1044</v>
      </c>
      <c r="D2326" s="6" t="s">
        <v>5057</v>
      </c>
      <c r="E2326" s="6" t="s">
        <v>4</v>
      </c>
      <c r="F2326" s="6" t="s">
        <v>5</v>
      </c>
      <c r="G2326" s="6" t="s">
        <v>4688</v>
      </c>
      <c r="H2326" s="6" t="s">
        <v>7</v>
      </c>
      <c r="I2326" s="6" t="s">
        <v>4689</v>
      </c>
      <c r="J2326" s="6" t="s">
        <v>9</v>
      </c>
      <c r="K2326" s="6" t="s">
        <v>5058</v>
      </c>
      <c r="L2326" s="6" t="s">
        <v>11</v>
      </c>
      <c r="M2326" s="2">
        <v>149.732</v>
      </c>
      <c r="N2326" s="1" t="s">
        <v>12</v>
      </c>
      <c r="O2326" s="3">
        <v>43322</v>
      </c>
      <c r="P2326" s="2">
        <f>ROUNDDOWN(Table1[[#This Row],[Quantity in UnE]],0)</f>
        <v>149</v>
      </c>
      <c r="Q2326" t="s">
        <v>8850</v>
      </c>
      <c r="R2326">
        <v>39.375</v>
      </c>
      <c r="S2326">
        <v>28</v>
      </c>
      <c r="T2326">
        <f>IF(Table1[[#This Row],[OD (in)]]=28,0,IF(Table1[[#This Row],[Width (in)]]&lt;=25,1,0))</f>
        <v>0</v>
      </c>
      <c r="U2326">
        <f>IF(Table1[[#This Row],[OD (in)]]=28,0,IF(AND(Table1[[#This Row],[Width (in)]]&gt;25,Table1[[#This Row],[Width (in)]]&lt;=40),1,0))</f>
        <v>0</v>
      </c>
      <c r="V2326">
        <f>IF(Table1[[#This Row],[OD (in)]]=28,0,IF(Table1[[#This Row],[Width (in)]]&gt;40,1,0))</f>
        <v>0</v>
      </c>
      <c r="W2326">
        <f>IF(Table1[[#This Row],[OD (in)]]=28,1,0)</f>
        <v>1</v>
      </c>
    </row>
    <row r="2327" spans="1:23" x14ac:dyDescent="0.3">
      <c r="A2327" s="6" t="s">
        <v>0</v>
      </c>
      <c r="B2327" s="6" t="s">
        <v>1043</v>
      </c>
      <c r="C2327" s="6" t="s">
        <v>1044</v>
      </c>
      <c r="D2327" s="6" t="s">
        <v>5059</v>
      </c>
      <c r="E2327" s="6" t="s">
        <v>4</v>
      </c>
      <c r="F2327" s="6" t="s">
        <v>5</v>
      </c>
      <c r="G2327" s="6" t="s">
        <v>4688</v>
      </c>
      <c r="H2327" s="6" t="s">
        <v>7</v>
      </c>
      <c r="I2327" s="6" t="s">
        <v>4689</v>
      </c>
      <c r="J2327" s="6" t="s">
        <v>9</v>
      </c>
      <c r="K2327" s="6" t="s">
        <v>5060</v>
      </c>
      <c r="L2327" s="6" t="s">
        <v>11</v>
      </c>
      <c r="M2327" s="2">
        <v>149.732</v>
      </c>
      <c r="N2327" s="1" t="s">
        <v>12</v>
      </c>
      <c r="O2327" s="3">
        <v>43322</v>
      </c>
      <c r="P2327" s="2">
        <f>ROUNDDOWN(Table1[[#This Row],[Quantity in UnE]],0)</f>
        <v>149</v>
      </c>
      <c r="Q2327" t="s">
        <v>8850</v>
      </c>
      <c r="R2327">
        <v>39.375</v>
      </c>
      <c r="S2327">
        <v>28</v>
      </c>
      <c r="T2327">
        <f>IF(Table1[[#This Row],[OD (in)]]=28,0,IF(Table1[[#This Row],[Width (in)]]&lt;=25,1,0))</f>
        <v>0</v>
      </c>
      <c r="U2327">
        <f>IF(Table1[[#This Row],[OD (in)]]=28,0,IF(AND(Table1[[#This Row],[Width (in)]]&gt;25,Table1[[#This Row],[Width (in)]]&lt;=40),1,0))</f>
        <v>0</v>
      </c>
      <c r="V2327">
        <f>IF(Table1[[#This Row],[OD (in)]]=28,0,IF(Table1[[#This Row],[Width (in)]]&gt;40,1,0))</f>
        <v>0</v>
      </c>
      <c r="W2327">
        <f>IF(Table1[[#This Row],[OD (in)]]=28,1,0)</f>
        <v>1</v>
      </c>
    </row>
    <row r="2328" spans="1:23" x14ac:dyDescent="0.3">
      <c r="A2328" s="6" t="s">
        <v>0</v>
      </c>
      <c r="B2328" s="6" t="s">
        <v>1395</v>
      </c>
      <c r="C2328" s="6" t="s">
        <v>1396</v>
      </c>
      <c r="D2328" s="6" t="s">
        <v>5061</v>
      </c>
      <c r="E2328" s="6" t="s">
        <v>4</v>
      </c>
      <c r="F2328" s="6" t="s">
        <v>5</v>
      </c>
      <c r="G2328" s="6" t="s">
        <v>5010</v>
      </c>
      <c r="H2328" s="6" t="s">
        <v>7</v>
      </c>
      <c r="I2328" s="6" t="s">
        <v>5011</v>
      </c>
      <c r="J2328" s="6" t="s">
        <v>9</v>
      </c>
      <c r="K2328" s="6" t="s">
        <v>5062</v>
      </c>
      <c r="L2328" s="6" t="s">
        <v>11</v>
      </c>
      <c r="M2328" s="2">
        <v>239.989</v>
      </c>
      <c r="N2328" s="1" t="s">
        <v>12</v>
      </c>
      <c r="O2328" s="3">
        <v>43325</v>
      </c>
      <c r="P2328" s="2">
        <f>ROUNDDOWN(Table1[[#This Row],[Quantity in UnE]],0)</f>
        <v>239</v>
      </c>
      <c r="Q2328" t="s">
        <v>8850</v>
      </c>
      <c r="R2328">
        <v>32</v>
      </c>
      <c r="S2328">
        <v>39</v>
      </c>
      <c r="T2328">
        <f>IF(Table1[[#This Row],[OD (in)]]=28,0,IF(Table1[[#This Row],[Width (in)]]&lt;=25,1,0))</f>
        <v>0</v>
      </c>
      <c r="U2328">
        <f>IF(Table1[[#This Row],[OD (in)]]=28,0,IF(AND(Table1[[#This Row],[Width (in)]]&gt;25,Table1[[#This Row],[Width (in)]]&lt;=40),1,0))</f>
        <v>1</v>
      </c>
      <c r="V2328">
        <f>IF(Table1[[#This Row],[OD (in)]]=28,0,IF(Table1[[#This Row],[Width (in)]]&gt;40,1,0))</f>
        <v>0</v>
      </c>
      <c r="W2328">
        <f>IF(Table1[[#This Row],[OD (in)]]=28,1,0)</f>
        <v>0</v>
      </c>
    </row>
    <row r="2329" spans="1:23" x14ac:dyDescent="0.3">
      <c r="A2329" s="6" t="s">
        <v>0</v>
      </c>
      <c r="B2329" s="6" t="s">
        <v>1043</v>
      </c>
      <c r="C2329" s="6" t="s">
        <v>1044</v>
      </c>
      <c r="D2329" s="6" t="s">
        <v>5063</v>
      </c>
      <c r="E2329" s="6" t="s">
        <v>4</v>
      </c>
      <c r="F2329" s="6" t="s">
        <v>5</v>
      </c>
      <c r="G2329" s="6" t="s">
        <v>4688</v>
      </c>
      <c r="H2329" s="6" t="s">
        <v>7</v>
      </c>
      <c r="I2329" s="6" t="s">
        <v>4689</v>
      </c>
      <c r="J2329" s="6" t="s">
        <v>9</v>
      </c>
      <c r="K2329" s="6" t="s">
        <v>5064</v>
      </c>
      <c r="L2329" s="6" t="s">
        <v>11</v>
      </c>
      <c r="M2329" s="2">
        <v>149.66399999999999</v>
      </c>
      <c r="N2329" s="1" t="s">
        <v>12</v>
      </c>
      <c r="O2329" s="3">
        <v>43322</v>
      </c>
      <c r="P2329" s="2">
        <f>ROUNDDOWN(Table1[[#This Row],[Quantity in UnE]],0)</f>
        <v>149</v>
      </c>
      <c r="Q2329" t="s">
        <v>8850</v>
      </c>
      <c r="R2329">
        <v>39.375</v>
      </c>
      <c r="S2329">
        <v>28</v>
      </c>
      <c r="T2329">
        <f>IF(Table1[[#This Row],[OD (in)]]=28,0,IF(Table1[[#This Row],[Width (in)]]&lt;=25,1,0))</f>
        <v>0</v>
      </c>
      <c r="U2329">
        <f>IF(Table1[[#This Row],[OD (in)]]=28,0,IF(AND(Table1[[#This Row],[Width (in)]]&gt;25,Table1[[#This Row],[Width (in)]]&lt;=40),1,0))</f>
        <v>0</v>
      </c>
      <c r="V2329">
        <f>IF(Table1[[#This Row],[OD (in)]]=28,0,IF(Table1[[#This Row],[Width (in)]]&gt;40,1,0))</f>
        <v>0</v>
      </c>
      <c r="W2329">
        <f>IF(Table1[[#This Row],[OD (in)]]=28,1,0)</f>
        <v>1</v>
      </c>
    </row>
    <row r="2330" spans="1:23" x14ac:dyDescent="0.3">
      <c r="A2330" s="6" t="s">
        <v>0</v>
      </c>
      <c r="B2330" s="6" t="s">
        <v>1043</v>
      </c>
      <c r="C2330" s="6" t="s">
        <v>1044</v>
      </c>
      <c r="D2330" s="6" t="s">
        <v>5065</v>
      </c>
      <c r="E2330" s="6" t="s">
        <v>4</v>
      </c>
      <c r="F2330" s="6" t="s">
        <v>5</v>
      </c>
      <c r="G2330" s="6" t="s">
        <v>4688</v>
      </c>
      <c r="H2330" s="6" t="s">
        <v>7</v>
      </c>
      <c r="I2330" s="6" t="s">
        <v>4689</v>
      </c>
      <c r="J2330" s="6" t="s">
        <v>9</v>
      </c>
      <c r="K2330" s="6" t="s">
        <v>5066</v>
      </c>
      <c r="L2330" s="6" t="s">
        <v>11</v>
      </c>
      <c r="M2330" s="2">
        <v>149.66399999999999</v>
      </c>
      <c r="N2330" s="1" t="s">
        <v>12</v>
      </c>
      <c r="O2330" s="3">
        <v>43322</v>
      </c>
      <c r="P2330" s="2">
        <f>ROUNDDOWN(Table1[[#This Row],[Quantity in UnE]],0)</f>
        <v>149</v>
      </c>
      <c r="Q2330" t="s">
        <v>8850</v>
      </c>
      <c r="R2330">
        <v>39.375</v>
      </c>
      <c r="S2330">
        <v>28</v>
      </c>
      <c r="T2330">
        <f>IF(Table1[[#This Row],[OD (in)]]=28,0,IF(Table1[[#This Row],[Width (in)]]&lt;=25,1,0))</f>
        <v>0</v>
      </c>
      <c r="U2330">
        <f>IF(Table1[[#This Row],[OD (in)]]=28,0,IF(AND(Table1[[#This Row],[Width (in)]]&gt;25,Table1[[#This Row],[Width (in)]]&lt;=40),1,0))</f>
        <v>0</v>
      </c>
      <c r="V2330">
        <f>IF(Table1[[#This Row],[OD (in)]]=28,0,IF(Table1[[#This Row],[Width (in)]]&gt;40,1,0))</f>
        <v>0</v>
      </c>
      <c r="W2330">
        <f>IF(Table1[[#This Row],[OD (in)]]=28,1,0)</f>
        <v>1</v>
      </c>
    </row>
    <row r="2331" spans="1:23" x14ac:dyDescent="0.3">
      <c r="A2331" s="6" t="s">
        <v>0</v>
      </c>
      <c r="B2331" s="6" t="s">
        <v>1043</v>
      </c>
      <c r="C2331" s="6" t="s">
        <v>1044</v>
      </c>
      <c r="D2331" s="6" t="s">
        <v>5067</v>
      </c>
      <c r="E2331" s="6" t="s">
        <v>4</v>
      </c>
      <c r="F2331" s="6" t="s">
        <v>5</v>
      </c>
      <c r="G2331" s="6" t="s">
        <v>4688</v>
      </c>
      <c r="H2331" s="6" t="s">
        <v>7</v>
      </c>
      <c r="I2331" s="6" t="s">
        <v>4689</v>
      </c>
      <c r="J2331" s="6" t="s">
        <v>9</v>
      </c>
      <c r="K2331" s="6" t="s">
        <v>5068</v>
      </c>
      <c r="L2331" s="6" t="s">
        <v>11</v>
      </c>
      <c r="M2331" s="2">
        <v>146.79599999999999</v>
      </c>
      <c r="N2331" s="1" t="s">
        <v>12</v>
      </c>
      <c r="O2331" s="3">
        <v>43322</v>
      </c>
      <c r="P2331" s="2">
        <f>ROUNDDOWN(Table1[[#This Row],[Quantity in UnE]],0)</f>
        <v>146</v>
      </c>
      <c r="Q2331" t="s">
        <v>8850</v>
      </c>
      <c r="R2331">
        <v>39.375</v>
      </c>
      <c r="S2331">
        <v>28</v>
      </c>
      <c r="T2331">
        <f>IF(Table1[[#This Row],[OD (in)]]=28,0,IF(Table1[[#This Row],[Width (in)]]&lt;=25,1,0))</f>
        <v>0</v>
      </c>
      <c r="U2331">
        <f>IF(Table1[[#This Row],[OD (in)]]=28,0,IF(AND(Table1[[#This Row],[Width (in)]]&gt;25,Table1[[#This Row],[Width (in)]]&lt;=40),1,0))</f>
        <v>0</v>
      </c>
      <c r="V2331">
        <f>IF(Table1[[#This Row],[OD (in)]]=28,0,IF(Table1[[#This Row],[Width (in)]]&gt;40,1,0))</f>
        <v>0</v>
      </c>
      <c r="W2331">
        <f>IF(Table1[[#This Row],[OD (in)]]=28,1,0)</f>
        <v>1</v>
      </c>
    </row>
    <row r="2332" spans="1:23" x14ac:dyDescent="0.3">
      <c r="A2332" s="6" t="s">
        <v>0</v>
      </c>
      <c r="B2332" s="6" t="s">
        <v>1043</v>
      </c>
      <c r="C2332" s="6" t="s">
        <v>1044</v>
      </c>
      <c r="D2332" s="6" t="s">
        <v>5069</v>
      </c>
      <c r="E2332" s="6" t="s">
        <v>4</v>
      </c>
      <c r="F2332" s="6" t="s">
        <v>5</v>
      </c>
      <c r="G2332" s="6" t="s">
        <v>4688</v>
      </c>
      <c r="H2332" s="6" t="s">
        <v>7</v>
      </c>
      <c r="I2332" s="6" t="s">
        <v>4689</v>
      </c>
      <c r="J2332" s="6" t="s">
        <v>9</v>
      </c>
      <c r="K2332" s="6" t="s">
        <v>5070</v>
      </c>
      <c r="L2332" s="6" t="s">
        <v>11</v>
      </c>
      <c r="M2332" s="2">
        <v>146.79599999999999</v>
      </c>
      <c r="N2332" s="1" t="s">
        <v>12</v>
      </c>
      <c r="O2332" s="3">
        <v>43322</v>
      </c>
      <c r="P2332" s="2">
        <f>ROUNDDOWN(Table1[[#This Row],[Quantity in UnE]],0)</f>
        <v>146</v>
      </c>
      <c r="Q2332" t="s">
        <v>8850</v>
      </c>
      <c r="R2332">
        <v>39.375</v>
      </c>
      <c r="S2332">
        <v>28</v>
      </c>
      <c r="T2332">
        <f>IF(Table1[[#This Row],[OD (in)]]=28,0,IF(Table1[[#This Row],[Width (in)]]&lt;=25,1,0))</f>
        <v>0</v>
      </c>
      <c r="U2332">
        <f>IF(Table1[[#This Row],[OD (in)]]=28,0,IF(AND(Table1[[#This Row],[Width (in)]]&gt;25,Table1[[#This Row],[Width (in)]]&lt;=40),1,0))</f>
        <v>0</v>
      </c>
      <c r="V2332">
        <f>IF(Table1[[#This Row],[OD (in)]]=28,0,IF(Table1[[#This Row],[Width (in)]]&gt;40,1,0))</f>
        <v>0</v>
      </c>
      <c r="W2332">
        <f>IF(Table1[[#This Row],[OD (in)]]=28,1,0)</f>
        <v>1</v>
      </c>
    </row>
    <row r="2333" spans="1:23" x14ac:dyDescent="0.3">
      <c r="A2333" s="6" t="s">
        <v>0</v>
      </c>
      <c r="B2333" s="6" t="s">
        <v>1395</v>
      </c>
      <c r="C2333" s="6" t="s">
        <v>1396</v>
      </c>
      <c r="D2333" s="6" t="s">
        <v>5071</v>
      </c>
      <c r="E2333" s="6" t="s">
        <v>4</v>
      </c>
      <c r="F2333" s="6" t="s">
        <v>5</v>
      </c>
      <c r="G2333" s="6" t="s">
        <v>5010</v>
      </c>
      <c r="H2333" s="6" t="s">
        <v>7</v>
      </c>
      <c r="I2333" s="6" t="s">
        <v>5011</v>
      </c>
      <c r="J2333" s="6" t="s">
        <v>9</v>
      </c>
      <c r="K2333" s="6" t="s">
        <v>5072</v>
      </c>
      <c r="L2333" s="6" t="s">
        <v>11</v>
      </c>
      <c r="M2333" s="2">
        <v>244.761</v>
      </c>
      <c r="N2333" s="1" t="s">
        <v>12</v>
      </c>
      <c r="O2333" s="3">
        <v>43325</v>
      </c>
      <c r="P2333" s="2">
        <f>ROUNDDOWN(Table1[[#This Row],[Quantity in UnE]],0)</f>
        <v>244</v>
      </c>
      <c r="Q2333" t="s">
        <v>8850</v>
      </c>
      <c r="R2333">
        <v>32</v>
      </c>
      <c r="S2333">
        <v>39</v>
      </c>
      <c r="T2333">
        <f>IF(Table1[[#This Row],[OD (in)]]=28,0,IF(Table1[[#This Row],[Width (in)]]&lt;=25,1,0))</f>
        <v>0</v>
      </c>
      <c r="U2333">
        <f>IF(Table1[[#This Row],[OD (in)]]=28,0,IF(AND(Table1[[#This Row],[Width (in)]]&gt;25,Table1[[#This Row],[Width (in)]]&lt;=40),1,0))</f>
        <v>1</v>
      </c>
      <c r="V2333">
        <f>IF(Table1[[#This Row],[OD (in)]]=28,0,IF(Table1[[#This Row],[Width (in)]]&gt;40,1,0))</f>
        <v>0</v>
      </c>
      <c r="W2333">
        <f>IF(Table1[[#This Row],[OD (in)]]=28,1,0)</f>
        <v>0</v>
      </c>
    </row>
    <row r="2334" spans="1:23" x14ac:dyDescent="0.3">
      <c r="A2334" s="6" t="s">
        <v>0</v>
      </c>
      <c r="B2334" s="6" t="s">
        <v>1395</v>
      </c>
      <c r="C2334" s="6" t="s">
        <v>1396</v>
      </c>
      <c r="D2334" s="6" t="s">
        <v>5073</v>
      </c>
      <c r="E2334" s="6" t="s">
        <v>4</v>
      </c>
      <c r="F2334" s="6" t="s">
        <v>5</v>
      </c>
      <c r="G2334" s="6" t="s">
        <v>5010</v>
      </c>
      <c r="H2334" s="6" t="s">
        <v>7</v>
      </c>
      <c r="I2334" s="6" t="s">
        <v>5011</v>
      </c>
      <c r="J2334" s="6" t="s">
        <v>9</v>
      </c>
      <c r="K2334" s="6" t="s">
        <v>5074</v>
      </c>
      <c r="L2334" s="6" t="s">
        <v>11</v>
      </c>
      <c r="M2334" s="2">
        <v>239.989</v>
      </c>
      <c r="N2334" s="1" t="s">
        <v>12</v>
      </c>
      <c r="O2334" s="3">
        <v>43325</v>
      </c>
      <c r="P2334" s="2">
        <f>ROUNDDOWN(Table1[[#This Row],[Quantity in UnE]],0)</f>
        <v>239</v>
      </c>
      <c r="Q2334" t="s">
        <v>8850</v>
      </c>
      <c r="R2334">
        <v>32</v>
      </c>
      <c r="S2334">
        <v>39</v>
      </c>
      <c r="T2334">
        <f>IF(Table1[[#This Row],[OD (in)]]=28,0,IF(Table1[[#This Row],[Width (in)]]&lt;=25,1,0))</f>
        <v>0</v>
      </c>
      <c r="U2334">
        <f>IF(Table1[[#This Row],[OD (in)]]=28,0,IF(AND(Table1[[#This Row],[Width (in)]]&gt;25,Table1[[#This Row],[Width (in)]]&lt;=40),1,0))</f>
        <v>1</v>
      </c>
      <c r="V2334">
        <f>IF(Table1[[#This Row],[OD (in)]]=28,0,IF(Table1[[#This Row],[Width (in)]]&gt;40,1,0))</f>
        <v>0</v>
      </c>
      <c r="W2334">
        <f>IF(Table1[[#This Row],[OD (in)]]=28,1,0)</f>
        <v>0</v>
      </c>
    </row>
    <row r="2335" spans="1:23" x14ac:dyDescent="0.3">
      <c r="A2335" s="6" t="s">
        <v>0</v>
      </c>
      <c r="B2335" s="6" t="s">
        <v>1043</v>
      </c>
      <c r="C2335" s="6" t="s">
        <v>1044</v>
      </c>
      <c r="D2335" s="6" t="s">
        <v>5075</v>
      </c>
      <c r="E2335" s="6" t="s">
        <v>4</v>
      </c>
      <c r="F2335" s="6" t="s">
        <v>5</v>
      </c>
      <c r="G2335" s="6" t="s">
        <v>4688</v>
      </c>
      <c r="H2335" s="6" t="s">
        <v>7</v>
      </c>
      <c r="I2335" s="6" t="s">
        <v>4689</v>
      </c>
      <c r="J2335" s="6" t="s">
        <v>9</v>
      </c>
      <c r="K2335" s="6" t="s">
        <v>5076</v>
      </c>
      <c r="L2335" s="6" t="s">
        <v>11</v>
      </c>
      <c r="M2335" s="2">
        <v>144.54300000000001</v>
      </c>
      <c r="N2335" s="1" t="s">
        <v>12</v>
      </c>
      <c r="O2335" s="3">
        <v>43322</v>
      </c>
      <c r="P2335" s="2">
        <f>ROUNDDOWN(Table1[[#This Row],[Quantity in UnE]],0)</f>
        <v>144</v>
      </c>
      <c r="Q2335" t="s">
        <v>8850</v>
      </c>
      <c r="R2335">
        <v>39.375</v>
      </c>
      <c r="S2335">
        <v>28</v>
      </c>
      <c r="T2335">
        <f>IF(Table1[[#This Row],[OD (in)]]=28,0,IF(Table1[[#This Row],[Width (in)]]&lt;=25,1,0))</f>
        <v>0</v>
      </c>
      <c r="U2335">
        <f>IF(Table1[[#This Row],[OD (in)]]=28,0,IF(AND(Table1[[#This Row],[Width (in)]]&gt;25,Table1[[#This Row],[Width (in)]]&lt;=40),1,0))</f>
        <v>0</v>
      </c>
      <c r="V2335">
        <f>IF(Table1[[#This Row],[OD (in)]]=28,0,IF(Table1[[#This Row],[Width (in)]]&gt;40,1,0))</f>
        <v>0</v>
      </c>
      <c r="W2335">
        <f>IF(Table1[[#This Row],[OD (in)]]=28,1,0)</f>
        <v>1</v>
      </c>
    </row>
    <row r="2336" spans="1:23" x14ac:dyDescent="0.3">
      <c r="A2336" s="6" t="s">
        <v>0</v>
      </c>
      <c r="B2336" s="6" t="s">
        <v>1043</v>
      </c>
      <c r="C2336" s="6" t="s">
        <v>1044</v>
      </c>
      <c r="D2336" s="6" t="s">
        <v>5077</v>
      </c>
      <c r="E2336" s="6" t="s">
        <v>4</v>
      </c>
      <c r="F2336" s="6" t="s">
        <v>5</v>
      </c>
      <c r="G2336" s="6" t="s">
        <v>4688</v>
      </c>
      <c r="H2336" s="6" t="s">
        <v>7</v>
      </c>
      <c r="I2336" s="6" t="s">
        <v>4689</v>
      </c>
      <c r="J2336" s="6" t="s">
        <v>9</v>
      </c>
      <c r="K2336" s="6" t="s">
        <v>5078</v>
      </c>
      <c r="L2336" s="6" t="s">
        <v>11</v>
      </c>
      <c r="M2336" s="2">
        <v>144.54300000000001</v>
      </c>
      <c r="N2336" s="1" t="s">
        <v>12</v>
      </c>
      <c r="O2336" s="3">
        <v>43322</v>
      </c>
      <c r="P2336" s="2">
        <f>ROUNDDOWN(Table1[[#This Row],[Quantity in UnE]],0)</f>
        <v>144</v>
      </c>
      <c r="Q2336" t="s">
        <v>8850</v>
      </c>
      <c r="R2336">
        <v>39.375</v>
      </c>
      <c r="S2336">
        <v>28</v>
      </c>
      <c r="T2336">
        <f>IF(Table1[[#This Row],[OD (in)]]=28,0,IF(Table1[[#This Row],[Width (in)]]&lt;=25,1,0))</f>
        <v>0</v>
      </c>
      <c r="U2336">
        <f>IF(Table1[[#This Row],[OD (in)]]=28,0,IF(AND(Table1[[#This Row],[Width (in)]]&gt;25,Table1[[#This Row],[Width (in)]]&lt;=40),1,0))</f>
        <v>0</v>
      </c>
      <c r="V2336">
        <f>IF(Table1[[#This Row],[OD (in)]]=28,0,IF(Table1[[#This Row],[Width (in)]]&gt;40,1,0))</f>
        <v>0</v>
      </c>
      <c r="W2336">
        <f>IF(Table1[[#This Row],[OD (in)]]=28,1,0)</f>
        <v>1</v>
      </c>
    </row>
    <row r="2337" spans="1:23" x14ac:dyDescent="0.3">
      <c r="A2337" s="6" t="s">
        <v>0</v>
      </c>
      <c r="B2337" s="6" t="s">
        <v>1043</v>
      </c>
      <c r="C2337" s="6" t="s">
        <v>1044</v>
      </c>
      <c r="D2337" s="6" t="s">
        <v>5079</v>
      </c>
      <c r="E2337" s="6" t="s">
        <v>4</v>
      </c>
      <c r="F2337" s="6" t="s">
        <v>5</v>
      </c>
      <c r="G2337" s="6" t="s">
        <v>4688</v>
      </c>
      <c r="H2337" s="6" t="s">
        <v>7</v>
      </c>
      <c r="I2337" s="6" t="s">
        <v>4689</v>
      </c>
      <c r="J2337" s="6" t="s">
        <v>9</v>
      </c>
      <c r="K2337" s="6" t="s">
        <v>5080</v>
      </c>
      <c r="L2337" s="6" t="s">
        <v>11</v>
      </c>
      <c r="M2337" s="2">
        <v>149.732</v>
      </c>
      <c r="N2337" s="1" t="s">
        <v>12</v>
      </c>
      <c r="O2337" s="3">
        <v>43322</v>
      </c>
      <c r="P2337" s="2">
        <f>ROUNDDOWN(Table1[[#This Row],[Quantity in UnE]],0)</f>
        <v>149</v>
      </c>
      <c r="Q2337" t="s">
        <v>8850</v>
      </c>
      <c r="R2337">
        <v>39.375</v>
      </c>
      <c r="S2337">
        <v>28</v>
      </c>
      <c r="T2337">
        <f>IF(Table1[[#This Row],[OD (in)]]=28,0,IF(Table1[[#This Row],[Width (in)]]&lt;=25,1,0))</f>
        <v>0</v>
      </c>
      <c r="U2337">
        <f>IF(Table1[[#This Row],[OD (in)]]=28,0,IF(AND(Table1[[#This Row],[Width (in)]]&gt;25,Table1[[#This Row],[Width (in)]]&lt;=40),1,0))</f>
        <v>0</v>
      </c>
      <c r="V2337">
        <f>IF(Table1[[#This Row],[OD (in)]]=28,0,IF(Table1[[#This Row],[Width (in)]]&gt;40,1,0))</f>
        <v>0</v>
      </c>
      <c r="W2337">
        <f>IF(Table1[[#This Row],[OD (in)]]=28,1,0)</f>
        <v>1</v>
      </c>
    </row>
    <row r="2338" spans="1:23" x14ac:dyDescent="0.3">
      <c r="A2338" s="6" t="s">
        <v>0</v>
      </c>
      <c r="B2338" s="6" t="s">
        <v>1043</v>
      </c>
      <c r="C2338" s="6" t="s">
        <v>1044</v>
      </c>
      <c r="D2338" s="6" t="s">
        <v>5081</v>
      </c>
      <c r="E2338" s="6" t="s">
        <v>4</v>
      </c>
      <c r="F2338" s="6" t="s">
        <v>5</v>
      </c>
      <c r="G2338" s="6" t="s">
        <v>4688</v>
      </c>
      <c r="H2338" s="6" t="s">
        <v>7</v>
      </c>
      <c r="I2338" s="6" t="s">
        <v>4689</v>
      </c>
      <c r="J2338" s="6" t="s">
        <v>9</v>
      </c>
      <c r="K2338" s="6" t="s">
        <v>5082</v>
      </c>
      <c r="L2338" s="6" t="s">
        <v>11</v>
      </c>
      <c r="M2338" s="2">
        <v>149.732</v>
      </c>
      <c r="N2338" s="1" t="s">
        <v>12</v>
      </c>
      <c r="O2338" s="3">
        <v>43322</v>
      </c>
      <c r="P2338" s="2">
        <f>ROUNDDOWN(Table1[[#This Row],[Quantity in UnE]],0)</f>
        <v>149</v>
      </c>
      <c r="Q2338" t="s">
        <v>8850</v>
      </c>
      <c r="R2338">
        <v>39.375</v>
      </c>
      <c r="S2338">
        <v>28</v>
      </c>
      <c r="T2338">
        <f>IF(Table1[[#This Row],[OD (in)]]=28,0,IF(Table1[[#This Row],[Width (in)]]&lt;=25,1,0))</f>
        <v>0</v>
      </c>
      <c r="U2338">
        <f>IF(Table1[[#This Row],[OD (in)]]=28,0,IF(AND(Table1[[#This Row],[Width (in)]]&gt;25,Table1[[#This Row],[Width (in)]]&lt;=40),1,0))</f>
        <v>0</v>
      </c>
      <c r="V2338">
        <f>IF(Table1[[#This Row],[OD (in)]]=28,0,IF(Table1[[#This Row],[Width (in)]]&gt;40,1,0))</f>
        <v>0</v>
      </c>
      <c r="W2338">
        <f>IF(Table1[[#This Row],[OD (in)]]=28,1,0)</f>
        <v>1</v>
      </c>
    </row>
    <row r="2339" spans="1:23" x14ac:dyDescent="0.3">
      <c r="A2339" s="6" t="s">
        <v>0</v>
      </c>
      <c r="B2339" s="6" t="s">
        <v>162</v>
      </c>
      <c r="C2339" s="6" t="s">
        <v>163</v>
      </c>
      <c r="D2339" s="6" t="s">
        <v>5083</v>
      </c>
      <c r="E2339" s="6" t="s">
        <v>4</v>
      </c>
      <c r="F2339" s="6" t="s">
        <v>5</v>
      </c>
      <c r="G2339" s="6" t="s">
        <v>5084</v>
      </c>
      <c r="H2339" s="6" t="s">
        <v>7</v>
      </c>
      <c r="I2339" s="6" t="s">
        <v>5085</v>
      </c>
      <c r="J2339" s="6" t="s">
        <v>9</v>
      </c>
      <c r="K2339" s="6" t="s">
        <v>5086</v>
      </c>
      <c r="L2339" s="6" t="s">
        <v>11</v>
      </c>
      <c r="M2339" s="2">
        <v>133.15600000000001</v>
      </c>
      <c r="N2339" s="1" t="s">
        <v>12</v>
      </c>
      <c r="O2339" s="3">
        <v>43323</v>
      </c>
      <c r="P2339" s="2">
        <f>ROUNDDOWN(Table1[[#This Row],[Quantity in UnE]],0)</f>
        <v>133</v>
      </c>
      <c r="Q2339" t="s">
        <v>8850</v>
      </c>
      <c r="R2339">
        <v>35</v>
      </c>
      <c r="S2339">
        <v>28</v>
      </c>
      <c r="T2339">
        <f>IF(Table1[[#This Row],[OD (in)]]=28,0,IF(Table1[[#This Row],[Width (in)]]&lt;=25,1,0))</f>
        <v>0</v>
      </c>
      <c r="U2339">
        <f>IF(Table1[[#This Row],[OD (in)]]=28,0,IF(AND(Table1[[#This Row],[Width (in)]]&gt;25,Table1[[#This Row],[Width (in)]]&lt;=40),1,0))</f>
        <v>0</v>
      </c>
      <c r="V2339">
        <f>IF(Table1[[#This Row],[OD (in)]]=28,0,IF(Table1[[#This Row],[Width (in)]]&gt;40,1,0))</f>
        <v>0</v>
      </c>
      <c r="W2339">
        <f>IF(Table1[[#This Row],[OD (in)]]=28,1,0)</f>
        <v>1</v>
      </c>
    </row>
    <row r="2340" spans="1:23" x14ac:dyDescent="0.3">
      <c r="A2340" s="6" t="s">
        <v>0</v>
      </c>
      <c r="B2340" s="6" t="s">
        <v>1575</v>
      </c>
      <c r="C2340" s="6" t="s">
        <v>1576</v>
      </c>
      <c r="D2340" s="6" t="s">
        <v>5087</v>
      </c>
      <c r="E2340" s="6" t="s">
        <v>4</v>
      </c>
      <c r="F2340" s="6" t="s">
        <v>5</v>
      </c>
      <c r="G2340" s="6" t="s">
        <v>5010</v>
      </c>
      <c r="H2340" s="6" t="s">
        <v>7</v>
      </c>
      <c r="I2340" s="6" t="s">
        <v>5011</v>
      </c>
      <c r="J2340" s="6" t="s">
        <v>9</v>
      </c>
      <c r="K2340" s="6" t="s">
        <v>5088</v>
      </c>
      <c r="L2340" s="6" t="s">
        <v>11</v>
      </c>
      <c r="M2340" s="2">
        <v>410.52600000000001</v>
      </c>
      <c r="N2340" s="1" t="s">
        <v>12</v>
      </c>
      <c r="O2340" s="3">
        <v>43325</v>
      </c>
      <c r="P2340" s="2">
        <f>ROUNDDOWN(Table1[[#This Row],[Quantity in UnE]],0)</f>
        <v>410</v>
      </c>
      <c r="Q2340" t="s">
        <v>8850</v>
      </c>
      <c r="R2340">
        <v>54.25</v>
      </c>
      <c r="S2340">
        <v>39</v>
      </c>
      <c r="T2340">
        <f>IF(Table1[[#This Row],[OD (in)]]=28,0,IF(Table1[[#This Row],[Width (in)]]&lt;=25,1,0))</f>
        <v>0</v>
      </c>
      <c r="U2340">
        <f>IF(Table1[[#This Row],[OD (in)]]=28,0,IF(AND(Table1[[#This Row],[Width (in)]]&gt;25,Table1[[#This Row],[Width (in)]]&lt;=40),1,0))</f>
        <v>0</v>
      </c>
      <c r="V2340">
        <f>IF(Table1[[#This Row],[OD (in)]]=28,0,IF(Table1[[#This Row],[Width (in)]]&gt;40,1,0))</f>
        <v>1</v>
      </c>
      <c r="W2340">
        <f>IF(Table1[[#This Row],[OD (in)]]=28,1,0)</f>
        <v>0</v>
      </c>
    </row>
    <row r="2341" spans="1:23" x14ac:dyDescent="0.3">
      <c r="A2341" s="6" t="s">
        <v>0</v>
      </c>
      <c r="B2341" s="6" t="s">
        <v>1575</v>
      </c>
      <c r="C2341" s="6" t="s">
        <v>1576</v>
      </c>
      <c r="D2341" s="6" t="s">
        <v>5089</v>
      </c>
      <c r="E2341" s="6" t="s">
        <v>4</v>
      </c>
      <c r="F2341" s="6" t="s">
        <v>5</v>
      </c>
      <c r="G2341" s="6" t="s">
        <v>5010</v>
      </c>
      <c r="H2341" s="6" t="s">
        <v>7</v>
      </c>
      <c r="I2341" s="6" t="s">
        <v>5011</v>
      </c>
      <c r="J2341" s="6" t="s">
        <v>9</v>
      </c>
      <c r="K2341" s="6" t="s">
        <v>5090</v>
      </c>
      <c r="L2341" s="6" t="s">
        <v>11</v>
      </c>
      <c r="M2341" s="2">
        <v>410.52600000000001</v>
      </c>
      <c r="N2341" s="1" t="s">
        <v>12</v>
      </c>
      <c r="O2341" s="3">
        <v>43325</v>
      </c>
      <c r="P2341" s="2">
        <f>ROUNDDOWN(Table1[[#This Row],[Quantity in UnE]],0)</f>
        <v>410</v>
      </c>
      <c r="Q2341" t="s">
        <v>8850</v>
      </c>
      <c r="R2341">
        <v>54.25</v>
      </c>
      <c r="S2341">
        <v>39</v>
      </c>
      <c r="T2341">
        <f>IF(Table1[[#This Row],[OD (in)]]=28,0,IF(Table1[[#This Row],[Width (in)]]&lt;=25,1,0))</f>
        <v>0</v>
      </c>
      <c r="U2341">
        <f>IF(Table1[[#This Row],[OD (in)]]=28,0,IF(AND(Table1[[#This Row],[Width (in)]]&gt;25,Table1[[#This Row],[Width (in)]]&lt;=40),1,0))</f>
        <v>0</v>
      </c>
      <c r="V2341">
        <f>IF(Table1[[#This Row],[OD (in)]]=28,0,IF(Table1[[#This Row],[Width (in)]]&gt;40,1,0))</f>
        <v>1</v>
      </c>
      <c r="W2341">
        <f>IF(Table1[[#This Row],[OD (in)]]=28,1,0)</f>
        <v>0</v>
      </c>
    </row>
    <row r="2342" spans="1:23" x14ac:dyDescent="0.3">
      <c r="A2342" s="6" t="s">
        <v>0</v>
      </c>
      <c r="B2342" s="6" t="s">
        <v>1043</v>
      </c>
      <c r="C2342" s="6" t="s">
        <v>1044</v>
      </c>
      <c r="D2342" s="6" t="s">
        <v>5091</v>
      </c>
      <c r="E2342" s="6" t="s">
        <v>4</v>
      </c>
      <c r="F2342" s="6" t="s">
        <v>5</v>
      </c>
      <c r="G2342" s="6" t="s">
        <v>4688</v>
      </c>
      <c r="H2342" s="6" t="s">
        <v>7</v>
      </c>
      <c r="I2342" s="6" t="s">
        <v>4689</v>
      </c>
      <c r="J2342" s="6" t="s">
        <v>9</v>
      </c>
      <c r="K2342" s="6" t="s">
        <v>5092</v>
      </c>
      <c r="L2342" s="6" t="s">
        <v>11</v>
      </c>
      <c r="M2342" s="2">
        <v>149.869</v>
      </c>
      <c r="N2342" s="1" t="s">
        <v>12</v>
      </c>
      <c r="O2342" s="3">
        <v>43322</v>
      </c>
      <c r="P2342" s="2">
        <f>ROUNDDOWN(Table1[[#This Row],[Quantity in UnE]],0)</f>
        <v>149</v>
      </c>
      <c r="Q2342" t="s">
        <v>8850</v>
      </c>
      <c r="R2342">
        <v>39.375</v>
      </c>
      <c r="S2342">
        <v>28</v>
      </c>
      <c r="T2342">
        <f>IF(Table1[[#This Row],[OD (in)]]=28,0,IF(Table1[[#This Row],[Width (in)]]&lt;=25,1,0))</f>
        <v>0</v>
      </c>
      <c r="U2342">
        <f>IF(Table1[[#This Row],[OD (in)]]=28,0,IF(AND(Table1[[#This Row],[Width (in)]]&gt;25,Table1[[#This Row],[Width (in)]]&lt;=40),1,0))</f>
        <v>0</v>
      </c>
      <c r="V2342">
        <f>IF(Table1[[#This Row],[OD (in)]]=28,0,IF(Table1[[#This Row],[Width (in)]]&gt;40,1,0))</f>
        <v>0</v>
      </c>
      <c r="W2342">
        <f>IF(Table1[[#This Row],[OD (in)]]=28,1,0)</f>
        <v>1</v>
      </c>
    </row>
    <row r="2343" spans="1:23" x14ac:dyDescent="0.3">
      <c r="A2343" s="6" t="s">
        <v>0</v>
      </c>
      <c r="B2343" s="6" t="s">
        <v>172</v>
      </c>
      <c r="C2343" s="6" t="s">
        <v>173</v>
      </c>
      <c r="D2343" s="6" t="s">
        <v>5093</v>
      </c>
      <c r="E2343" s="6" t="s">
        <v>4</v>
      </c>
      <c r="F2343" s="6" t="s">
        <v>5</v>
      </c>
      <c r="G2343" s="6" t="s">
        <v>4736</v>
      </c>
      <c r="H2343" s="6" t="s">
        <v>7</v>
      </c>
      <c r="I2343" s="6" t="s">
        <v>4737</v>
      </c>
      <c r="J2343" s="6" t="s">
        <v>9</v>
      </c>
      <c r="K2343" s="6" t="s">
        <v>5094</v>
      </c>
      <c r="L2343" s="6" t="s">
        <v>11</v>
      </c>
      <c r="M2343" s="2">
        <v>337.95400000000001</v>
      </c>
      <c r="N2343" s="1" t="s">
        <v>12</v>
      </c>
      <c r="O2343" s="3">
        <v>43314</v>
      </c>
      <c r="P2343" s="2">
        <f>ROUNDDOWN(Table1[[#This Row],[Quantity in UnE]],0)</f>
        <v>337</v>
      </c>
      <c r="Q2343" t="s">
        <v>8850</v>
      </c>
      <c r="R2343">
        <v>45</v>
      </c>
      <c r="S2343">
        <v>39</v>
      </c>
      <c r="T2343">
        <f>IF(Table1[[#This Row],[OD (in)]]=28,0,IF(Table1[[#This Row],[Width (in)]]&lt;=25,1,0))</f>
        <v>0</v>
      </c>
      <c r="U2343">
        <f>IF(Table1[[#This Row],[OD (in)]]=28,0,IF(AND(Table1[[#This Row],[Width (in)]]&gt;25,Table1[[#This Row],[Width (in)]]&lt;=40),1,0))</f>
        <v>0</v>
      </c>
      <c r="V2343">
        <f>IF(Table1[[#This Row],[OD (in)]]=28,0,IF(Table1[[#This Row],[Width (in)]]&gt;40,1,0))</f>
        <v>1</v>
      </c>
      <c r="W2343">
        <f>IF(Table1[[#This Row],[OD (in)]]=28,1,0)</f>
        <v>0</v>
      </c>
    </row>
    <row r="2344" spans="1:23" x14ac:dyDescent="0.3">
      <c r="A2344" s="6" t="s">
        <v>0</v>
      </c>
      <c r="B2344" s="6" t="s">
        <v>260</v>
      </c>
      <c r="C2344" s="6" t="s">
        <v>261</v>
      </c>
      <c r="D2344" s="6" t="s">
        <v>5095</v>
      </c>
      <c r="E2344" s="6" t="s">
        <v>4</v>
      </c>
      <c r="F2344" s="6" t="s">
        <v>5</v>
      </c>
      <c r="G2344" s="6" t="s">
        <v>5010</v>
      </c>
      <c r="H2344" s="6" t="s">
        <v>7</v>
      </c>
      <c r="I2344" s="6" t="s">
        <v>5011</v>
      </c>
      <c r="J2344" s="6" t="s">
        <v>9</v>
      </c>
      <c r="K2344" s="6" t="s">
        <v>5096</v>
      </c>
      <c r="L2344" s="6" t="s">
        <v>11</v>
      </c>
      <c r="M2344" s="2">
        <v>265.46199999999999</v>
      </c>
      <c r="N2344" s="1" t="s">
        <v>12</v>
      </c>
      <c r="O2344" s="3">
        <v>43325</v>
      </c>
      <c r="P2344" s="2">
        <f>ROUNDDOWN(Table1[[#This Row],[Quantity in UnE]],0)</f>
        <v>265</v>
      </c>
      <c r="Q2344" t="s">
        <v>8850</v>
      </c>
      <c r="R2344">
        <v>35</v>
      </c>
      <c r="S2344">
        <v>39</v>
      </c>
      <c r="T2344">
        <f>IF(Table1[[#This Row],[OD (in)]]=28,0,IF(Table1[[#This Row],[Width (in)]]&lt;=25,1,0))</f>
        <v>0</v>
      </c>
      <c r="U2344">
        <f>IF(Table1[[#This Row],[OD (in)]]=28,0,IF(AND(Table1[[#This Row],[Width (in)]]&gt;25,Table1[[#This Row],[Width (in)]]&lt;=40),1,0))</f>
        <v>1</v>
      </c>
      <c r="V2344">
        <f>IF(Table1[[#This Row],[OD (in)]]=28,0,IF(Table1[[#This Row],[Width (in)]]&gt;40,1,0))</f>
        <v>0</v>
      </c>
      <c r="W2344">
        <f>IF(Table1[[#This Row],[OD (in)]]=28,1,0)</f>
        <v>0</v>
      </c>
    </row>
    <row r="2345" spans="1:23" x14ac:dyDescent="0.3">
      <c r="A2345" s="6" t="s">
        <v>0</v>
      </c>
      <c r="B2345" s="6" t="s">
        <v>162</v>
      </c>
      <c r="C2345" s="6" t="s">
        <v>163</v>
      </c>
      <c r="D2345" s="6" t="s">
        <v>5097</v>
      </c>
      <c r="E2345" s="6" t="s">
        <v>4</v>
      </c>
      <c r="F2345" s="6" t="s">
        <v>5</v>
      </c>
      <c r="G2345" s="6" t="s">
        <v>5084</v>
      </c>
      <c r="H2345" s="6" t="s">
        <v>7</v>
      </c>
      <c r="I2345" s="6" t="s">
        <v>5085</v>
      </c>
      <c r="J2345" s="6" t="s">
        <v>9</v>
      </c>
      <c r="K2345" s="6" t="s">
        <v>5098</v>
      </c>
      <c r="L2345" s="6" t="s">
        <v>11</v>
      </c>
      <c r="M2345" s="2">
        <v>128.30099999999999</v>
      </c>
      <c r="N2345" s="1" t="s">
        <v>12</v>
      </c>
      <c r="O2345" s="3">
        <v>43323</v>
      </c>
      <c r="P2345" s="2">
        <f>ROUNDDOWN(Table1[[#This Row],[Quantity in UnE]],0)</f>
        <v>128</v>
      </c>
      <c r="Q2345" t="s">
        <v>8850</v>
      </c>
      <c r="R2345">
        <v>35</v>
      </c>
      <c r="S2345">
        <v>28</v>
      </c>
      <c r="T2345">
        <f>IF(Table1[[#This Row],[OD (in)]]=28,0,IF(Table1[[#This Row],[Width (in)]]&lt;=25,1,0))</f>
        <v>0</v>
      </c>
      <c r="U2345">
        <f>IF(Table1[[#This Row],[OD (in)]]=28,0,IF(AND(Table1[[#This Row],[Width (in)]]&gt;25,Table1[[#This Row],[Width (in)]]&lt;=40),1,0))</f>
        <v>0</v>
      </c>
      <c r="V2345">
        <f>IF(Table1[[#This Row],[OD (in)]]=28,0,IF(Table1[[#This Row],[Width (in)]]&gt;40,1,0))</f>
        <v>0</v>
      </c>
      <c r="W2345">
        <f>IF(Table1[[#This Row],[OD (in)]]=28,1,0)</f>
        <v>1</v>
      </c>
    </row>
    <row r="2346" spans="1:23" x14ac:dyDescent="0.3">
      <c r="A2346" s="6" t="s">
        <v>0</v>
      </c>
      <c r="B2346" s="6" t="s">
        <v>260</v>
      </c>
      <c r="C2346" s="6" t="s">
        <v>261</v>
      </c>
      <c r="D2346" s="6" t="s">
        <v>5099</v>
      </c>
      <c r="E2346" s="6" t="s">
        <v>4</v>
      </c>
      <c r="F2346" s="6" t="s">
        <v>5</v>
      </c>
      <c r="G2346" s="6" t="s">
        <v>5010</v>
      </c>
      <c r="H2346" s="6" t="s">
        <v>7</v>
      </c>
      <c r="I2346" s="6" t="s">
        <v>5011</v>
      </c>
      <c r="J2346" s="6" t="s">
        <v>9</v>
      </c>
      <c r="K2346" s="6" t="s">
        <v>5100</v>
      </c>
      <c r="L2346" s="6" t="s">
        <v>11</v>
      </c>
      <c r="M2346" s="2">
        <v>265.46199999999999</v>
      </c>
      <c r="N2346" s="1" t="s">
        <v>12</v>
      </c>
      <c r="O2346" s="3">
        <v>43325</v>
      </c>
      <c r="P2346" s="2">
        <f>ROUNDDOWN(Table1[[#This Row],[Quantity in UnE]],0)</f>
        <v>265</v>
      </c>
      <c r="Q2346" t="s">
        <v>8850</v>
      </c>
      <c r="R2346">
        <v>35</v>
      </c>
      <c r="S2346">
        <v>39</v>
      </c>
      <c r="T2346">
        <f>IF(Table1[[#This Row],[OD (in)]]=28,0,IF(Table1[[#This Row],[Width (in)]]&lt;=25,1,0))</f>
        <v>0</v>
      </c>
      <c r="U2346">
        <f>IF(Table1[[#This Row],[OD (in)]]=28,0,IF(AND(Table1[[#This Row],[Width (in)]]&gt;25,Table1[[#This Row],[Width (in)]]&lt;=40),1,0))</f>
        <v>1</v>
      </c>
      <c r="V2346">
        <f>IF(Table1[[#This Row],[OD (in)]]=28,0,IF(Table1[[#This Row],[Width (in)]]&gt;40,1,0))</f>
        <v>0</v>
      </c>
      <c r="W2346">
        <f>IF(Table1[[#This Row],[OD (in)]]=28,1,0)</f>
        <v>0</v>
      </c>
    </row>
    <row r="2347" spans="1:23" x14ac:dyDescent="0.3">
      <c r="A2347" s="6" t="s">
        <v>0</v>
      </c>
      <c r="B2347" s="6" t="s">
        <v>334</v>
      </c>
      <c r="C2347" s="6" t="s">
        <v>335</v>
      </c>
      <c r="D2347" s="6" t="s">
        <v>5101</v>
      </c>
      <c r="E2347" s="6" t="s">
        <v>4</v>
      </c>
      <c r="F2347" s="6" t="s">
        <v>5</v>
      </c>
      <c r="G2347" s="6" t="s">
        <v>5084</v>
      </c>
      <c r="H2347" s="6" t="s">
        <v>7</v>
      </c>
      <c r="I2347" s="6" t="s">
        <v>5085</v>
      </c>
      <c r="J2347" s="6" t="s">
        <v>9</v>
      </c>
      <c r="K2347" s="6" t="s">
        <v>5102</v>
      </c>
      <c r="L2347" s="6" t="s">
        <v>11</v>
      </c>
      <c r="M2347" s="2">
        <v>118.959</v>
      </c>
      <c r="N2347" s="1" t="s">
        <v>12</v>
      </c>
      <c r="O2347" s="3">
        <v>43323</v>
      </c>
      <c r="P2347" s="2">
        <f>ROUNDDOWN(Table1[[#This Row],[Quantity in UnE]],0)</f>
        <v>118</v>
      </c>
      <c r="Q2347" t="s">
        <v>8850</v>
      </c>
      <c r="R2347">
        <v>31</v>
      </c>
      <c r="S2347">
        <v>28</v>
      </c>
      <c r="T2347">
        <f>IF(Table1[[#This Row],[OD (in)]]=28,0,IF(Table1[[#This Row],[Width (in)]]&lt;=25,1,0))</f>
        <v>0</v>
      </c>
      <c r="U2347">
        <f>IF(Table1[[#This Row],[OD (in)]]=28,0,IF(AND(Table1[[#This Row],[Width (in)]]&gt;25,Table1[[#This Row],[Width (in)]]&lt;=40),1,0))</f>
        <v>0</v>
      </c>
      <c r="V2347">
        <f>IF(Table1[[#This Row],[OD (in)]]=28,0,IF(Table1[[#This Row],[Width (in)]]&gt;40,1,0))</f>
        <v>0</v>
      </c>
      <c r="W2347">
        <f>IF(Table1[[#This Row],[OD (in)]]=28,1,0)</f>
        <v>1</v>
      </c>
    </row>
    <row r="2348" spans="1:23" x14ac:dyDescent="0.3">
      <c r="A2348" s="6" t="s">
        <v>0</v>
      </c>
      <c r="B2348" s="6" t="s">
        <v>1043</v>
      </c>
      <c r="C2348" s="6" t="s">
        <v>1044</v>
      </c>
      <c r="D2348" s="6" t="s">
        <v>5103</v>
      </c>
      <c r="E2348" s="6" t="s">
        <v>4</v>
      </c>
      <c r="F2348" s="6" t="s">
        <v>5</v>
      </c>
      <c r="G2348" s="6" t="s">
        <v>4688</v>
      </c>
      <c r="H2348" s="6" t="s">
        <v>7</v>
      </c>
      <c r="I2348" s="6" t="s">
        <v>4689</v>
      </c>
      <c r="J2348" s="6" t="s">
        <v>9</v>
      </c>
      <c r="K2348" s="6" t="s">
        <v>5104</v>
      </c>
      <c r="L2348" s="6" t="s">
        <v>11</v>
      </c>
      <c r="M2348" s="2">
        <v>149.869</v>
      </c>
      <c r="N2348" s="1" t="s">
        <v>12</v>
      </c>
      <c r="O2348" s="3">
        <v>43322</v>
      </c>
      <c r="P2348" s="2">
        <f>ROUNDDOWN(Table1[[#This Row],[Quantity in UnE]],0)</f>
        <v>149</v>
      </c>
      <c r="Q2348" t="s">
        <v>8850</v>
      </c>
      <c r="R2348">
        <v>39.375</v>
      </c>
      <c r="S2348">
        <v>28</v>
      </c>
      <c r="T2348">
        <f>IF(Table1[[#This Row],[OD (in)]]=28,0,IF(Table1[[#This Row],[Width (in)]]&lt;=25,1,0))</f>
        <v>0</v>
      </c>
      <c r="U2348">
        <f>IF(Table1[[#This Row],[OD (in)]]=28,0,IF(AND(Table1[[#This Row],[Width (in)]]&gt;25,Table1[[#This Row],[Width (in)]]&lt;=40),1,0))</f>
        <v>0</v>
      </c>
      <c r="V2348">
        <f>IF(Table1[[#This Row],[OD (in)]]=28,0,IF(Table1[[#This Row],[Width (in)]]&gt;40,1,0))</f>
        <v>0</v>
      </c>
      <c r="W2348">
        <f>IF(Table1[[#This Row],[OD (in)]]=28,1,0)</f>
        <v>1</v>
      </c>
    </row>
    <row r="2349" spans="1:23" x14ac:dyDescent="0.3">
      <c r="A2349" s="6" t="s">
        <v>0</v>
      </c>
      <c r="B2349" s="6" t="s">
        <v>1043</v>
      </c>
      <c r="C2349" s="6" t="s">
        <v>1044</v>
      </c>
      <c r="D2349" s="6" t="s">
        <v>5105</v>
      </c>
      <c r="E2349" s="6" t="s">
        <v>4</v>
      </c>
      <c r="F2349" s="6" t="s">
        <v>5</v>
      </c>
      <c r="G2349" s="6" t="s">
        <v>4688</v>
      </c>
      <c r="H2349" s="6" t="s">
        <v>7</v>
      </c>
      <c r="I2349" s="6" t="s">
        <v>4689</v>
      </c>
      <c r="J2349" s="6" t="s">
        <v>9</v>
      </c>
      <c r="K2349" s="6" t="s">
        <v>5106</v>
      </c>
      <c r="L2349" s="6" t="s">
        <v>11</v>
      </c>
      <c r="M2349" s="2">
        <v>143.178</v>
      </c>
      <c r="N2349" s="1" t="s">
        <v>12</v>
      </c>
      <c r="O2349" s="3">
        <v>43322</v>
      </c>
      <c r="P2349" s="2">
        <f>ROUNDDOWN(Table1[[#This Row],[Quantity in UnE]],0)</f>
        <v>143</v>
      </c>
      <c r="Q2349" t="s">
        <v>8850</v>
      </c>
      <c r="R2349">
        <v>39.375</v>
      </c>
      <c r="S2349">
        <v>28</v>
      </c>
      <c r="T2349">
        <f>IF(Table1[[#This Row],[OD (in)]]=28,0,IF(Table1[[#This Row],[Width (in)]]&lt;=25,1,0))</f>
        <v>0</v>
      </c>
      <c r="U2349">
        <f>IF(Table1[[#This Row],[OD (in)]]=28,0,IF(AND(Table1[[#This Row],[Width (in)]]&gt;25,Table1[[#This Row],[Width (in)]]&lt;=40),1,0))</f>
        <v>0</v>
      </c>
      <c r="V2349">
        <f>IF(Table1[[#This Row],[OD (in)]]=28,0,IF(Table1[[#This Row],[Width (in)]]&gt;40,1,0))</f>
        <v>0</v>
      </c>
      <c r="W2349">
        <f>IF(Table1[[#This Row],[OD (in)]]=28,1,0)</f>
        <v>1</v>
      </c>
    </row>
    <row r="2350" spans="1:23" x14ac:dyDescent="0.3">
      <c r="A2350" s="6" t="s">
        <v>0</v>
      </c>
      <c r="B2350" s="6" t="s">
        <v>172</v>
      </c>
      <c r="C2350" s="6" t="s">
        <v>173</v>
      </c>
      <c r="D2350" s="6" t="s">
        <v>5107</v>
      </c>
      <c r="E2350" s="6" t="s">
        <v>4</v>
      </c>
      <c r="F2350" s="6" t="s">
        <v>5</v>
      </c>
      <c r="G2350" s="6" t="s">
        <v>4736</v>
      </c>
      <c r="H2350" s="6" t="s">
        <v>7</v>
      </c>
      <c r="I2350" s="6" t="s">
        <v>4737</v>
      </c>
      <c r="J2350" s="6" t="s">
        <v>9</v>
      </c>
      <c r="K2350" s="6" t="s">
        <v>5108</v>
      </c>
      <c r="L2350" s="6" t="s">
        <v>11</v>
      </c>
      <c r="M2350" s="2">
        <v>336.39299999999997</v>
      </c>
      <c r="N2350" s="1" t="s">
        <v>12</v>
      </c>
      <c r="O2350" s="3">
        <v>43314</v>
      </c>
      <c r="P2350" s="2">
        <f>ROUNDDOWN(Table1[[#This Row],[Quantity in UnE]],0)</f>
        <v>336</v>
      </c>
      <c r="Q2350" t="s">
        <v>8850</v>
      </c>
      <c r="R2350">
        <v>45</v>
      </c>
      <c r="S2350">
        <v>39</v>
      </c>
      <c r="T2350">
        <f>IF(Table1[[#This Row],[OD (in)]]=28,0,IF(Table1[[#This Row],[Width (in)]]&lt;=25,1,0))</f>
        <v>0</v>
      </c>
      <c r="U2350">
        <f>IF(Table1[[#This Row],[OD (in)]]=28,0,IF(AND(Table1[[#This Row],[Width (in)]]&gt;25,Table1[[#This Row],[Width (in)]]&lt;=40),1,0))</f>
        <v>0</v>
      </c>
      <c r="V2350">
        <f>IF(Table1[[#This Row],[OD (in)]]=28,0,IF(Table1[[#This Row],[Width (in)]]&gt;40,1,0))</f>
        <v>1</v>
      </c>
      <c r="W2350">
        <f>IF(Table1[[#This Row],[OD (in)]]=28,1,0)</f>
        <v>0</v>
      </c>
    </row>
    <row r="2351" spans="1:23" x14ac:dyDescent="0.3">
      <c r="A2351" s="6" t="s">
        <v>0</v>
      </c>
      <c r="B2351" s="6" t="s">
        <v>1043</v>
      </c>
      <c r="C2351" s="6" t="s">
        <v>1044</v>
      </c>
      <c r="D2351" s="6" t="s">
        <v>5109</v>
      </c>
      <c r="E2351" s="6" t="s">
        <v>4</v>
      </c>
      <c r="F2351" s="6" t="s">
        <v>5</v>
      </c>
      <c r="G2351" s="6" t="s">
        <v>4688</v>
      </c>
      <c r="H2351" s="6" t="s">
        <v>7</v>
      </c>
      <c r="I2351" s="6" t="s">
        <v>4689</v>
      </c>
      <c r="J2351" s="6" t="s">
        <v>9</v>
      </c>
      <c r="K2351" s="6" t="s">
        <v>5110</v>
      </c>
      <c r="L2351" s="6" t="s">
        <v>11</v>
      </c>
      <c r="M2351" s="2">
        <v>143.178</v>
      </c>
      <c r="N2351" s="1" t="s">
        <v>12</v>
      </c>
      <c r="O2351" s="3">
        <v>43322</v>
      </c>
      <c r="P2351" s="2">
        <f>ROUNDDOWN(Table1[[#This Row],[Quantity in UnE]],0)</f>
        <v>143</v>
      </c>
      <c r="Q2351" t="s">
        <v>8850</v>
      </c>
      <c r="R2351">
        <v>39.375</v>
      </c>
      <c r="S2351">
        <v>28</v>
      </c>
      <c r="T2351">
        <f>IF(Table1[[#This Row],[OD (in)]]=28,0,IF(Table1[[#This Row],[Width (in)]]&lt;=25,1,0))</f>
        <v>0</v>
      </c>
      <c r="U2351">
        <f>IF(Table1[[#This Row],[OD (in)]]=28,0,IF(AND(Table1[[#This Row],[Width (in)]]&gt;25,Table1[[#This Row],[Width (in)]]&lt;=40),1,0))</f>
        <v>0</v>
      </c>
      <c r="V2351">
        <f>IF(Table1[[#This Row],[OD (in)]]=28,0,IF(Table1[[#This Row],[Width (in)]]&gt;40,1,0))</f>
        <v>0</v>
      </c>
      <c r="W2351">
        <f>IF(Table1[[#This Row],[OD (in)]]=28,1,0)</f>
        <v>1</v>
      </c>
    </row>
    <row r="2352" spans="1:23" x14ac:dyDescent="0.3">
      <c r="A2352" s="6" t="s">
        <v>0</v>
      </c>
      <c r="B2352" s="6" t="s">
        <v>172</v>
      </c>
      <c r="C2352" s="6" t="s">
        <v>173</v>
      </c>
      <c r="D2352" s="6" t="s">
        <v>5111</v>
      </c>
      <c r="E2352" s="6" t="s">
        <v>4</v>
      </c>
      <c r="F2352" s="6" t="s">
        <v>5</v>
      </c>
      <c r="G2352" s="6" t="s">
        <v>4736</v>
      </c>
      <c r="H2352" s="6" t="s">
        <v>7</v>
      </c>
      <c r="I2352" s="6" t="s">
        <v>4737</v>
      </c>
      <c r="J2352" s="6" t="s">
        <v>9</v>
      </c>
      <c r="K2352" s="6" t="s">
        <v>5112</v>
      </c>
      <c r="L2352" s="6" t="s">
        <v>11</v>
      </c>
      <c r="M2352" s="2">
        <v>334.13</v>
      </c>
      <c r="N2352" s="1" t="s">
        <v>12</v>
      </c>
      <c r="O2352" s="3">
        <v>43314</v>
      </c>
      <c r="P2352" s="2">
        <f>ROUNDDOWN(Table1[[#This Row],[Quantity in UnE]],0)</f>
        <v>334</v>
      </c>
      <c r="Q2352" t="s">
        <v>8850</v>
      </c>
      <c r="R2352">
        <v>45</v>
      </c>
      <c r="S2352">
        <v>39</v>
      </c>
      <c r="T2352">
        <f>IF(Table1[[#This Row],[OD (in)]]=28,0,IF(Table1[[#This Row],[Width (in)]]&lt;=25,1,0))</f>
        <v>0</v>
      </c>
      <c r="U2352">
        <f>IF(Table1[[#This Row],[OD (in)]]=28,0,IF(AND(Table1[[#This Row],[Width (in)]]&gt;25,Table1[[#This Row],[Width (in)]]&lt;=40),1,0))</f>
        <v>0</v>
      </c>
      <c r="V2352">
        <f>IF(Table1[[#This Row],[OD (in)]]=28,0,IF(Table1[[#This Row],[Width (in)]]&gt;40,1,0))</f>
        <v>1</v>
      </c>
      <c r="W2352">
        <f>IF(Table1[[#This Row],[OD (in)]]=28,1,0)</f>
        <v>0</v>
      </c>
    </row>
    <row r="2353" spans="1:23" x14ac:dyDescent="0.3">
      <c r="A2353" s="6" t="s">
        <v>0</v>
      </c>
      <c r="B2353" s="6" t="s">
        <v>334</v>
      </c>
      <c r="C2353" s="6" t="s">
        <v>335</v>
      </c>
      <c r="D2353" s="6" t="s">
        <v>5113</v>
      </c>
      <c r="E2353" s="6" t="s">
        <v>4</v>
      </c>
      <c r="F2353" s="6" t="s">
        <v>5</v>
      </c>
      <c r="G2353" s="6" t="s">
        <v>5084</v>
      </c>
      <c r="H2353" s="6" t="s">
        <v>7</v>
      </c>
      <c r="I2353" s="6" t="s">
        <v>5085</v>
      </c>
      <c r="J2353" s="6" t="s">
        <v>9</v>
      </c>
      <c r="K2353" s="6" t="s">
        <v>5114</v>
      </c>
      <c r="L2353" s="6" t="s">
        <v>11</v>
      </c>
      <c r="M2353" s="2">
        <v>118.959</v>
      </c>
      <c r="N2353" s="1" t="s">
        <v>12</v>
      </c>
      <c r="O2353" s="3">
        <v>43323</v>
      </c>
      <c r="P2353" s="2">
        <f>ROUNDDOWN(Table1[[#This Row],[Quantity in UnE]],0)</f>
        <v>118</v>
      </c>
      <c r="Q2353" t="s">
        <v>8850</v>
      </c>
      <c r="R2353">
        <v>31</v>
      </c>
      <c r="S2353">
        <v>28</v>
      </c>
      <c r="T2353">
        <f>IF(Table1[[#This Row],[OD (in)]]=28,0,IF(Table1[[#This Row],[Width (in)]]&lt;=25,1,0))</f>
        <v>0</v>
      </c>
      <c r="U2353">
        <f>IF(Table1[[#This Row],[OD (in)]]=28,0,IF(AND(Table1[[#This Row],[Width (in)]]&gt;25,Table1[[#This Row],[Width (in)]]&lt;=40),1,0))</f>
        <v>0</v>
      </c>
      <c r="V2353">
        <f>IF(Table1[[#This Row],[OD (in)]]=28,0,IF(Table1[[#This Row],[Width (in)]]&gt;40,1,0))</f>
        <v>0</v>
      </c>
      <c r="W2353">
        <f>IF(Table1[[#This Row],[OD (in)]]=28,1,0)</f>
        <v>1</v>
      </c>
    </row>
    <row r="2354" spans="1:23" x14ac:dyDescent="0.3">
      <c r="A2354" s="6" t="s">
        <v>0</v>
      </c>
      <c r="B2354" s="6" t="s">
        <v>4749</v>
      </c>
      <c r="C2354" s="6" t="s">
        <v>4750</v>
      </c>
      <c r="D2354" s="6" t="s">
        <v>5115</v>
      </c>
      <c r="E2354" s="6" t="s">
        <v>4</v>
      </c>
      <c r="F2354" s="6" t="s">
        <v>5</v>
      </c>
      <c r="G2354" s="6" t="s">
        <v>4752</v>
      </c>
      <c r="H2354" s="6" t="s">
        <v>7</v>
      </c>
      <c r="I2354" s="6" t="s">
        <v>4753</v>
      </c>
      <c r="J2354" s="6" t="s">
        <v>9</v>
      </c>
      <c r="K2354" s="6" t="s">
        <v>5116</v>
      </c>
      <c r="L2354" s="6" t="s">
        <v>11</v>
      </c>
      <c r="M2354" s="2">
        <v>184.65899999999999</v>
      </c>
      <c r="N2354" s="1" t="s">
        <v>12</v>
      </c>
      <c r="O2354" s="3">
        <v>43332</v>
      </c>
      <c r="P2354" s="2">
        <f>ROUNDDOWN(Table1[[#This Row],[Quantity in UnE]],0)</f>
        <v>184</v>
      </c>
      <c r="Q2354" t="s">
        <v>8868</v>
      </c>
      <c r="R2354">
        <v>59.5</v>
      </c>
      <c r="S2354">
        <v>21.5</v>
      </c>
      <c r="T2354">
        <f>IF(Table1[[#This Row],[OD (in)]]=28,0,IF(Table1[[#This Row],[Width (in)]]&lt;=25,1,0))</f>
        <v>0</v>
      </c>
      <c r="U2354">
        <f>IF(Table1[[#This Row],[OD (in)]]=28,0,IF(AND(Table1[[#This Row],[Width (in)]]&gt;25,Table1[[#This Row],[Width (in)]]&lt;=40),1,0))</f>
        <v>0</v>
      </c>
      <c r="V2354">
        <f>IF(Table1[[#This Row],[OD (in)]]=28,0,IF(Table1[[#This Row],[Width (in)]]&gt;40,1,0))</f>
        <v>1</v>
      </c>
      <c r="W2354">
        <f>IF(Table1[[#This Row],[OD (in)]]=28,1,0)</f>
        <v>0</v>
      </c>
    </row>
    <row r="2355" spans="1:23" x14ac:dyDescent="0.3">
      <c r="A2355" s="6" t="s">
        <v>0</v>
      </c>
      <c r="B2355" s="6" t="s">
        <v>172</v>
      </c>
      <c r="C2355" s="6" t="s">
        <v>173</v>
      </c>
      <c r="D2355" s="6" t="s">
        <v>5117</v>
      </c>
      <c r="E2355" s="6" t="s">
        <v>4</v>
      </c>
      <c r="F2355" s="6" t="s">
        <v>5</v>
      </c>
      <c r="G2355" s="6" t="s">
        <v>4736</v>
      </c>
      <c r="H2355" s="6" t="s">
        <v>7</v>
      </c>
      <c r="I2355" s="6" t="s">
        <v>4737</v>
      </c>
      <c r="J2355" s="6" t="s">
        <v>9</v>
      </c>
      <c r="K2355" s="6" t="s">
        <v>5118</v>
      </c>
      <c r="L2355" s="6" t="s">
        <v>11</v>
      </c>
      <c r="M2355" s="2">
        <v>336.62700000000001</v>
      </c>
      <c r="N2355" s="1" t="s">
        <v>12</v>
      </c>
      <c r="O2355" s="3">
        <v>43314</v>
      </c>
      <c r="P2355" s="2">
        <f>ROUNDDOWN(Table1[[#This Row],[Quantity in UnE]],0)</f>
        <v>336</v>
      </c>
      <c r="Q2355" t="s">
        <v>8850</v>
      </c>
      <c r="R2355">
        <v>45</v>
      </c>
      <c r="S2355">
        <v>39</v>
      </c>
      <c r="T2355">
        <f>IF(Table1[[#This Row],[OD (in)]]=28,0,IF(Table1[[#This Row],[Width (in)]]&lt;=25,1,0))</f>
        <v>0</v>
      </c>
      <c r="U2355">
        <f>IF(Table1[[#This Row],[OD (in)]]=28,0,IF(AND(Table1[[#This Row],[Width (in)]]&gt;25,Table1[[#This Row],[Width (in)]]&lt;=40),1,0))</f>
        <v>0</v>
      </c>
      <c r="V2355">
        <f>IF(Table1[[#This Row],[OD (in)]]=28,0,IF(Table1[[#This Row],[Width (in)]]&gt;40,1,0))</f>
        <v>1</v>
      </c>
      <c r="W2355">
        <f>IF(Table1[[#This Row],[OD (in)]]=28,1,0)</f>
        <v>0</v>
      </c>
    </row>
    <row r="2356" spans="1:23" x14ac:dyDescent="0.3">
      <c r="A2356" s="6" t="s">
        <v>0</v>
      </c>
      <c r="B2356" s="6" t="s">
        <v>4749</v>
      </c>
      <c r="C2356" s="6" t="s">
        <v>4750</v>
      </c>
      <c r="D2356" s="6" t="s">
        <v>5119</v>
      </c>
      <c r="E2356" s="6" t="s">
        <v>4</v>
      </c>
      <c r="F2356" s="6" t="s">
        <v>5</v>
      </c>
      <c r="G2356" s="6" t="s">
        <v>4752</v>
      </c>
      <c r="H2356" s="6" t="s">
        <v>7</v>
      </c>
      <c r="I2356" s="6" t="s">
        <v>4753</v>
      </c>
      <c r="J2356" s="6" t="s">
        <v>9</v>
      </c>
      <c r="K2356" s="6" t="s">
        <v>5120</v>
      </c>
      <c r="L2356" s="6" t="s">
        <v>11</v>
      </c>
      <c r="M2356" s="2">
        <v>184.65899999999999</v>
      </c>
      <c r="N2356" s="1" t="s">
        <v>12</v>
      </c>
      <c r="O2356" s="3">
        <v>43332</v>
      </c>
      <c r="P2356" s="2">
        <f>ROUNDDOWN(Table1[[#This Row],[Quantity in UnE]],0)</f>
        <v>184</v>
      </c>
      <c r="Q2356" t="s">
        <v>8868</v>
      </c>
      <c r="R2356">
        <v>59.5</v>
      </c>
      <c r="S2356">
        <v>21.5</v>
      </c>
      <c r="T2356">
        <f>IF(Table1[[#This Row],[OD (in)]]=28,0,IF(Table1[[#This Row],[Width (in)]]&lt;=25,1,0))</f>
        <v>0</v>
      </c>
      <c r="U2356">
        <f>IF(Table1[[#This Row],[OD (in)]]=28,0,IF(AND(Table1[[#This Row],[Width (in)]]&gt;25,Table1[[#This Row],[Width (in)]]&lt;=40),1,0))</f>
        <v>0</v>
      </c>
      <c r="V2356">
        <f>IF(Table1[[#This Row],[OD (in)]]=28,0,IF(Table1[[#This Row],[Width (in)]]&gt;40,1,0))</f>
        <v>1</v>
      </c>
      <c r="W2356">
        <f>IF(Table1[[#This Row],[OD (in)]]=28,1,0)</f>
        <v>0</v>
      </c>
    </row>
    <row r="2357" spans="1:23" x14ac:dyDescent="0.3">
      <c r="A2357" s="6" t="s">
        <v>0</v>
      </c>
      <c r="B2357" s="6" t="s">
        <v>4749</v>
      </c>
      <c r="C2357" s="6" t="s">
        <v>4750</v>
      </c>
      <c r="D2357" s="6" t="s">
        <v>5121</v>
      </c>
      <c r="E2357" s="6" t="s">
        <v>4</v>
      </c>
      <c r="F2357" s="6" t="s">
        <v>5</v>
      </c>
      <c r="G2357" s="6" t="s">
        <v>4752</v>
      </c>
      <c r="H2357" s="6" t="s">
        <v>7</v>
      </c>
      <c r="I2357" s="6" t="s">
        <v>4753</v>
      </c>
      <c r="J2357" s="6" t="s">
        <v>9</v>
      </c>
      <c r="K2357" s="6" t="s">
        <v>5122</v>
      </c>
      <c r="L2357" s="6" t="s">
        <v>11</v>
      </c>
      <c r="M2357" s="2">
        <v>184.65899999999999</v>
      </c>
      <c r="N2357" s="1" t="s">
        <v>12</v>
      </c>
      <c r="O2357" s="3">
        <v>43332</v>
      </c>
      <c r="P2357" s="2">
        <f>ROUNDDOWN(Table1[[#This Row],[Quantity in UnE]],0)</f>
        <v>184</v>
      </c>
      <c r="Q2357" t="s">
        <v>8868</v>
      </c>
      <c r="R2357">
        <v>59.5</v>
      </c>
      <c r="S2357">
        <v>21.5</v>
      </c>
      <c r="T2357">
        <f>IF(Table1[[#This Row],[OD (in)]]=28,0,IF(Table1[[#This Row],[Width (in)]]&lt;=25,1,0))</f>
        <v>0</v>
      </c>
      <c r="U2357">
        <f>IF(Table1[[#This Row],[OD (in)]]=28,0,IF(AND(Table1[[#This Row],[Width (in)]]&gt;25,Table1[[#This Row],[Width (in)]]&lt;=40),1,0))</f>
        <v>0</v>
      </c>
      <c r="V2357">
        <f>IF(Table1[[#This Row],[OD (in)]]=28,0,IF(Table1[[#This Row],[Width (in)]]&gt;40,1,0))</f>
        <v>1</v>
      </c>
      <c r="W2357">
        <f>IF(Table1[[#This Row],[OD (in)]]=28,1,0)</f>
        <v>0</v>
      </c>
    </row>
    <row r="2358" spans="1:23" x14ac:dyDescent="0.3">
      <c r="A2358" s="6" t="s">
        <v>0</v>
      </c>
      <c r="B2358" s="6" t="s">
        <v>172</v>
      </c>
      <c r="C2358" s="6" t="s">
        <v>173</v>
      </c>
      <c r="D2358" s="6" t="s">
        <v>5123</v>
      </c>
      <c r="E2358" s="6" t="s">
        <v>4</v>
      </c>
      <c r="F2358" s="6" t="s">
        <v>5</v>
      </c>
      <c r="G2358" s="6" t="s">
        <v>4736</v>
      </c>
      <c r="H2358" s="6" t="s">
        <v>7</v>
      </c>
      <c r="I2358" s="6" t="s">
        <v>4737</v>
      </c>
      <c r="J2358" s="6" t="s">
        <v>9</v>
      </c>
      <c r="K2358" s="6" t="s">
        <v>5124</v>
      </c>
      <c r="L2358" s="6" t="s">
        <v>11</v>
      </c>
      <c r="M2358" s="2">
        <v>337.09500000000003</v>
      </c>
      <c r="N2358" s="1" t="s">
        <v>12</v>
      </c>
      <c r="O2358" s="3">
        <v>43314</v>
      </c>
      <c r="P2358" s="2">
        <f>ROUNDDOWN(Table1[[#This Row],[Quantity in UnE]],0)</f>
        <v>337</v>
      </c>
      <c r="Q2358" t="s">
        <v>8850</v>
      </c>
      <c r="R2358">
        <v>45</v>
      </c>
      <c r="S2358">
        <v>39</v>
      </c>
      <c r="T2358">
        <f>IF(Table1[[#This Row],[OD (in)]]=28,0,IF(Table1[[#This Row],[Width (in)]]&lt;=25,1,0))</f>
        <v>0</v>
      </c>
      <c r="U2358">
        <f>IF(Table1[[#This Row],[OD (in)]]=28,0,IF(AND(Table1[[#This Row],[Width (in)]]&gt;25,Table1[[#This Row],[Width (in)]]&lt;=40),1,0))</f>
        <v>0</v>
      </c>
      <c r="V2358">
        <f>IF(Table1[[#This Row],[OD (in)]]=28,0,IF(Table1[[#This Row],[Width (in)]]&gt;40,1,0))</f>
        <v>1</v>
      </c>
      <c r="W2358">
        <f>IF(Table1[[#This Row],[OD (in)]]=28,1,0)</f>
        <v>0</v>
      </c>
    </row>
    <row r="2359" spans="1:23" x14ac:dyDescent="0.3">
      <c r="A2359" s="6" t="s">
        <v>0</v>
      </c>
      <c r="B2359" s="6" t="s">
        <v>4749</v>
      </c>
      <c r="C2359" s="6" t="s">
        <v>4750</v>
      </c>
      <c r="D2359" s="6" t="s">
        <v>5125</v>
      </c>
      <c r="E2359" s="6" t="s">
        <v>4</v>
      </c>
      <c r="F2359" s="6" t="s">
        <v>5</v>
      </c>
      <c r="G2359" s="6" t="s">
        <v>4752</v>
      </c>
      <c r="H2359" s="6" t="s">
        <v>7</v>
      </c>
      <c r="I2359" s="6" t="s">
        <v>4753</v>
      </c>
      <c r="J2359" s="6" t="s">
        <v>9</v>
      </c>
      <c r="K2359" s="6" t="s">
        <v>5126</v>
      </c>
      <c r="L2359" s="6" t="s">
        <v>11</v>
      </c>
      <c r="M2359" s="2">
        <v>189.935</v>
      </c>
      <c r="N2359" s="1" t="s">
        <v>12</v>
      </c>
      <c r="O2359" s="3">
        <v>43332</v>
      </c>
      <c r="P2359" s="2">
        <f>ROUNDDOWN(Table1[[#This Row],[Quantity in UnE]],0)</f>
        <v>189</v>
      </c>
      <c r="Q2359" t="s">
        <v>8868</v>
      </c>
      <c r="R2359">
        <v>59.5</v>
      </c>
      <c r="S2359">
        <v>21.5</v>
      </c>
      <c r="T2359">
        <f>IF(Table1[[#This Row],[OD (in)]]=28,0,IF(Table1[[#This Row],[Width (in)]]&lt;=25,1,0))</f>
        <v>0</v>
      </c>
      <c r="U2359">
        <f>IF(Table1[[#This Row],[OD (in)]]=28,0,IF(AND(Table1[[#This Row],[Width (in)]]&gt;25,Table1[[#This Row],[Width (in)]]&lt;=40),1,0))</f>
        <v>0</v>
      </c>
      <c r="V2359">
        <f>IF(Table1[[#This Row],[OD (in)]]=28,0,IF(Table1[[#This Row],[Width (in)]]&gt;40,1,0))</f>
        <v>1</v>
      </c>
      <c r="W2359">
        <f>IF(Table1[[#This Row],[OD (in)]]=28,1,0)</f>
        <v>0</v>
      </c>
    </row>
    <row r="2360" spans="1:23" x14ac:dyDescent="0.3">
      <c r="A2360" s="6" t="s">
        <v>0</v>
      </c>
      <c r="B2360" s="6" t="s">
        <v>2291</v>
      </c>
      <c r="C2360" s="6" t="s">
        <v>2292</v>
      </c>
      <c r="D2360" s="6" t="s">
        <v>5127</v>
      </c>
      <c r="E2360" s="6" t="s">
        <v>4</v>
      </c>
      <c r="F2360" s="6" t="s">
        <v>5</v>
      </c>
      <c r="G2360" s="6" t="s">
        <v>5010</v>
      </c>
      <c r="H2360" s="6" t="s">
        <v>7</v>
      </c>
      <c r="I2360" s="6" t="s">
        <v>5011</v>
      </c>
      <c r="J2360" s="6" t="s">
        <v>9</v>
      </c>
      <c r="K2360" s="6" t="s">
        <v>5128</v>
      </c>
      <c r="L2360" s="6" t="s">
        <v>11</v>
      </c>
      <c r="M2360" s="2">
        <v>310.97000000000003</v>
      </c>
      <c r="N2360" s="1" t="s">
        <v>12</v>
      </c>
      <c r="O2360" s="3">
        <v>43325</v>
      </c>
      <c r="P2360" s="2">
        <f>ROUNDDOWN(Table1[[#This Row],[Quantity in UnE]],0)</f>
        <v>310</v>
      </c>
      <c r="Q2360" t="s">
        <v>8850</v>
      </c>
      <c r="R2360">
        <v>41</v>
      </c>
      <c r="S2360">
        <v>39</v>
      </c>
      <c r="T2360">
        <f>IF(Table1[[#This Row],[OD (in)]]=28,0,IF(Table1[[#This Row],[Width (in)]]&lt;=25,1,0))</f>
        <v>0</v>
      </c>
      <c r="U2360">
        <f>IF(Table1[[#This Row],[OD (in)]]=28,0,IF(AND(Table1[[#This Row],[Width (in)]]&gt;25,Table1[[#This Row],[Width (in)]]&lt;=40),1,0))</f>
        <v>0</v>
      </c>
      <c r="V2360">
        <f>IF(Table1[[#This Row],[OD (in)]]=28,0,IF(Table1[[#This Row],[Width (in)]]&gt;40,1,0))</f>
        <v>1</v>
      </c>
      <c r="W2360">
        <f>IF(Table1[[#This Row],[OD (in)]]=28,1,0)</f>
        <v>0</v>
      </c>
    </row>
    <row r="2361" spans="1:23" x14ac:dyDescent="0.3">
      <c r="A2361" s="6" t="s">
        <v>0</v>
      </c>
      <c r="B2361" s="6" t="s">
        <v>5129</v>
      </c>
      <c r="C2361" s="6" t="s">
        <v>5130</v>
      </c>
      <c r="D2361" s="6" t="s">
        <v>5131</v>
      </c>
      <c r="E2361" s="6" t="s">
        <v>4</v>
      </c>
      <c r="F2361" s="6" t="s">
        <v>136</v>
      </c>
      <c r="G2361" s="6" t="s">
        <v>5132</v>
      </c>
      <c r="H2361" s="6" t="s">
        <v>7</v>
      </c>
      <c r="I2361" s="6" t="s">
        <v>5133</v>
      </c>
      <c r="J2361" s="6" t="s">
        <v>9</v>
      </c>
      <c r="K2361" s="6" t="s">
        <v>5134</v>
      </c>
      <c r="L2361" s="6" t="s">
        <v>11</v>
      </c>
      <c r="M2361" s="2">
        <v>283.59500000000003</v>
      </c>
      <c r="N2361" s="1" t="s">
        <v>12</v>
      </c>
      <c r="O2361" s="3">
        <v>43324</v>
      </c>
      <c r="P2361" s="2">
        <f>ROUNDDOWN(Table1[[#This Row],[Quantity in UnE]],0)</f>
        <v>283</v>
      </c>
      <c r="Q2361" t="s">
        <v>8869</v>
      </c>
      <c r="R2361">
        <v>40</v>
      </c>
      <c r="S2361">
        <v>39</v>
      </c>
      <c r="T2361">
        <f>IF(Table1[[#This Row],[OD (in)]]=28,0,IF(Table1[[#This Row],[Width (in)]]&lt;=25,1,0))</f>
        <v>0</v>
      </c>
      <c r="U2361">
        <f>IF(Table1[[#This Row],[OD (in)]]=28,0,IF(AND(Table1[[#This Row],[Width (in)]]&gt;25,Table1[[#This Row],[Width (in)]]&lt;=40),1,0))</f>
        <v>1</v>
      </c>
      <c r="V2361">
        <f>IF(Table1[[#This Row],[OD (in)]]=28,0,IF(Table1[[#This Row],[Width (in)]]&gt;40,1,0))</f>
        <v>0</v>
      </c>
      <c r="W2361">
        <f>IF(Table1[[#This Row],[OD (in)]]=28,1,0)</f>
        <v>0</v>
      </c>
    </row>
    <row r="2362" spans="1:23" x14ac:dyDescent="0.3">
      <c r="A2362" s="6" t="s">
        <v>0</v>
      </c>
      <c r="B2362" s="6" t="s">
        <v>4749</v>
      </c>
      <c r="C2362" s="6" t="s">
        <v>4750</v>
      </c>
      <c r="D2362" s="6" t="s">
        <v>5135</v>
      </c>
      <c r="E2362" s="6" t="s">
        <v>4</v>
      </c>
      <c r="F2362" s="6" t="s">
        <v>5</v>
      </c>
      <c r="G2362" s="6" t="s">
        <v>4752</v>
      </c>
      <c r="H2362" s="6" t="s">
        <v>7</v>
      </c>
      <c r="I2362" s="6" t="s">
        <v>4753</v>
      </c>
      <c r="J2362" s="6" t="s">
        <v>9</v>
      </c>
      <c r="K2362" s="6" t="s">
        <v>5136</v>
      </c>
      <c r="L2362" s="6" t="s">
        <v>11</v>
      </c>
      <c r="M2362" s="2">
        <v>184.65899999999999</v>
      </c>
      <c r="N2362" s="1" t="s">
        <v>12</v>
      </c>
      <c r="O2362" s="3">
        <v>43332</v>
      </c>
      <c r="P2362" s="2">
        <f>ROUNDDOWN(Table1[[#This Row],[Quantity in UnE]],0)</f>
        <v>184</v>
      </c>
      <c r="Q2362" t="s">
        <v>8868</v>
      </c>
      <c r="R2362">
        <v>59.5</v>
      </c>
      <c r="S2362">
        <v>21.5</v>
      </c>
      <c r="T2362">
        <f>IF(Table1[[#This Row],[OD (in)]]=28,0,IF(Table1[[#This Row],[Width (in)]]&lt;=25,1,0))</f>
        <v>0</v>
      </c>
      <c r="U2362">
        <f>IF(Table1[[#This Row],[OD (in)]]=28,0,IF(AND(Table1[[#This Row],[Width (in)]]&gt;25,Table1[[#This Row],[Width (in)]]&lt;=40),1,0))</f>
        <v>0</v>
      </c>
      <c r="V2362">
        <f>IF(Table1[[#This Row],[OD (in)]]=28,0,IF(Table1[[#This Row],[Width (in)]]&gt;40,1,0))</f>
        <v>1</v>
      </c>
      <c r="W2362">
        <f>IF(Table1[[#This Row],[OD (in)]]=28,1,0)</f>
        <v>0</v>
      </c>
    </row>
    <row r="2363" spans="1:23" x14ac:dyDescent="0.3">
      <c r="A2363" s="6" t="s">
        <v>0</v>
      </c>
      <c r="B2363" s="6" t="s">
        <v>1043</v>
      </c>
      <c r="C2363" s="6" t="s">
        <v>1044</v>
      </c>
      <c r="D2363" s="6" t="s">
        <v>5137</v>
      </c>
      <c r="E2363" s="6" t="s">
        <v>4</v>
      </c>
      <c r="F2363" s="6" t="s">
        <v>5</v>
      </c>
      <c r="G2363" s="6" t="s">
        <v>5084</v>
      </c>
      <c r="H2363" s="6" t="s">
        <v>7</v>
      </c>
      <c r="I2363" s="6" t="s">
        <v>5085</v>
      </c>
      <c r="J2363" s="6" t="s">
        <v>9</v>
      </c>
      <c r="K2363" s="6" t="s">
        <v>5138</v>
      </c>
      <c r="L2363" s="6" t="s">
        <v>11</v>
      </c>
      <c r="M2363" s="2">
        <v>149.869</v>
      </c>
      <c r="N2363" s="1" t="s">
        <v>12</v>
      </c>
      <c r="O2363" s="3">
        <v>43323</v>
      </c>
      <c r="P2363" s="2">
        <f>ROUNDDOWN(Table1[[#This Row],[Quantity in UnE]],0)</f>
        <v>149</v>
      </c>
      <c r="Q2363" t="s">
        <v>8850</v>
      </c>
      <c r="R2363">
        <v>39.375</v>
      </c>
      <c r="S2363">
        <v>28</v>
      </c>
      <c r="T2363">
        <f>IF(Table1[[#This Row],[OD (in)]]=28,0,IF(Table1[[#This Row],[Width (in)]]&lt;=25,1,0))</f>
        <v>0</v>
      </c>
      <c r="U2363">
        <f>IF(Table1[[#This Row],[OD (in)]]=28,0,IF(AND(Table1[[#This Row],[Width (in)]]&gt;25,Table1[[#This Row],[Width (in)]]&lt;=40),1,0))</f>
        <v>0</v>
      </c>
      <c r="V2363">
        <f>IF(Table1[[#This Row],[OD (in)]]=28,0,IF(Table1[[#This Row],[Width (in)]]&gt;40,1,0))</f>
        <v>0</v>
      </c>
      <c r="W2363">
        <f>IF(Table1[[#This Row],[OD (in)]]=28,1,0)</f>
        <v>1</v>
      </c>
    </row>
    <row r="2364" spans="1:23" x14ac:dyDescent="0.3">
      <c r="A2364" s="6" t="s">
        <v>0</v>
      </c>
      <c r="B2364" s="6" t="s">
        <v>5129</v>
      </c>
      <c r="C2364" s="6" t="s">
        <v>5130</v>
      </c>
      <c r="D2364" s="6" t="s">
        <v>5139</v>
      </c>
      <c r="E2364" s="6" t="s">
        <v>4</v>
      </c>
      <c r="F2364" s="6" t="s">
        <v>136</v>
      </c>
      <c r="G2364" s="6" t="s">
        <v>5132</v>
      </c>
      <c r="H2364" s="6" t="s">
        <v>7</v>
      </c>
      <c r="I2364" s="6" t="s">
        <v>5133</v>
      </c>
      <c r="J2364" s="6" t="s">
        <v>9</v>
      </c>
      <c r="K2364" s="6" t="s">
        <v>5140</v>
      </c>
      <c r="L2364" s="6" t="s">
        <v>11</v>
      </c>
      <c r="M2364" s="2">
        <v>283.59500000000003</v>
      </c>
      <c r="N2364" s="1" t="s">
        <v>12</v>
      </c>
      <c r="O2364" s="3">
        <v>43324</v>
      </c>
      <c r="P2364" s="2">
        <f>ROUNDDOWN(Table1[[#This Row],[Quantity in UnE]],0)</f>
        <v>283</v>
      </c>
      <c r="Q2364" t="s">
        <v>8869</v>
      </c>
      <c r="R2364">
        <v>40</v>
      </c>
      <c r="S2364">
        <v>39</v>
      </c>
      <c r="T2364">
        <f>IF(Table1[[#This Row],[OD (in)]]=28,0,IF(Table1[[#This Row],[Width (in)]]&lt;=25,1,0))</f>
        <v>0</v>
      </c>
      <c r="U2364">
        <f>IF(Table1[[#This Row],[OD (in)]]=28,0,IF(AND(Table1[[#This Row],[Width (in)]]&gt;25,Table1[[#This Row],[Width (in)]]&lt;=40),1,0))</f>
        <v>1</v>
      </c>
      <c r="V2364">
        <f>IF(Table1[[#This Row],[OD (in)]]=28,0,IF(Table1[[#This Row],[Width (in)]]&gt;40,1,0))</f>
        <v>0</v>
      </c>
      <c r="W2364">
        <f>IF(Table1[[#This Row],[OD (in)]]=28,1,0)</f>
        <v>0</v>
      </c>
    </row>
    <row r="2365" spans="1:23" x14ac:dyDescent="0.3">
      <c r="A2365" s="6" t="s">
        <v>0</v>
      </c>
      <c r="B2365" s="6" t="s">
        <v>4749</v>
      </c>
      <c r="C2365" s="6" t="s">
        <v>4750</v>
      </c>
      <c r="D2365" s="6" t="s">
        <v>5141</v>
      </c>
      <c r="E2365" s="6" t="s">
        <v>4</v>
      </c>
      <c r="F2365" s="6" t="s">
        <v>5</v>
      </c>
      <c r="G2365" s="6" t="s">
        <v>4752</v>
      </c>
      <c r="H2365" s="6" t="s">
        <v>7</v>
      </c>
      <c r="I2365" s="6" t="s">
        <v>4753</v>
      </c>
      <c r="J2365" s="6" t="s">
        <v>9</v>
      </c>
      <c r="K2365" s="6" t="s">
        <v>5142</v>
      </c>
      <c r="L2365" s="6" t="s">
        <v>11</v>
      </c>
      <c r="M2365" s="2">
        <v>184.65899999999999</v>
      </c>
      <c r="N2365" s="1" t="s">
        <v>12</v>
      </c>
      <c r="O2365" s="3">
        <v>43332</v>
      </c>
      <c r="P2365" s="2">
        <f>ROUNDDOWN(Table1[[#This Row],[Quantity in UnE]],0)</f>
        <v>184</v>
      </c>
      <c r="Q2365" t="s">
        <v>8868</v>
      </c>
      <c r="R2365">
        <v>59.5</v>
      </c>
      <c r="S2365">
        <v>21.5</v>
      </c>
      <c r="T2365">
        <f>IF(Table1[[#This Row],[OD (in)]]=28,0,IF(Table1[[#This Row],[Width (in)]]&lt;=25,1,0))</f>
        <v>0</v>
      </c>
      <c r="U2365">
        <f>IF(Table1[[#This Row],[OD (in)]]=28,0,IF(AND(Table1[[#This Row],[Width (in)]]&gt;25,Table1[[#This Row],[Width (in)]]&lt;=40),1,0))</f>
        <v>0</v>
      </c>
      <c r="V2365">
        <f>IF(Table1[[#This Row],[OD (in)]]=28,0,IF(Table1[[#This Row],[Width (in)]]&gt;40,1,0))</f>
        <v>1</v>
      </c>
      <c r="W2365">
        <f>IF(Table1[[#This Row],[OD (in)]]=28,1,0)</f>
        <v>0</v>
      </c>
    </row>
    <row r="2366" spans="1:23" x14ac:dyDescent="0.3">
      <c r="A2366" s="6" t="s">
        <v>0</v>
      </c>
      <c r="B2366" s="6" t="s">
        <v>4749</v>
      </c>
      <c r="C2366" s="6" t="s">
        <v>4750</v>
      </c>
      <c r="D2366" s="6" t="s">
        <v>5143</v>
      </c>
      <c r="E2366" s="6" t="s">
        <v>4</v>
      </c>
      <c r="F2366" s="6" t="s">
        <v>5</v>
      </c>
      <c r="G2366" s="6" t="s">
        <v>4752</v>
      </c>
      <c r="H2366" s="6" t="s">
        <v>7</v>
      </c>
      <c r="I2366" s="6" t="s">
        <v>4753</v>
      </c>
      <c r="J2366" s="6" t="s">
        <v>9</v>
      </c>
      <c r="K2366" s="6" t="s">
        <v>5144</v>
      </c>
      <c r="L2366" s="6" t="s">
        <v>11</v>
      </c>
      <c r="M2366" s="2">
        <v>184.65899999999999</v>
      </c>
      <c r="N2366" s="1" t="s">
        <v>12</v>
      </c>
      <c r="O2366" s="3">
        <v>43332</v>
      </c>
      <c r="P2366" s="2">
        <f>ROUNDDOWN(Table1[[#This Row],[Quantity in UnE]],0)</f>
        <v>184</v>
      </c>
      <c r="Q2366" t="s">
        <v>8868</v>
      </c>
      <c r="R2366">
        <v>59.5</v>
      </c>
      <c r="S2366">
        <v>21.5</v>
      </c>
      <c r="T2366">
        <f>IF(Table1[[#This Row],[OD (in)]]=28,0,IF(Table1[[#This Row],[Width (in)]]&lt;=25,1,0))</f>
        <v>0</v>
      </c>
      <c r="U2366">
        <f>IF(Table1[[#This Row],[OD (in)]]=28,0,IF(AND(Table1[[#This Row],[Width (in)]]&gt;25,Table1[[#This Row],[Width (in)]]&lt;=40),1,0))</f>
        <v>0</v>
      </c>
      <c r="V2366">
        <f>IF(Table1[[#This Row],[OD (in)]]=28,0,IF(Table1[[#This Row],[Width (in)]]&gt;40,1,0))</f>
        <v>1</v>
      </c>
      <c r="W2366">
        <f>IF(Table1[[#This Row],[OD (in)]]=28,1,0)</f>
        <v>0</v>
      </c>
    </row>
    <row r="2367" spans="1:23" x14ac:dyDescent="0.3">
      <c r="A2367" s="6" t="s">
        <v>0</v>
      </c>
      <c r="B2367" s="6" t="s">
        <v>4749</v>
      </c>
      <c r="C2367" s="6" t="s">
        <v>4750</v>
      </c>
      <c r="D2367" s="6" t="s">
        <v>5145</v>
      </c>
      <c r="E2367" s="6" t="s">
        <v>4</v>
      </c>
      <c r="F2367" s="6" t="s">
        <v>5</v>
      </c>
      <c r="G2367" s="6" t="s">
        <v>4752</v>
      </c>
      <c r="H2367" s="6" t="s">
        <v>7</v>
      </c>
      <c r="I2367" s="6" t="s">
        <v>4753</v>
      </c>
      <c r="J2367" s="6" t="s">
        <v>9</v>
      </c>
      <c r="K2367" s="6" t="s">
        <v>5146</v>
      </c>
      <c r="L2367" s="6" t="s">
        <v>11</v>
      </c>
      <c r="M2367" s="2">
        <v>134.244</v>
      </c>
      <c r="N2367" s="1" t="s">
        <v>12</v>
      </c>
      <c r="O2367" s="3">
        <v>43332</v>
      </c>
      <c r="P2367" s="2">
        <f>ROUNDDOWN(Table1[[#This Row],[Quantity in UnE]],0)</f>
        <v>134</v>
      </c>
      <c r="Q2367" t="s">
        <v>8868</v>
      </c>
      <c r="R2367">
        <v>59.5</v>
      </c>
      <c r="S2367">
        <v>21.5</v>
      </c>
      <c r="T2367">
        <f>IF(Table1[[#This Row],[OD (in)]]=28,0,IF(Table1[[#This Row],[Width (in)]]&lt;=25,1,0))</f>
        <v>0</v>
      </c>
      <c r="U2367">
        <f>IF(Table1[[#This Row],[OD (in)]]=28,0,IF(AND(Table1[[#This Row],[Width (in)]]&gt;25,Table1[[#This Row],[Width (in)]]&lt;=40),1,0))</f>
        <v>0</v>
      </c>
      <c r="V2367">
        <f>IF(Table1[[#This Row],[OD (in)]]=28,0,IF(Table1[[#This Row],[Width (in)]]&gt;40,1,0))</f>
        <v>1</v>
      </c>
      <c r="W2367">
        <f>IF(Table1[[#This Row],[OD (in)]]=28,1,0)</f>
        <v>0</v>
      </c>
    </row>
    <row r="2368" spans="1:23" x14ac:dyDescent="0.3">
      <c r="A2368" s="6" t="s">
        <v>0</v>
      </c>
      <c r="B2368" s="6" t="s">
        <v>5129</v>
      </c>
      <c r="C2368" s="6" t="s">
        <v>5130</v>
      </c>
      <c r="D2368" s="6" t="s">
        <v>5147</v>
      </c>
      <c r="E2368" s="6" t="s">
        <v>4</v>
      </c>
      <c r="F2368" s="6" t="s">
        <v>136</v>
      </c>
      <c r="G2368" s="6" t="s">
        <v>5132</v>
      </c>
      <c r="H2368" s="6" t="s">
        <v>7</v>
      </c>
      <c r="I2368" s="6" t="s">
        <v>5133</v>
      </c>
      <c r="J2368" s="6" t="s">
        <v>9</v>
      </c>
      <c r="K2368" s="6" t="s">
        <v>5148</v>
      </c>
      <c r="L2368" s="6" t="s">
        <v>11</v>
      </c>
      <c r="M2368" s="2">
        <v>271.90600000000001</v>
      </c>
      <c r="N2368" s="1" t="s">
        <v>12</v>
      </c>
      <c r="O2368" s="3">
        <v>43324</v>
      </c>
      <c r="P2368" s="2">
        <f>ROUNDDOWN(Table1[[#This Row],[Quantity in UnE]],0)</f>
        <v>271</v>
      </c>
      <c r="Q2368" t="s">
        <v>8869</v>
      </c>
      <c r="R2368">
        <v>40</v>
      </c>
      <c r="S2368">
        <v>39</v>
      </c>
      <c r="T2368">
        <f>IF(Table1[[#This Row],[OD (in)]]=28,0,IF(Table1[[#This Row],[Width (in)]]&lt;=25,1,0))</f>
        <v>0</v>
      </c>
      <c r="U2368">
        <f>IF(Table1[[#This Row],[OD (in)]]=28,0,IF(AND(Table1[[#This Row],[Width (in)]]&gt;25,Table1[[#This Row],[Width (in)]]&lt;=40),1,0))</f>
        <v>1</v>
      </c>
      <c r="V2368">
        <f>IF(Table1[[#This Row],[OD (in)]]=28,0,IF(Table1[[#This Row],[Width (in)]]&gt;40,1,0))</f>
        <v>0</v>
      </c>
      <c r="W2368">
        <f>IF(Table1[[#This Row],[OD (in)]]=28,1,0)</f>
        <v>0</v>
      </c>
    </row>
    <row r="2369" spans="1:23" x14ac:dyDescent="0.3">
      <c r="A2369" s="6" t="s">
        <v>0</v>
      </c>
      <c r="B2369" s="6" t="s">
        <v>5149</v>
      </c>
      <c r="C2369" s="6" t="s">
        <v>5150</v>
      </c>
      <c r="D2369" s="6" t="s">
        <v>5151</v>
      </c>
      <c r="E2369" s="6" t="s">
        <v>4</v>
      </c>
      <c r="F2369" s="6" t="s">
        <v>5</v>
      </c>
      <c r="G2369" s="6" t="s">
        <v>4736</v>
      </c>
      <c r="H2369" s="6" t="s">
        <v>7</v>
      </c>
      <c r="I2369" s="6" t="s">
        <v>4737</v>
      </c>
      <c r="J2369" s="6" t="s">
        <v>9</v>
      </c>
      <c r="K2369" s="6" t="s">
        <v>5152</v>
      </c>
      <c r="L2369" s="6" t="s">
        <v>11</v>
      </c>
      <c r="M2369" s="2">
        <v>413.02499999999998</v>
      </c>
      <c r="N2369" s="1" t="s">
        <v>12</v>
      </c>
      <c r="O2369" s="3">
        <v>43314</v>
      </c>
      <c r="P2369" s="2">
        <f>ROUNDDOWN(Table1[[#This Row],[Quantity in UnE]],0)</f>
        <v>413</v>
      </c>
      <c r="Q2369" t="s">
        <v>8852</v>
      </c>
      <c r="R2369">
        <v>70</v>
      </c>
      <c r="S2369">
        <v>39</v>
      </c>
      <c r="T2369">
        <f>IF(Table1[[#This Row],[OD (in)]]=28,0,IF(Table1[[#This Row],[Width (in)]]&lt;=25,1,0))</f>
        <v>0</v>
      </c>
      <c r="U2369">
        <f>IF(Table1[[#This Row],[OD (in)]]=28,0,IF(AND(Table1[[#This Row],[Width (in)]]&gt;25,Table1[[#This Row],[Width (in)]]&lt;=40),1,0))</f>
        <v>0</v>
      </c>
      <c r="V2369">
        <f>IF(Table1[[#This Row],[OD (in)]]=28,0,IF(Table1[[#This Row],[Width (in)]]&gt;40,1,0))</f>
        <v>1</v>
      </c>
      <c r="W2369">
        <f>IF(Table1[[#This Row],[OD (in)]]=28,1,0)</f>
        <v>0</v>
      </c>
    </row>
    <row r="2370" spans="1:23" x14ac:dyDescent="0.3">
      <c r="A2370" s="6" t="s">
        <v>0</v>
      </c>
      <c r="B2370" s="6" t="s">
        <v>4749</v>
      </c>
      <c r="C2370" s="6" t="s">
        <v>4750</v>
      </c>
      <c r="D2370" s="6" t="s">
        <v>5153</v>
      </c>
      <c r="E2370" s="6" t="s">
        <v>4</v>
      </c>
      <c r="F2370" s="6" t="s">
        <v>5</v>
      </c>
      <c r="G2370" s="6" t="s">
        <v>4752</v>
      </c>
      <c r="H2370" s="6" t="s">
        <v>7</v>
      </c>
      <c r="I2370" s="6" t="s">
        <v>4753</v>
      </c>
      <c r="J2370" s="6" t="s">
        <v>9</v>
      </c>
      <c r="K2370" s="6" t="s">
        <v>5154</v>
      </c>
      <c r="L2370" s="6" t="s">
        <v>11</v>
      </c>
      <c r="M2370" s="2">
        <v>184.65899999999999</v>
      </c>
      <c r="N2370" s="1" t="s">
        <v>12</v>
      </c>
      <c r="O2370" s="3">
        <v>43332</v>
      </c>
      <c r="P2370" s="2">
        <f>ROUNDDOWN(Table1[[#This Row],[Quantity in UnE]],0)</f>
        <v>184</v>
      </c>
      <c r="Q2370" t="s">
        <v>8868</v>
      </c>
      <c r="R2370">
        <v>59.5</v>
      </c>
      <c r="S2370">
        <v>21.5</v>
      </c>
      <c r="T2370">
        <f>IF(Table1[[#This Row],[OD (in)]]=28,0,IF(Table1[[#This Row],[Width (in)]]&lt;=25,1,0))</f>
        <v>0</v>
      </c>
      <c r="U2370">
        <f>IF(Table1[[#This Row],[OD (in)]]=28,0,IF(AND(Table1[[#This Row],[Width (in)]]&gt;25,Table1[[#This Row],[Width (in)]]&lt;=40),1,0))</f>
        <v>0</v>
      </c>
      <c r="V2370">
        <f>IF(Table1[[#This Row],[OD (in)]]=28,0,IF(Table1[[#This Row],[Width (in)]]&gt;40,1,0))</f>
        <v>1</v>
      </c>
      <c r="W2370">
        <f>IF(Table1[[#This Row],[OD (in)]]=28,1,0)</f>
        <v>0</v>
      </c>
    </row>
    <row r="2371" spans="1:23" x14ac:dyDescent="0.3">
      <c r="A2371" s="6" t="s">
        <v>0</v>
      </c>
      <c r="B2371" s="6" t="s">
        <v>5129</v>
      </c>
      <c r="C2371" s="6" t="s">
        <v>5130</v>
      </c>
      <c r="D2371" s="6" t="s">
        <v>5155</v>
      </c>
      <c r="E2371" s="6" t="s">
        <v>4</v>
      </c>
      <c r="F2371" s="6" t="s">
        <v>136</v>
      </c>
      <c r="G2371" s="6" t="s">
        <v>5132</v>
      </c>
      <c r="H2371" s="6" t="s">
        <v>7</v>
      </c>
      <c r="I2371" s="6" t="s">
        <v>5133</v>
      </c>
      <c r="J2371" s="6" t="s">
        <v>9</v>
      </c>
      <c r="K2371" s="6" t="s">
        <v>5156</v>
      </c>
      <c r="L2371" s="6" t="s">
        <v>11</v>
      </c>
      <c r="M2371" s="2">
        <v>284.13499999999999</v>
      </c>
      <c r="N2371" s="1" t="s">
        <v>12</v>
      </c>
      <c r="O2371" s="3">
        <v>43324</v>
      </c>
      <c r="P2371" s="2">
        <f>ROUNDDOWN(Table1[[#This Row],[Quantity in UnE]],0)</f>
        <v>284</v>
      </c>
      <c r="Q2371" t="s">
        <v>8869</v>
      </c>
      <c r="R2371">
        <v>40</v>
      </c>
      <c r="S2371">
        <v>39</v>
      </c>
      <c r="T2371">
        <f>IF(Table1[[#This Row],[OD (in)]]=28,0,IF(Table1[[#This Row],[Width (in)]]&lt;=25,1,0))</f>
        <v>0</v>
      </c>
      <c r="U2371">
        <f>IF(Table1[[#This Row],[OD (in)]]=28,0,IF(AND(Table1[[#This Row],[Width (in)]]&gt;25,Table1[[#This Row],[Width (in)]]&lt;=40),1,0))</f>
        <v>1</v>
      </c>
      <c r="V2371">
        <f>IF(Table1[[#This Row],[OD (in)]]=28,0,IF(Table1[[#This Row],[Width (in)]]&gt;40,1,0))</f>
        <v>0</v>
      </c>
      <c r="W2371">
        <f>IF(Table1[[#This Row],[OD (in)]]=28,1,0)</f>
        <v>0</v>
      </c>
    </row>
    <row r="2372" spans="1:23" x14ac:dyDescent="0.3">
      <c r="A2372" s="6" t="s">
        <v>0</v>
      </c>
      <c r="B2372" s="6" t="s">
        <v>1043</v>
      </c>
      <c r="C2372" s="6" t="s">
        <v>1044</v>
      </c>
      <c r="D2372" s="6" t="s">
        <v>5157</v>
      </c>
      <c r="E2372" s="6" t="s">
        <v>4</v>
      </c>
      <c r="F2372" s="6" t="s">
        <v>5</v>
      </c>
      <c r="G2372" s="6" t="s">
        <v>5084</v>
      </c>
      <c r="H2372" s="6" t="s">
        <v>7</v>
      </c>
      <c r="I2372" s="6" t="s">
        <v>5085</v>
      </c>
      <c r="J2372" s="6" t="s">
        <v>9</v>
      </c>
      <c r="K2372" s="6" t="s">
        <v>5158</v>
      </c>
      <c r="L2372" s="6" t="s">
        <v>11</v>
      </c>
      <c r="M2372" s="2">
        <v>145.84</v>
      </c>
      <c r="N2372" s="1" t="s">
        <v>12</v>
      </c>
      <c r="O2372" s="3">
        <v>43323</v>
      </c>
      <c r="P2372" s="2">
        <f>ROUNDDOWN(Table1[[#This Row],[Quantity in UnE]],0)</f>
        <v>145</v>
      </c>
      <c r="Q2372" t="s">
        <v>8850</v>
      </c>
      <c r="R2372">
        <v>39.375</v>
      </c>
      <c r="S2372">
        <v>28</v>
      </c>
      <c r="T2372">
        <f>IF(Table1[[#This Row],[OD (in)]]=28,0,IF(Table1[[#This Row],[Width (in)]]&lt;=25,1,0))</f>
        <v>0</v>
      </c>
      <c r="U2372">
        <f>IF(Table1[[#This Row],[OD (in)]]=28,0,IF(AND(Table1[[#This Row],[Width (in)]]&gt;25,Table1[[#This Row],[Width (in)]]&lt;=40),1,0))</f>
        <v>0</v>
      </c>
      <c r="V2372">
        <f>IF(Table1[[#This Row],[OD (in)]]=28,0,IF(Table1[[#This Row],[Width (in)]]&gt;40,1,0))</f>
        <v>0</v>
      </c>
      <c r="W2372">
        <f>IF(Table1[[#This Row],[OD (in)]]=28,1,0)</f>
        <v>1</v>
      </c>
    </row>
    <row r="2373" spans="1:23" x14ac:dyDescent="0.3">
      <c r="A2373" s="6" t="s">
        <v>0</v>
      </c>
      <c r="B2373" s="6" t="s">
        <v>1043</v>
      </c>
      <c r="C2373" s="6" t="s">
        <v>1044</v>
      </c>
      <c r="D2373" s="6" t="s">
        <v>5159</v>
      </c>
      <c r="E2373" s="6" t="s">
        <v>4</v>
      </c>
      <c r="F2373" s="6" t="s">
        <v>5</v>
      </c>
      <c r="G2373" s="6" t="s">
        <v>5084</v>
      </c>
      <c r="H2373" s="6" t="s">
        <v>7</v>
      </c>
      <c r="I2373" s="6" t="s">
        <v>5085</v>
      </c>
      <c r="J2373" s="6" t="s">
        <v>9</v>
      </c>
      <c r="K2373" s="6" t="s">
        <v>5160</v>
      </c>
      <c r="L2373" s="6" t="s">
        <v>11</v>
      </c>
      <c r="M2373" s="2">
        <v>149.80000000000001</v>
      </c>
      <c r="N2373" s="1" t="s">
        <v>12</v>
      </c>
      <c r="O2373" s="3">
        <v>43323</v>
      </c>
      <c r="P2373" s="2">
        <f>ROUNDDOWN(Table1[[#This Row],[Quantity in UnE]],0)</f>
        <v>149</v>
      </c>
      <c r="Q2373" t="s">
        <v>8850</v>
      </c>
      <c r="R2373">
        <v>39.375</v>
      </c>
      <c r="S2373">
        <v>28</v>
      </c>
      <c r="T2373">
        <f>IF(Table1[[#This Row],[OD (in)]]=28,0,IF(Table1[[#This Row],[Width (in)]]&lt;=25,1,0))</f>
        <v>0</v>
      </c>
      <c r="U2373">
        <f>IF(Table1[[#This Row],[OD (in)]]=28,0,IF(AND(Table1[[#This Row],[Width (in)]]&gt;25,Table1[[#This Row],[Width (in)]]&lt;=40),1,0))</f>
        <v>0</v>
      </c>
      <c r="V2373">
        <f>IF(Table1[[#This Row],[OD (in)]]=28,0,IF(Table1[[#This Row],[Width (in)]]&gt;40,1,0))</f>
        <v>0</v>
      </c>
      <c r="W2373">
        <f>IF(Table1[[#This Row],[OD (in)]]=28,1,0)</f>
        <v>1</v>
      </c>
    </row>
    <row r="2374" spans="1:23" x14ac:dyDescent="0.3">
      <c r="A2374" s="6" t="s">
        <v>0</v>
      </c>
      <c r="B2374" s="6" t="s">
        <v>4749</v>
      </c>
      <c r="C2374" s="6" t="s">
        <v>4750</v>
      </c>
      <c r="D2374" s="6" t="s">
        <v>5161</v>
      </c>
      <c r="E2374" s="6" t="s">
        <v>4</v>
      </c>
      <c r="F2374" s="6" t="s">
        <v>5</v>
      </c>
      <c r="G2374" s="6" t="s">
        <v>4752</v>
      </c>
      <c r="H2374" s="6" t="s">
        <v>7</v>
      </c>
      <c r="I2374" s="6" t="s">
        <v>4753</v>
      </c>
      <c r="J2374" s="6" t="s">
        <v>9</v>
      </c>
      <c r="K2374" s="6" t="s">
        <v>5162</v>
      </c>
      <c r="L2374" s="6" t="s">
        <v>11</v>
      </c>
      <c r="M2374" s="2">
        <v>184.65899999999999</v>
      </c>
      <c r="N2374" s="1" t="s">
        <v>12</v>
      </c>
      <c r="O2374" s="3">
        <v>43332</v>
      </c>
      <c r="P2374" s="2">
        <f>ROUNDDOWN(Table1[[#This Row],[Quantity in UnE]],0)</f>
        <v>184</v>
      </c>
      <c r="Q2374" t="s">
        <v>8868</v>
      </c>
      <c r="R2374">
        <v>59.5</v>
      </c>
      <c r="S2374">
        <v>21.5</v>
      </c>
      <c r="T2374">
        <f>IF(Table1[[#This Row],[OD (in)]]=28,0,IF(Table1[[#This Row],[Width (in)]]&lt;=25,1,0))</f>
        <v>0</v>
      </c>
      <c r="U2374">
        <f>IF(Table1[[#This Row],[OD (in)]]=28,0,IF(AND(Table1[[#This Row],[Width (in)]]&gt;25,Table1[[#This Row],[Width (in)]]&lt;=40),1,0))</f>
        <v>0</v>
      </c>
      <c r="V2374">
        <f>IF(Table1[[#This Row],[OD (in)]]=28,0,IF(Table1[[#This Row],[Width (in)]]&gt;40,1,0))</f>
        <v>1</v>
      </c>
      <c r="W2374">
        <f>IF(Table1[[#This Row],[OD (in)]]=28,1,0)</f>
        <v>0</v>
      </c>
    </row>
    <row r="2375" spans="1:23" x14ac:dyDescent="0.3">
      <c r="A2375" s="6" t="s">
        <v>0</v>
      </c>
      <c r="B2375" s="6" t="s">
        <v>1043</v>
      </c>
      <c r="C2375" s="6" t="s">
        <v>1044</v>
      </c>
      <c r="D2375" s="6" t="s">
        <v>5163</v>
      </c>
      <c r="E2375" s="6" t="s">
        <v>4</v>
      </c>
      <c r="F2375" s="6" t="s">
        <v>5</v>
      </c>
      <c r="G2375" s="6" t="s">
        <v>5084</v>
      </c>
      <c r="H2375" s="6" t="s">
        <v>7</v>
      </c>
      <c r="I2375" s="6" t="s">
        <v>5085</v>
      </c>
      <c r="J2375" s="6" t="s">
        <v>9</v>
      </c>
      <c r="K2375" s="6" t="s">
        <v>5164</v>
      </c>
      <c r="L2375" s="6" t="s">
        <v>11</v>
      </c>
      <c r="M2375" s="2">
        <v>144.33799999999999</v>
      </c>
      <c r="N2375" s="1" t="s">
        <v>12</v>
      </c>
      <c r="O2375" s="3">
        <v>43323</v>
      </c>
      <c r="P2375" s="2">
        <f>ROUNDDOWN(Table1[[#This Row],[Quantity in UnE]],0)</f>
        <v>144</v>
      </c>
      <c r="Q2375" t="s">
        <v>8850</v>
      </c>
      <c r="R2375">
        <v>39.375</v>
      </c>
      <c r="S2375">
        <v>28</v>
      </c>
      <c r="T2375">
        <f>IF(Table1[[#This Row],[OD (in)]]=28,0,IF(Table1[[#This Row],[Width (in)]]&lt;=25,1,0))</f>
        <v>0</v>
      </c>
      <c r="U2375">
        <f>IF(Table1[[#This Row],[OD (in)]]=28,0,IF(AND(Table1[[#This Row],[Width (in)]]&gt;25,Table1[[#This Row],[Width (in)]]&lt;=40),1,0))</f>
        <v>0</v>
      </c>
      <c r="V2375">
        <f>IF(Table1[[#This Row],[OD (in)]]=28,0,IF(Table1[[#This Row],[Width (in)]]&gt;40,1,0))</f>
        <v>0</v>
      </c>
      <c r="W2375">
        <f>IF(Table1[[#This Row],[OD (in)]]=28,1,0)</f>
        <v>1</v>
      </c>
    </row>
    <row r="2376" spans="1:23" x14ac:dyDescent="0.3">
      <c r="A2376" s="6" t="s">
        <v>0</v>
      </c>
      <c r="B2376" s="6" t="s">
        <v>5129</v>
      </c>
      <c r="C2376" s="6" t="s">
        <v>5130</v>
      </c>
      <c r="D2376" s="6" t="s">
        <v>5165</v>
      </c>
      <c r="E2376" s="6" t="s">
        <v>4</v>
      </c>
      <c r="F2376" s="6" t="s">
        <v>136</v>
      </c>
      <c r="G2376" s="6" t="s">
        <v>5132</v>
      </c>
      <c r="H2376" s="6" t="s">
        <v>7</v>
      </c>
      <c r="I2376" s="6" t="s">
        <v>5133</v>
      </c>
      <c r="J2376" s="6" t="s">
        <v>9</v>
      </c>
      <c r="K2376" s="6" t="s">
        <v>5166</v>
      </c>
      <c r="L2376" s="6" t="s">
        <v>11</v>
      </c>
      <c r="M2376" s="2">
        <v>284.13499999999999</v>
      </c>
      <c r="N2376" s="1" t="s">
        <v>12</v>
      </c>
      <c r="O2376" s="3">
        <v>43324</v>
      </c>
      <c r="P2376" s="2">
        <f>ROUNDDOWN(Table1[[#This Row],[Quantity in UnE]],0)</f>
        <v>284</v>
      </c>
      <c r="Q2376" t="s">
        <v>8869</v>
      </c>
      <c r="R2376">
        <v>40</v>
      </c>
      <c r="S2376">
        <v>39</v>
      </c>
      <c r="T2376">
        <f>IF(Table1[[#This Row],[OD (in)]]=28,0,IF(Table1[[#This Row],[Width (in)]]&lt;=25,1,0))</f>
        <v>0</v>
      </c>
      <c r="U2376">
        <f>IF(Table1[[#This Row],[OD (in)]]=28,0,IF(AND(Table1[[#This Row],[Width (in)]]&gt;25,Table1[[#This Row],[Width (in)]]&lt;=40),1,0))</f>
        <v>1</v>
      </c>
      <c r="V2376">
        <f>IF(Table1[[#This Row],[OD (in)]]=28,0,IF(Table1[[#This Row],[Width (in)]]&gt;40,1,0))</f>
        <v>0</v>
      </c>
      <c r="W2376">
        <f>IF(Table1[[#This Row],[OD (in)]]=28,1,0)</f>
        <v>0</v>
      </c>
    </row>
    <row r="2377" spans="1:23" x14ac:dyDescent="0.3">
      <c r="A2377" s="6" t="s">
        <v>0</v>
      </c>
      <c r="B2377" s="6" t="s">
        <v>4749</v>
      </c>
      <c r="C2377" s="6" t="s">
        <v>4750</v>
      </c>
      <c r="D2377" s="6" t="s">
        <v>5167</v>
      </c>
      <c r="E2377" s="6" t="s">
        <v>4</v>
      </c>
      <c r="F2377" s="6" t="s">
        <v>5</v>
      </c>
      <c r="G2377" s="6" t="s">
        <v>4752</v>
      </c>
      <c r="H2377" s="6" t="s">
        <v>7</v>
      </c>
      <c r="I2377" s="6" t="s">
        <v>4753</v>
      </c>
      <c r="J2377" s="6" t="s">
        <v>9</v>
      </c>
      <c r="K2377" s="6" t="s">
        <v>5168</v>
      </c>
      <c r="L2377" s="6" t="s">
        <v>11</v>
      </c>
      <c r="M2377" s="2">
        <v>184.65899999999999</v>
      </c>
      <c r="N2377" s="1" t="s">
        <v>12</v>
      </c>
      <c r="O2377" s="3">
        <v>43332</v>
      </c>
      <c r="P2377" s="2">
        <f>ROUNDDOWN(Table1[[#This Row],[Quantity in UnE]],0)</f>
        <v>184</v>
      </c>
      <c r="Q2377" t="s">
        <v>8868</v>
      </c>
      <c r="R2377">
        <v>59.5</v>
      </c>
      <c r="S2377">
        <v>21.5</v>
      </c>
      <c r="T2377">
        <f>IF(Table1[[#This Row],[OD (in)]]=28,0,IF(Table1[[#This Row],[Width (in)]]&lt;=25,1,0))</f>
        <v>0</v>
      </c>
      <c r="U2377">
        <f>IF(Table1[[#This Row],[OD (in)]]=28,0,IF(AND(Table1[[#This Row],[Width (in)]]&gt;25,Table1[[#This Row],[Width (in)]]&lt;=40),1,0))</f>
        <v>0</v>
      </c>
      <c r="V2377">
        <f>IF(Table1[[#This Row],[OD (in)]]=28,0,IF(Table1[[#This Row],[Width (in)]]&gt;40,1,0))</f>
        <v>1</v>
      </c>
      <c r="W2377">
        <f>IF(Table1[[#This Row],[OD (in)]]=28,1,0)</f>
        <v>0</v>
      </c>
    </row>
    <row r="2378" spans="1:23" x14ac:dyDescent="0.3">
      <c r="A2378" s="6" t="s">
        <v>0</v>
      </c>
      <c r="B2378" s="6" t="s">
        <v>4749</v>
      </c>
      <c r="C2378" s="6" t="s">
        <v>4750</v>
      </c>
      <c r="D2378" s="6" t="s">
        <v>5169</v>
      </c>
      <c r="E2378" s="6" t="s">
        <v>4</v>
      </c>
      <c r="F2378" s="6" t="s">
        <v>5</v>
      </c>
      <c r="G2378" s="6" t="s">
        <v>4752</v>
      </c>
      <c r="H2378" s="6" t="s">
        <v>7</v>
      </c>
      <c r="I2378" s="6" t="s">
        <v>4753</v>
      </c>
      <c r="J2378" s="6" t="s">
        <v>9</v>
      </c>
      <c r="K2378" s="6" t="s">
        <v>5170</v>
      </c>
      <c r="L2378" s="6" t="s">
        <v>11</v>
      </c>
      <c r="M2378" s="2">
        <v>164.14099999999999</v>
      </c>
      <c r="N2378" s="1" t="s">
        <v>12</v>
      </c>
      <c r="O2378" s="3">
        <v>43332</v>
      </c>
      <c r="P2378" s="2">
        <f>ROUNDDOWN(Table1[[#This Row],[Quantity in UnE]],0)</f>
        <v>164</v>
      </c>
      <c r="Q2378" t="s">
        <v>8868</v>
      </c>
      <c r="R2378">
        <v>59.5</v>
      </c>
      <c r="S2378">
        <v>21.5</v>
      </c>
      <c r="T2378">
        <f>IF(Table1[[#This Row],[OD (in)]]=28,0,IF(Table1[[#This Row],[Width (in)]]&lt;=25,1,0))</f>
        <v>0</v>
      </c>
      <c r="U2378">
        <f>IF(Table1[[#This Row],[OD (in)]]=28,0,IF(AND(Table1[[#This Row],[Width (in)]]&gt;25,Table1[[#This Row],[Width (in)]]&lt;=40),1,0))</f>
        <v>0</v>
      </c>
      <c r="V2378">
        <f>IF(Table1[[#This Row],[OD (in)]]=28,0,IF(Table1[[#This Row],[Width (in)]]&gt;40,1,0))</f>
        <v>1</v>
      </c>
      <c r="W2378">
        <f>IF(Table1[[#This Row],[OD (in)]]=28,1,0)</f>
        <v>0</v>
      </c>
    </row>
    <row r="2379" spans="1:23" x14ac:dyDescent="0.3">
      <c r="A2379" s="6" t="s">
        <v>0</v>
      </c>
      <c r="B2379" s="6" t="s">
        <v>5149</v>
      </c>
      <c r="C2379" s="6" t="s">
        <v>5150</v>
      </c>
      <c r="D2379" s="6" t="s">
        <v>5171</v>
      </c>
      <c r="E2379" s="6" t="s">
        <v>4</v>
      </c>
      <c r="F2379" s="6" t="s">
        <v>5</v>
      </c>
      <c r="G2379" s="6" t="s">
        <v>4736</v>
      </c>
      <c r="H2379" s="6" t="s">
        <v>7</v>
      </c>
      <c r="I2379" s="6" t="s">
        <v>4737</v>
      </c>
      <c r="J2379" s="6" t="s">
        <v>9</v>
      </c>
      <c r="K2379" s="6" t="s">
        <v>5172</v>
      </c>
      <c r="L2379" s="6" t="s">
        <v>11</v>
      </c>
      <c r="M2379" s="2">
        <v>489.69299999999998</v>
      </c>
      <c r="N2379" s="1" t="s">
        <v>12</v>
      </c>
      <c r="O2379" s="3">
        <v>43314</v>
      </c>
      <c r="P2379" s="2">
        <f>ROUNDDOWN(Table1[[#This Row],[Quantity in UnE]],0)</f>
        <v>489</v>
      </c>
      <c r="Q2379" t="s">
        <v>8852</v>
      </c>
      <c r="R2379">
        <v>70</v>
      </c>
      <c r="S2379">
        <v>39</v>
      </c>
      <c r="T2379">
        <f>IF(Table1[[#This Row],[OD (in)]]=28,0,IF(Table1[[#This Row],[Width (in)]]&lt;=25,1,0))</f>
        <v>0</v>
      </c>
      <c r="U2379">
        <f>IF(Table1[[#This Row],[OD (in)]]=28,0,IF(AND(Table1[[#This Row],[Width (in)]]&gt;25,Table1[[#This Row],[Width (in)]]&lt;=40),1,0))</f>
        <v>0</v>
      </c>
      <c r="V2379">
        <f>IF(Table1[[#This Row],[OD (in)]]=28,0,IF(Table1[[#This Row],[Width (in)]]&gt;40,1,0))</f>
        <v>1</v>
      </c>
      <c r="W2379">
        <f>IF(Table1[[#This Row],[OD (in)]]=28,1,0)</f>
        <v>0</v>
      </c>
    </row>
    <row r="2380" spans="1:23" x14ac:dyDescent="0.3">
      <c r="A2380" s="6" t="s">
        <v>0</v>
      </c>
      <c r="B2380" s="6" t="s">
        <v>5129</v>
      </c>
      <c r="C2380" s="6" t="s">
        <v>5130</v>
      </c>
      <c r="D2380" s="6" t="s">
        <v>5173</v>
      </c>
      <c r="E2380" s="6" t="s">
        <v>4</v>
      </c>
      <c r="F2380" s="6" t="s">
        <v>136</v>
      </c>
      <c r="G2380" s="6" t="s">
        <v>5132</v>
      </c>
      <c r="H2380" s="6" t="s">
        <v>7</v>
      </c>
      <c r="I2380" s="6" t="s">
        <v>5133</v>
      </c>
      <c r="J2380" s="6" t="s">
        <v>9</v>
      </c>
      <c r="K2380" s="6" t="s">
        <v>5174</v>
      </c>
      <c r="L2380" s="6" t="s">
        <v>11</v>
      </c>
      <c r="M2380" s="2">
        <v>284.13499999999999</v>
      </c>
      <c r="N2380" s="1" t="s">
        <v>12</v>
      </c>
      <c r="O2380" s="3">
        <v>43324</v>
      </c>
      <c r="P2380" s="2">
        <f>ROUNDDOWN(Table1[[#This Row],[Quantity in UnE]],0)</f>
        <v>284</v>
      </c>
      <c r="Q2380" t="s">
        <v>8869</v>
      </c>
      <c r="R2380">
        <v>40</v>
      </c>
      <c r="S2380">
        <v>39</v>
      </c>
      <c r="T2380">
        <f>IF(Table1[[#This Row],[OD (in)]]=28,0,IF(Table1[[#This Row],[Width (in)]]&lt;=25,1,0))</f>
        <v>0</v>
      </c>
      <c r="U2380">
        <f>IF(Table1[[#This Row],[OD (in)]]=28,0,IF(AND(Table1[[#This Row],[Width (in)]]&gt;25,Table1[[#This Row],[Width (in)]]&lt;=40),1,0))</f>
        <v>1</v>
      </c>
      <c r="V2380">
        <f>IF(Table1[[#This Row],[OD (in)]]=28,0,IF(Table1[[#This Row],[Width (in)]]&gt;40,1,0))</f>
        <v>0</v>
      </c>
      <c r="W2380">
        <f>IF(Table1[[#This Row],[OD (in)]]=28,1,0)</f>
        <v>0</v>
      </c>
    </row>
    <row r="2381" spans="1:23" x14ac:dyDescent="0.3">
      <c r="A2381" s="6" t="s">
        <v>0</v>
      </c>
      <c r="B2381" s="6" t="s">
        <v>3632</v>
      </c>
      <c r="C2381" s="6" t="s">
        <v>3633</v>
      </c>
      <c r="D2381" s="6" t="s">
        <v>5175</v>
      </c>
      <c r="E2381" s="6" t="s">
        <v>4</v>
      </c>
      <c r="F2381" s="6" t="s">
        <v>5</v>
      </c>
      <c r="G2381" s="6" t="s">
        <v>4087</v>
      </c>
      <c r="H2381" s="6" t="s">
        <v>7</v>
      </c>
      <c r="I2381" s="6" t="s">
        <v>4088</v>
      </c>
      <c r="J2381" s="6" t="s">
        <v>9</v>
      </c>
      <c r="K2381" s="6" t="s">
        <v>5176</v>
      </c>
      <c r="L2381" s="6" t="s">
        <v>11</v>
      </c>
      <c r="M2381" s="2">
        <v>86.81</v>
      </c>
      <c r="N2381" s="1" t="s">
        <v>12</v>
      </c>
      <c r="O2381" s="3">
        <v>43327</v>
      </c>
      <c r="P2381" s="2">
        <f>ROUNDDOWN(Table1[[#This Row],[Quantity in UnE]],0)</f>
        <v>86</v>
      </c>
      <c r="Q2381" t="s">
        <v>8850</v>
      </c>
      <c r="R2381">
        <v>22.5</v>
      </c>
      <c r="S2381">
        <v>28</v>
      </c>
      <c r="T2381">
        <f>IF(Table1[[#This Row],[OD (in)]]=28,0,IF(Table1[[#This Row],[Width (in)]]&lt;=25,1,0))</f>
        <v>0</v>
      </c>
      <c r="U2381">
        <f>IF(Table1[[#This Row],[OD (in)]]=28,0,IF(AND(Table1[[#This Row],[Width (in)]]&gt;25,Table1[[#This Row],[Width (in)]]&lt;=40),1,0))</f>
        <v>0</v>
      </c>
      <c r="V2381">
        <f>IF(Table1[[#This Row],[OD (in)]]=28,0,IF(Table1[[#This Row],[Width (in)]]&gt;40,1,0))</f>
        <v>0</v>
      </c>
      <c r="W2381">
        <f>IF(Table1[[#This Row],[OD (in)]]=28,1,0)</f>
        <v>1</v>
      </c>
    </row>
    <row r="2382" spans="1:23" x14ac:dyDescent="0.3">
      <c r="A2382" s="6" t="s">
        <v>0</v>
      </c>
      <c r="B2382" s="6" t="s">
        <v>4749</v>
      </c>
      <c r="C2382" s="6" t="s">
        <v>4750</v>
      </c>
      <c r="D2382" s="6" t="s">
        <v>5177</v>
      </c>
      <c r="E2382" s="6" t="s">
        <v>4</v>
      </c>
      <c r="F2382" s="6" t="s">
        <v>5</v>
      </c>
      <c r="G2382" s="6" t="s">
        <v>4752</v>
      </c>
      <c r="H2382" s="6" t="s">
        <v>7</v>
      </c>
      <c r="I2382" s="6" t="s">
        <v>4753</v>
      </c>
      <c r="J2382" s="6" t="s">
        <v>9</v>
      </c>
      <c r="K2382" s="6" t="s">
        <v>5178</v>
      </c>
      <c r="L2382" s="6" t="s">
        <v>11</v>
      </c>
      <c r="M2382" s="2">
        <v>184.65899999999999</v>
      </c>
      <c r="N2382" s="1" t="s">
        <v>12</v>
      </c>
      <c r="O2382" s="3">
        <v>43332</v>
      </c>
      <c r="P2382" s="2">
        <f>ROUNDDOWN(Table1[[#This Row],[Quantity in UnE]],0)</f>
        <v>184</v>
      </c>
      <c r="Q2382" t="s">
        <v>8868</v>
      </c>
      <c r="R2382">
        <v>59.5</v>
      </c>
      <c r="S2382">
        <v>21.5</v>
      </c>
      <c r="T2382">
        <f>IF(Table1[[#This Row],[OD (in)]]=28,0,IF(Table1[[#This Row],[Width (in)]]&lt;=25,1,0))</f>
        <v>0</v>
      </c>
      <c r="U2382">
        <f>IF(Table1[[#This Row],[OD (in)]]=28,0,IF(AND(Table1[[#This Row],[Width (in)]]&gt;25,Table1[[#This Row],[Width (in)]]&lt;=40),1,0))</f>
        <v>0</v>
      </c>
      <c r="V2382">
        <f>IF(Table1[[#This Row],[OD (in)]]=28,0,IF(Table1[[#This Row],[Width (in)]]&gt;40,1,0))</f>
        <v>1</v>
      </c>
      <c r="W2382">
        <f>IF(Table1[[#This Row],[OD (in)]]=28,1,0)</f>
        <v>0</v>
      </c>
    </row>
    <row r="2383" spans="1:23" x14ac:dyDescent="0.3">
      <c r="A2383" s="6" t="s">
        <v>0</v>
      </c>
      <c r="B2383" s="6" t="s">
        <v>1255</v>
      </c>
      <c r="C2383" s="6" t="s">
        <v>1256</v>
      </c>
      <c r="D2383" s="6" t="s">
        <v>5179</v>
      </c>
      <c r="E2383" s="6" t="s">
        <v>4</v>
      </c>
      <c r="F2383" s="6" t="s">
        <v>5</v>
      </c>
      <c r="G2383" s="6" t="s">
        <v>678</v>
      </c>
      <c r="H2383" s="6" t="s">
        <v>7</v>
      </c>
      <c r="I2383" s="6" t="s">
        <v>679</v>
      </c>
      <c r="J2383" s="6" t="s">
        <v>9</v>
      </c>
      <c r="K2383" s="6" t="s">
        <v>5180</v>
      </c>
      <c r="L2383" s="6" t="s">
        <v>11</v>
      </c>
      <c r="M2383" s="2">
        <v>159.56899999999999</v>
      </c>
      <c r="N2383" s="1" t="s">
        <v>12</v>
      </c>
      <c r="O2383" s="3">
        <v>43320</v>
      </c>
      <c r="P2383" s="2">
        <f>ROUNDDOWN(Table1[[#This Row],[Quantity in UnE]],0)</f>
        <v>159</v>
      </c>
      <c r="Q2383" t="s">
        <v>8850</v>
      </c>
      <c r="R2383">
        <v>42</v>
      </c>
      <c r="S2383">
        <v>28</v>
      </c>
      <c r="T2383">
        <f>IF(Table1[[#This Row],[OD (in)]]=28,0,IF(Table1[[#This Row],[Width (in)]]&lt;=25,1,0))</f>
        <v>0</v>
      </c>
      <c r="U2383">
        <f>IF(Table1[[#This Row],[OD (in)]]=28,0,IF(AND(Table1[[#This Row],[Width (in)]]&gt;25,Table1[[#This Row],[Width (in)]]&lt;=40),1,0))</f>
        <v>0</v>
      </c>
      <c r="V2383">
        <f>IF(Table1[[#This Row],[OD (in)]]=28,0,IF(Table1[[#This Row],[Width (in)]]&gt;40,1,0))</f>
        <v>0</v>
      </c>
      <c r="W2383">
        <f>IF(Table1[[#This Row],[OD (in)]]=28,1,0)</f>
        <v>1</v>
      </c>
    </row>
    <row r="2384" spans="1:23" x14ac:dyDescent="0.3">
      <c r="A2384" s="6" t="s">
        <v>0</v>
      </c>
      <c r="B2384" s="6" t="s">
        <v>4749</v>
      </c>
      <c r="C2384" s="6" t="s">
        <v>4750</v>
      </c>
      <c r="D2384" s="6" t="s">
        <v>5181</v>
      </c>
      <c r="E2384" s="6" t="s">
        <v>4</v>
      </c>
      <c r="F2384" s="6" t="s">
        <v>5</v>
      </c>
      <c r="G2384" s="6" t="s">
        <v>4752</v>
      </c>
      <c r="H2384" s="6" t="s">
        <v>7</v>
      </c>
      <c r="I2384" s="6" t="s">
        <v>4753</v>
      </c>
      <c r="J2384" s="6" t="s">
        <v>9</v>
      </c>
      <c r="K2384" s="6" t="s">
        <v>5182</v>
      </c>
      <c r="L2384" s="6" t="s">
        <v>11</v>
      </c>
      <c r="M2384" s="2">
        <v>184.65899999999999</v>
      </c>
      <c r="N2384" s="1" t="s">
        <v>12</v>
      </c>
      <c r="O2384" s="3">
        <v>43332</v>
      </c>
      <c r="P2384" s="2">
        <f>ROUNDDOWN(Table1[[#This Row],[Quantity in UnE]],0)</f>
        <v>184</v>
      </c>
      <c r="Q2384" t="s">
        <v>8868</v>
      </c>
      <c r="R2384">
        <v>59.5</v>
      </c>
      <c r="S2384">
        <v>21.5</v>
      </c>
      <c r="T2384">
        <f>IF(Table1[[#This Row],[OD (in)]]=28,0,IF(Table1[[#This Row],[Width (in)]]&lt;=25,1,0))</f>
        <v>0</v>
      </c>
      <c r="U2384">
        <f>IF(Table1[[#This Row],[OD (in)]]=28,0,IF(AND(Table1[[#This Row],[Width (in)]]&gt;25,Table1[[#This Row],[Width (in)]]&lt;=40),1,0))</f>
        <v>0</v>
      </c>
      <c r="V2384">
        <f>IF(Table1[[#This Row],[OD (in)]]=28,0,IF(Table1[[#This Row],[Width (in)]]&gt;40,1,0))</f>
        <v>1</v>
      </c>
      <c r="W2384">
        <f>IF(Table1[[#This Row],[OD (in)]]=28,1,0)</f>
        <v>0</v>
      </c>
    </row>
    <row r="2385" spans="1:23" x14ac:dyDescent="0.3">
      <c r="A2385" s="6" t="s">
        <v>0</v>
      </c>
      <c r="B2385" s="6" t="s">
        <v>4749</v>
      </c>
      <c r="C2385" s="6" t="s">
        <v>4750</v>
      </c>
      <c r="D2385" s="6" t="s">
        <v>5183</v>
      </c>
      <c r="E2385" s="6" t="s">
        <v>4</v>
      </c>
      <c r="F2385" s="6" t="s">
        <v>5</v>
      </c>
      <c r="G2385" s="6" t="s">
        <v>4752</v>
      </c>
      <c r="H2385" s="6" t="s">
        <v>7</v>
      </c>
      <c r="I2385" s="6" t="s">
        <v>4753</v>
      </c>
      <c r="J2385" s="6" t="s">
        <v>9</v>
      </c>
      <c r="K2385" s="6" t="s">
        <v>5184</v>
      </c>
      <c r="L2385" s="6" t="s">
        <v>11</v>
      </c>
      <c r="M2385" s="2">
        <v>175.86600000000001</v>
      </c>
      <c r="N2385" s="1" t="s">
        <v>12</v>
      </c>
      <c r="O2385" s="3">
        <v>43332</v>
      </c>
      <c r="P2385" s="2">
        <f>ROUNDDOWN(Table1[[#This Row],[Quantity in UnE]],0)</f>
        <v>175</v>
      </c>
      <c r="Q2385" t="s">
        <v>8868</v>
      </c>
      <c r="R2385">
        <v>59.5</v>
      </c>
      <c r="S2385">
        <v>21.5</v>
      </c>
      <c r="T2385">
        <f>IF(Table1[[#This Row],[OD (in)]]=28,0,IF(Table1[[#This Row],[Width (in)]]&lt;=25,1,0))</f>
        <v>0</v>
      </c>
      <c r="U2385">
        <f>IF(Table1[[#This Row],[OD (in)]]=28,0,IF(AND(Table1[[#This Row],[Width (in)]]&gt;25,Table1[[#This Row],[Width (in)]]&lt;=40),1,0))</f>
        <v>0</v>
      </c>
      <c r="V2385">
        <f>IF(Table1[[#This Row],[OD (in)]]=28,0,IF(Table1[[#This Row],[Width (in)]]&gt;40,1,0))</f>
        <v>1</v>
      </c>
      <c r="W2385">
        <f>IF(Table1[[#This Row],[OD (in)]]=28,1,0)</f>
        <v>0</v>
      </c>
    </row>
    <row r="2386" spans="1:23" x14ac:dyDescent="0.3">
      <c r="A2386" s="6" t="s">
        <v>0</v>
      </c>
      <c r="B2386" s="6" t="s">
        <v>280</v>
      </c>
      <c r="C2386" s="6" t="s">
        <v>281</v>
      </c>
      <c r="D2386" s="6" t="s">
        <v>5185</v>
      </c>
      <c r="E2386" s="6" t="s">
        <v>4</v>
      </c>
      <c r="F2386" s="6" t="s">
        <v>5</v>
      </c>
      <c r="G2386" s="6" t="s">
        <v>4688</v>
      </c>
      <c r="H2386" s="6" t="s">
        <v>7</v>
      </c>
      <c r="I2386" s="6" t="s">
        <v>4689</v>
      </c>
      <c r="J2386" s="6" t="s">
        <v>9</v>
      </c>
      <c r="K2386" s="6" t="s">
        <v>5186</v>
      </c>
      <c r="L2386" s="6" t="s">
        <v>11</v>
      </c>
      <c r="M2386" s="2">
        <v>164.84200000000001</v>
      </c>
      <c r="N2386" s="1" t="s">
        <v>12</v>
      </c>
      <c r="O2386" s="3">
        <v>43322</v>
      </c>
      <c r="P2386" s="2">
        <f>ROUNDDOWN(Table1[[#This Row],[Quantity in UnE]],0)</f>
        <v>164</v>
      </c>
      <c r="Q2386" t="s">
        <v>8854</v>
      </c>
      <c r="R2386">
        <v>46.5</v>
      </c>
      <c r="S2386">
        <v>28</v>
      </c>
      <c r="T2386">
        <f>IF(Table1[[#This Row],[OD (in)]]=28,0,IF(Table1[[#This Row],[Width (in)]]&lt;=25,1,0))</f>
        <v>0</v>
      </c>
      <c r="U2386">
        <f>IF(Table1[[#This Row],[OD (in)]]=28,0,IF(AND(Table1[[#This Row],[Width (in)]]&gt;25,Table1[[#This Row],[Width (in)]]&lt;=40),1,0))</f>
        <v>0</v>
      </c>
      <c r="V2386">
        <f>IF(Table1[[#This Row],[OD (in)]]=28,0,IF(Table1[[#This Row],[Width (in)]]&gt;40,1,0))</f>
        <v>0</v>
      </c>
      <c r="W2386">
        <f>IF(Table1[[#This Row],[OD (in)]]=28,1,0)</f>
        <v>1</v>
      </c>
    </row>
    <row r="2387" spans="1:23" x14ac:dyDescent="0.3">
      <c r="A2387" s="6" t="s">
        <v>0</v>
      </c>
      <c r="B2387" s="6" t="s">
        <v>5129</v>
      </c>
      <c r="C2387" s="6" t="s">
        <v>5130</v>
      </c>
      <c r="D2387" s="6" t="s">
        <v>5187</v>
      </c>
      <c r="E2387" s="6" t="s">
        <v>4</v>
      </c>
      <c r="F2387" s="6" t="s">
        <v>136</v>
      </c>
      <c r="G2387" s="6" t="s">
        <v>5132</v>
      </c>
      <c r="H2387" s="6" t="s">
        <v>7</v>
      </c>
      <c r="I2387" s="6" t="s">
        <v>5133</v>
      </c>
      <c r="J2387" s="6" t="s">
        <v>9</v>
      </c>
      <c r="K2387" s="6" t="s">
        <v>5188</v>
      </c>
      <c r="L2387" s="6" t="s">
        <v>11</v>
      </c>
      <c r="M2387" s="2">
        <v>269.26799999999997</v>
      </c>
      <c r="N2387" s="1" t="s">
        <v>12</v>
      </c>
      <c r="O2387" s="3">
        <v>43324</v>
      </c>
      <c r="P2387" s="2">
        <f>ROUNDDOWN(Table1[[#This Row],[Quantity in UnE]],0)</f>
        <v>269</v>
      </c>
      <c r="Q2387" t="s">
        <v>8869</v>
      </c>
      <c r="R2387">
        <v>40</v>
      </c>
      <c r="S2387">
        <v>39</v>
      </c>
      <c r="T2387">
        <f>IF(Table1[[#This Row],[OD (in)]]=28,0,IF(Table1[[#This Row],[Width (in)]]&lt;=25,1,0))</f>
        <v>0</v>
      </c>
      <c r="U2387">
        <f>IF(Table1[[#This Row],[OD (in)]]=28,0,IF(AND(Table1[[#This Row],[Width (in)]]&gt;25,Table1[[#This Row],[Width (in)]]&lt;=40),1,0))</f>
        <v>1</v>
      </c>
      <c r="V2387">
        <f>IF(Table1[[#This Row],[OD (in)]]=28,0,IF(Table1[[#This Row],[Width (in)]]&gt;40,1,0))</f>
        <v>0</v>
      </c>
      <c r="W2387">
        <f>IF(Table1[[#This Row],[OD (in)]]=28,1,0)</f>
        <v>0</v>
      </c>
    </row>
    <row r="2388" spans="1:23" x14ac:dyDescent="0.3">
      <c r="A2388" s="6" t="s">
        <v>0</v>
      </c>
      <c r="B2388" s="6" t="s">
        <v>3632</v>
      </c>
      <c r="C2388" s="6" t="s">
        <v>3633</v>
      </c>
      <c r="D2388" s="6" t="s">
        <v>5189</v>
      </c>
      <c r="E2388" s="6" t="s">
        <v>4</v>
      </c>
      <c r="F2388" s="6" t="s">
        <v>5</v>
      </c>
      <c r="G2388" s="6" t="s">
        <v>4087</v>
      </c>
      <c r="H2388" s="6" t="s">
        <v>7</v>
      </c>
      <c r="I2388" s="6" t="s">
        <v>4088</v>
      </c>
      <c r="J2388" s="6" t="s">
        <v>9</v>
      </c>
      <c r="K2388" s="6" t="s">
        <v>5190</v>
      </c>
      <c r="L2388" s="6" t="s">
        <v>11</v>
      </c>
      <c r="M2388" s="2">
        <v>86.81</v>
      </c>
      <c r="N2388" s="1" t="s">
        <v>12</v>
      </c>
      <c r="O2388" s="3">
        <v>43327</v>
      </c>
      <c r="P2388" s="2">
        <f>ROUNDDOWN(Table1[[#This Row],[Quantity in UnE]],0)</f>
        <v>86</v>
      </c>
      <c r="Q2388" t="s">
        <v>8850</v>
      </c>
      <c r="R2388">
        <v>22.5</v>
      </c>
      <c r="S2388">
        <v>28</v>
      </c>
      <c r="T2388">
        <f>IF(Table1[[#This Row],[OD (in)]]=28,0,IF(Table1[[#This Row],[Width (in)]]&lt;=25,1,0))</f>
        <v>0</v>
      </c>
      <c r="U2388">
        <f>IF(Table1[[#This Row],[OD (in)]]=28,0,IF(AND(Table1[[#This Row],[Width (in)]]&gt;25,Table1[[#This Row],[Width (in)]]&lt;=40),1,0))</f>
        <v>0</v>
      </c>
      <c r="V2388">
        <f>IF(Table1[[#This Row],[OD (in)]]=28,0,IF(Table1[[#This Row],[Width (in)]]&gt;40,1,0))</f>
        <v>0</v>
      </c>
      <c r="W2388">
        <f>IF(Table1[[#This Row],[OD (in)]]=28,1,0)</f>
        <v>1</v>
      </c>
    </row>
    <row r="2389" spans="1:23" x14ac:dyDescent="0.3">
      <c r="A2389" s="6" t="s">
        <v>0</v>
      </c>
      <c r="B2389" s="6" t="s">
        <v>968</v>
      </c>
      <c r="C2389" s="6" t="s">
        <v>969</v>
      </c>
      <c r="D2389" s="6" t="s">
        <v>5191</v>
      </c>
      <c r="E2389" s="6" t="s">
        <v>4</v>
      </c>
      <c r="F2389" s="6" t="s">
        <v>5</v>
      </c>
      <c r="G2389" s="6" t="s">
        <v>4736</v>
      </c>
      <c r="H2389" s="6" t="s">
        <v>7</v>
      </c>
      <c r="I2389" s="6" t="s">
        <v>4737</v>
      </c>
      <c r="J2389" s="6" t="s">
        <v>9</v>
      </c>
      <c r="K2389" s="6" t="s">
        <v>5192</v>
      </c>
      <c r="L2389" s="6" t="s">
        <v>11</v>
      </c>
      <c r="M2389" s="2">
        <v>194.49700000000001</v>
      </c>
      <c r="N2389" s="1" t="s">
        <v>12</v>
      </c>
      <c r="O2389" s="3">
        <v>43314</v>
      </c>
      <c r="P2389" s="2">
        <f>ROUNDDOWN(Table1[[#This Row],[Quantity in UnE]],0)</f>
        <v>194</v>
      </c>
      <c r="Q2389" t="s">
        <v>8851</v>
      </c>
      <c r="R2389">
        <v>24.625</v>
      </c>
      <c r="S2389">
        <v>39</v>
      </c>
      <c r="T2389">
        <f>IF(Table1[[#This Row],[OD (in)]]=28,0,IF(Table1[[#This Row],[Width (in)]]&lt;=25,1,0))</f>
        <v>1</v>
      </c>
      <c r="U2389">
        <f>IF(Table1[[#This Row],[OD (in)]]=28,0,IF(AND(Table1[[#This Row],[Width (in)]]&gt;25,Table1[[#This Row],[Width (in)]]&lt;=40),1,0))</f>
        <v>0</v>
      </c>
      <c r="V2389">
        <f>IF(Table1[[#This Row],[OD (in)]]=28,0,IF(Table1[[#This Row],[Width (in)]]&gt;40,1,0))</f>
        <v>0</v>
      </c>
      <c r="W2389">
        <f>IF(Table1[[#This Row],[OD (in)]]=28,1,0)</f>
        <v>0</v>
      </c>
    </row>
    <row r="2390" spans="1:23" x14ac:dyDescent="0.3">
      <c r="A2390" s="6" t="s">
        <v>0</v>
      </c>
      <c r="B2390" s="6" t="s">
        <v>3632</v>
      </c>
      <c r="C2390" s="6" t="s">
        <v>3633</v>
      </c>
      <c r="D2390" s="6" t="s">
        <v>5193</v>
      </c>
      <c r="E2390" s="6" t="s">
        <v>4</v>
      </c>
      <c r="F2390" s="6" t="s">
        <v>5</v>
      </c>
      <c r="G2390" s="6" t="s">
        <v>4087</v>
      </c>
      <c r="H2390" s="6" t="s">
        <v>7</v>
      </c>
      <c r="I2390" s="6" t="s">
        <v>4088</v>
      </c>
      <c r="J2390" s="6" t="s">
        <v>9</v>
      </c>
      <c r="K2390" s="6" t="s">
        <v>5194</v>
      </c>
      <c r="L2390" s="6" t="s">
        <v>11</v>
      </c>
      <c r="M2390" s="2">
        <v>81.933000000000007</v>
      </c>
      <c r="N2390" s="1" t="s">
        <v>12</v>
      </c>
      <c r="O2390" s="3">
        <v>43327</v>
      </c>
      <c r="P2390" s="2">
        <f>ROUNDDOWN(Table1[[#This Row],[Quantity in UnE]],0)</f>
        <v>81</v>
      </c>
      <c r="Q2390" t="s">
        <v>8850</v>
      </c>
      <c r="R2390">
        <v>22.5</v>
      </c>
      <c r="S2390">
        <v>28</v>
      </c>
      <c r="T2390">
        <f>IF(Table1[[#This Row],[OD (in)]]=28,0,IF(Table1[[#This Row],[Width (in)]]&lt;=25,1,0))</f>
        <v>0</v>
      </c>
      <c r="U2390">
        <f>IF(Table1[[#This Row],[OD (in)]]=28,0,IF(AND(Table1[[#This Row],[Width (in)]]&gt;25,Table1[[#This Row],[Width (in)]]&lt;=40),1,0))</f>
        <v>0</v>
      </c>
      <c r="V2390">
        <f>IF(Table1[[#This Row],[OD (in)]]=28,0,IF(Table1[[#This Row],[Width (in)]]&gt;40,1,0))</f>
        <v>0</v>
      </c>
      <c r="W2390">
        <f>IF(Table1[[#This Row],[OD (in)]]=28,1,0)</f>
        <v>1</v>
      </c>
    </row>
    <row r="2391" spans="1:23" x14ac:dyDescent="0.3">
      <c r="A2391" s="6" t="s">
        <v>0</v>
      </c>
      <c r="B2391" s="6" t="s">
        <v>4749</v>
      </c>
      <c r="C2391" s="6" t="s">
        <v>4750</v>
      </c>
      <c r="D2391" s="6" t="s">
        <v>5195</v>
      </c>
      <c r="E2391" s="6" t="s">
        <v>4</v>
      </c>
      <c r="F2391" s="6" t="s">
        <v>5</v>
      </c>
      <c r="G2391" s="6" t="s">
        <v>4752</v>
      </c>
      <c r="H2391" s="6" t="s">
        <v>7</v>
      </c>
      <c r="I2391" s="6" t="s">
        <v>4753</v>
      </c>
      <c r="J2391" s="6" t="s">
        <v>9</v>
      </c>
      <c r="K2391" s="6" t="s">
        <v>5196</v>
      </c>
      <c r="L2391" s="6" t="s">
        <v>11</v>
      </c>
      <c r="M2391" s="2">
        <v>184.65899999999999</v>
      </c>
      <c r="N2391" s="1" t="s">
        <v>12</v>
      </c>
      <c r="O2391" s="3">
        <v>43332</v>
      </c>
      <c r="P2391" s="2">
        <f>ROUNDDOWN(Table1[[#This Row],[Quantity in UnE]],0)</f>
        <v>184</v>
      </c>
      <c r="Q2391" t="s">
        <v>8868</v>
      </c>
      <c r="R2391">
        <v>59.5</v>
      </c>
      <c r="S2391">
        <v>21.5</v>
      </c>
      <c r="T2391">
        <f>IF(Table1[[#This Row],[OD (in)]]=28,0,IF(Table1[[#This Row],[Width (in)]]&lt;=25,1,0))</f>
        <v>0</v>
      </c>
      <c r="U2391">
        <f>IF(Table1[[#This Row],[OD (in)]]=28,0,IF(AND(Table1[[#This Row],[Width (in)]]&gt;25,Table1[[#This Row],[Width (in)]]&lt;=40),1,0))</f>
        <v>0</v>
      </c>
      <c r="V2391">
        <f>IF(Table1[[#This Row],[OD (in)]]=28,0,IF(Table1[[#This Row],[Width (in)]]&gt;40,1,0))</f>
        <v>1</v>
      </c>
      <c r="W2391">
        <f>IF(Table1[[#This Row],[OD (in)]]=28,1,0)</f>
        <v>0</v>
      </c>
    </row>
    <row r="2392" spans="1:23" x14ac:dyDescent="0.3">
      <c r="A2392" s="6" t="s">
        <v>0</v>
      </c>
      <c r="B2392" s="6" t="s">
        <v>5129</v>
      </c>
      <c r="C2392" s="6" t="s">
        <v>5130</v>
      </c>
      <c r="D2392" s="6" t="s">
        <v>5197</v>
      </c>
      <c r="E2392" s="6" t="s">
        <v>4</v>
      </c>
      <c r="F2392" s="6" t="s">
        <v>136</v>
      </c>
      <c r="G2392" s="6" t="s">
        <v>5132</v>
      </c>
      <c r="H2392" s="6" t="s">
        <v>7</v>
      </c>
      <c r="I2392" s="6" t="s">
        <v>5133</v>
      </c>
      <c r="J2392" s="6" t="s">
        <v>9</v>
      </c>
      <c r="K2392" s="6" t="s">
        <v>5198</v>
      </c>
      <c r="L2392" s="6" t="s">
        <v>11</v>
      </c>
      <c r="M2392" s="2">
        <v>269.26799999999997</v>
      </c>
      <c r="N2392" s="1" t="s">
        <v>12</v>
      </c>
      <c r="O2392" s="3">
        <v>43324</v>
      </c>
      <c r="P2392" s="2">
        <f>ROUNDDOWN(Table1[[#This Row],[Quantity in UnE]],0)</f>
        <v>269</v>
      </c>
      <c r="Q2392" t="s">
        <v>8869</v>
      </c>
      <c r="R2392">
        <v>40</v>
      </c>
      <c r="S2392">
        <v>39</v>
      </c>
      <c r="T2392">
        <f>IF(Table1[[#This Row],[OD (in)]]=28,0,IF(Table1[[#This Row],[Width (in)]]&lt;=25,1,0))</f>
        <v>0</v>
      </c>
      <c r="U2392">
        <f>IF(Table1[[#This Row],[OD (in)]]=28,0,IF(AND(Table1[[#This Row],[Width (in)]]&gt;25,Table1[[#This Row],[Width (in)]]&lt;=40),1,0))</f>
        <v>1</v>
      </c>
      <c r="V2392">
        <f>IF(Table1[[#This Row],[OD (in)]]=28,0,IF(Table1[[#This Row],[Width (in)]]&gt;40,1,0))</f>
        <v>0</v>
      </c>
      <c r="W2392">
        <f>IF(Table1[[#This Row],[OD (in)]]=28,1,0)</f>
        <v>0</v>
      </c>
    </row>
    <row r="2393" spans="1:23" x14ac:dyDescent="0.3">
      <c r="A2393" s="6" t="s">
        <v>0</v>
      </c>
      <c r="B2393" s="6" t="s">
        <v>3632</v>
      </c>
      <c r="C2393" s="6" t="s">
        <v>3633</v>
      </c>
      <c r="D2393" s="6" t="s">
        <v>5199</v>
      </c>
      <c r="E2393" s="6" t="s">
        <v>4</v>
      </c>
      <c r="F2393" s="6" t="s">
        <v>5</v>
      </c>
      <c r="G2393" s="6" t="s">
        <v>4087</v>
      </c>
      <c r="H2393" s="6" t="s">
        <v>7</v>
      </c>
      <c r="I2393" s="6" t="s">
        <v>4088</v>
      </c>
      <c r="J2393" s="6" t="s">
        <v>9</v>
      </c>
      <c r="K2393" s="6" t="s">
        <v>5200</v>
      </c>
      <c r="L2393" s="6" t="s">
        <v>11</v>
      </c>
      <c r="M2393" s="2">
        <v>86.81</v>
      </c>
      <c r="N2393" s="1" t="s">
        <v>12</v>
      </c>
      <c r="O2393" s="3">
        <v>43327</v>
      </c>
      <c r="P2393" s="2">
        <f>ROUNDDOWN(Table1[[#This Row],[Quantity in UnE]],0)</f>
        <v>86</v>
      </c>
      <c r="Q2393" t="s">
        <v>8850</v>
      </c>
      <c r="R2393">
        <v>22.5</v>
      </c>
      <c r="S2393">
        <v>28</v>
      </c>
      <c r="T2393">
        <f>IF(Table1[[#This Row],[OD (in)]]=28,0,IF(Table1[[#This Row],[Width (in)]]&lt;=25,1,0))</f>
        <v>0</v>
      </c>
      <c r="U2393">
        <f>IF(Table1[[#This Row],[OD (in)]]=28,0,IF(AND(Table1[[#This Row],[Width (in)]]&gt;25,Table1[[#This Row],[Width (in)]]&lt;=40),1,0))</f>
        <v>0</v>
      </c>
      <c r="V2393">
        <f>IF(Table1[[#This Row],[OD (in)]]=28,0,IF(Table1[[#This Row],[Width (in)]]&gt;40,1,0))</f>
        <v>0</v>
      </c>
      <c r="W2393">
        <f>IF(Table1[[#This Row],[OD (in)]]=28,1,0)</f>
        <v>1</v>
      </c>
    </row>
    <row r="2394" spans="1:23" x14ac:dyDescent="0.3">
      <c r="A2394" s="6" t="s">
        <v>0</v>
      </c>
      <c r="B2394" s="6" t="s">
        <v>390</v>
      </c>
      <c r="C2394" s="6" t="s">
        <v>391</v>
      </c>
      <c r="D2394" s="6" t="s">
        <v>5201</v>
      </c>
      <c r="E2394" s="6" t="s">
        <v>4</v>
      </c>
      <c r="F2394" s="6" t="s">
        <v>5</v>
      </c>
      <c r="G2394" s="6" t="s">
        <v>4087</v>
      </c>
      <c r="H2394" s="6" t="s">
        <v>7</v>
      </c>
      <c r="I2394" s="6" t="s">
        <v>4088</v>
      </c>
      <c r="J2394" s="6" t="s">
        <v>9</v>
      </c>
      <c r="K2394" s="6" t="s">
        <v>5202</v>
      </c>
      <c r="L2394" s="6" t="s">
        <v>11</v>
      </c>
      <c r="M2394" s="2">
        <v>91.016000000000005</v>
      </c>
      <c r="N2394" s="1" t="s">
        <v>12</v>
      </c>
      <c r="O2394" s="3">
        <v>43327</v>
      </c>
      <c r="P2394" s="2">
        <f>ROUNDDOWN(Table1[[#This Row],[Quantity in UnE]],0)</f>
        <v>91</v>
      </c>
      <c r="Q2394" t="s">
        <v>8850</v>
      </c>
      <c r="R2394">
        <v>24</v>
      </c>
      <c r="S2394">
        <v>28</v>
      </c>
      <c r="T2394">
        <f>IF(Table1[[#This Row],[OD (in)]]=28,0,IF(Table1[[#This Row],[Width (in)]]&lt;=25,1,0))</f>
        <v>0</v>
      </c>
      <c r="U2394">
        <f>IF(Table1[[#This Row],[OD (in)]]=28,0,IF(AND(Table1[[#This Row],[Width (in)]]&gt;25,Table1[[#This Row],[Width (in)]]&lt;=40),1,0))</f>
        <v>0</v>
      </c>
      <c r="V2394">
        <f>IF(Table1[[#This Row],[OD (in)]]=28,0,IF(Table1[[#This Row],[Width (in)]]&gt;40,1,0))</f>
        <v>0</v>
      </c>
      <c r="W2394">
        <f>IF(Table1[[#This Row],[OD (in)]]=28,1,0)</f>
        <v>1</v>
      </c>
    </row>
    <row r="2395" spans="1:23" x14ac:dyDescent="0.3">
      <c r="A2395" s="6" t="s">
        <v>0</v>
      </c>
      <c r="B2395" s="6" t="s">
        <v>91</v>
      </c>
      <c r="C2395" s="6" t="s">
        <v>92</v>
      </c>
      <c r="D2395" s="6" t="s">
        <v>5203</v>
      </c>
      <c r="E2395" s="6" t="s">
        <v>4</v>
      </c>
      <c r="F2395" s="6" t="s">
        <v>5</v>
      </c>
      <c r="G2395" s="6" t="s">
        <v>4087</v>
      </c>
      <c r="H2395" s="6" t="s">
        <v>7</v>
      </c>
      <c r="I2395" s="6" t="s">
        <v>4088</v>
      </c>
      <c r="J2395" s="6" t="s">
        <v>9</v>
      </c>
      <c r="K2395" s="6" t="s">
        <v>5204</v>
      </c>
      <c r="L2395" s="6" t="s">
        <v>11</v>
      </c>
      <c r="M2395" s="2">
        <v>92.997</v>
      </c>
      <c r="N2395" s="1" t="s">
        <v>12</v>
      </c>
      <c r="O2395" s="3">
        <v>43327</v>
      </c>
      <c r="P2395" s="2">
        <f>ROUNDDOWN(Table1[[#This Row],[Quantity in UnE]],0)</f>
        <v>92</v>
      </c>
      <c r="Q2395" t="s">
        <v>8850</v>
      </c>
      <c r="R2395">
        <v>24.5</v>
      </c>
      <c r="S2395">
        <v>28</v>
      </c>
      <c r="T2395">
        <f>IF(Table1[[#This Row],[OD (in)]]=28,0,IF(Table1[[#This Row],[Width (in)]]&lt;=25,1,0))</f>
        <v>0</v>
      </c>
      <c r="U2395">
        <f>IF(Table1[[#This Row],[OD (in)]]=28,0,IF(AND(Table1[[#This Row],[Width (in)]]&gt;25,Table1[[#This Row],[Width (in)]]&lt;=40),1,0))</f>
        <v>0</v>
      </c>
      <c r="V2395">
        <f>IF(Table1[[#This Row],[OD (in)]]=28,0,IF(Table1[[#This Row],[Width (in)]]&gt;40,1,0))</f>
        <v>0</v>
      </c>
      <c r="W2395">
        <f>IF(Table1[[#This Row],[OD (in)]]=28,1,0)</f>
        <v>1</v>
      </c>
    </row>
    <row r="2396" spans="1:23" x14ac:dyDescent="0.3">
      <c r="A2396" s="6" t="s">
        <v>0</v>
      </c>
      <c r="B2396" s="6" t="s">
        <v>4749</v>
      </c>
      <c r="C2396" s="6" t="s">
        <v>4750</v>
      </c>
      <c r="D2396" s="6" t="s">
        <v>5205</v>
      </c>
      <c r="E2396" s="6" t="s">
        <v>4</v>
      </c>
      <c r="F2396" s="6" t="s">
        <v>5</v>
      </c>
      <c r="G2396" s="6" t="s">
        <v>4752</v>
      </c>
      <c r="H2396" s="6" t="s">
        <v>7</v>
      </c>
      <c r="I2396" s="6" t="s">
        <v>4753</v>
      </c>
      <c r="J2396" s="6" t="s">
        <v>9</v>
      </c>
      <c r="K2396" s="6" t="s">
        <v>5206</v>
      </c>
      <c r="L2396" s="6" t="s">
        <v>11</v>
      </c>
      <c r="M2396" s="2">
        <v>184.65899999999999</v>
      </c>
      <c r="N2396" s="1" t="s">
        <v>12</v>
      </c>
      <c r="O2396" s="3">
        <v>43332</v>
      </c>
      <c r="P2396" s="2">
        <f>ROUNDDOWN(Table1[[#This Row],[Quantity in UnE]],0)</f>
        <v>184</v>
      </c>
      <c r="Q2396" t="s">
        <v>8868</v>
      </c>
      <c r="R2396">
        <v>59.5</v>
      </c>
      <c r="S2396">
        <v>21.5</v>
      </c>
      <c r="T2396">
        <f>IF(Table1[[#This Row],[OD (in)]]=28,0,IF(Table1[[#This Row],[Width (in)]]&lt;=25,1,0))</f>
        <v>0</v>
      </c>
      <c r="U2396">
        <f>IF(Table1[[#This Row],[OD (in)]]=28,0,IF(AND(Table1[[#This Row],[Width (in)]]&gt;25,Table1[[#This Row],[Width (in)]]&lt;=40),1,0))</f>
        <v>0</v>
      </c>
      <c r="V2396">
        <f>IF(Table1[[#This Row],[OD (in)]]=28,0,IF(Table1[[#This Row],[Width (in)]]&gt;40,1,0))</f>
        <v>1</v>
      </c>
      <c r="W2396">
        <f>IF(Table1[[#This Row],[OD (in)]]=28,1,0)</f>
        <v>0</v>
      </c>
    </row>
    <row r="2397" spans="1:23" x14ac:dyDescent="0.3">
      <c r="A2397" s="6" t="s">
        <v>0</v>
      </c>
      <c r="B2397" s="6" t="s">
        <v>4749</v>
      </c>
      <c r="C2397" s="6" t="s">
        <v>4750</v>
      </c>
      <c r="D2397" s="6" t="s">
        <v>5207</v>
      </c>
      <c r="E2397" s="6" t="s">
        <v>4</v>
      </c>
      <c r="F2397" s="6" t="s">
        <v>5</v>
      </c>
      <c r="G2397" s="6" t="s">
        <v>4752</v>
      </c>
      <c r="H2397" s="6" t="s">
        <v>7</v>
      </c>
      <c r="I2397" s="6" t="s">
        <v>4753</v>
      </c>
      <c r="J2397" s="6" t="s">
        <v>9</v>
      </c>
      <c r="K2397" s="6" t="s">
        <v>5208</v>
      </c>
      <c r="L2397" s="6" t="s">
        <v>11</v>
      </c>
      <c r="M2397" s="2">
        <v>180.55600000000001</v>
      </c>
      <c r="N2397" s="1" t="s">
        <v>12</v>
      </c>
      <c r="O2397" s="3">
        <v>43332</v>
      </c>
      <c r="P2397" s="2">
        <f>ROUNDDOWN(Table1[[#This Row],[Quantity in UnE]],0)</f>
        <v>180</v>
      </c>
      <c r="Q2397" t="s">
        <v>8868</v>
      </c>
      <c r="R2397">
        <v>59.5</v>
      </c>
      <c r="S2397">
        <v>21.5</v>
      </c>
      <c r="T2397">
        <f>IF(Table1[[#This Row],[OD (in)]]=28,0,IF(Table1[[#This Row],[Width (in)]]&lt;=25,1,0))</f>
        <v>0</v>
      </c>
      <c r="U2397">
        <f>IF(Table1[[#This Row],[OD (in)]]=28,0,IF(AND(Table1[[#This Row],[Width (in)]]&gt;25,Table1[[#This Row],[Width (in)]]&lt;=40),1,0))</f>
        <v>0</v>
      </c>
      <c r="V2397">
        <f>IF(Table1[[#This Row],[OD (in)]]=28,0,IF(Table1[[#This Row],[Width (in)]]&gt;40,1,0))</f>
        <v>1</v>
      </c>
      <c r="W2397">
        <f>IF(Table1[[#This Row],[OD (in)]]=28,1,0)</f>
        <v>0</v>
      </c>
    </row>
    <row r="2398" spans="1:23" x14ac:dyDescent="0.3">
      <c r="A2398" s="6" t="s">
        <v>0</v>
      </c>
      <c r="B2398" s="6" t="s">
        <v>5129</v>
      </c>
      <c r="C2398" s="6" t="s">
        <v>5130</v>
      </c>
      <c r="D2398" s="6" t="s">
        <v>5209</v>
      </c>
      <c r="E2398" s="6" t="s">
        <v>4</v>
      </c>
      <c r="F2398" s="6" t="s">
        <v>136</v>
      </c>
      <c r="G2398" s="6" t="s">
        <v>5132</v>
      </c>
      <c r="H2398" s="6" t="s">
        <v>7</v>
      </c>
      <c r="I2398" s="6" t="s">
        <v>5133</v>
      </c>
      <c r="J2398" s="6" t="s">
        <v>9</v>
      </c>
      <c r="K2398" s="6" t="s">
        <v>5208</v>
      </c>
      <c r="L2398" s="6" t="s">
        <v>11</v>
      </c>
      <c r="M2398" s="2">
        <v>269.26799999999997</v>
      </c>
      <c r="N2398" s="1" t="s">
        <v>12</v>
      </c>
      <c r="O2398" s="3">
        <v>43324</v>
      </c>
      <c r="P2398" s="2">
        <f>ROUNDDOWN(Table1[[#This Row],[Quantity in UnE]],0)</f>
        <v>269</v>
      </c>
      <c r="Q2398" t="s">
        <v>8869</v>
      </c>
      <c r="R2398">
        <v>40</v>
      </c>
      <c r="S2398">
        <v>39</v>
      </c>
      <c r="T2398">
        <f>IF(Table1[[#This Row],[OD (in)]]=28,0,IF(Table1[[#This Row],[Width (in)]]&lt;=25,1,0))</f>
        <v>0</v>
      </c>
      <c r="U2398">
        <f>IF(Table1[[#This Row],[OD (in)]]=28,0,IF(AND(Table1[[#This Row],[Width (in)]]&gt;25,Table1[[#This Row],[Width (in)]]&lt;=40),1,0))</f>
        <v>1</v>
      </c>
      <c r="V2398">
        <f>IF(Table1[[#This Row],[OD (in)]]=28,0,IF(Table1[[#This Row],[Width (in)]]&gt;40,1,0))</f>
        <v>0</v>
      </c>
      <c r="W2398">
        <f>IF(Table1[[#This Row],[OD (in)]]=28,1,0)</f>
        <v>0</v>
      </c>
    </row>
    <row r="2399" spans="1:23" x14ac:dyDescent="0.3">
      <c r="A2399" s="6" t="s">
        <v>0</v>
      </c>
      <c r="B2399" s="6" t="s">
        <v>968</v>
      </c>
      <c r="C2399" s="6" t="s">
        <v>969</v>
      </c>
      <c r="D2399" s="6" t="s">
        <v>5210</v>
      </c>
      <c r="E2399" s="6" t="s">
        <v>4</v>
      </c>
      <c r="F2399" s="6" t="s">
        <v>5</v>
      </c>
      <c r="G2399" s="6" t="s">
        <v>4736</v>
      </c>
      <c r="H2399" s="6" t="s">
        <v>7</v>
      </c>
      <c r="I2399" s="6" t="s">
        <v>4737</v>
      </c>
      <c r="J2399" s="6" t="s">
        <v>9</v>
      </c>
      <c r="K2399" s="6" t="s">
        <v>5211</v>
      </c>
      <c r="L2399" s="6" t="s">
        <v>11</v>
      </c>
      <c r="M2399" s="2">
        <v>194.49700000000001</v>
      </c>
      <c r="N2399" s="1" t="s">
        <v>12</v>
      </c>
      <c r="O2399" s="3">
        <v>43314</v>
      </c>
      <c r="P2399" s="2">
        <f>ROUNDDOWN(Table1[[#This Row],[Quantity in UnE]],0)</f>
        <v>194</v>
      </c>
      <c r="Q2399" t="s">
        <v>8851</v>
      </c>
      <c r="R2399">
        <v>24.625</v>
      </c>
      <c r="S2399">
        <v>39</v>
      </c>
      <c r="T2399">
        <f>IF(Table1[[#This Row],[OD (in)]]=28,0,IF(Table1[[#This Row],[Width (in)]]&lt;=25,1,0))</f>
        <v>1</v>
      </c>
      <c r="U2399">
        <f>IF(Table1[[#This Row],[OD (in)]]=28,0,IF(AND(Table1[[#This Row],[Width (in)]]&gt;25,Table1[[#This Row],[Width (in)]]&lt;=40),1,0))</f>
        <v>0</v>
      </c>
      <c r="V2399">
        <f>IF(Table1[[#This Row],[OD (in)]]=28,0,IF(Table1[[#This Row],[Width (in)]]&gt;40,1,0))</f>
        <v>0</v>
      </c>
      <c r="W2399">
        <f>IF(Table1[[#This Row],[OD (in)]]=28,1,0)</f>
        <v>0</v>
      </c>
    </row>
    <row r="2400" spans="1:23" x14ac:dyDescent="0.3">
      <c r="A2400" s="6" t="s">
        <v>0</v>
      </c>
      <c r="B2400" s="6" t="s">
        <v>968</v>
      </c>
      <c r="C2400" s="6" t="s">
        <v>969</v>
      </c>
      <c r="D2400" s="6" t="s">
        <v>5212</v>
      </c>
      <c r="E2400" s="6" t="s">
        <v>4</v>
      </c>
      <c r="F2400" s="6" t="s">
        <v>5</v>
      </c>
      <c r="G2400" s="6" t="s">
        <v>4736</v>
      </c>
      <c r="H2400" s="6" t="s">
        <v>7</v>
      </c>
      <c r="I2400" s="6" t="s">
        <v>4737</v>
      </c>
      <c r="J2400" s="6" t="s">
        <v>9</v>
      </c>
      <c r="K2400" s="6" t="s">
        <v>5213</v>
      </c>
      <c r="L2400" s="6" t="s">
        <v>11</v>
      </c>
      <c r="M2400" s="2">
        <v>194.49700000000001</v>
      </c>
      <c r="N2400" s="1" t="s">
        <v>12</v>
      </c>
      <c r="O2400" s="3">
        <v>43314</v>
      </c>
      <c r="P2400" s="2">
        <f>ROUNDDOWN(Table1[[#This Row],[Quantity in UnE]],0)</f>
        <v>194</v>
      </c>
      <c r="Q2400" t="s">
        <v>8851</v>
      </c>
      <c r="R2400">
        <v>24.625</v>
      </c>
      <c r="S2400">
        <v>39</v>
      </c>
      <c r="T2400">
        <f>IF(Table1[[#This Row],[OD (in)]]=28,0,IF(Table1[[#This Row],[Width (in)]]&lt;=25,1,0))</f>
        <v>1</v>
      </c>
      <c r="U2400">
        <f>IF(Table1[[#This Row],[OD (in)]]=28,0,IF(AND(Table1[[#This Row],[Width (in)]]&gt;25,Table1[[#This Row],[Width (in)]]&lt;=40),1,0))</f>
        <v>0</v>
      </c>
      <c r="V2400">
        <f>IF(Table1[[#This Row],[OD (in)]]=28,0,IF(Table1[[#This Row],[Width (in)]]&gt;40,1,0))</f>
        <v>0</v>
      </c>
      <c r="W2400">
        <f>IF(Table1[[#This Row],[OD (in)]]=28,1,0)</f>
        <v>0</v>
      </c>
    </row>
    <row r="2401" spans="1:23" x14ac:dyDescent="0.3">
      <c r="A2401" s="6" t="s">
        <v>0</v>
      </c>
      <c r="B2401" s="6" t="s">
        <v>4749</v>
      </c>
      <c r="C2401" s="6" t="s">
        <v>4750</v>
      </c>
      <c r="D2401" s="6" t="s">
        <v>5214</v>
      </c>
      <c r="E2401" s="6" t="s">
        <v>4</v>
      </c>
      <c r="F2401" s="6" t="s">
        <v>5</v>
      </c>
      <c r="G2401" s="6" t="s">
        <v>4752</v>
      </c>
      <c r="H2401" s="6" t="s">
        <v>7</v>
      </c>
      <c r="I2401" s="6" t="s">
        <v>4753</v>
      </c>
      <c r="J2401" s="6" t="s">
        <v>9</v>
      </c>
      <c r="K2401" s="6" t="s">
        <v>5215</v>
      </c>
      <c r="L2401" s="6" t="s">
        <v>11</v>
      </c>
      <c r="M2401" s="2">
        <v>184.65899999999999</v>
      </c>
      <c r="N2401" s="1" t="s">
        <v>12</v>
      </c>
      <c r="O2401" s="3">
        <v>43332</v>
      </c>
      <c r="P2401" s="2">
        <f>ROUNDDOWN(Table1[[#This Row],[Quantity in UnE]],0)</f>
        <v>184</v>
      </c>
      <c r="Q2401" t="s">
        <v>8868</v>
      </c>
      <c r="R2401">
        <v>59.5</v>
      </c>
      <c r="S2401">
        <v>21.5</v>
      </c>
      <c r="T2401">
        <f>IF(Table1[[#This Row],[OD (in)]]=28,0,IF(Table1[[#This Row],[Width (in)]]&lt;=25,1,0))</f>
        <v>0</v>
      </c>
      <c r="U2401">
        <f>IF(Table1[[#This Row],[OD (in)]]=28,0,IF(AND(Table1[[#This Row],[Width (in)]]&gt;25,Table1[[#This Row],[Width (in)]]&lt;=40),1,0))</f>
        <v>0</v>
      </c>
      <c r="V2401">
        <f>IF(Table1[[#This Row],[OD (in)]]=28,0,IF(Table1[[#This Row],[Width (in)]]&gt;40,1,0))</f>
        <v>1</v>
      </c>
      <c r="W2401">
        <f>IF(Table1[[#This Row],[OD (in)]]=28,1,0)</f>
        <v>0</v>
      </c>
    </row>
    <row r="2402" spans="1:23" x14ac:dyDescent="0.3">
      <c r="A2402" s="6" t="s">
        <v>0</v>
      </c>
      <c r="B2402" s="6" t="s">
        <v>390</v>
      </c>
      <c r="C2402" s="6" t="s">
        <v>391</v>
      </c>
      <c r="D2402" s="6" t="s">
        <v>5216</v>
      </c>
      <c r="E2402" s="6" t="s">
        <v>4</v>
      </c>
      <c r="F2402" s="6" t="s">
        <v>5</v>
      </c>
      <c r="G2402" s="6" t="s">
        <v>4087</v>
      </c>
      <c r="H2402" s="6" t="s">
        <v>7</v>
      </c>
      <c r="I2402" s="6" t="s">
        <v>4088</v>
      </c>
      <c r="J2402" s="6" t="s">
        <v>9</v>
      </c>
      <c r="K2402" s="6" t="s">
        <v>5217</v>
      </c>
      <c r="L2402" s="6" t="s">
        <v>11</v>
      </c>
      <c r="M2402" s="2">
        <v>87.977000000000004</v>
      </c>
      <c r="N2402" s="1" t="s">
        <v>12</v>
      </c>
      <c r="O2402" s="3">
        <v>43327</v>
      </c>
      <c r="P2402" s="2">
        <f>ROUNDDOWN(Table1[[#This Row],[Quantity in UnE]],0)</f>
        <v>87</v>
      </c>
      <c r="Q2402" t="s">
        <v>8850</v>
      </c>
      <c r="R2402">
        <v>24</v>
      </c>
      <c r="S2402">
        <v>28</v>
      </c>
      <c r="T2402">
        <f>IF(Table1[[#This Row],[OD (in)]]=28,0,IF(Table1[[#This Row],[Width (in)]]&lt;=25,1,0))</f>
        <v>0</v>
      </c>
      <c r="U2402">
        <f>IF(Table1[[#This Row],[OD (in)]]=28,0,IF(AND(Table1[[#This Row],[Width (in)]]&gt;25,Table1[[#This Row],[Width (in)]]&lt;=40),1,0))</f>
        <v>0</v>
      </c>
      <c r="V2402">
        <f>IF(Table1[[#This Row],[OD (in)]]=28,0,IF(Table1[[#This Row],[Width (in)]]&gt;40,1,0))</f>
        <v>0</v>
      </c>
      <c r="W2402">
        <f>IF(Table1[[#This Row],[OD (in)]]=28,1,0)</f>
        <v>1</v>
      </c>
    </row>
    <row r="2403" spans="1:23" x14ac:dyDescent="0.3">
      <c r="A2403" s="6" t="s">
        <v>0</v>
      </c>
      <c r="B2403" s="6" t="s">
        <v>390</v>
      </c>
      <c r="C2403" s="6" t="s">
        <v>391</v>
      </c>
      <c r="D2403" s="6" t="s">
        <v>5218</v>
      </c>
      <c r="E2403" s="6" t="s">
        <v>4</v>
      </c>
      <c r="F2403" s="6" t="s">
        <v>5</v>
      </c>
      <c r="G2403" s="6" t="s">
        <v>4087</v>
      </c>
      <c r="H2403" s="6" t="s">
        <v>7</v>
      </c>
      <c r="I2403" s="6" t="s">
        <v>4088</v>
      </c>
      <c r="J2403" s="6" t="s">
        <v>9</v>
      </c>
      <c r="K2403" s="6" t="s">
        <v>5219</v>
      </c>
      <c r="L2403" s="6" t="s">
        <v>11</v>
      </c>
      <c r="M2403" s="2">
        <v>87.977000000000004</v>
      </c>
      <c r="N2403" s="1" t="s">
        <v>12</v>
      </c>
      <c r="O2403" s="3">
        <v>43327</v>
      </c>
      <c r="P2403" s="2">
        <f>ROUNDDOWN(Table1[[#This Row],[Quantity in UnE]],0)</f>
        <v>87</v>
      </c>
      <c r="Q2403" t="s">
        <v>8850</v>
      </c>
      <c r="R2403">
        <v>24</v>
      </c>
      <c r="S2403">
        <v>28</v>
      </c>
      <c r="T2403">
        <f>IF(Table1[[#This Row],[OD (in)]]=28,0,IF(Table1[[#This Row],[Width (in)]]&lt;=25,1,0))</f>
        <v>0</v>
      </c>
      <c r="U2403">
        <f>IF(Table1[[#This Row],[OD (in)]]=28,0,IF(AND(Table1[[#This Row],[Width (in)]]&gt;25,Table1[[#This Row],[Width (in)]]&lt;=40),1,0))</f>
        <v>0</v>
      </c>
      <c r="V2403">
        <f>IF(Table1[[#This Row],[OD (in)]]=28,0,IF(Table1[[#This Row],[Width (in)]]&gt;40,1,0))</f>
        <v>0</v>
      </c>
      <c r="W2403">
        <f>IF(Table1[[#This Row],[OD (in)]]=28,1,0)</f>
        <v>1</v>
      </c>
    </row>
    <row r="2404" spans="1:23" x14ac:dyDescent="0.3">
      <c r="A2404" s="6" t="s">
        <v>0</v>
      </c>
      <c r="B2404" s="6" t="s">
        <v>968</v>
      </c>
      <c r="C2404" s="6" t="s">
        <v>969</v>
      </c>
      <c r="D2404" s="6" t="s">
        <v>5220</v>
      </c>
      <c r="E2404" s="6" t="s">
        <v>4</v>
      </c>
      <c r="F2404" s="6" t="s">
        <v>5</v>
      </c>
      <c r="G2404" s="6" t="s">
        <v>4736</v>
      </c>
      <c r="H2404" s="6" t="s">
        <v>7</v>
      </c>
      <c r="I2404" s="6" t="s">
        <v>4737</v>
      </c>
      <c r="J2404" s="6" t="s">
        <v>9</v>
      </c>
      <c r="K2404" s="6" t="s">
        <v>5221</v>
      </c>
      <c r="L2404" s="6" t="s">
        <v>11</v>
      </c>
      <c r="M2404" s="2">
        <v>185.304</v>
      </c>
      <c r="N2404" s="1" t="s">
        <v>12</v>
      </c>
      <c r="O2404" s="3">
        <v>43314</v>
      </c>
      <c r="P2404" s="2">
        <f>ROUNDDOWN(Table1[[#This Row],[Quantity in UnE]],0)</f>
        <v>185</v>
      </c>
      <c r="Q2404" t="s">
        <v>8851</v>
      </c>
      <c r="R2404">
        <v>24.625</v>
      </c>
      <c r="S2404">
        <v>39</v>
      </c>
      <c r="T2404">
        <f>IF(Table1[[#This Row],[OD (in)]]=28,0,IF(Table1[[#This Row],[Width (in)]]&lt;=25,1,0))</f>
        <v>1</v>
      </c>
      <c r="U2404">
        <f>IF(Table1[[#This Row],[OD (in)]]=28,0,IF(AND(Table1[[#This Row],[Width (in)]]&gt;25,Table1[[#This Row],[Width (in)]]&lt;=40),1,0))</f>
        <v>0</v>
      </c>
      <c r="V2404">
        <f>IF(Table1[[#This Row],[OD (in)]]=28,0,IF(Table1[[#This Row],[Width (in)]]&gt;40,1,0))</f>
        <v>0</v>
      </c>
      <c r="W2404">
        <f>IF(Table1[[#This Row],[OD (in)]]=28,1,0)</f>
        <v>0</v>
      </c>
    </row>
    <row r="2405" spans="1:23" x14ac:dyDescent="0.3">
      <c r="A2405" s="6" t="s">
        <v>0</v>
      </c>
      <c r="B2405" s="6" t="s">
        <v>3632</v>
      </c>
      <c r="C2405" s="6" t="s">
        <v>3633</v>
      </c>
      <c r="D2405" s="6" t="s">
        <v>5222</v>
      </c>
      <c r="E2405" s="6" t="s">
        <v>4</v>
      </c>
      <c r="F2405" s="6" t="s">
        <v>5</v>
      </c>
      <c r="G2405" s="6" t="s">
        <v>4087</v>
      </c>
      <c r="H2405" s="6" t="s">
        <v>7</v>
      </c>
      <c r="I2405" s="6" t="s">
        <v>4088</v>
      </c>
      <c r="J2405" s="6" t="s">
        <v>9</v>
      </c>
      <c r="K2405" s="6" t="s">
        <v>5223</v>
      </c>
      <c r="L2405" s="6" t="s">
        <v>11</v>
      </c>
      <c r="M2405" s="2">
        <v>81.933000000000007</v>
      </c>
      <c r="N2405" s="1" t="s">
        <v>12</v>
      </c>
      <c r="O2405" s="3">
        <v>43327</v>
      </c>
      <c r="P2405" s="2">
        <f>ROUNDDOWN(Table1[[#This Row],[Quantity in UnE]],0)</f>
        <v>81</v>
      </c>
      <c r="Q2405" t="s">
        <v>8850</v>
      </c>
      <c r="R2405">
        <v>22.5</v>
      </c>
      <c r="S2405">
        <v>28</v>
      </c>
      <c r="T2405">
        <f>IF(Table1[[#This Row],[OD (in)]]=28,0,IF(Table1[[#This Row],[Width (in)]]&lt;=25,1,0))</f>
        <v>0</v>
      </c>
      <c r="U2405">
        <f>IF(Table1[[#This Row],[OD (in)]]=28,0,IF(AND(Table1[[#This Row],[Width (in)]]&gt;25,Table1[[#This Row],[Width (in)]]&lt;=40),1,0))</f>
        <v>0</v>
      </c>
      <c r="V2405">
        <f>IF(Table1[[#This Row],[OD (in)]]=28,0,IF(Table1[[#This Row],[Width (in)]]&gt;40,1,0))</f>
        <v>0</v>
      </c>
      <c r="W2405">
        <f>IF(Table1[[#This Row],[OD (in)]]=28,1,0)</f>
        <v>1</v>
      </c>
    </row>
    <row r="2406" spans="1:23" x14ac:dyDescent="0.3">
      <c r="A2406" s="6" t="s">
        <v>0</v>
      </c>
      <c r="B2406" s="6" t="s">
        <v>5129</v>
      </c>
      <c r="C2406" s="6" t="s">
        <v>5130</v>
      </c>
      <c r="D2406" s="6" t="s">
        <v>5224</v>
      </c>
      <c r="E2406" s="6" t="s">
        <v>4</v>
      </c>
      <c r="F2406" s="6" t="s">
        <v>136</v>
      </c>
      <c r="G2406" s="6" t="s">
        <v>5132</v>
      </c>
      <c r="H2406" s="6" t="s">
        <v>7</v>
      </c>
      <c r="I2406" s="6" t="s">
        <v>5133</v>
      </c>
      <c r="J2406" s="6" t="s">
        <v>9</v>
      </c>
      <c r="K2406" s="6" t="s">
        <v>5225</v>
      </c>
      <c r="L2406" s="6" t="s">
        <v>11</v>
      </c>
      <c r="M2406" s="2">
        <v>285.69299999999998</v>
      </c>
      <c r="N2406" s="1" t="s">
        <v>12</v>
      </c>
      <c r="O2406" s="3">
        <v>43324</v>
      </c>
      <c r="P2406" s="2">
        <f>ROUNDDOWN(Table1[[#This Row],[Quantity in UnE]],0)</f>
        <v>285</v>
      </c>
      <c r="Q2406" t="s">
        <v>8869</v>
      </c>
      <c r="R2406">
        <v>40</v>
      </c>
      <c r="S2406">
        <v>39</v>
      </c>
      <c r="T2406">
        <f>IF(Table1[[#This Row],[OD (in)]]=28,0,IF(Table1[[#This Row],[Width (in)]]&lt;=25,1,0))</f>
        <v>0</v>
      </c>
      <c r="U2406">
        <f>IF(Table1[[#This Row],[OD (in)]]=28,0,IF(AND(Table1[[#This Row],[Width (in)]]&gt;25,Table1[[#This Row],[Width (in)]]&lt;=40),1,0))</f>
        <v>1</v>
      </c>
      <c r="V2406">
        <f>IF(Table1[[#This Row],[OD (in)]]=28,0,IF(Table1[[#This Row],[Width (in)]]&gt;40,1,0))</f>
        <v>0</v>
      </c>
      <c r="W2406">
        <f>IF(Table1[[#This Row],[OD (in)]]=28,1,0)</f>
        <v>0</v>
      </c>
    </row>
    <row r="2407" spans="1:23" x14ac:dyDescent="0.3">
      <c r="A2407" s="6" t="s">
        <v>0</v>
      </c>
      <c r="B2407" s="6" t="s">
        <v>4749</v>
      </c>
      <c r="C2407" s="6" t="s">
        <v>4750</v>
      </c>
      <c r="D2407" s="6" t="s">
        <v>5226</v>
      </c>
      <c r="E2407" s="6" t="s">
        <v>4</v>
      </c>
      <c r="F2407" s="6" t="s">
        <v>5</v>
      </c>
      <c r="G2407" s="6" t="s">
        <v>4752</v>
      </c>
      <c r="H2407" s="6" t="s">
        <v>7</v>
      </c>
      <c r="I2407" s="6" t="s">
        <v>4753</v>
      </c>
      <c r="J2407" s="6" t="s">
        <v>9</v>
      </c>
      <c r="K2407" s="6" t="s">
        <v>5227</v>
      </c>
      <c r="L2407" s="6" t="s">
        <v>11</v>
      </c>
      <c r="M2407" s="2">
        <v>184.65899999999999</v>
      </c>
      <c r="N2407" s="1" t="s">
        <v>12</v>
      </c>
      <c r="O2407" s="3">
        <v>43332</v>
      </c>
      <c r="P2407" s="2">
        <f>ROUNDDOWN(Table1[[#This Row],[Quantity in UnE]],0)</f>
        <v>184</v>
      </c>
      <c r="Q2407" t="s">
        <v>8868</v>
      </c>
      <c r="R2407">
        <v>59.5</v>
      </c>
      <c r="S2407">
        <v>21.5</v>
      </c>
      <c r="T2407">
        <f>IF(Table1[[#This Row],[OD (in)]]=28,0,IF(Table1[[#This Row],[Width (in)]]&lt;=25,1,0))</f>
        <v>0</v>
      </c>
      <c r="U2407">
        <f>IF(Table1[[#This Row],[OD (in)]]=28,0,IF(AND(Table1[[#This Row],[Width (in)]]&gt;25,Table1[[#This Row],[Width (in)]]&lt;=40),1,0))</f>
        <v>0</v>
      </c>
      <c r="V2407">
        <f>IF(Table1[[#This Row],[OD (in)]]=28,0,IF(Table1[[#This Row],[Width (in)]]&gt;40,1,0))</f>
        <v>1</v>
      </c>
      <c r="W2407">
        <f>IF(Table1[[#This Row],[OD (in)]]=28,1,0)</f>
        <v>0</v>
      </c>
    </row>
    <row r="2408" spans="1:23" x14ac:dyDescent="0.3">
      <c r="A2408" s="6" t="s">
        <v>0</v>
      </c>
      <c r="B2408" s="6" t="s">
        <v>3632</v>
      </c>
      <c r="C2408" s="6" t="s">
        <v>3633</v>
      </c>
      <c r="D2408" s="6" t="s">
        <v>5228</v>
      </c>
      <c r="E2408" s="6" t="s">
        <v>4</v>
      </c>
      <c r="F2408" s="6" t="s">
        <v>5</v>
      </c>
      <c r="G2408" s="6" t="s">
        <v>4087</v>
      </c>
      <c r="H2408" s="6" t="s">
        <v>7</v>
      </c>
      <c r="I2408" s="6" t="s">
        <v>4088</v>
      </c>
      <c r="J2408" s="6" t="s">
        <v>9</v>
      </c>
      <c r="K2408" s="6" t="s">
        <v>5229</v>
      </c>
      <c r="L2408" s="6" t="s">
        <v>11</v>
      </c>
      <c r="M2408" s="2">
        <v>81.933000000000007</v>
      </c>
      <c r="N2408" s="1" t="s">
        <v>12</v>
      </c>
      <c r="O2408" s="3">
        <v>43327</v>
      </c>
      <c r="P2408" s="2">
        <f>ROUNDDOWN(Table1[[#This Row],[Quantity in UnE]],0)</f>
        <v>81</v>
      </c>
      <c r="Q2408" t="s">
        <v>8850</v>
      </c>
      <c r="R2408">
        <v>22.5</v>
      </c>
      <c r="S2408">
        <v>28</v>
      </c>
      <c r="T2408">
        <f>IF(Table1[[#This Row],[OD (in)]]=28,0,IF(Table1[[#This Row],[Width (in)]]&lt;=25,1,0))</f>
        <v>0</v>
      </c>
      <c r="U2408">
        <f>IF(Table1[[#This Row],[OD (in)]]=28,0,IF(AND(Table1[[#This Row],[Width (in)]]&gt;25,Table1[[#This Row],[Width (in)]]&lt;=40),1,0))</f>
        <v>0</v>
      </c>
      <c r="V2408">
        <f>IF(Table1[[#This Row],[OD (in)]]=28,0,IF(Table1[[#This Row],[Width (in)]]&gt;40,1,0))</f>
        <v>0</v>
      </c>
      <c r="W2408">
        <f>IF(Table1[[#This Row],[OD (in)]]=28,1,0)</f>
        <v>1</v>
      </c>
    </row>
    <row r="2409" spans="1:23" x14ac:dyDescent="0.3">
      <c r="A2409" s="6" t="s">
        <v>0</v>
      </c>
      <c r="B2409" s="6" t="s">
        <v>4749</v>
      </c>
      <c r="C2409" s="6" t="s">
        <v>4750</v>
      </c>
      <c r="D2409" s="6" t="s">
        <v>5230</v>
      </c>
      <c r="E2409" s="6" t="s">
        <v>4</v>
      </c>
      <c r="F2409" s="6" t="s">
        <v>5</v>
      </c>
      <c r="G2409" s="6" t="s">
        <v>4752</v>
      </c>
      <c r="H2409" s="6" t="s">
        <v>7</v>
      </c>
      <c r="I2409" s="6" t="s">
        <v>4753</v>
      </c>
      <c r="J2409" s="6" t="s">
        <v>9</v>
      </c>
      <c r="K2409" s="6" t="s">
        <v>5231</v>
      </c>
      <c r="L2409" s="6" t="s">
        <v>11</v>
      </c>
      <c r="M2409" s="2">
        <v>184.65899999999999</v>
      </c>
      <c r="N2409" s="1" t="s">
        <v>12</v>
      </c>
      <c r="O2409" s="3">
        <v>43332</v>
      </c>
      <c r="P2409" s="2">
        <f>ROUNDDOWN(Table1[[#This Row],[Quantity in UnE]],0)</f>
        <v>184</v>
      </c>
      <c r="Q2409" t="s">
        <v>8868</v>
      </c>
      <c r="R2409">
        <v>59.5</v>
      </c>
      <c r="S2409">
        <v>21.5</v>
      </c>
      <c r="T2409">
        <f>IF(Table1[[#This Row],[OD (in)]]=28,0,IF(Table1[[#This Row],[Width (in)]]&lt;=25,1,0))</f>
        <v>0</v>
      </c>
      <c r="U2409">
        <f>IF(Table1[[#This Row],[OD (in)]]=28,0,IF(AND(Table1[[#This Row],[Width (in)]]&gt;25,Table1[[#This Row],[Width (in)]]&lt;=40),1,0))</f>
        <v>0</v>
      </c>
      <c r="V2409">
        <f>IF(Table1[[#This Row],[OD (in)]]=28,0,IF(Table1[[#This Row],[Width (in)]]&gt;40,1,0))</f>
        <v>1</v>
      </c>
      <c r="W2409">
        <f>IF(Table1[[#This Row],[OD (in)]]=28,1,0)</f>
        <v>0</v>
      </c>
    </row>
    <row r="2410" spans="1:23" x14ac:dyDescent="0.3">
      <c r="A2410" s="6" t="s">
        <v>0</v>
      </c>
      <c r="B2410" s="6" t="s">
        <v>4749</v>
      </c>
      <c r="C2410" s="6" t="s">
        <v>4750</v>
      </c>
      <c r="D2410" s="6" t="s">
        <v>5232</v>
      </c>
      <c r="E2410" s="6" t="s">
        <v>4</v>
      </c>
      <c r="F2410" s="6" t="s">
        <v>5</v>
      </c>
      <c r="G2410" s="6" t="s">
        <v>4752</v>
      </c>
      <c r="H2410" s="6" t="s">
        <v>7</v>
      </c>
      <c r="I2410" s="6" t="s">
        <v>4753</v>
      </c>
      <c r="J2410" s="6" t="s">
        <v>9</v>
      </c>
      <c r="K2410" s="6" t="s">
        <v>5233</v>
      </c>
      <c r="L2410" s="6" t="s">
        <v>11</v>
      </c>
      <c r="M2410" s="2">
        <v>184.65899999999999</v>
      </c>
      <c r="N2410" s="1" t="s">
        <v>12</v>
      </c>
      <c r="O2410" s="3">
        <v>43332</v>
      </c>
      <c r="P2410" s="2">
        <f>ROUNDDOWN(Table1[[#This Row],[Quantity in UnE]],0)</f>
        <v>184</v>
      </c>
      <c r="Q2410" t="s">
        <v>8868</v>
      </c>
      <c r="R2410">
        <v>59.5</v>
      </c>
      <c r="S2410">
        <v>21.5</v>
      </c>
      <c r="T2410">
        <f>IF(Table1[[#This Row],[OD (in)]]=28,0,IF(Table1[[#This Row],[Width (in)]]&lt;=25,1,0))</f>
        <v>0</v>
      </c>
      <c r="U2410">
        <f>IF(Table1[[#This Row],[OD (in)]]=28,0,IF(AND(Table1[[#This Row],[Width (in)]]&gt;25,Table1[[#This Row],[Width (in)]]&lt;=40),1,0))</f>
        <v>0</v>
      </c>
      <c r="V2410">
        <f>IF(Table1[[#This Row],[OD (in)]]=28,0,IF(Table1[[#This Row],[Width (in)]]&gt;40,1,0))</f>
        <v>1</v>
      </c>
      <c r="W2410">
        <f>IF(Table1[[#This Row],[OD (in)]]=28,1,0)</f>
        <v>0</v>
      </c>
    </row>
    <row r="2411" spans="1:23" x14ac:dyDescent="0.3">
      <c r="A2411" s="6" t="s">
        <v>0</v>
      </c>
      <c r="B2411" s="6" t="s">
        <v>125</v>
      </c>
      <c r="C2411" s="6" t="s">
        <v>126</v>
      </c>
      <c r="D2411" s="6" t="s">
        <v>5234</v>
      </c>
      <c r="E2411" s="6" t="s">
        <v>4</v>
      </c>
      <c r="F2411" s="6" t="s">
        <v>5</v>
      </c>
      <c r="G2411" s="6" t="s">
        <v>5235</v>
      </c>
      <c r="H2411" s="6" t="s">
        <v>7</v>
      </c>
      <c r="I2411" s="6" t="s">
        <v>5236</v>
      </c>
      <c r="J2411" s="6" t="s">
        <v>9</v>
      </c>
      <c r="K2411" s="6" t="s">
        <v>5237</v>
      </c>
      <c r="L2411" s="6" t="s">
        <v>11</v>
      </c>
      <c r="M2411" s="2">
        <v>443.85399999999998</v>
      </c>
      <c r="N2411" s="1" t="s">
        <v>12</v>
      </c>
      <c r="O2411" s="3">
        <v>43319</v>
      </c>
      <c r="P2411" s="2">
        <f>ROUNDDOWN(Table1[[#This Row],[Quantity in UnE]],0)</f>
        <v>443</v>
      </c>
      <c r="Q2411" t="s">
        <v>8852</v>
      </c>
      <c r="R2411">
        <v>60</v>
      </c>
      <c r="S2411">
        <v>39</v>
      </c>
      <c r="T2411">
        <f>IF(Table1[[#This Row],[OD (in)]]=28,0,IF(Table1[[#This Row],[Width (in)]]&lt;=25,1,0))</f>
        <v>0</v>
      </c>
      <c r="U2411">
        <f>IF(Table1[[#This Row],[OD (in)]]=28,0,IF(AND(Table1[[#This Row],[Width (in)]]&gt;25,Table1[[#This Row],[Width (in)]]&lt;=40),1,0))</f>
        <v>0</v>
      </c>
      <c r="V2411">
        <f>IF(Table1[[#This Row],[OD (in)]]=28,0,IF(Table1[[#This Row],[Width (in)]]&gt;40,1,0))</f>
        <v>1</v>
      </c>
      <c r="W2411">
        <f>IF(Table1[[#This Row],[OD (in)]]=28,1,0)</f>
        <v>0</v>
      </c>
    </row>
    <row r="2412" spans="1:23" x14ac:dyDescent="0.3">
      <c r="A2412" s="6" t="s">
        <v>0</v>
      </c>
      <c r="B2412" s="6" t="s">
        <v>5129</v>
      </c>
      <c r="C2412" s="6" t="s">
        <v>5130</v>
      </c>
      <c r="D2412" s="6" t="s">
        <v>5238</v>
      </c>
      <c r="E2412" s="6" t="s">
        <v>4</v>
      </c>
      <c r="F2412" s="6" t="s">
        <v>136</v>
      </c>
      <c r="G2412" s="6" t="s">
        <v>5132</v>
      </c>
      <c r="H2412" s="6" t="s">
        <v>7</v>
      </c>
      <c r="I2412" s="6" t="s">
        <v>5133</v>
      </c>
      <c r="J2412" s="6" t="s">
        <v>9</v>
      </c>
      <c r="K2412" s="6" t="s">
        <v>5239</v>
      </c>
      <c r="L2412" s="6" t="s">
        <v>11</v>
      </c>
      <c r="M2412" s="2">
        <v>285.69299999999998</v>
      </c>
      <c r="N2412" s="1" t="s">
        <v>12</v>
      </c>
      <c r="O2412" s="3">
        <v>43324</v>
      </c>
      <c r="P2412" s="2">
        <f>ROUNDDOWN(Table1[[#This Row],[Quantity in UnE]],0)</f>
        <v>285</v>
      </c>
      <c r="Q2412" t="s">
        <v>8869</v>
      </c>
      <c r="R2412">
        <v>40</v>
      </c>
      <c r="S2412">
        <v>39</v>
      </c>
      <c r="T2412">
        <f>IF(Table1[[#This Row],[OD (in)]]=28,0,IF(Table1[[#This Row],[Width (in)]]&lt;=25,1,0))</f>
        <v>0</v>
      </c>
      <c r="U2412">
        <f>IF(Table1[[#This Row],[OD (in)]]=28,0,IF(AND(Table1[[#This Row],[Width (in)]]&gt;25,Table1[[#This Row],[Width (in)]]&lt;=40),1,0))</f>
        <v>1</v>
      </c>
      <c r="V2412">
        <f>IF(Table1[[#This Row],[OD (in)]]=28,0,IF(Table1[[#This Row],[Width (in)]]&gt;40,1,0))</f>
        <v>0</v>
      </c>
      <c r="W2412">
        <f>IF(Table1[[#This Row],[OD (in)]]=28,1,0)</f>
        <v>0</v>
      </c>
    </row>
    <row r="2413" spans="1:23" x14ac:dyDescent="0.3">
      <c r="A2413" s="6" t="s">
        <v>0</v>
      </c>
      <c r="B2413" s="6" t="s">
        <v>125</v>
      </c>
      <c r="C2413" s="6" t="s">
        <v>126</v>
      </c>
      <c r="D2413" s="6" t="s">
        <v>5240</v>
      </c>
      <c r="E2413" s="6" t="s">
        <v>4</v>
      </c>
      <c r="F2413" s="6" t="s">
        <v>5</v>
      </c>
      <c r="G2413" s="6" t="s">
        <v>5010</v>
      </c>
      <c r="H2413" s="6" t="s">
        <v>7</v>
      </c>
      <c r="I2413" s="6" t="s">
        <v>5011</v>
      </c>
      <c r="J2413" s="6" t="s">
        <v>9</v>
      </c>
      <c r="K2413" s="6" t="s">
        <v>5239</v>
      </c>
      <c r="L2413" s="6" t="s">
        <v>11</v>
      </c>
      <c r="M2413" s="2">
        <v>437.62299999999999</v>
      </c>
      <c r="N2413" s="1" t="s">
        <v>12</v>
      </c>
      <c r="O2413" s="3">
        <v>43325</v>
      </c>
      <c r="P2413" s="2">
        <f>ROUNDDOWN(Table1[[#This Row],[Quantity in UnE]],0)</f>
        <v>437</v>
      </c>
      <c r="Q2413" t="s">
        <v>8852</v>
      </c>
      <c r="R2413">
        <v>60</v>
      </c>
      <c r="S2413">
        <v>39</v>
      </c>
      <c r="T2413">
        <f>IF(Table1[[#This Row],[OD (in)]]=28,0,IF(Table1[[#This Row],[Width (in)]]&lt;=25,1,0))</f>
        <v>0</v>
      </c>
      <c r="U2413">
        <f>IF(Table1[[#This Row],[OD (in)]]=28,0,IF(AND(Table1[[#This Row],[Width (in)]]&gt;25,Table1[[#This Row],[Width (in)]]&lt;=40),1,0))</f>
        <v>0</v>
      </c>
      <c r="V2413">
        <f>IF(Table1[[#This Row],[OD (in)]]=28,0,IF(Table1[[#This Row],[Width (in)]]&gt;40,1,0))</f>
        <v>1</v>
      </c>
      <c r="W2413">
        <f>IF(Table1[[#This Row],[OD (in)]]=28,1,0)</f>
        <v>0</v>
      </c>
    </row>
    <row r="2414" spans="1:23" x14ac:dyDescent="0.3">
      <c r="A2414" s="6" t="s">
        <v>0</v>
      </c>
      <c r="B2414" s="6" t="s">
        <v>4749</v>
      </c>
      <c r="C2414" s="6" t="s">
        <v>4750</v>
      </c>
      <c r="D2414" s="6" t="s">
        <v>5241</v>
      </c>
      <c r="E2414" s="6" t="s">
        <v>4</v>
      </c>
      <c r="F2414" s="6" t="s">
        <v>5</v>
      </c>
      <c r="G2414" s="6" t="s">
        <v>4752</v>
      </c>
      <c r="H2414" s="6" t="s">
        <v>7</v>
      </c>
      <c r="I2414" s="6" t="s">
        <v>4753</v>
      </c>
      <c r="J2414" s="6" t="s">
        <v>9</v>
      </c>
      <c r="K2414" s="6" t="s">
        <v>5242</v>
      </c>
      <c r="L2414" s="6" t="s">
        <v>11</v>
      </c>
      <c r="M2414" s="2">
        <v>180.55600000000001</v>
      </c>
      <c r="N2414" s="1" t="s">
        <v>12</v>
      </c>
      <c r="O2414" s="3">
        <v>43332</v>
      </c>
      <c r="P2414" s="2">
        <f>ROUNDDOWN(Table1[[#This Row],[Quantity in UnE]],0)</f>
        <v>180</v>
      </c>
      <c r="Q2414" t="s">
        <v>8868</v>
      </c>
      <c r="R2414">
        <v>59.5</v>
      </c>
      <c r="S2414">
        <v>21.5</v>
      </c>
      <c r="T2414">
        <f>IF(Table1[[#This Row],[OD (in)]]=28,0,IF(Table1[[#This Row],[Width (in)]]&lt;=25,1,0))</f>
        <v>0</v>
      </c>
      <c r="U2414">
        <f>IF(Table1[[#This Row],[OD (in)]]=28,0,IF(AND(Table1[[#This Row],[Width (in)]]&gt;25,Table1[[#This Row],[Width (in)]]&lt;=40),1,0))</f>
        <v>0</v>
      </c>
      <c r="V2414">
        <f>IF(Table1[[#This Row],[OD (in)]]=28,0,IF(Table1[[#This Row],[Width (in)]]&gt;40,1,0))</f>
        <v>1</v>
      </c>
      <c r="W2414">
        <f>IF(Table1[[#This Row],[OD (in)]]=28,1,0)</f>
        <v>0</v>
      </c>
    </row>
    <row r="2415" spans="1:23" x14ac:dyDescent="0.3">
      <c r="A2415" s="6" t="s">
        <v>0</v>
      </c>
      <c r="B2415" s="6" t="s">
        <v>162</v>
      </c>
      <c r="C2415" s="6" t="s">
        <v>163</v>
      </c>
      <c r="D2415" s="6" t="s">
        <v>5243</v>
      </c>
      <c r="E2415" s="6" t="s">
        <v>4</v>
      </c>
      <c r="F2415" s="6" t="s">
        <v>5</v>
      </c>
      <c r="G2415" s="6" t="s">
        <v>678</v>
      </c>
      <c r="H2415" s="6" t="s">
        <v>7</v>
      </c>
      <c r="I2415" s="6" t="s">
        <v>679</v>
      </c>
      <c r="J2415" s="6" t="s">
        <v>9</v>
      </c>
      <c r="K2415" s="6" t="s">
        <v>5244</v>
      </c>
      <c r="L2415" s="6" t="s">
        <v>11</v>
      </c>
      <c r="M2415" s="2">
        <v>132.97399999999999</v>
      </c>
      <c r="N2415" s="1" t="s">
        <v>12</v>
      </c>
      <c r="O2415" s="3">
        <v>43320</v>
      </c>
      <c r="P2415" s="2">
        <f>ROUNDDOWN(Table1[[#This Row],[Quantity in UnE]],0)</f>
        <v>132</v>
      </c>
      <c r="Q2415" t="s">
        <v>8850</v>
      </c>
      <c r="R2415">
        <v>35</v>
      </c>
      <c r="S2415">
        <v>28</v>
      </c>
      <c r="T2415">
        <f>IF(Table1[[#This Row],[OD (in)]]=28,0,IF(Table1[[#This Row],[Width (in)]]&lt;=25,1,0))</f>
        <v>0</v>
      </c>
      <c r="U2415">
        <f>IF(Table1[[#This Row],[OD (in)]]=28,0,IF(AND(Table1[[#This Row],[Width (in)]]&gt;25,Table1[[#This Row],[Width (in)]]&lt;=40),1,0))</f>
        <v>0</v>
      </c>
      <c r="V2415">
        <f>IF(Table1[[#This Row],[OD (in)]]=28,0,IF(Table1[[#This Row],[Width (in)]]&gt;40,1,0))</f>
        <v>0</v>
      </c>
      <c r="W2415">
        <f>IF(Table1[[#This Row],[OD (in)]]=28,1,0)</f>
        <v>1</v>
      </c>
    </row>
    <row r="2416" spans="1:23" x14ac:dyDescent="0.3">
      <c r="A2416" s="6" t="s">
        <v>0</v>
      </c>
      <c r="B2416" s="6" t="s">
        <v>162</v>
      </c>
      <c r="C2416" s="6" t="s">
        <v>163</v>
      </c>
      <c r="D2416" s="6" t="s">
        <v>5245</v>
      </c>
      <c r="E2416" s="6" t="s">
        <v>4</v>
      </c>
      <c r="F2416" s="6" t="s">
        <v>5</v>
      </c>
      <c r="G2416" s="6" t="s">
        <v>678</v>
      </c>
      <c r="H2416" s="6" t="s">
        <v>7</v>
      </c>
      <c r="I2416" s="6" t="s">
        <v>679</v>
      </c>
      <c r="J2416" s="6" t="s">
        <v>9</v>
      </c>
      <c r="K2416" s="6" t="s">
        <v>5246</v>
      </c>
      <c r="L2416" s="6" t="s">
        <v>11</v>
      </c>
      <c r="M2416" s="2">
        <v>132.97399999999999</v>
      </c>
      <c r="N2416" s="1" t="s">
        <v>12</v>
      </c>
      <c r="O2416" s="3">
        <v>43320</v>
      </c>
      <c r="P2416" s="2">
        <f>ROUNDDOWN(Table1[[#This Row],[Quantity in UnE]],0)</f>
        <v>132</v>
      </c>
      <c r="Q2416" t="s">
        <v>8850</v>
      </c>
      <c r="R2416">
        <v>35</v>
      </c>
      <c r="S2416">
        <v>28</v>
      </c>
      <c r="T2416">
        <f>IF(Table1[[#This Row],[OD (in)]]=28,0,IF(Table1[[#This Row],[Width (in)]]&lt;=25,1,0))</f>
        <v>0</v>
      </c>
      <c r="U2416">
        <f>IF(Table1[[#This Row],[OD (in)]]=28,0,IF(AND(Table1[[#This Row],[Width (in)]]&gt;25,Table1[[#This Row],[Width (in)]]&lt;=40),1,0))</f>
        <v>0</v>
      </c>
      <c r="V2416">
        <f>IF(Table1[[#This Row],[OD (in)]]=28,0,IF(Table1[[#This Row],[Width (in)]]&gt;40,1,0))</f>
        <v>0</v>
      </c>
      <c r="W2416">
        <f>IF(Table1[[#This Row],[OD (in)]]=28,1,0)</f>
        <v>1</v>
      </c>
    </row>
    <row r="2417" spans="1:23" x14ac:dyDescent="0.3">
      <c r="A2417" s="6" t="s">
        <v>0</v>
      </c>
      <c r="B2417" s="6" t="s">
        <v>5129</v>
      </c>
      <c r="C2417" s="6" t="s">
        <v>5130</v>
      </c>
      <c r="D2417" s="6" t="s">
        <v>5247</v>
      </c>
      <c r="E2417" s="6" t="s">
        <v>4</v>
      </c>
      <c r="F2417" s="6" t="s">
        <v>136</v>
      </c>
      <c r="G2417" s="6" t="s">
        <v>5132</v>
      </c>
      <c r="H2417" s="6" t="s">
        <v>7</v>
      </c>
      <c r="I2417" s="6" t="s">
        <v>5133</v>
      </c>
      <c r="J2417" s="6" t="s">
        <v>9</v>
      </c>
      <c r="K2417" s="6" t="s">
        <v>5248</v>
      </c>
      <c r="L2417" s="6" t="s">
        <v>11</v>
      </c>
      <c r="M2417" s="2">
        <v>285.69299999999998</v>
      </c>
      <c r="N2417" s="1" t="s">
        <v>12</v>
      </c>
      <c r="O2417" s="3">
        <v>43324</v>
      </c>
      <c r="P2417" s="2">
        <f>ROUNDDOWN(Table1[[#This Row],[Quantity in UnE]],0)</f>
        <v>285</v>
      </c>
      <c r="Q2417" t="s">
        <v>8869</v>
      </c>
      <c r="R2417">
        <v>40</v>
      </c>
      <c r="S2417">
        <v>39</v>
      </c>
      <c r="T2417">
        <f>IF(Table1[[#This Row],[OD (in)]]=28,0,IF(Table1[[#This Row],[Width (in)]]&lt;=25,1,0))</f>
        <v>0</v>
      </c>
      <c r="U2417">
        <f>IF(Table1[[#This Row],[OD (in)]]=28,0,IF(AND(Table1[[#This Row],[Width (in)]]&gt;25,Table1[[#This Row],[Width (in)]]&lt;=40),1,0))</f>
        <v>1</v>
      </c>
      <c r="V2417">
        <f>IF(Table1[[#This Row],[OD (in)]]=28,0,IF(Table1[[#This Row],[Width (in)]]&gt;40,1,0))</f>
        <v>0</v>
      </c>
      <c r="W2417">
        <f>IF(Table1[[#This Row],[OD (in)]]=28,1,0)</f>
        <v>0</v>
      </c>
    </row>
    <row r="2418" spans="1:23" x14ac:dyDescent="0.3">
      <c r="A2418" s="6" t="s">
        <v>0</v>
      </c>
      <c r="B2418" s="6" t="s">
        <v>125</v>
      </c>
      <c r="C2418" s="6" t="s">
        <v>126</v>
      </c>
      <c r="D2418" s="6" t="s">
        <v>5249</v>
      </c>
      <c r="E2418" s="6" t="s">
        <v>4</v>
      </c>
      <c r="F2418" s="6" t="s">
        <v>5</v>
      </c>
      <c r="G2418" s="6" t="s">
        <v>5010</v>
      </c>
      <c r="H2418" s="6" t="s">
        <v>7</v>
      </c>
      <c r="I2418" s="6" t="s">
        <v>5011</v>
      </c>
      <c r="J2418" s="6" t="s">
        <v>9</v>
      </c>
      <c r="K2418" s="6" t="s">
        <v>5250</v>
      </c>
      <c r="L2418" s="6" t="s">
        <v>11</v>
      </c>
      <c r="M2418" s="2">
        <v>435.60300000000001</v>
      </c>
      <c r="N2418" s="1" t="s">
        <v>12</v>
      </c>
      <c r="O2418" s="3">
        <v>43325</v>
      </c>
      <c r="P2418" s="2">
        <f>ROUNDDOWN(Table1[[#This Row],[Quantity in UnE]],0)</f>
        <v>435</v>
      </c>
      <c r="Q2418" t="s">
        <v>8852</v>
      </c>
      <c r="R2418">
        <v>60</v>
      </c>
      <c r="S2418">
        <v>39</v>
      </c>
      <c r="T2418">
        <f>IF(Table1[[#This Row],[OD (in)]]=28,0,IF(Table1[[#This Row],[Width (in)]]&lt;=25,1,0))</f>
        <v>0</v>
      </c>
      <c r="U2418">
        <f>IF(Table1[[#This Row],[OD (in)]]=28,0,IF(AND(Table1[[#This Row],[Width (in)]]&gt;25,Table1[[#This Row],[Width (in)]]&lt;=40),1,0))</f>
        <v>0</v>
      </c>
      <c r="V2418">
        <f>IF(Table1[[#This Row],[OD (in)]]=28,0,IF(Table1[[#This Row],[Width (in)]]&gt;40,1,0))</f>
        <v>1</v>
      </c>
      <c r="W2418">
        <f>IF(Table1[[#This Row],[OD (in)]]=28,1,0)</f>
        <v>0</v>
      </c>
    </row>
    <row r="2419" spans="1:23" x14ac:dyDescent="0.3">
      <c r="A2419" s="6" t="s">
        <v>0</v>
      </c>
      <c r="B2419" s="6" t="s">
        <v>4749</v>
      </c>
      <c r="C2419" s="6" t="s">
        <v>4750</v>
      </c>
      <c r="D2419" s="6" t="s">
        <v>5251</v>
      </c>
      <c r="E2419" s="6" t="s">
        <v>4</v>
      </c>
      <c r="F2419" s="6" t="s">
        <v>5</v>
      </c>
      <c r="G2419" s="6" t="s">
        <v>4752</v>
      </c>
      <c r="H2419" s="6" t="s">
        <v>7</v>
      </c>
      <c r="I2419" s="6" t="s">
        <v>4753</v>
      </c>
      <c r="J2419" s="6" t="s">
        <v>9</v>
      </c>
      <c r="K2419" s="6" t="s">
        <v>5252</v>
      </c>
      <c r="L2419" s="6" t="s">
        <v>11</v>
      </c>
      <c r="M2419" s="2">
        <v>184.65899999999999</v>
      </c>
      <c r="N2419" s="1" t="s">
        <v>12</v>
      </c>
      <c r="O2419" s="3">
        <v>43332</v>
      </c>
      <c r="P2419" s="2">
        <f>ROUNDDOWN(Table1[[#This Row],[Quantity in UnE]],0)</f>
        <v>184</v>
      </c>
      <c r="Q2419" t="s">
        <v>8868</v>
      </c>
      <c r="R2419">
        <v>59.5</v>
      </c>
      <c r="S2419">
        <v>21.5</v>
      </c>
      <c r="T2419">
        <f>IF(Table1[[#This Row],[OD (in)]]=28,0,IF(Table1[[#This Row],[Width (in)]]&lt;=25,1,0))</f>
        <v>0</v>
      </c>
      <c r="U2419">
        <f>IF(Table1[[#This Row],[OD (in)]]=28,0,IF(AND(Table1[[#This Row],[Width (in)]]&gt;25,Table1[[#This Row],[Width (in)]]&lt;=40),1,0))</f>
        <v>0</v>
      </c>
      <c r="V2419">
        <f>IF(Table1[[#This Row],[OD (in)]]=28,0,IF(Table1[[#This Row],[Width (in)]]&gt;40,1,0))</f>
        <v>1</v>
      </c>
      <c r="W2419">
        <f>IF(Table1[[#This Row],[OD (in)]]=28,1,0)</f>
        <v>0</v>
      </c>
    </row>
    <row r="2420" spans="1:23" x14ac:dyDescent="0.3">
      <c r="A2420" s="6" t="s">
        <v>0</v>
      </c>
      <c r="B2420" s="6" t="s">
        <v>125</v>
      </c>
      <c r="C2420" s="6" t="s">
        <v>126</v>
      </c>
      <c r="D2420" s="6" t="s">
        <v>5253</v>
      </c>
      <c r="E2420" s="6" t="s">
        <v>4</v>
      </c>
      <c r="F2420" s="6" t="s">
        <v>5</v>
      </c>
      <c r="G2420" s="6" t="s">
        <v>5010</v>
      </c>
      <c r="H2420" s="6" t="s">
        <v>7</v>
      </c>
      <c r="I2420" s="6" t="s">
        <v>5011</v>
      </c>
      <c r="J2420" s="6" t="s">
        <v>9</v>
      </c>
      <c r="K2420" s="6" t="s">
        <v>5254</v>
      </c>
      <c r="L2420" s="6" t="s">
        <v>11</v>
      </c>
      <c r="M2420" s="2">
        <v>439.52699999999999</v>
      </c>
      <c r="N2420" s="1" t="s">
        <v>12</v>
      </c>
      <c r="O2420" s="3">
        <v>43325</v>
      </c>
      <c r="P2420" s="2">
        <f>ROUNDDOWN(Table1[[#This Row],[Quantity in UnE]],0)</f>
        <v>439</v>
      </c>
      <c r="Q2420" t="s">
        <v>8852</v>
      </c>
      <c r="R2420">
        <v>60</v>
      </c>
      <c r="S2420">
        <v>39</v>
      </c>
      <c r="T2420">
        <f>IF(Table1[[#This Row],[OD (in)]]=28,0,IF(Table1[[#This Row],[Width (in)]]&lt;=25,1,0))</f>
        <v>0</v>
      </c>
      <c r="U2420">
        <f>IF(Table1[[#This Row],[OD (in)]]=28,0,IF(AND(Table1[[#This Row],[Width (in)]]&gt;25,Table1[[#This Row],[Width (in)]]&lt;=40),1,0))</f>
        <v>0</v>
      </c>
      <c r="V2420">
        <f>IF(Table1[[#This Row],[OD (in)]]=28,0,IF(Table1[[#This Row],[Width (in)]]&gt;40,1,0))</f>
        <v>1</v>
      </c>
      <c r="W2420">
        <f>IF(Table1[[#This Row],[OD (in)]]=28,1,0)</f>
        <v>0</v>
      </c>
    </row>
    <row r="2421" spans="1:23" x14ac:dyDescent="0.3">
      <c r="A2421" s="6" t="s">
        <v>0</v>
      </c>
      <c r="B2421" s="6" t="s">
        <v>125</v>
      </c>
      <c r="C2421" s="6" t="s">
        <v>126</v>
      </c>
      <c r="D2421" s="6" t="s">
        <v>5255</v>
      </c>
      <c r="E2421" s="6" t="s">
        <v>4</v>
      </c>
      <c r="F2421" s="6" t="s">
        <v>5</v>
      </c>
      <c r="G2421" s="6" t="s">
        <v>5235</v>
      </c>
      <c r="H2421" s="6" t="s">
        <v>7</v>
      </c>
      <c r="I2421" s="6" t="s">
        <v>5236</v>
      </c>
      <c r="J2421" s="6" t="s">
        <v>9</v>
      </c>
      <c r="K2421" s="6" t="s">
        <v>5256</v>
      </c>
      <c r="L2421" s="6" t="s">
        <v>11</v>
      </c>
      <c r="M2421" s="2">
        <v>443.85399999999998</v>
      </c>
      <c r="N2421" s="1" t="s">
        <v>12</v>
      </c>
      <c r="O2421" s="3">
        <v>43319</v>
      </c>
      <c r="P2421" s="2">
        <f>ROUNDDOWN(Table1[[#This Row],[Quantity in UnE]],0)</f>
        <v>443</v>
      </c>
      <c r="Q2421" t="s">
        <v>8852</v>
      </c>
      <c r="R2421">
        <v>60</v>
      </c>
      <c r="S2421">
        <v>39</v>
      </c>
      <c r="T2421">
        <f>IF(Table1[[#This Row],[OD (in)]]=28,0,IF(Table1[[#This Row],[Width (in)]]&lt;=25,1,0))</f>
        <v>0</v>
      </c>
      <c r="U2421">
        <f>IF(Table1[[#This Row],[OD (in)]]=28,0,IF(AND(Table1[[#This Row],[Width (in)]]&gt;25,Table1[[#This Row],[Width (in)]]&lt;=40),1,0))</f>
        <v>0</v>
      </c>
      <c r="V2421">
        <f>IF(Table1[[#This Row],[OD (in)]]=28,0,IF(Table1[[#This Row],[Width (in)]]&gt;40,1,0))</f>
        <v>1</v>
      </c>
      <c r="W2421">
        <f>IF(Table1[[#This Row],[OD (in)]]=28,1,0)</f>
        <v>0</v>
      </c>
    </row>
    <row r="2422" spans="1:23" x14ac:dyDescent="0.3">
      <c r="A2422" s="6" t="s">
        <v>0</v>
      </c>
      <c r="B2422" s="6" t="s">
        <v>5129</v>
      </c>
      <c r="C2422" s="6" t="s">
        <v>5130</v>
      </c>
      <c r="D2422" s="6" t="s">
        <v>5257</v>
      </c>
      <c r="E2422" s="6" t="s">
        <v>4</v>
      </c>
      <c r="F2422" s="6" t="s">
        <v>136</v>
      </c>
      <c r="G2422" s="6" t="s">
        <v>5132</v>
      </c>
      <c r="H2422" s="6" t="s">
        <v>7</v>
      </c>
      <c r="I2422" s="6" t="s">
        <v>5133</v>
      </c>
      <c r="J2422" s="6" t="s">
        <v>9</v>
      </c>
      <c r="K2422" s="6" t="s">
        <v>5258</v>
      </c>
      <c r="L2422" s="6" t="s">
        <v>11</v>
      </c>
      <c r="M2422" s="2">
        <v>284.37400000000002</v>
      </c>
      <c r="N2422" s="1" t="s">
        <v>12</v>
      </c>
      <c r="O2422" s="3">
        <v>43324</v>
      </c>
      <c r="P2422" s="2">
        <f>ROUNDDOWN(Table1[[#This Row],[Quantity in UnE]],0)</f>
        <v>284</v>
      </c>
      <c r="Q2422" t="s">
        <v>8869</v>
      </c>
      <c r="R2422">
        <v>40</v>
      </c>
      <c r="S2422">
        <v>39</v>
      </c>
      <c r="T2422">
        <f>IF(Table1[[#This Row],[OD (in)]]=28,0,IF(Table1[[#This Row],[Width (in)]]&lt;=25,1,0))</f>
        <v>0</v>
      </c>
      <c r="U2422">
        <f>IF(Table1[[#This Row],[OD (in)]]=28,0,IF(AND(Table1[[#This Row],[Width (in)]]&gt;25,Table1[[#This Row],[Width (in)]]&lt;=40),1,0))</f>
        <v>1</v>
      </c>
      <c r="V2422">
        <f>IF(Table1[[#This Row],[OD (in)]]=28,0,IF(Table1[[#This Row],[Width (in)]]&gt;40,1,0))</f>
        <v>0</v>
      </c>
      <c r="W2422">
        <f>IF(Table1[[#This Row],[OD (in)]]=28,1,0)</f>
        <v>0</v>
      </c>
    </row>
    <row r="2423" spans="1:23" x14ac:dyDescent="0.3">
      <c r="A2423" s="6" t="s">
        <v>0</v>
      </c>
      <c r="B2423" s="6" t="s">
        <v>4749</v>
      </c>
      <c r="C2423" s="6" t="s">
        <v>4750</v>
      </c>
      <c r="D2423" s="6" t="s">
        <v>5259</v>
      </c>
      <c r="E2423" s="6" t="s">
        <v>4</v>
      </c>
      <c r="F2423" s="6" t="s">
        <v>5</v>
      </c>
      <c r="G2423" s="6" t="s">
        <v>4752</v>
      </c>
      <c r="H2423" s="6" t="s">
        <v>7</v>
      </c>
      <c r="I2423" s="6" t="s">
        <v>4753</v>
      </c>
      <c r="J2423" s="6" t="s">
        <v>9</v>
      </c>
      <c r="K2423" s="6" t="s">
        <v>5260</v>
      </c>
      <c r="L2423" s="6" t="s">
        <v>11</v>
      </c>
      <c r="M2423" s="2">
        <v>184.65899999999999</v>
      </c>
      <c r="N2423" s="1" t="s">
        <v>12</v>
      </c>
      <c r="O2423" s="3">
        <v>43332</v>
      </c>
      <c r="P2423" s="2">
        <f>ROUNDDOWN(Table1[[#This Row],[Quantity in UnE]],0)</f>
        <v>184</v>
      </c>
      <c r="Q2423" t="s">
        <v>8868</v>
      </c>
      <c r="R2423">
        <v>59.5</v>
      </c>
      <c r="S2423">
        <v>21.5</v>
      </c>
      <c r="T2423">
        <f>IF(Table1[[#This Row],[OD (in)]]=28,0,IF(Table1[[#This Row],[Width (in)]]&lt;=25,1,0))</f>
        <v>0</v>
      </c>
      <c r="U2423">
        <f>IF(Table1[[#This Row],[OD (in)]]=28,0,IF(AND(Table1[[#This Row],[Width (in)]]&gt;25,Table1[[#This Row],[Width (in)]]&lt;=40),1,0))</f>
        <v>0</v>
      </c>
      <c r="V2423">
        <f>IF(Table1[[#This Row],[OD (in)]]=28,0,IF(Table1[[#This Row],[Width (in)]]&gt;40,1,0))</f>
        <v>1</v>
      </c>
      <c r="W2423">
        <f>IF(Table1[[#This Row],[OD (in)]]=28,1,0)</f>
        <v>0</v>
      </c>
    </row>
    <row r="2424" spans="1:23" x14ac:dyDescent="0.3">
      <c r="A2424" s="6" t="s">
        <v>0</v>
      </c>
      <c r="B2424" s="6" t="s">
        <v>4749</v>
      </c>
      <c r="C2424" s="6" t="s">
        <v>4750</v>
      </c>
      <c r="D2424" s="6" t="s">
        <v>5261</v>
      </c>
      <c r="E2424" s="6" t="s">
        <v>4</v>
      </c>
      <c r="F2424" s="6" t="s">
        <v>5</v>
      </c>
      <c r="G2424" s="6" t="s">
        <v>4752</v>
      </c>
      <c r="H2424" s="6" t="s">
        <v>7</v>
      </c>
      <c r="I2424" s="6" t="s">
        <v>4753</v>
      </c>
      <c r="J2424" s="6" t="s">
        <v>9</v>
      </c>
      <c r="K2424" s="6" t="s">
        <v>5262</v>
      </c>
      <c r="L2424" s="6" t="s">
        <v>11</v>
      </c>
      <c r="M2424" s="2">
        <v>184.65899999999999</v>
      </c>
      <c r="N2424" s="1" t="s">
        <v>12</v>
      </c>
      <c r="O2424" s="3">
        <v>43332</v>
      </c>
      <c r="P2424" s="2">
        <f>ROUNDDOWN(Table1[[#This Row],[Quantity in UnE]],0)</f>
        <v>184</v>
      </c>
      <c r="Q2424" t="s">
        <v>8868</v>
      </c>
      <c r="R2424">
        <v>59.5</v>
      </c>
      <c r="S2424">
        <v>21.5</v>
      </c>
      <c r="T2424">
        <f>IF(Table1[[#This Row],[OD (in)]]=28,0,IF(Table1[[#This Row],[Width (in)]]&lt;=25,1,0))</f>
        <v>0</v>
      </c>
      <c r="U2424">
        <f>IF(Table1[[#This Row],[OD (in)]]=28,0,IF(AND(Table1[[#This Row],[Width (in)]]&gt;25,Table1[[#This Row],[Width (in)]]&lt;=40),1,0))</f>
        <v>0</v>
      </c>
      <c r="V2424">
        <f>IF(Table1[[#This Row],[OD (in)]]=28,0,IF(Table1[[#This Row],[Width (in)]]&gt;40,1,0))</f>
        <v>1</v>
      </c>
      <c r="W2424">
        <f>IF(Table1[[#This Row],[OD (in)]]=28,1,0)</f>
        <v>0</v>
      </c>
    </row>
    <row r="2425" spans="1:23" x14ac:dyDescent="0.3">
      <c r="A2425" s="6" t="s">
        <v>0</v>
      </c>
      <c r="B2425" s="6" t="s">
        <v>125</v>
      </c>
      <c r="C2425" s="6" t="s">
        <v>126</v>
      </c>
      <c r="D2425" s="6" t="s">
        <v>5263</v>
      </c>
      <c r="E2425" s="6" t="s">
        <v>4</v>
      </c>
      <c r="F2425" s="6" t="s">
        <v>5</v>
      </c>
      <c r="G2425" s="6" t="s">
        <v>5235</v>
      </c>
      <c r="H2425" s="6" t="s">
        <v>7</v>
      </c>
      <c r="I2425" s="6" t="s">
        <v>5236</v>
      </c>
      <c r="J2425" s="6" t="s">
        <v>9</v>
      </c>
      <c r="K2425" s="6" t="s">
        <v>5264</v>
      </c>
      <c r="L2425" s="6" t="s">
        <v>11</v>
      </c>
      <c r="M2425" s="2">
        <v>441.48899999999998</v>
      </c>
      <c r="N2425" s="1" t="s">
        <v>12</v>
      </c>
      <c r="O2425" s="3">
        <v>43319</v>
      </c>
      <c r="P2425" s="2">
        <f>ROUNDDOWN(Table1[[#This Row],[Quantity in UnE]],0)</f>
        <v>441</v>
      </c>
      <c r="Q2425" t="s">
        <v>8852</v>
      </c>
      <c r="R2425">
        <v>60</v>
      </c>
      <c r="S2425">
        <v>39</v>
      </c>
      <c r="T2425">
        <f>IF(Table1[[#This Row],[OD (in)]]=28,0,IF(Table1[[#This Row],[Width (in)]]&lt;=25,1,0))</f>
        <v>0</v>
      </c>
      <c r="U2425">
        <f>IF(Table1[[#This Row],[OD (in)]]=28,0,IF(AND(Table1[[#This Row],[Width (in)]]&gt;25,Table1[[#This Row],[Width (in)]]&lt;=40),1,0))</f>
        <v>0</v>
      </c>
      <c r="V2425">
        <f>IF(Table1[[#This Row],[OD (in)]]=28,0,IF(Table1[[#This Row],[Width (in)]]&gt;40,1,0))</f>
        <v>1</v>
      </c>
      <c r="W2425">
        <f>IF(Table1[[#This Row],[OD (in)]]=28,1,0)</f>
        <v>0</v>
      </c>
    </row>
    <row r="2426" spans="1:23" x14ac:dyDescent="0.3">
      <c r="A2426" s="6" t="s">
        <v>0</v>
      </c>
      <c r="B2426" s="6" t="s">
        <v>4749</v>
      </c>
      <c r="C2426" s="6" t="s">
        <v>4750</v>
      </c>
      <c r="D2426" s="6" t="s">
        <v>5265</v>
      </c>
      <c r="E2426" s="6" t="s">
        <v>4</v>
      </c>
      <c r="F2426" s="6" t="s">
        <v>5</v>
      </c>
      <c r="G2426" s="6" t="s">
        <v>4752</v>
      </c>
      <c r="H2426" s="6" t="s">
        <v>7</v>
      </c>
      <c r="I2426" s="6" t="s">
        <v>4753</v>
      </c>
      <c r="J2426" s="6" t="s">
        <v>9</v>
      </c>
      <c r="K2426" s="6" t="s">
        <v>5266</v>
      </c>
      <c r="L2426" s="6" t="s">
        <v>11</v>
      </c>
      <c r="M2426" s="2">
        <v>188.76300000000001</v>
      </c>
      <c r="N2426" s="1" t="s">
        <v>12</v>
      </c>
      <c r="O2426" s="3">
        <v>43332</v>
      </c>
      <c r="P2426" s="2">
        <f>ROUNDDOWN(Table1[[#This Row],[Quantity in UnE]],0)</f>
        <v>188</v>
      </c>
      <c r="Q2426" t="s">
        <v>8868</v>
      </c>
      <c r="R2426">
        <v>59.5</v>
      </c>
      <c r="S2426">
        <v>21.5</v>
      </c>
      <c r="T2426">
        <f>IF(Table1[[#This Row],[OD (in)]]=28,0,IF(Table1[[#This Row],[Width (in)]]&lt;=25,1,0))</f>
        <v>0</v>
      </c>
      <c r="U2426">
        <f>IF(Table1[[#This Row],[OD (in)]]=28,0,IF(AND(Table1[[#This Row],[Width (in)]]&gt;25,Table1[[#This Row],[Width (in)]]&lt;=40),1,0))</f>
        <v>0</v>
      </c>
      <c r="V2426">
        <f>IF(Table1[[#This Row],[OD (in)]]=28,0,IF(Table1[[#This Row],[Width (in)]]&gt;40,1,0))</f>
        <v>1</v>
      </c>
      <c r="W2426">
        <f>IF(Table1[[#This Row],[OD (in)]]=28,1,0)</f>
        <v>0</v>
      </c>
    </row>
    <row r="2427" spans="1:23" x14ac:dyDescent="0.3">
      <c r="A2427" s="6" t="s">
        <v>0</v>
      </c>
      <c r="B2427" s="6" t="s">
        <v>125</v>
      </c>
      <c r="C2427" s="6" t="s">
        <v>126</v>
      </c>
      <c r="D2427" s="6" t="s">
        <v>5267</v>
      </c>
      <c r="E2427" s="6" t="s">
        <v>4</v>
      </c>
      <c r="F2427" s="6" t="s">
        <v>5</v>
      </c>
      <c r="G2427" s="6" t="s">
        <v>5235</v>
      </c>
      <c r="H2427" s="6" t="s">
        <v>7</v>
      </c>
      <c r="I2427" s="6" t="s">
        <v>5236</v>
      </c>
      <c r="J2427" s="6" t="s">
        <v>9</v>
      </c>
      <c r="K2427" s="6" t="s">
        <v>5268</v>
      </c>
      <c r="L2427" s="6" t="s">
        <v>11</v>
      </c>
      <c r="M2427" s="2">
        <v>441.48899999999998</v>
      </c>
      <c r="N2427" s="1" t="s">
        <v>12</v>
      </c>
      <c r="O2427" s="3">
        <v>43319</v>
      </c>
      <c r="P2427" s="2">
        <f>ROUNDDOWN(Table1[[#This Row],[Quantity in UnE]],0)</f>
        <v>441</v>
      </c>
      <c r="Q2427" t="s">
        <v>8852</v>
      </c>
      <c r="R2427">
        <v>60</v>
      </c>
      <c r="S2427">
        <v>39</v>
      </c>
      <c r="T2427">
        <f>IF(Table1[[#This Row],[OD (in)]]=28,0,IF(Table1[[#This Row],[Width (in)]]&lt;=25,1,0))</f>
        <v>0</v>
      </c>
      <c r="U2427">
        <f>IF(Table1[[#This Row],[OD (in)]]=28,0,IF(AND(Table1[[#This Row],[Width (in)]]&gt;25,Table1[[#This Row],[Width (in)]]&lt;=40),1,0))</f>
        <v>0</v>
      </c>
      <c r="V2427">
        <f>IF(Table1[[#This Row],[OD (in)]]=28,0,IF(Table1[[#This Row],[Width (in)]]&gt;40,1,0))</f>
        <v>1</v>
      </c>
      <c r="W2427">
        <f>IF(Table1[[#This Row],[OD (in)]]=28,1,0)</f>
        <v>0</v>
      </c>
    </row>
    <row r="2428" spans="1:23" x14ac:dyDescent="0.3">
      <c r="A2428" s="6" t="s">
        <v>0</v>
      </c>
      <c r="B2428" s="6" t="s">
        <v>5129</v>
      </c>
      <c r="C2428" s="6" t="s">
        <v>5130</v>
      </c>
      <c r="D2428" s="6" t="s">
        <v>5269</v>
      </c>
      <c r="E2428" s="6" t="s">
        <v>4</v>
      </c>
      <c r="F2428" s="6" t="s">
        <v>136</v>
      </c>
      <c r="G2428" s="6" t="s">
        <v>5132</v>
      </c>
      <c r="H2428" s="6" t="s">
        <v>7</v>
      </c>
      <c r="I2428" s="6" t="s">
        <v>5133</v>
      </c>
      <c r="J2428" s="6" t="s">
        <v>9</v>
      </c>
      <c r="K2428" s="6" t="s">
        <v>5270</v>
      </c>
      <c r="L2428" s="6" t="s">
        <v>11</v>
      </c>
      <c r="M2428" s="2">
        <v>284.37400000000002</v>
      </c>
      <c r="N2428" s="1" t="s">
        <v>12</v>
      </c>
      <c r="O2428" s="3">
        <v>43324</v>
      </c>
      <c r="P2428" s="2">
        <f>ROUNDDOWN(Table1[[#This Row],[Quantity in UnE]],0)</f>
        <v>284</v>
      </c>
      <c r="Q2428" t="s">
        <v>8869</v>
      </c>
      <c r="R2428">
        <v>40</v>
      </c>
      <c r="S2428">
        <v>39</v>
      </c>
      <c r="T2428">
        <f>IF(Table1[[#This Row],[OD (in)]]=28,0,IF(Table1[[#This Row],[Width (in)]]&lt;=25,1,0))</f>
        <v>0</v>
      </c>
      <c r="U2428">
        <f>IF(Table1[[#This Row],[OD (in)]]=28,0,IF(AND(Table1[[#This Row],[Width (in)]]&gt;25,Table1[[#This Row],[Width (in)]]&lt;=40),1,0))</f>
        <v>1</v>
      </c>
      <c r="V2428">
        <f>IF(Table1[[#This Row],[OD (in)]]=28,0,IF(Table1[[#This Row],[Width (in)]]&gt;40,1,0))</f>
        <v>0</v>
      </c>
      <c r="W2428">
        <f>IF(Table1[[#This Row],[OD (in)]]=28,1,0)</f>
        <v>0</v>
      </c>
    </row>
    <row r="2429" spans="1:23" x14ac:dyDescent="0.3">
      <c r="A2429" s="6" t="s">
        <v>0</v>
      </c>
      <c r="B2429" s="6" t="s">
        <v>125</v>
      </c>
      <c r="C2429" s="6" t="s">
        <v>126</v>
      </c>
      <c r="D2429" s="6" t="s">
        <v>5271</v>
      </c>
      <c r="E2429" s="6" t="s">
        <v>4</v>
      </c>
      <c r="F2429" s="6" t="s">
        <v>5</v>
      </c>
      <c r="G2429" s="6" t="s">
        <v>5010</v>
      </c>
      <c r="H2429" s="6" t="s">
        <v>7</v>
      </c>
      <c r="I2429" s="6" t="s">
        <v>5011</v>
      </c>
      <c r="J2429" s="6" t="s">
        <v>9</v>
      </c>
      <c r="K2429" s="6" t="s">
        <v>5272</v>
      </c>
      <c r="L2429" s="6" t="s">
        <v>11</v>
      </c>
      <c r="M2429" s="2">
        <v>438.142</v>
      </c>
      <c r="N2429" s="1" t="s">
        <v>12</v>
      </c>
      <c r="O2429" s="3">
        <v>43325</v>
      </c>
      <c r="P2429" s="2">
        <f>ROUNDDOWN(Table1[[#This Row],[Quantity in UnE]],0)</f>
        <v>438</v>
      </c>
      <c r="Q2429" t="s">
        <v>8852</v>
      </c>
      <c r="R2429">
        <v>60</v>
      </c>
      <c r="S2429">
        <v>39</v>
      </c>
      <c r="T2429">
        <f>IF(Table1[[#This Row],[OD (in)]]=28,0,IF(Table1[[#This Row],[Width (in)]]&lt;=25,1,0))</f>
        <v>0</v>
      </c>
      <c r="U2429">
        <f>IF(Table1[[#This Row],[OD (in)]]=28,0,IF(AND(Table1[[#This Row],[Width (in)]]&gt;25,Table1[[#This Row],[Width (in)]]&lt;=40),1,0))</f>
        <v>0</v>
      </c>
      <c r="V2429">
        <f>IF(Table1[[#This Row],[OD (in)]]=28,0,IF(Table1[[#This Row],[Width (in)]]&gt;40,1,0))</f>
        <v>1</v>
      </c>
      <c r="W2429">
        <f>IF(Table1[[#This Row],[OD (in)]]=28,1,0)</f>
        <v>0</v>
      </c>
    </row>
    <row r="2430" spans="1:23" x14ac:dyDescent="0.3">
      <c r="A2430" s="6" t="s">
        <v>0</v>
      </c>
      <c r="B2430" s="6" t="s">
        <v>125</v>
      </c>
      <c r="C2430" s="6" t="s">
        <v>126</v>
      </c>
      <c r="D2430" s="6" t="s">
        <v>5273</v>
      </c>
      <c r="E2430" s="6" t="s">
        <v>4</v>
      </c>
      <c r="F2430" s="6" t="s">
        <v>5</v>
      </c>
      <c r="G2430" s="6" t="s">
        <v>5010</v>
      </c>
      <c r="H2430" s="6" t="s">
        <v>7</v>
      </c>
      <c r="I2430" s="6" t="s">
        <v>5011</v>
      </c>
      <c r="J2430" s="6" t="s">
        <v>9</v>
      </c>
      <c r="K2430" s="6" t="s">
        <v>5274</v>
      </c>
      <c r="L2430" s="6" t="s">
        <v>11</v>
      </c>
      <c r="M2430" s="2">
        <v>435.60300000000001</v>
      </c>
      <c r="N2430" s="1" t="s">
        <v>12</v>
      </c>
      <c r="O2430" s="3">
        <v>43325</v>
      </c>
      <c r="P2430" s="2">
        <f>ROUNDDOWN(Table1[[#This Row],[Quantity in UnE]],0)</f>
        <v>435</v>
      </c>
      <c r="Q2430" t="s">
        <v>8852</v>
      </c>
      <c r="R2430">
        <v>60</v>
      </c>
      <c r="S2430">
        <v>39</v>
      </c>
      <c r="T2430">
        <f>IF(Table1[[#This Row],[OD (in)]]=28,0,IF(Table1[[#This Row],[Width (in)]]&lt;=25,1,0))</f>
        <v>0</v>
      </c>
      <c r="U2430">
        <f>IF(Table1[[#This Row],[OD (in)]]=28,0,IF(AND(Table1[[#This Row],[Width (in)]]&gt;25,Table1[[#This Row],[Width (in)]]&lt;=40),1,0))</f>
        <v>0</v>
      </c>
      <c r="V2430">
        <f>IF(Table1[[#This Row],[OD (in)]]=28,0,IF(Table1[[#This Row],[Width (in)]]&gt;40,1,0))</f>
        <v>1</v>
      </c>
      <c r="W2430">
        <f>IF(Table1[[#This Row],[OD (in)]]=28,1,0)</f>
        <v>0</v>
      </c>
    </row>
    <row r="2431" spans="1:23" x14ac:dyDescent="0.3">
      <c r="A2431" s="6" t="s">
        <v>0</v>
      </c>
      <c r="B2431" s="6" t="s">
        <v>2706</v>
      </c>
      <c r="C2431" s="6" t="s">
        <v>2707</v>
      </c>
      <c r="D2431" s="6" t="s">
        <v>5275</v>
      </c>
      <c r="E2431" s="6" t="s">
        <v>4</v>
      </c>
      <c r="F2431" s="6" t="s">
        <v>5</v>
      </c>
      <c r="G2431" s="6" t="s">
        <v>5276</v>
      </c>
      <c r="H2431" s="6" t="s">
        <v>7</v>
      </c>
      <c r="I2431" s="6" t="s">
        <v>5277</v>
      </c>
      <c r="J2431" s="6" t="s">
        <v>9</v>
      </c>
      <c r="K2431" s="6" t="s">
        <v>5278</v>
      </c>
      <c r="L2431" s="6" t="s">
        <v>11</v>
      </c>
      <c r="M2431" s="2">
        <v>374.916</v>
      </c>
      <c r="N2431" s="1" t="s">
        <v>12</v>
      </c>
      <c r="O2431" s="3">
        <v>43327</v>
      </c>
      <c r="P2431" s="2">
        <f>ROUNDDOWN(Table1[[#This Row],[Quantity in UnE]],0)</f>
        <v>374</v>
      </c>
      <c r="Q2431" t="s">
        <v>8848</v>
      </c>
      <c r="R2431">
        <v>50</v>
      </c>
      <c r="S2431">
        <v>39</v>
      </c>
      <c r="T2431">
        <f>IF(Table1[[#This Row],[OD (in)]]=28,0,IF(Table1[[#This Row],[Width (in)]]&lt;=25,1,0))</f>
        <v>0</v>
      </c>
      <c r="U2431">
        <f>IF(Table1[[#This Row],[OD (in)]]=28,0,IF(AND(Table1[[#This Row],[Width (in)]]&gt;25,Table1[[#This Row],[Width (in)]]&lt;=40),1,0))</f>
        <v>0</v>
      </c>
      <c r="V2431">
        <f>IF(Table1[[#This Row],[OD (in)]]=28,0,IF(Table1[[#This Row],[Width (in)]]&gt;40,1,0))</f>
        <v>1</v>
      </c>
      <c r="W2431">
        <f>IF(Table1[[#This Row],[OD (in)]]=28,1,0)</f>
        <v>0</v>
      </c>
    </row>
    <row r="2432" spans="1:23" x14ac:dyDescent="0.3">
      <c r="A2432" s="6" t="s">
        <v>0</v>
      </c>
      <c r="B2432" s="6" t="s">
        <v>150</v>
      </c>
      <c r="C2432" s="6" t="s">
        <v>151</v>
      </c>
      <c r="D2432" s="6" t="s">
        <v>5279</v>
      </c>
      <c r="E2432" s="6" t="s">
        <v>4</v>
      </c>
      <c r="F2432" s="6" t="s">
        <v>5</v>
      </c>
      <c r="G2432" s="6" t="s">
        <v>5084</v>
      </c>
      <c r="H2432" s="6" t="s">
        <v>7</v>
      </c>
      <c r="I2432" s="6" t="s">
        <v>5085</v>
      </c>
      <c r="J2432" s="6" t="s">
        <v>9</v>
      </c>
      <c r="K2432" s="6" t="s">
        <v>5280</v>
      </c>
      <c r="L2432" s="6" t="s">
        <v>11</v>
      </c>
      <c r="M2432" s="2">
        <v>82.751999999999995</v>
      </c>
      <c r="N2432" s="1" t="s">
        <v>12</v>
      </c>
      <c r="O2432" s="3">
        <v>43323</v>
      </c>
      <c r="P2432" s="2">
        <f>ROUNDDOWN(Table1[[#This Row],[Quantity in UnE]],0)</f>
        <v>82</v>
      </c>
      <c r="Q2432" t="s">
        <v>8850</v>
      </c>
      <c r="R2432">
        <v>22.5</v>
      </c>
      <c r="S2432">
        <v>28</v>
      </c>
      <c r="T2432">
        <f>IF(Table1[[#This Row],[OD (in)]]=28,0,IF(Table1[[#This Row],[Width (in)]]&lt;=25,1,0))</f>
        <v>0</v>
      </c>
      <c r="U2432">
        <f>IF(Table1[[#This Row],[OD (in)]]=28,0,IF(AND(Table1[[#This Row],[Width (in)]]&gt;25,Table1[[#This Row],[Width (in)]]&lt;=40),1,0))</f>
        <v>0</v>
      </c>
      <c r="V2432">
        <f>IF(Table1[[#This Row],[OD (in)]]=28,0,IF(Table1[[#This Row],[Width (in)]]&gt;40,1,0))</f>
        <v>0</v>
      </c>
      <c r="W2432">
        <f>IF(Table1[[#This Row],[OD (in)]]=28,1,0)</f>
        <v>1</v>
      </c>
    </row>
    <row r="2433" spans="1:23" x14ac:dyDescent="0.3">
      <c r="A2433" s="6" t="s">
        <v>0</v>
      </c>
      <c r="B2433" s="6" t="s">
        <v>5129</v>
      </c>
      <c r="C2433" s="6" t="s">
        <v>5130</v>
      </c>
      <c r="D2433" s="6" t="s">
        <v>5281</v>
      </c>
      <c r="E2433" s="6" t="s">
        <v>4</v>
      </c>
      <c r="F2433" s="6" t="s">
        <v>136</v>
      </c>
      <c r="G2433" s="6" t="s">
        <v>5132</v>
      </c>
      <c r="H2433" s="6" t="s">
        <v>7</v>
      </c>
      <c r="I2433" s="6" t="s">
        <v>5133</v>
      </c>
      <c r="J2433" s="6" t="s">
        <v>9</v>
      </c>
      <c r="K2433" s="6" t="s">
        <v>5282</v>
      </c>
      <c r="L2433" s="6" t="s">
        <v>11</v>
      </c>
      <c r="M2433" s="2">
        <v>284.91399999999999</v>
      </c>
      <c r="N2433" s="1" t="s">
        <v>12</v>
      </c>
      <c r="O2433" s="3">
        <v>43324</v>
      </c>
      <c r="P2433" s="2">
        <f>ROUNDDOWN(Table1[[#This Row],[Quantity in UnE]],0)</f>
        <v>284</v>
      </c>
      <c r="Q2433" t="s">
        <v>8869</v>
      </c>
      <c r="R2433">
        <v>40</v>
      </c>
      <c r="S2433">
        <v>39</v>
      </c>
      <c r="T2433">
        <f>IF(Table1[[#This Row],[OD (in)]]=28,0,IF(Table1[[#This Row],[Width (in)]]&lt;=25,1,0))</f>
        <v>0</v>
      </c>
      <c r="U2433">
        <f>IF(Table1[[#This Row],[OD (in)]]=28,0,IF(AND(Table1[[#This Row],[Width (in)]]&gt;25,Table1[[#This Row],[Width (in)]]&lt;=40),1,0))</f>
        <v>1</v>
      </c>
      <c r="V2433">
        <f>IF(Table1[[#This Row],[OD (in)]]=28,0,IF(Table1[[#This Row],[Width (in)]]&gt;40,1,0))</f>
        <v>0</v>
      </c>
      <c r="W2433">
        <f>IF(Table1[[#This Row],[OD (in)]]=28,1,0)</f>
        <v>0</v>
      </c>
    </row>
    <row r="2434" spans="1:23" x14ac:dyDescent="0.3">
      <c r="A2434" s="6" t="s">
        <v>0</v>
      </c>
      <c r="B2434" s="6" t="s">
        <v>125</v>
      </c>
      <c r="C2434" s="6" t="s">
        <v>126</v>
      </c>
      <c r="D2434" s="6" t="s">
        <v>5283</v>
      </c>
      <c r="E2434" s="6" t="s">
        <v>4</v>
      </c>
      <c r="F2434" s="6" t="s">
        <v>5</v>
      </c>
      <c r="G2434" s="6" t="s">
        <v>5010</v>
      </c>
      <c r="H2434" s="6" t="s">
        <v>7</v>
      </c>
      <c r="I2434" s="6" t="s">
        <v>5011</v>
      </c>
      <c r="J2434" s="6" t="s">
        <v>9</v>
      </c>
      <c r="K2434" s="6" t="s">
        <v>5284</v>
      </c>
      <c r="L2434" s="6" t="s">
        <v>11</v>
      </c>
      <c r="M2434" s="2">
        <v>438.142</v>
      </c>
      <c r="N2434" s="1" t="s">
        <v>12</v>
      </c>
      <c r="O2434" s="3">
        <v>43325</v>
      </c>
      <c r="P2434" s="2">
        <f>ROUNDDOWN(Table1[[#This Row],[Quantity in UnE]],0)</f>
        <v>438</v>
      </c>
      <c r="Q2434" t="s">
        <v>8852</v>
      </c>
      <c r="R2434">
        <v>60</v>
      </c>
      <c r="S2434">
        <v>39</v>
      </c>
      <c r="T2434">
        <f>IF(Table1[[#This Row],[OD (in)]]=28,0,IF(Table1[[#This Row],[Width (in)]]&lt;=25,1,0))</f>
        <v>0</v>
      </c>
      <c r="U2434">
        <f>IF(Table1[[#This Row],[OD (in)]]=28,0,IF(AND(Table1[[#This Row],[Width (in)]]&gt;25,Table1[[#This Row],[Width (in)]]&lt;=40),1,0))</f>
        <v>0</v>
      </c>
      <c r="V2434">
        <f>IF(Table1[[#This Row],[OD (in)]]=28,0,IF(Table1[[#This Row],[Width (in)]]&gt;40,1,0))</f>
        <v>1</v>
      </c>
      <c r="W2434">
        <f>IF(Table1[[#This Row],[OD (in)]]=28,1,0)</f>
        <v>0</v>
      </c>
    </row>
    <row r="2435" spans="1:23" x14ac:dyDescent="0.3">
      <c r="A2435" s="6" t="s">
        <v>0</v>
      </c>
      <c r="B2435" s="6" t="s">
        <v>125</v>
      </c>
      <c r="C2435" s="6" t="s">
        <v>126</v>
      </c>
      <c r="D2435" s="6" t="s">
        <v>5285</v>
      </c>
      <c r="E2435" s="6" t="s">
        <v>4</v>
      </c>
      <c r="F2435" s="6" t="s">
        <v>5</v>
      </c>
      <c r="G2435" s="6" t="s">
        <v>5235</v>
      </c>
      <c r="H2435" s="6" t="s">
        <v>7</v>
      </c>
      <c r="I2435" s="6" t="s">
        <v>5236</v>
      </c>
      <c r="J2435" s="6" t="s">
        <v>9</v>
      </c>
      <c r="K2435" s="6" t="s">
        <v>5286</v>
      </c>
      <c r="L2435" s="6" t="s">
        <v>11</v>
      </c>
      <c r="M2435" s="2">
        <v>438.71899999999999</v>
      </c>
      <c r="N2435" s="1" t="s">
        <v>12</v>
      </c>
      <c r="O2435" s="3">
        <v>43319</v>
      </c>
      <c r="P2435" s="2">
        <f>ROUNDDOWN(Table1[[#This Row],[Quantity in UnE]],0)</f>
        <v>438</v>
      </c>
      <c r="Q2435" t="s">
        <v>8852</v>
      </c>
      <c r="R2435">
        <v>60</v>
      </c>
      <c r="S2435">
        <v>39</v>
      </c>
      <c r="T2435">
        <f>IF(Table1[[#This Row],[OD (in)]]=28,0,IF(Table1[[#This Row],[Width (in)]]&lt;=25,1,0))</f>
        <v>0</v>
      </c>
      <c r="U2435">
        <f>IF(Table1[[#This Row],[OD (in)]]=28,0,IF(AND(Table1[[#This Row],[Width (in)]]&gt;25,Table1[[#This Row],[Width (in)]]&lt;=40),1,0))</f>
        <v>0</v>
      </c>
      <c r="V2435">
        <f>IF(Table1[[#This Row],[OD (in)]]=28,0,IF(Table1[[#This Row],[Width (in)]]&gt;40,1,0))</f>
        <v>1</v>
      </c>
      <c r="W2435">
        <f>IF(Table1[[#This Row],[OD (in)]]=28,1,0)</f>
        <v>0</v>
      </c>
    </row>
    <row r="2436" spans="1:23" x14ac:dyDescent="0.3">
      <c r="A2436" s="6" t="s">
        <v>0</v>
      </c>
      <c r="B2436" s="6" t="s">
        <v>4749</v>
      </c>
      <c r="C2436" s="6" t="s">
        <v>4750</v>
      </c>
      <c r="D2436" s="6" t="s">
        <v>5287</v>
      </c>
      <c r="E2436" s="6" t="s">
        <v>4</v>
      </c>
      <c r="F2436" s="6" t="s">
        <v>5</v>
      </c>
      <c r="G2436" s="6" t="s">
        <v>4752</v>
      </c>
      <c r="H2436" s="6" t="s">
        <v>7</v>
      </c>
      <c r="I2436" s="6" t="s">
        <v>4753</v>
      </c>
      <c r="J2436" s="6" t="s">
        <v>9</v>
      </c>
      <c r="K2436" s="6" t="s">
        <v>5288</v>
      </c>
      <c r="L2436" s="6" t="s">
        <v>11</v>
      </c>
      <c r="M2436" s="2">
        <v>184.65899999999999</v>
      </c>
      <c r="N2436" s="1" t="s">
        <v>12</v>
      </c>
      <c r="O2436" s="3">
        <v>43332</v>
      </c>
      <c r="P2436" s="2">
        <f>ROUNDDOWN(Table1[[#This Row],[Quantity in UnE]],0)</f>
        <v>184</v>
      </c>
      <c r="Q2436" t="s">
        <v>8868</v>
      </c>
      <c r="R2436">
        <v>59.5</v>
      </c>
      <c r="S2436">
        <v>21.5</v>
      </c>
      <c r="T2436">
        <f>IF(Table1[[#This Row],[OD (in)]]=28,0,IF(Table1[[#This Row],[Width (in)]]&lt;=25,1,0))</f>
        <v>0</v>
      </c>
      <c r="U2436">
        <f>IF(Table1[[#This Row],[OD (in)]]=28,0,IF(AND(Table1[[#This Row],[Width (in)]]&gt;25,Table1[[#This Row],[Width (in)]]&lt;=40),1,0))</f>
        <v>0</v>
      </c>
      <c r="V2436">
        <f>IF(Table1[[#This Row],[OD (in)]]=28,0,IF(Table1[[#This Row],[Width (in)]]&gt;40,1,0))</f>
        <v>1</v>
      </c>
      <c r="W2436">
        <f>IF(Table1[[#This Row],[OD (in)]]=28,1,0)</f>
        <v>0</v>
      </c>
    </row>
    <row r="2437" spans="1:23" x14ac:dyDescent="0.3">
      <c r="A2437" s="6" t="s">
        <v>0</v>
      </c>
      <c r="B2437" s="6" t="s">
        <v>125</v>
      </c>
      <c r="C2437" s="6" t="s">
        <v>126</v>
      </c>
      <c r="D2437" s="6" t="s">
        <v>5289</v>
      </c>
      <c r="E2437" s="6" t="s">
        <v>4</v>
      </c>
      <c r="F2437" s="6" t="s">
        <v>5</v>
      </c>
      <c r="G2437" s="6" t="s">
        <v>5010</v>
      </c>
      <c r="H2437" s="6" t="s">
        <v>7</v>
      </c>
      <c r="I2437" s="6" t="s">
        <v>5011</v>
      </c>
      <c r="J2437" s="6" t="s">
        <v>9</v>
      </c>
      <c r="K2437" s="6" t="s">
        <v>5290</v>
      </c>
      <c r="L2437" s="6" t="s">
        <v>11</v>
      </c>
      <c r="M2437" s="2">
        <v>439.52699999999999</v>
      </c>
      <c r="N2437" s="1" t="s">
        <v>12</v>
      </c>
      <c r="O2437" s="3">
        <v>43325</v>
      </c>
      <c r="P2437" s="2">
        <f>ROUNDDOWN(Table1[[#This Row],[Quantity in UnE]],0)</f>
        <v>439</v>
      </c>
      <c r="Q2437" t="s">
        <v>8852</v>
      </c>
      <c r="R2437">
        <v>60</v>
      </c>
      <c r="S2437">
        <v>39</v>
      </c>
      <c r="T2437">
        <f>IF(Table1[[#This Row],[OD (in)]]=28,0,IF(Table1[[#This Row],[Width (in)]]&lt;=25,1,0))</f>
        <v>0</v>
      </c>
      <c r="U2437">
        <f>IF(Table1[[#This Row],[OD (in)]]=28,0,IF(AND(Table1[[#This Row],[Width (in)]]&gt;25,Table1[[#This Row],[Width (in)]]&lt;=40),1,0))</f>
        <v>0</v>
      </c>
      <c r="V2437">
        <f>IF(Table1[[#This Row],[OD (in)]]=28,0,IF(Table1[[#This Row],[Width (in)]]&gt;40,1,0))</f>
        <v>1</v>
      </c>
      <c r="W2437">
        <f>IF(Table1[[#This Row],[OD (in)]]=28,1,0)</f>
        <v>0</v>
      </c>
    </row>
    <row r="2438" spans="1:23" x14ac:dyDescent="0.3">
      <c r="A2438" s="6" t="s">
        <v>0</v>
      </c>
      <c r="B2438" s="6" t="s">
        <v>4749</v>
      </c>
      <c r="C2438" s="6" t="s">
        <v>4750</v>
      </c>
      <c r="D2438" s="6" t="s">
        <v>5291</v>
      </c>
      <c r="E2438" s="6" t="s">
        <v>4</v>
      </c>
      <c r="F2438" s="6" t="s">
        <v>5</v>
      </c>
      <c r="G2438" s="6" t="s">
        <v>4752</v>
      </c>
      <c r="H2438" s="6" t="s">
        <v>7</v>
      </c>
      <c r="I2438" s="6" t="s">
        <v>4753</v>
      </c>
      <c r="J2438" s="6" t="s">
        <v>9</v>
      </c>
      <c r="K2438" s="6" t="s">
        <v>5292</v>
      </c>
      <c r="L2438" s="6" t="s">
        <v>11</v>
      </c>
      <c r="M2438" s="2">
        <v>184.65899999999999</v>
      </c>
      <c r="N2438" s="1" t="s">
        <v>12</v>
      </c>
      <c r="O2438" s="3">
        <v>43332</v>
      </c>
      <c r="P2438" s="2">
        <f>ROUNDDOWN(Table1[[#This Row],[Quantity in UnE]],0)</f>
        <v>184</v>
      </c>
      <c r="Q2438" t="s">
        <v>8868</v>
      </c>
      <c r="R2438">
        <v>59.5</v>
      </c>
      <c r="S2438">
        <v>21.5</v>
      </c>
      <c r="T2438">
        <f>IF(Table1[[#This Row],[OD (in)]]=28,0,IF(Table1[[#This Row],[Width (in)]]&lt;=25,1,0))</f>
        <v>0</v>
      </c>
      <c r="U2438">
        <f>IF(Table1[[#This Row],[OD (in)]]=28,0,IF(AND(Table1[[#This Row],[Width (in)]]&gt;25,Table1[[#This Row],[Width (in)]]&lt;=40),1,0))</f>
        <v>0</v>
      </c>
      <c r="V2438">
        <f>IF(Table1[[#This Row],[OD (in)]]=28,0,IF(Table1[[#This Row],[Width (in)]]&gt;40,1,0))</f>
        <v>1</v>
      </c>
      <c r="W2438">
        <f>IF(Table1[[#This Row],[OD (in)]]=28,1,0)</f>
        <v>0</v>
      </c>
    </row>
    <row r="2439" spans="1:23" x14ac:dyDescent="0.3">
      <c r="A2439" s="6" t="s">
        <v>0</v>
      </c>
      <c r="B2439" s="6" t="s">
        <v>125</v>
      </c>
      <c r="C2439" s="6" t="s">
        <v>126</v>
      </c>
      <c r="D2439" s="6" t="s">
        <v>5293</v>
      </c>
      <c r="E2439" s="6" t="s">
        <v>4</v>
      </c>
      <c r="F2439" s="6" t="s">
        <v>5</v>
      </c>
      <c r="G2439" s="6" t="s">
        <v>5235</v>
      </c>
      <c r="H2439" s="6" t="s">
        <v>7</v>
      </c>
      <c r="I2439" s="6" t="s">
        <v>5236</v>
      </c>
      <c r="J2439" s="6" t="s">
        <v>9</v>
      </c>
      <c r="K2439" s="6" t="s">
        <v>5294</v>
      </c>
      <c r="L2439" s="6" t="s">
        <v>11</v>
      </c>
      <c r="M2439" s="2">
        <v>438.71899999999999</v>
      </c>
      <c r="N2439" s="1" t="s">
        <v>12</v>
      </c>
      <c r="O2439" s="3">
        <v>43319</v>
      </c>
      <c r="P2439" s="2">
        <f>ROUNDDOWN(Table1[[#This Row],[Quantity in UnE]],0)</f>
        <v>438</v>
      </c>
      <c r="Q2439" t="s">
        <v>8852</v>
      </c>
      <c r="R2439">
        <v>60</v>
      </c>
      <c r="S2439">
        <v>39</v>
      </c>
      <c r="T2439">
        <f>IF(Table1[[#This Row],[OD (in)]]=28,0,IF(Table1[[#This Row],[Width (in)]]&lt;=25,1,0))</f>
        <v>0</v>
      </c>
      <c r="U2439">
        <f>IF(Table1[[#This Row],[OD (in)]]=28,0,IF(AND(Table1[[#This Row],[Width (in)]]&gt;25,Table1[[#This Row],[Width (in)]]&lt;=40),1,0))</f>
        <v>0</v>
      </c>
      <c r="V2439">
        <f>IF(Table1[[#This Row],[OD (in)]]=28,0,IF(Table1[[#This Row],[Width (in)]]&gt;40,1,0))</f>
        <v>1</v>
      </c>
      <c r="W2439">
        <f>IF(Table1[[#This Row],[OD (in)]]=28,1,0)</f>
        <v>0</v>
      </c>
    </row>
    <row r="2440" spans="1:23" x14ac:dyDescent="0.3">
      <c r="A2440" s="6" t="s">
        <v>0</v>
      </c>
      <c r="B2440" s="6" t="s">
        <v>4749</v>
      </c>
      <c r="C2440" s="6" t="s">
        <v>4750</v>
      </c>
      <c r="D2440" s="6" t="s">
        <v>5295</v>
      </c>
      <c r="E2440" s="6" t="s">
        <v>4</v>
      </c>
      <c r="F2440" s="6" t="s">
        <v>5</v>
      </c>
      <c r="G2440" s="6" t="s">
        <v>4752</v>
      </c>
      <c r="H2440" s="6" t="s">
        <v>7</v>
      </c>
      <c r="I2440" s="6" t="s">
        <v>4753</v>
      </c>
      <c r="J2440" s="6" t="s">
        <v>9</v>
      </c>
      <c r="K2440" s="6" t="s">
        <v>5296</v>
      </c>
      <c r="L2440" s="6" t="s">
        <v>11</v>
      </c>
      <c r="M2440" s="2">
        <v>180.55600000000001</v>
      </c>
      <c r="N2440" s="1" t="s">
        <v>12</v>
      </c>
      <c r="O2440" s="3">
        <v>43332</v>
      </c>
      <c r="P2440" s="2">
        <f>ROUNDDOWN(Table1[[#This Row],[Quantity in UnE]],0)</f>
        <v>180</v>
      </c>
      <c r="Q2440" t="s">
        <v>8868</v>
      </c>
      <c r="R2440">
        <v>59.5</v>
      </c>
      <c r="S2440">
        <v>21.5</v>
      </c>
      <c r="T2440">
        <f>IF(Table1[[#This Row],[OD (in)]]=28,0,IF(Table1[[#This Row],[Width (in)]]&lt;=25,1,0))</f>
        <v>0</v>
      </c>
      <c r="U2440">
        <f>IF(Table1[[#This Row],[OD (in)]]=28,0,IF(AND(Table1[[#This Row],[Width (in)]]&gt;25,Table1[[#This Row],[Width (in)]]&lt;=40),1,0))</f>
        <v>0</v>
      </c>
      <c r="V2440">
        <f>IF(Table1[[#This Row],[OD (in)]]=28,0,IF(Table1[[#This Row],[Width (in)]]&gt;40,1,0))</f>
        <v>1</v>
      </c>
      <c r="W2440">
        <f>IF(Table1[[#This Row],[OD (in)]]=28,1,0)</f>
        <v>0</v>
      </c>
    </row>
    <row r="2441" spans="1:23" x14ac:dyDescent="0.3">
      <c r="A2441" s="6" t="s">
        <v>0</v>
      </c>
      <c r="B2441" s="6" t="s">
        <v>5129</v>
      </c>
      <c r="C2441" s="6" t="s">
        <v>5130</v>
      </c>
      <c r="D2441" s="6" t="s">
        <v>5297</v>
      </c>
      <c r="E2441" s="6" t="s">
        <v>4</v>
      </c>
      <c r="F2441" s="6" t="s">
        <v>136</v>
      </c>
      <c r="G2441" s="6" t="s">
        <v>5132</v>
      </c>
      <c r="H2441" s="6" t="s">
        <v>7</v>
      </c>
      <c r="I2441" s="6" t="s">
        <v>5133</v>
      </c>
      <c r="J2441" s="6" t="s">
        <v>9</v>
      </c>
      <c r="K2441" s="6" t="s">
        <v>5298</v>
      </c>
      <c r="L2441" s="6" t="s">
        <v>11</v>
      </c>
      <c r="M2441" s="2">
        <v>285.75299999999999</v>
      </c>
      <c r="N2441" s="1" t="s">
        <v>12</v>
      </c>
      <c r="O2441" s="3">
        <v>43324</v>
      </c>
      <c r="P2441" s="2">
        <f>ROUNDDOWN(Table1[[#This Row],[Quantity in UnE]],0)</f>
        <v>285</v>
      </c>
      <c r="Q2441" t="s">
        <v>8869</v>
      </c>
      <c r="R2441">
        <v>40</v>
      </c>
      <c r="S2441">
        <v>39</v>
      </c>
      <c r="T2441">
        <f>IF(Table1[[#This Row],[OD (in)]]=28,0,IF(Table1[[#This Row],[Width (in)]]&lt;=25,1,0))</f>
        <v>0</v>
      </c>
      <c r="U2441">
        <f>IF(Table1[[#This Row],[OD (in)]]=28,0,IF(AND(Table1[[#This Row],[Width (in)]]&gt;25,Table1[[#This Row],[Width (in)]]&lt;=40),1,0))</f>
        <v>1</v>
      </c>
      <c r="V2441">
        <f>IF(Table1[[#This Row],[OD (in)]]=28,0,IF(Table1[[#This Row],[Width (in)]]&gt;40,1,0))</f>
        <v>0</v>
      </c>
      <c r="W2441">
        <f>IF(Table1[[#This Row],[OD (in)]]=28,1,0)</f>
        <v>0</v>
      </c>
    </row>
    <row r="2442" spans="1:23" x14ac:dyDescent="0.3">
      <c r="A2442" s="6" t="s">
        <v>0</v>
      </c>
      <c r="B2442" s="6" t="s">
        <v>125</v>
      </c>
      <c r="C2442" s="6" t="s">
        <v>126</v>
      </c>
      <c r="D2442" s="6" t="s">
        <v>5299</v>
      </c>
      <c r="E2442" s="6" t="s">
        <v>4</v>
      </c>
      <c r="F2442" s="6" t="s">
        <v>5</v>
      </c>
      <c r="G2442" s="6" t="s">
        <v>5235</v>
      </c>
      <c r="H2442" s="6" t="s">
        <v>7</v>
      </c>
      <c r="I2442" s="6" t="s">
        <v>5236</v>
      </c>
      <c r="J2442" s="6" t="s">
        <v>9</v>
      </c>
      <c r="K2442" s="6" t="s">
        <v>5300</v>
      </c>
      <c r="L2442" s="6" t="s">
        <v>11</v>
      </c>
      <c r="M2442" s="2">
        <v>436.52699999999999</v>
      </c>
      <c r="N2442" s="1" t="s">
        <v>12</v>
      </c>
      <c r="O2442" s="3">
        <v>43319</v>
      </c>
      <c r="P2442" s="2">
        <f>ROUNDDOWN(Table1[[#This Row],[Quantity in UnE]],0)</f>
        <v>436</v>
      </c>
      <c r="Q2442" t="s">
        <v>8852</v>
      </c>
      <c r="R2442">
        <v>60</v>
      </c>
      <c r="S2442">
        <v>39</v>
      </c>
      <c r="T2442">
        <f>IF(Table1[[#This Row],[OD (in)]]=28,0,IF(Table1[[#This Row],[Width (in)]]&lt;=25,1,0))</f>
        <v>0</v>
      </c>
      <c r="U2442">
        <f>IF(Table1[[#This Row],[OD (in)]]=28,0,IF(AND(Table1[[#This Row],[Width (in)]]&gt;25,Table1[[#This Row],[Width (in)]]&lt;=40),1,0))</f>
        <v>0</v>
      </c>
      <c r="V2442">
        <f>IF(Table1[[#This Row],[OD (in)]]=28,0,IF(Table1[[#This Row],[Width (in)]]&gt;40,1,0))</f>
        <v>1</v>
      </c>
      <c r="W2442">
        <f>IF(Table1[[#This Row],[OD (in)]]=28,1,0)</f>
        <v>0</v>
      </c>
    </row>
    <row r="2443" spans="1:23" x14ac:dyDescent="0.3">
      <c r="A2443" s="6" t="s">
        <v>0</v>
      </c>
      <c r="B2443" s="6" t="s">
        <v>125</v>
      </c>
      <c r="C2443" s="6" t="s">
        <v>126</v>
      </c>
      <c r="D2443" s="6" t="s">
        <v>5301</v>
      </c>
      <c r="E2443" s="6" t="s">
        <v>4</v>
      </c>
      <c r="F2443" s="6" t="s">
        <v>5</v>
      </c>
      <c r="G2443" s="6" t="s">
        <v>5010</v>
      </c>
      <c r="H2443" s="6" t="s">
        <v>7</v>
      </c>
      <c r="I2443" s="6" t="s">
        <v>5011</v>
      </c>
      <c r="J2443" s="6" t="s">
        <v>9</v>
      </c>
      <c r="K2443" s="6" t="s">
        <v>5302</v>
      </c>
      <c r="L2443" s="6" t="s">
        <v>11</v>
      </c>
      <c r="M2443" s="2">
        <v>441.2</v>
      </c>
      <c r="N2443" s="1" t="s">
        <v>12</v>
      </c>
      <c r="O2443" s="3">
        <v>43325</v>
      </c>
      <c r="P2443" s="2">
        <f>ROUNDDOWN(Table1[[#This Row],[Quantity in UnE]],0)</f>
        <v>441</v>
      </c>
      <c r="Q2443" t="s">
        <v>8852</v>
      </c>
      <c r="R2443">
        <v>60</v>
      </c>
      <c r="S2443">
        <v>39</v>
      </c>
      <c r="T2443">
        <f>IF(Table1[[#This Row],[OD (in)]]=28,0,IF(Table1[[#This Row],[Width (in)]]&lt;=25,1,0))</f>
        <v>0</v>
      </c>
      <c r="U2443">
        <f>IF(Table1[[#This Row],[OD (in)]]=28,0,IF(AND(Table1[[#This Row],[Width (in)]]&gt;25,Table1[[#This Row],[Width (in)]]&lt;=40),1,0))</f>
        <v>0</v>
      </c>
      <c r="V2443">
        <f>IF(Table1[[#This Row],[OD (in)]]=28,0,IF(Table1[[#This Row],[Width (in)]]&gt;40,1,0))</f>
        <v>1</v>
      </c>
      <c r="W2443">
        <f>IF(Table1[[#This Row],[OD (in)]]=28,1,0)</f>
        <v>0</v>
      </c>
    </row>
    <row r="2444" spans="1:23" x14ac:dyDescent="0.3">
      <c r="A2444" s="6" t="s">
        <v>0</v>
      </c>
      <c r="B2444" s="6" t="s">
        <v>125</v>
      </c>
      <c r="C2444" s="6" t="s">
        <v>126</v>
      </c>
      <c r="D2444" s="6" t="s">
        <v>5303</v>
      </c>
      <c r="E2444" s="6" t="s">
        <v>4</v>
      </c>
      <c r="F2444" s="6" t="s">
        <v>5</v>
      </c>
      <c r="G2444" s="6" t="s">
        <v>5235</v>
      </c>
      <c r="H2444" s="6" t="s">
        <v>7</v>
      </c>
      <c r="I2444" s="6" t="s">
        <v>5236</v>
      </c>
      <c r="J2444" s="6" t="s">
        <v>9</v>
      </c>
      <c r="K2444" s="6" t="s">
        <v>5304</v>
      </c>
      <c r="L2444" s="6" t="s">
        <v>11</v>
      </c>
      <c r="M2444" s="2">
        <v>436.52699999999999</v>
      </c>
      <c r="N2444" s="1" t="s">
        <v>12</v>
      </c>
      <c r="O2444" s="3">
        <v>43319</v>
      </c>
      <c r="P2444" s="2">
        <f>ROUNDDOWN(Table1[[#This Row],[Quantity in UnE]],0)</f>
        <v>436</v>
      </c>
      <c r="Q2444" t="s">
        <v>8852</v>
      </c>
      <c r="R2444">
        <v>60</v>
      </c>
      <c r="S2444">
        <v>39</v>
      </c>
      <c r="T2444">
        <f>IF(Table1[[#This Row],[OD (in)]]=28,0,IF(Table1[[#This Row],[Width (in)]]&lt;=25,1,0))</f>
        <v>0</v>
      </c>
      <c r="U2444">
        <f>IF(Table1[[#This Row],[OD (in)]]=28,0,IF(AND(Table1[[#This Row],[Width (in)]]&gt;25,Table1[[#This Row],[Width (in)]]&lt;=40),1,0))</f>
        <v>0</v>
      </c>
      <c r="V2444">
        <f>IF(Table1[[#This Row],[OD (in)]]=28,0,IF(Table1[[#This Row],[Width (in)]]&gt;40,1,0))</f>
        <v>1</v>
      </c>
      <c r="W2444">
        <f>IF(Table1[[#This Row],[OD (in)]]=28,1,0)</f>
        <v>0</v>
      </c>
    </row>
    <row r="2445" spans="1:23" x14ac:dyDescent="0.3">
      <c r="A2445" s="6" t="s">
        <v>0</v>
      </c>
      <c r="B2445" s="6" t="s">
        <v>125</v>
      </c>
      <c r="C2445" s="6" t="s">
        <v>126</v>
      </c>
      <c r="D2445" s="6" t="s">
        <v>5305</v>
      </c>
      <c r="E2445" s="6" t="s">
        <v>4</v>
      </c>
      <c r="F2445" s="6" t="s">
        <v>5</v>
      </c>
      <c r="G2445" s="6" t="s">
        <v>5010</v>
      </c>
      <c r="H2445" s="6" t="s">
        <v>7</v>
      </c>
      <c r="I2445" s="6" t="s">
        <v>5011</v>
      </c>
      <c r="J2445" s="6" t="s">
        <v>9</v>
      </c>
      <c r="K2445" s="6" t="s">
        <v>5306</v>
      </c>
      <c r="L2445" s="6" t="s">
        <v>11</v>
      </c>
      <c r="M2445" s="2">
        <v>436.93099999999998</v>
      </c>
      <c r="N2445" s="1" t="s">
        <v>12</v>
      </c>
      <c r="O2445" s="3">
        <v>43325</v>
      </c>
      <c r="P2445" s="2">
        <f>ROUNDDOWN(Table1[[#This Row],[Quantity in UnE]],0)</f>
        <v>436</v>
      </c>
      <c r="Q2445" t="s">
        <v>8852</v>
      </c>
      <c r="R2445">
        <v>60</v>
      </c>
      <c r="S2445">
        <v>39</v>
      </c>
      <c r="T2445">
        <f>IF(Table1[[#This Row],[OD (in)]]=28,0,IF(Table1[[#This Row],[Width (in)]]&lt;=25,1,0))</f>
        <v>0</v>
      </c>
      <c r="U2445">
        <f>IF(Table1[[#This Row],[OD (in)]]=28,0,IF(AND(Table1[[#This Row],[Width (in)]]&gt;25,Table1[[#This Row],[Width (in)]]&lt;=40),1,0))</f>
        <v>0</v>
      </c>
      <c r="V2445">
        <f>IF(Table1[[#This Row],[OD (in)]]=28,0,IF(Table1[[#This Row],[Width (in)]]&gt;40,1,0))</f>
        <v>1</v>
      </c>
      <c r="W2445">
        <f>IF(Table1[[#This Row],[OD (in)]]=28,1,0)</f>
        <v>0</v>
      </c>
    </row>
    <row r="2446" spans="1:23" x14ac:dyDescent="0.3">
      <c r="A2446" s="6" t="s">
        <v>0</v>
      </c>
      <c r="B2446" s="6" t="s">
        <v>5129</v>
      </c>
      <c r="C2446" s="6" t="s">
        <v>5130</v>
      </c>
      <c r="D2446" s="6" t="s">
        <v>5307</v>
      </c>
      <c r="E2446" s="6" t="s">
        <v>4</v>
      </c>
      <c r="F2446" s="6" t="s">
        <v>136</v>
      </c>
      <c r="G2446" s="6" t="s">
        <v>5132</v>
      </c>
      <c r="H2446" s="6" t="s">
        <v>7</v>
      </c>
      <c r="I2446" s="6" t="s">
        <v>5133</v>
      </c>
      <c r="J2446" s="6" t="s">
        <v>9</v>
      </c>
      <c r="K2446" s="6" t="s">
        <v>5308</v>
      </c>
      <c r="L2446" s="6" t="s">
        <v>11</v>
      </c>
      <c r="M2446" s="2">
        <v>284.91399999999999</v>
      </c>
      <c r="N2446" s="1" t="s">
        <v>12</v>
      </c>
      <c r="O2446" s="3">
        <v>43324</v>
      </c>
      <c r="P2446" s="2">
        <f>ROUNDDOWN(Table1[[#This Row],[Quantity in UnE]],0)</f>
        <v>284</v>
      </c>
      <c r="Q2446" t="s">
        <v>8869</v>
      </c>
      <c r="R2446">
        <v>40</v>
      </c>
      <c r="S2446">
        <v>39</v>
      </c>
      <c r="T2446">
        <f>IF(Table1[[#This Row],[OD (in)]]=28,0,IF(Table1[[#This Row],[Width (in)]]&lt;=25,1,0))</f>
        <v>0</v>
      </c>
      <c r="U2446">
        <f>IF(Table1[[#This Row],[OD (in)]]=28,0,IF(AND(Table1[[#This Row],[Width (in)]]&gt;25,Table1[[#This Row],[Width (in)]]&lt;=40),1,0))</f>
        <v>1</v>
      </c>
      <c r="V2446">
        <f>IF(Table1[[#This Row],[OD (in)]]=28,0,IF(Table1[[#This Row],[Width (in)]]&gt;40,1,0))</f>
        <v>0</v>
      </c>
      <c r="W2446">
        <f>IF(Table1[[#This Row],[OD (in)]]=28,1,0)</f>
        <v>0</v>
      </c>
    </row>
    <row r="2447" spans="1:23" x14ac:dyDescent="0.3">
      <c r="A2447" s="6" t="s">
        <v>0</v>
      </c>
      <c r="B2447" s="6" t="s">
        <v>150</v>
      </c>
      <c r="C2447" s="6" t="s">
        <v>151</v>
      </c>
      <c r="D2447" s="6" t="s">
        <v>5309</v>
      </c>
      <c r="E2447" s="6" t="s">
        <v>4</v>
      </c>
      <c r="F2447" s="6" t="s">
        <v>5</v>
      </c>
      <c r="G2447" s="6" t="s">
        <v>5084</v>
      </c>
      <c r="H2447" s="6" t="s">
        <v>7</v>
      </c>
      <c r="I2447" s="6" t="s">
        <v>5085</v>
      </c>
      <c r="J2447" s="6" t="s">
        <v>9</v>
      </c>
      <c r="K2447" s="6" t="s">
        <v>5310</v>
      </c>
      <c r="L2447" s="6" t="s">
        <v>11</v>
      </c>
      <c r="M2447" s="2">
        <v>82.751999999999995</v>
      </c>
      <c r="N2447" s="1" t="s">
        <v>12</v>
      </c>
      <c r="O2447" s="3">
        <v>43323</v>
      </c>
      <c r="P2447" s="2">
        <f>ROUNDDOWN(Table1[[#This Row],[Quantity in UnE]],0)</f>
        <v>82</v>
      </c>
      <c r="Q2447" t="s">
        <v>8850</v>
      </c>
      <c r="R2447">
        <v>22.5</v>
      </c>
      <c r="S2447">
        <v>28</v>
      </c>
      <c r="T2447">
        <f>IF(Table1[[#This Row],[OD (in)]]=28,0,IF(Table1[[#This Row],[Width (in)]]&lt;=25,1,0))</f>
        <v>0</v>
      </c>
      <c r="U2447">
        <f>IF(Table1[[#This Row],[OD (in)]]=28,0,IF(AND(Table1[[#This Row],[Width (in)]]&gt;25,Table1[[#This Row],[Width (in)]]&lt;=40),1,0))</f>
        <v>0</v>
      </c>
      <c r="V2447">
        <f>IF(Table1[[#This Row],[OD (in)]]=28,0,IF(Table1[[#This Row],[Width (in)]]&gt;40,1,0))</f>
        <v>0</v>
      </c>
      <c r="W2447">
        <f>IF(Table1[[#This Row],[OD (in)]]=28,1,0)</f>
        <v>1</v>
      </c>
    </row>
    <row r="2448" spans="1:23" x14ac:dyDescent="0.3">
      <c r="A2448" s="6" t="s">
        <v>0</v>
      </c>
      <c r="B2448" s="6" t="s">
        <v>125</v>
      </c>
      <c r="C2448" s="6" t="s">
        <v>126</v>
      </c>
      <c r="D2448" s="6" t="s">
        <v>5311</v>
      </c>
      <c r="E2448" s="6" t="s">
        <v>4</v>
      </c>
      <c r="F2448" s="6" t="s">
        <v>5</v>
      </c>
      <c r="G2448" s="6" t="s">
        <v>5312</v>
      </c>
      <c r="H2448" s="6" t="s">
        <v>7</v>
      </c>
      <c r="I2448" s="6" t="s">
        <v>5313</v>
      </c>
      <c r="J2448" s="6" t="s">
        <v>9</v>
      </c>
      <c r="K2448" s="6" t="s">
        <v>5314</v>
      </c>
      <c r="L2448" s="6" t="s">
        <v>11</v>
      </c>
      <c r="M2448" s="2">
        <v>437.738</v>
      </c>
      <c r="N2448" s="1" t="s">
        <v>12</v>
      </c>
      <c r="O2448" s="3">
        <v>43325</v>
      </c>
      <c r="P2448" s="2">
        <f>ROUNDDOWN(Table1[[#This Row],[Quantity in UnE]],0)</f>
        <v>437</v>
      </c>
      <c r="Q2448" t="s">
        <v>8852</v>
      </c>
      <c r="R2448">
        <v>60</v>
      </c>
      <c r="S2448">
        <v>39</v>
      </c>
      <c r="T2448">
        <f>IF(Table1[[#This Row],[OD (in)]]=28,0,IF(Table1[[#This Row],[Width (in)]]&lt;=25,1,0))</f>
        <v>0</v>
      </c>
      <c r="U2448">
        <f>IF(Table1[[#This Row],[OD (in)]]=28,0,IF(AND(Table1[[#This Row],[Width (in)]]&gt;25,Table1[[#This Row],[Width (in)]]&lt;=40),1,0))</f>
        <v>0</v>
      </c>
      <c r="V2448">
        <f>IF(Table1[[#This Row],[OD (in)]]=28,0,IF(Table1[[#This Row],[Width (in)]]&gt;40,1,0))</f>
        <v>1</v>
      </c>
      <c r="W2448">
        <f>IF(Table1[[#This Row],[OD (in)]]=28,1,0)</f>
        <v>0</v>
      </c>
    </row>
    <row r="2449" spans="1:23" x14ac:dyDescent="0.3">
      <c r="A2449" s="6" t="s">
        <v>0</v>
      </c>
      <c r="B2449" s="6" t="s">
        <v>5129</v>
      </c>
      <c r="C2449" s="6" t="s">
        <v>5130</v>
      </c>
      <c r="D2449" s="6" t="s">
        <v>5315</v>
      </c>
      <c r="E2449" s="6" t="s">
        <v>4</v>
      </c>
      <c r="F2449" s="6" t="s">
        <v>136</v>
      </c>
      <c r="G2449" s="6" t="s">
        <v>5132</v>
      </c>
      <c r="H2449" s="6" t="s">
        <v>7</v>
      </c>
      <c r="I2449" s="6" t="s">
        <v>5133</v>
      </c>
      <c r="J2449" s="6" t="s">
        <v>9</v>
      </c>
      <c r="K2449" s="6" t="s">
        <v>5316</v>
      </c>
      <c r="L2449" s="6" t="s">
        <v>11</v>
      </c>
      <c r="M2449" s="2">
        <v>284.91399999999999</v>
      </c>
      <c r="N2449" s="1" t="s">
        <v>12</v>
      </c>
      <c r="O2449" s="3">
        <v>43324</v>
      </c>
      <c r="P2449" s="2">
        <f>ROUNDDOWN(Table1[[#This Row],[Quantity in UnE]],0)</f>
        <v>284</v>
      </c>
      <c r="Q2449" t="s">
        <v>8869</v>
      </c>
      <c r="R2449">
        <v>40</v>
      </c>
      <c r="S2449">
        <v>39</v>
      </c>
      <c r="T2449">
        <f>IF(Table1[[#This Row],[OD (in)]]=28,0,IF(Table1[[#This Row],[Width (in)]]&lt;=25,1,0))</f>
        <v>0</v>
      </c>
      <c r="U2449">
        <f>IF(Table1[[#This Row],[OD (in)]]=28,0,IF(AND(Table1[[#This Row],[Width (in)]]&gt;25,Table1[[#This Row],[Width (in)]]&lt;=40),1,0))</f>
        <v>1</v>
      </c>
      <c r="V2449">
        <f>IF(Table1[[#This Row],[OD (in)]]=28,0,IF(Table1[[#This Row],[Width (in)]]&gt;40,1,0))</f>
        <v>0</v>
      </c>
      <c r="W2449">
        <f>IF(Table1[[#This Row],[OD (in)]]=28,1,0)</f>
        <v>0</v>
      </c>
    </row>
    <row r="2450" spans="1:23" x14ac:dyDescent="0.3">
      <c r="A2450" s="6" t="s">
        <v>0</v>
      </c>
      <c r="B2450" s="6" t="s">
        <v>125</v>
      </c>
      <c r="C2450" s="6" t="s">
        <v>126</v>
      </c>
      <c r="D2450" s="6" t="s">
        <v>5317</v>
      </c>
      <c r="E2450" s="6" t="s">
        <v>4</v>
      </c>
      <c r="F2450" s="6" t="s">
        <v>5</v>
      </c>
      <c r="G2450" s="6" t="s">
        <v>5010</v>
      </c>
      <c r="H2450" s="6" t="s">
        <v>7</v>
      </c>
      <c r="I2450" s="6" t="s">
        <v>5011</v>
      </c>
      <c r="J2450" s="6" t="s">
        <v>9</v>
      </c>
      <c r="K2450" s="6" t="s">
        <v>5318</v>
      </c>
      <c r="L2450" s="6" t="s">
        <v>11</v>
      </c>
      <c r="M2450" s="2">
        <v>438.2</v>
      </c>
      <c r="N2450" s="1" t="s">
        <v>12</v>
      </c>
      <c r="O2450" s="3">
        <v>43325</v>
      </c>
      <c r="P2450" s="2">
        <f>ROUNDDOWN(Table1[[#This Row],[Quantity in UnE]],0)</f>
        <v>438</v>
      </c>
      <c r="Q2450" t="s">
        <v>8852</v>
      </c>
      <c r="R2450">
        <v>60</v>
      </c>
      <c r="S2450">
        <v>39</v>
      </c>
      <c r="T2450">
        <f>IF(Table1[[#This Row],[OD (in)]]=28,0,IF(Table1[[#This Row],[Width (in)]]&lt;=25,1,0))</f>
        <v>0</v>
      </c>
      <c r="U2450">
        <f>IF(Table1[[#This Row],[OD (in)]]=28,0,IF(AND(Table1[[#This Row],[Width (in)]]&gt;25,Table1[[#This Row],[Width (in)]]&lt;=40),1,0))</f>
        <v>0</v>
      </c>
      <c r="V2450">
        <f>IF(Table1[[#This Row],[OD (in)]]=28,0,IF(Table1[[#This Row],[Width (in)]]&gt;40,1,0))</f>
        <v>1</v>
      </c>
      <c r="W2450">
        <f>IF(Table1[[#This Row],[OD (in)]]=28,1,0)</f>
        <v>0</v>
      </c>
    </row>
    <row r="2451" spans="1:23" x14ac:dyDescent="0.3">
      <c r="A2451" s="6" t="s">
        <v>0</v>
      </c>
      <c r="B2451" s="6" t="s">
        <v>150</v>
      </c>
      <c r="C2451" s="6" t="s">
        <v>151</v>
      </c>
      <c r="D2451" s="6" t="s">
        <v>5319</v>
      </c>
      <c r="E2451" s="6" t="s">
        <v>4</v>
      </c>
      <c r="F2451" s="6" t="s">
        <v>5</v>
      </c>
      <c r="G2451" s="6" t="s">
        <v>5084</v>
      </c>
      <c r="H2451" s="6" t="s">
        <v>7</v>
      </c>
      <c r="I2451" s="6" t="s">
        <v>5085</v>
      </c>
      <c r="J2451" s="6" t="s">
        <v>9</v>
      </c>
      <c r="K2451" s="6" t="s">
        <v>5320</v>
      </c>
      <c r="L2451" s="6" t="s">
        <v>11</v>
      </c>
      <c r="M2451" s="2">
        <v>82.751999999999995</v>
      </c>
      <c r="N2451" s="1" t="s">
        <v>12</v>
      </c>
      <c r="O2451" s="3">
        <v>43323</v>
      </c>
      <c r="P2451" s="2">
        <f>ROUNDDOWN(Table1[[#This Row],[Quantity in UnE]],0)</f>
        <v>82</v>
      </c>
      <c r="Q2451" t="s">
        <v>8850</v>
      </c>
      <c r="R2451">
        <v>22.5</v>
      </c>
      <c r="S2451">
        <v>28</v>
      </c>
      <c r="T2451">
        <f>IF(Table1[[#This Row],[OD (in)]]=28,0,IF(Table1[[#This Row],[Width (in)]]&lt;=25,1,0))</f>
        <v>0</v>
      </c>
      <c r="U2451">
        <f>IF(Table1[[#This Row],[OD (in)]]=28,0,IF(AND(Table1[[#This Row],[Width (in)]]&gt;25,Table1[[#This Row],[Width (in)]]&lt;=40),1,0))</f>
        <v>0</v>
      </c>
      <c r="V2451">
        <f>IF(Table1[[#This Row],[OD (in)]]=28,0,IF(Table1[[#This Row],[Width (in)]]&gt;40,1,0))</f>
        <v>0</v>
      </c>
      <c r="W2451">
        <f>IF(Table1[[#This Row],[OD (in)]]=28,1,0)</f>
        <v>1</v>
      </c>
    </row>
    <row r="2452" spans="1:23" x14ac:dyDescent="0.3">
      <c r="A2452" s="6" t="s">
        <v>0</v>
      </c>
      <c r="B2452" s="6" t="s">
        <v>890</v>
      </c>
      <c r="C2452" s="6" t="s">
        <v>891</v>
      </c>
      <c r="D2452" s="6" t="s">
        <v>5321</v>
      </c>
      <c r="E2452" s="6" t="s">
        <v>4</v>
      </c>
      <c r="F2452" s="6" t="s">
        <v>5</v>
      </c>
      <c r="G2452" s="6" t="s">
        <v>4736</v>
      </c>
      <c r="H2452" s="6" t="s">
        <v>7</v>
      </c>
      <c r="I2452" s="6" t="s">
        <v>4737</v>
      </c>
      <c r="J2452" s="6" t="s">
        <v>9</v>
      </c>
      <c r="K2452" s="6" t="s">
        <v>5322</v>
      </c>
      <c r="L2452" s="6" t="s">
        <v>11</v>
      </c>
      <c r="M2452" s="2">
        <v>185.58500000000001</v>
      </c>
      <c r="N2452" s="1" t="s">
        <v>12</v>
      </c>
      <c r="O2452" s="3">
        <v>43314</v>
      </c>
      <c r="P2452" s="2">
        <f>ROUNDDOWN(Table1[[#This Row],[Quantity in UnE]],0)</f>
        <v>185</v>
      </c>
      <c r="Q2452" t="s">
        <v>8851</v>
      </c>
      <c r="R2452">
        <v>23.625</v>
      </c>
      <c r="S2452">
        <v>39</v>
      </c>
      <c r="T2452">
        <f>IF(Table1[[#This Row],[OD (in)]]=28,0,IF(Table1[[#This Row],[Width (in)]]&lt;=25,1,0))</f>
        <v>1</v>
      </c>
      <c r="U2452">
        <f>IF(Table1[[#This Row],[OD (in)]]=28,0,IF(AND(Table1[[#This Row],[Width (in)]]&gt;25,Table1[[#This Row],[Width (in)]]&lt;=40),1,0))</f>
        <v>0</v>
      </c>
      <c r="V2452">
        <f>IF(Table1[[#This Row],[OD (in)]]=28,0,IF(Table1[[#This Row],[Width (in)]]&gt;40,1,0))</f>
        <v>0</v>
      </c>
      <c r="W2452">
        <f>IF(Table1[[#This Row],[OD (in)]]=28,1,0)</f>
        <v>0</v>
      </c>
    </row>
    <row r="2453" spans="1:23" x14ac:dyDescent="0.3">
      <c r="A2453" s="6" t="s">
        <v>0</v>
      </c>
      <c r="B2453" s="6" t="s">
        <v>150</v>
      </c>
      <c r="C2453" s="6" t="s">
        <v>151</v>
      </c>
      <c r="D2453" s="6" t="s">
        <v>5323</v>
      </c>
      <c r="E2453" s="6" t="s">
        <v>4</v>
      </c>
      <c r="F2453" s="6" t="s">
        <v>5</v>
      </c>
      <c r="G2453" s="6" t="s">
        <v>5084</v>
      </c>
      <c r="H2453" s="6" t="s">
        <v>7</v>
      </c>
      <c r="I2453" s="6" t="s">
        <v>5085</v>
      </c>
      <c r="J2453" s="6" t="s">
        <v>9</v>
      </c>
      <c r="K2453" s="6" t="s">
        <v>5324</v>
      </c>
      <c r="L2453" s="6" t="s">
        <v>11</v>
      </c>
      <c r="M2453" s="2">
        <v>87.278000000000006</v>
      </c>
      <c r="N2453" s="1" t="s">
        <v>12</v>
      </c>
      <c r="O2453" s="3">
        <v>43323</v>
      </c>
      <c r="P2453" s="2">
        <f>ROUNDDOWN(Table1[[#This Row],[Quantity in UnE]],0)</f>
        <v>87</v>
      </c>
      <c r="Q2453" t="s">
        <v>8850</v>
      </c>
      <c r="R2453">
        <v>22.5</v>
      </c>
      <c r="S2453">
        <v>28</v>
      </c>
      <c r="T2453">
        <f>IF(Table1[[#This Row],[OD (in)]]=28,0,IF(Table1[[#This Row],[Width (in)]]&lt;=25,1,0))</f>
        <v>0</v>
      </c>
      <c r="U2453">
        <f>IF(Table1[[#This Row],[OD (in)]]=28,0,IF(AND(Table1[[#This Row],[Width (in)]]&gt;25,Table1[[#This Row],[Width (in)]]&lt;=40),1,0))</f>
        <v>0</v>
      </c>
      <c r="V2453">
        <f>IF(Table1[[#This Row],[OD (in)]]=28,0,IF(Table1[[#This Row],[Width (in)]]&gt;40,1,0))</f>
        <v>0</v>
      </c>
      <c r="W2453">
        <f>IF(Table1[[#This Row],[OD (in)]]=28,1,0)</f>
        <v>1</v>
      </c>
    </row>
    <row r="2454" spans="1:23" x14ac:dyDescent="0.3">
      <c r="A2454" s="6" t="s">
        <v>0</v>
      </c>
      <c r="B2454" s="6" t="s">
        <v>125</v>
      </c>
      <c r="C2454" s="6" t="s">
        <v>126</v>
      </c>
      <c r="D2454" s="6" t="s">
        <v>5325</v>
      </c>
      <c r="E2454" s="6" t="s">
        <v>4</v>
      </c>
      <c r="F2454" s="6" t="s">
        <v>5</v>
      </c>
      <c r="G2454" s="6" t="s">
        <v>5312</v>
      </c>
      <c r="H2454" s="6" t="s">
        <v>7</v>
      </c>
      <c r="I2454" s="6" t="s">
        <v>5313</v>
      </c>
      <c r="J2454" s="6" t="s">
        <v>9</v>
      </c>
      <c r="K2454" s="6" t="s">
        <v>5326</v>
      </c>
      <c r="L2454" s="6" t="s">
        <v>11</v>
      </c>
      <c r="M2454" s="2">
        <v>437.738</v>
      </c>
      <c r="N2454" s="1" t="s">
        <v>12</v>
      </c>
      <c r="O2454" s="3">
        <v>43325</v>
      </c>
      <c r="P2454" s="2">
        <f>ROUNDDOWN(Table1[[#This Row],[Quantity in UnE]],0)</f>
        <v>437</v>
      </c>
      <c r="Q2454" t="s">
        <v>8852</v>
      </c>
      <c r="R2454">
        <v>60</v>
      </c>
      <c r="S2454">
        <v>39</v>
      </c>
      <c r="T2454">
        <f>IF(Table1[[#This Row],[OD (in)]]=28,0,IF(Table1[[#This Row],[Width (in)]]&lt;=25,1,0))</f>
        <v>0</v>
      </c>
      <c r="U2454">
        <f>IF(Table1[[#This Row],[OD (in)]]=28,0,IF(AND(Table1[[#This Row],[Width (in)]]&gt;25,Table1[[#This Row],[Width (in)]]&lt;=40),1,0))</f>
        <v>0</v>
      </c>
      <c r="V2454">
        <f>IF(Table1[[#This Row],[OD (in)]]=28,0,IF(Table1[[#This Row],[Width (in)]]&gt;40,1,0))</f>
        <v>1</v>
      </c>
      <c r="W2454">
        <f>IF(Table1[[#This Row],[OD (in)]]=28,1,0)</f>
        <v>0</v>
      </c>
    </row>
    <row r="2455" spans="1:23" x14ac:dyDescent="0.3">
      <c r="A2455" s="6" t="s">
        <v>0</v>
      </c>
      <c r="B2455" s="6" t="s">
        <v>5129</v>
      </c>
      <c r="C2455" s="6" t="s">
        <v>5130</v>
      </c>
      <c r="D2455" s="6" t="s">
        <v>5327</v>
      </c>
      <c r="E2455" s="6" t="s">
        <v>4</v>
      </c>
      <c r="F2455" s="6" t="s">
        <v>136</v>
      </c>
      <c r="G2455" s="6" t="s">
        <v>5132</v>
      </c>
      <c r="H2455" s="6" t="s">
        <v>7</v>
      </c>
      <c r="I2455" s="6" t="s">
        <v>5133</v>
      </c>
      <c r="J2455" s="6" t="s">
        <v>9</v>
      </c>
      <c r="K2455" s="6" t="s">
        <v>5328</v>
      </c>
      <c r="L2455" s="6" t="s">
        <v>11</v>
      </c>
      <c r="M2455" s="2">
        <v>285.75299999999999</v>
      </c>
      <c r="N2455" s="1" t="s">
        <v>12</v>
      </c>
      <c r="O2455" s="3">
        <v>43324</v>
      </c>
      <c r="P2455" s="2">
        <f>ROUNDDOWN(Table1[[#This Row],[Quantity in UnE]],0)</f>
        <v>285</v>
      </c>
      <c r="Q2455" t="s">
        <v>8869</v>
      </c>
      <c r="R2455">
        <v>40</v>
      </c>
      <c r="S2455">
        <v>39</v>
      </c>
      <c r="T2455">
        <f>IF(Table1[[#This Row],[OD (in)]]=28,0,IF(Table1[[#This Row],[Width (in)]]&lt;=25,1,0))</f>
        <v>0</v>
      </c>
      <c r="U2455">
        <f>IF(Table1[[#This Row],[OD (in)]]=28,0,IF(AND(Table1[[#This Row],[Width (in)]]&gt;25,Table1[[#This Row],[Width (in)]]&lt;=40),1,0))</f>
        <v>1</v>
      </c>
      <c r="V2455">
        <f>IF(Table1[[#This Row],[OD (in)]]=28,0,IF(Table1[[#This Row],[Width (in)]]&gt;40,1,0))</f>
        <v>0</v>
      </c>
      <c r="W2455">
        <f>IF(Table1[[#This Row],[OD (in)]]=28,1,0)</f>
        <v>0</v>
      </c>
    </row>
    <row r="2456" spans="1:23" x14ac:dyDescent="0.3">
      <c r="A2456" s="6" t="s">
        <v>0</v>
      </c>
      <c r="B2456" s="6" t="s">
        <v>150</v>
      </c>
      <c r="C2456" s="6" t="s">
        <v>151</v>
      </c>
      <c r="D2456" s="6" t="s">
        <v>5329</v>
      </c>
      <c r="E2456" s="6" t="s">
        <v>4</v>
      </c>
      <c r="F2456" s="6" t="s">
        <v>5</v>
      </c>
      <c r="G2456" s="6" t="s">
        <v>5084</v>
      </c>
      <c r="H2456" s="6" t="s">
        <v>7</v>
      </c>
      <c r="I2456" s="6" t="s">
        <v>5085</v>
      </c>
      <c r="J2456" s="6" t="s">
        <v>9</v>
      </c>
      <c r="K2456" s="6" t="s">
        <v>5330</v>
      </c>
      <c r="L2456" s="6" t="s">
        <v>11</v>
      </c>
      <c r="M2456" s="2">
        <v>82.751999999999995</v>
      </c>
      <c r="N2456" s="1" t="s">
        <v>12</v>
      </c>
      <c r="O2456" s="3">
        <v>43323</v>
      </c>
      <c r="P2456" s="2">
        <f>ROUNDDOWN(Table1[[#This Row],[Quantity in UnE]],0)</f>
        <v>82</v>
      </c>
      <c r="Q2456" t="s">
        <v>8850</v>
      </c>
      <c r="R2456">
        <v>22.5</v>
      </c>
      <c r="S2456">
        <v>28</v>
      </c>
      <c r="T2456">
        <f>IF(Table1[[#This Row],[OD (in)]]=28,0,IF(Table1[[#This Row],[Width (in)]]&lt;=25,1,0))</f>
        <v>0</v>
      </c>
      <c r="U2456">
        <f>IF(Table1[[#This Row],[OD (in)]]=28,0,IF(AND(Table1[[#This Row],[Width (in)]]&gt;25,Table1[[#This Row],[Width (in)]]&lt;=40),1,0))</f>
        <v>0</v>
      </c>
      <c r="V2456">
        <f>IF(Table1[[#This Row],[OD (in)]]=28,0,IF(Table1[[#This Row],[Width (in)]]&gt;40,1,0))</f>
        <v>0</v>
      </c>
      <c r="W2456">
        <f>IF(Table1[[#This Row],[OD (in)]]=28,1,0)</f>
        <v>1</v>
      </c>
    </row>
    <row r="2457" spans="1:23" x14ac:dyDescent="0.3">
      <c r="A2457" s="6" t="s">
        <v>0</v>
      </c>
      <c r="B2457" s="6" t="s">
        <v>125</v>
      </c>
      <c r="C2457" s="6" t="s">
        <v>126</v>
      </c>
      <c r="D2457" s="6" t="s">
        <v>5331</v>
      </c>
      <c r="E2457" s="6" t="s">
        <v>4</v>
      </c>
      <c r="F2457" s="6" t="s">
        <v>5</v>
      </c>
      <c r="G2457" s="6" t="s">
        <v>5010</v>
      </c>
      <c r="H2457" s="6" t="s">
        <v>7</v>
      </c>
      <c r="I2457" s="6" t="s">
        <v>5011</v>
      </c>
      <c r="J2457" s="6" t="s">
        <v>9</v>
      </c>
      <c r="K2457" s="6" t="s">
        <v>5332</v>
      </c>
      <c r="L2457" s="6" t="s">
        <v>11</v>
      </c>
      <c r="M2457" s="2">
        <v>439.00799999999998</v>
      </c>
      <c r="N2457" s="1" t="s">
        <v>12</v>
      </c>
      <c r="O2457" s="3">
        <v>43325</v>
      </c>
      <c r="P2457" s="2">
        <f>ROUNDDOWN(Table1[[#This Row],[Quantity in UnE]],0)</f>
        <v>439</v>
      </c>
      <c r="Q2457" t="s">
        <v>8852</v>
      </c>
      <c r="R2457">
        <v>60</v>
      </c>
      <c r="S2457">
        <v>39</v>
      </c>
      <c r="T2457">
        <f>IF(Table1[[#This Row],[OD (in)]]=28,0,IF(Table1[[#This Row],[Width (in)]]&lt;=25,1,0))</f>
        <v>0</v>
      </c>
      <c r="U2457">
        <f>IF(Table1[[#This Row],[OD (in)]]=28,0,IF(AND(Table1[[#This Row],[Width (in)]]&gt;25,Table1[[#This Row],[Width (in)]]&lt;=40),1,0))</f>
        <v>0</v>
      </c>
      <c r="V2457">
        <f>IF(Table1[[#This Row],[OD (in)]]=28,0,IF(Table1[[#This Row],[Width (in)]]&gt;40,1,0))</f>
        <v>1</v>
      </c>
      <c r="W2457">
        <f>IF(Table1[[#This Row],[OD (in)]]=28,1,0)</f>
        <v>0</v>
      </c>
    </row>
    <row r="2458" spans="1:23" x14ac:dyDescent="0.3">
      <c r="A2458" s="6" t="s">
        <v>0</v>
      </c>
      <c r="B2458" s="6" t="s">
        <v>150</v>
      </c>
      <c r="C2458" s="6" t="s">
        <v>151</v>
      </c>
      <c r="D2458" s="6" t="s">
        <v>5333</v>
      </c>
      <c r="E2458" s="6" t="s">
        <v>4</v>
      </c>
      <c r="F2458" s="6" t="s">
        <v>5</v>
      </c>
      <c r="G2458" s="6" t="s">
        <v>5084</v>
      </c>
      <c r="H2458" s="6" t="s">
        <v>7</v>
      </c>
      <c r="I2458" s="6" t="s">
        <v>5085</v>
      </c>
      <c r="J2458" s="6" t="s">
        <v>9</v>
      </c>
      <c r="K2458" s="6" t="s">
        <v>5334</v>
      </c>
      <c r="L2458" s="6" t="s">
        <v>11</v>
      </c>
      <c r="M2458" s="2">
        <v>82.751999999999995</v>
      </c>
      <c r="N2458" s="1" t="s">
        <v>12</v>
      </c>
      <c r="O2458" s="3">
        <v>43323</v>
      </c>
      <c r="P2458" s="2">
        <f>ROUNDDOWN(Table1[[#This Row],[Quantity in UnE]],0)</f>
        <v>82</v>
      </c>
      <c r="Q2458" t="s">
        <v>8850</v>
      </c>
      <c r="R2458">
        <v>22.5</v>
      </c>
      <c r="S2458">
        <v>28</v>
      </c>
      <c r="T2458">
        <f>IF(Table1[[#This Row],[OD (in)]]=28,0,IF(Table1[[#This Row],[Width (in)]]&lt;=25,1,0))</f>
        <v>0</v>
      </c>
      <c r="U2458">
        <f>IF(Table1[[#This Row],[OD (in)]]=28,0,IF(AND(Table1[[#This Row],[Width (in)]]&gt;25,Table1[[#This Row],[Width (in)]]&lt;=40),1,0))</f>
        <v>0</v>
      </c>
      <c r="V2458">
        <f>IF(Table1[[#This Row],[OD (in)]]=28,0,IF(Table1[[#This Row],[Width (in)]]&gt;40,1,0))</f>
        <v>0</v>
      </c>
      <c r="W2458">
        <f>IF(Table1[[#This Row],[OD (in)]]=28,1,0)</f>
        <v>1</v>
      </c>
    </row>
    <row r="2459" spans="1:23" x14ac:dyDescent="0.3">
      <c r="A2459" s="6" t="s">
        <v>0</v>
      </c>
      <c r="B2459" s="6" t="s">
        <v>125</v>
      </c>
      <c r="C2459" s="6" t="s">
        <v>126</v>
      </c>
      <c r="D2459" s="6" t="s">
        <v>5335</v>
      </c>
      <c r="E2459" s="6" t="s">
        <v>4</v>
      </c>
      <c r="F2459" s="6" t="s">
        <v>5</v>
      </c>
      <c r="G2459" s="6" t="s">
        <v>5312</v>
      </c>
      <c r="H2459" s="6" t="s">
        <v>7</v>
      </c>
      <c r="I2459" s="6" t="s">
        <v>5313</v>
      </c>
      <c r="J2459" s="6" t="s">
        <v>9</v>
      </c>
      <c r="K2459" s="6" t="s">
        <v>5336</v>
      </c>
      <c r="L2459" s="6" t="s">
        <v>11</v>
      </c>
      <c r="M2459" s="2">
        <v>438.60399999999998</v>
      </c>
      <c r="N2459" s="1" t="s">
        <v>12</v>
      </c>
      <c r="O2459" s="3">
        <v>43325</v>
      </c>
      <c r="P2459" s="2">
        <f>ROUNDDOWN(Table1[[#This Row],[Quantity in UnE]],0)</f>
        <v>438</v>
      </c>
      <c r="Q2459" t="s">
        <v>8852</v>
      </c>
      <c r="R2459">
        <v>60</v>
      </c>
      <c r="S2459">
        <v>39</v>
      </c>
      <c r="T2459">
        <f>IF(Table1[[#This Row],[OD (in)]]=28,0,IF(Table1[[#This Row],[Width (in)]]&lt;=25,1,0))</f>
        <v>0</v>
      </c>
      <c r="U2459">
        <f>IF(Table1[[#This Row],[OD (in)]]=28,0,IF(AND(Table1[[#This Row],[Width (in)]]&gt;25,Table1[[#This Row],[Width (in)]]&lt;=40),1,0))</f>
        <v>0</v>
      </c>
      <c r="V2459">
        <f>IF(Table1[[#This Row],[OD (in)]]=28,0,IF(Table1[[#This Row],[Width (in)]]&gt;40,1,0))</f>
        <v>1</v>
      </c>
      <c r="W2459">
        <f>IF(Table1[[#This Row],[OD (in)]]=28,1,0)</f>
        <v>0</v>
      </c>
    </row>
    <row r="2460" spans="1:23" x14ac:dyDescent="0.3">
      <c r="A2460" s="6" t="s">
        <v>0</v>
      </c>
      <c r="B2460" s="6" t="s">
        <v>125</v>
      </c>
      <c r="C2460" s="6" t="s">
        <v>126</v>
      </c>
      <c r="D2460" s="6" t="s">
        <v>5337</v>
      </c>
      <c r="E2460" s="6" t="s">
        <v>4</v>
      </c>
      <c r="F2460" s="6" t="s">
        <v>5</v>
      </c>
      <c r="G2460" s="6" t="s">
        <v>5312</v>
      </c>
      <c r="H2460" s="6" t="s">
        <v>7</v>
      </c>
      <c r="I2460" s="6" t="s">
        <v>5313</v>
      </c>
      <c r="J2460" s="6" t="s">
        <v>9</v>
      </c>
      <c r="K2460" s="6" t="s">
        <v>5338</v>
      </c>
      <c r="L2460" s="6" t="s">
        <v>11</v>
      </c>
      <c r="M2460" s="2">
        <v>438.60399999999998</v>
      </c>
      <c r="N2460" s="1" t="s">
        <v>12</v>
      </c>
      <c r="O2460" s="3">
        <v>43325</v>
      </c>
      <c r="P2460" s="2">
        <f>ROUNDDOWN(Table1[[#This Row],[Quantity in UnE]],0)</f>
        <v>438</v>
      </c>
      <c r="Q2460" t="s">
        <v>8852</v>
      </c>
      <c r="R2460">
        <v>60</v>
      </c>
      <c r="S2460">
        <v>39</v>
      </c>
      <c r="T2460">
        <f>IF(Table1[[#This Row],[OD (in)]]=28,0,IF(Table1[[#This Row],[Width (in)]]&lt;=25,1,0))</f>
        <v>0</v>
      </c>
      <c r="U2460">
        <f>IF(Table1[[#This Row],[OD (in)]]=28,0,IF(AND(Table1[[#This Row],[Width (in)]]&gt;25,Table1[[#This Row],[Width (in)]]&lt;=40),1,0))</f>
        <v>0</v>
      </c>
      <c r="V2460">
        <f>IF(Table1[[#This Row],[OD (in)]]=28,0,IF(Table1[[#This Row],[Width (in)]]&gt;40,1,0))</f>
        <v>1</v>
      </c>
      <c r="W2460">
        <f>IF(Table1[[#This Row],[OD (in)]]=28,1,0)</f>
        <v>0</v>
      </c>
    </row>
    <row r="2461" spans="1:23" x14ac:dyDescent="0.3">
      <c r="A2461" s="6" t="s">
        <v>0</v>
      </c>
      <c r="B2461" s="6" t="s">
        <v>125</v>
      </c>
      <c r="C2461" s="6" t="s">
        <v>126</v>
      </c>
      <c r="D2461" s="6" t="s">
        <v>5339</v>
      </c>
      <c r="E2461" s="6" t="s">
        <v>4</v>
      </c>
      <c r="F2461" s="6" t="s">
        <v>5</v>
      </c>
      <c r="G2461" s="6" t="s">
        <v>5235</v>
      </c>
      <c r="H2461" s="6" t="s">
        <v>7</v>
      </c>
      <c r="I2461" s="6" t="s">
        <v>5236</v>
      </c>
      <c r="J2461" s="6" t="s">
        <v>9</v>
      </c>
      <c r="K2461" s="6" t="s">
        <v>5340</v>
      </c>
      <c r="L2461" s="6" t="s">
        <v>11</v>
      </c>
      <c r="M2461" s="2">
        <v>441.315</v>
      </c>
      <c r="N2461" s="1" t="s">
        <v>12</v>
      </c>
      <c r="O2461" s="3">
        <v>43319</v>
      </c>
      <c r="P2461" s="2">
        <f>ROUNDDOWN(Table1[[#This Row],[Quantity in UnE]],0)</f>
        <v>441</v>
      </c>
      <c r="Q2461" t="s">
        <v>8852</v>
      </c>
      <c r="R2461">
        <v>60</v>
      </c>
      <c r="S2461">
        <v>39</v>
      </c>
      <c r="T2461">
        <f>IF(Table1[[#This Row],[OD (in)]]=28,0,IF(Table1[[#This Row],[Width (in)]]&lt;=25,1,0))</f>
        <v>0</v>
      </c>
      <c r="U2461">
        <f>IF(Table1[[#This Row],[OD (in)]]=28,0,IF(AND(Table1[[#This Row],[Width (in)]]&gt;25,Table1[[#This Row],[Width (in)]]&lt;=40),1,0))</f>
        <v>0</v>
      </c>
      <c r="V2461">
        <f>IF(Table1[[#This Row],[OD (in)]]=28,0,IF(Table1[[#This Row],[Width (in)]]&gt;40,1,0))</f>
        <v>1</v>
      </c>
      <c r="W2461">
        <f>IF(Table1[[#This Row],[OD (in)]]=28,1,0)</f>
        <v>0</v>
      </c>
    </row>
    <row r="2462" spans="1:23" x14ac:dyDescent="0.3">
      <c r="A2462" s="6" t="s">
        <v>0</v>
      </c>
      <c r="B2462" s="6" t="s">
        <v>125</v>
      </c>
      <c r="C2462" s="6" t="s">
        <v>126</v>
      </c>
      <c r="D2462" s="6" t="s">
        <v>5341</v>
      </c>
      <c r="E2462" s="6" t="s">
        <v>4</v>
      </c>
      <c r="F2462" s="6" t="s">
        <v>5</v>
      </c>
      <c r="G2462" s="6" t="s">
        <v>5010</v>
      </c>
      <c r="H2462" s="6" t="s">
        <v>7</v>
      </c>
      <c r="I2462" s="6" t="s">
        <v>5011</v>
      </c>
      <c r="J2462" s="6" t="s">
        <v>9</v>
      </c>
      <c r="K2462" s="6" t="s">
        <v>5342</v>
      </c>
      <c r="L2462" s="6" t="s">
        <v>11</v>
      </c>
      <c r="M2462" s="2">
        <v>436.93099999999998</v>
      </c>
      <c r="N2462" s="1" t="s">
        <v>12</v>
      </c>
      <c r="O2462" s="3">
        <v>43325</v>
      </c>
      <c r="P2462" s="2">
        <f>ROUNDDOWN(Table1[[#This Row],[Quantity in UnE]],0)</f>
        <v>436</v>
      </c>
      <c r="Q2462" t="s">
        <v>8852</v>
      </c>
      <c r="R2462">
        <v>60</v>
      </c>
      <c r="S2462">
        <v>39</v>
      </c>
      <c r="T2462">
        <f>IF(Table1[[#This Row],[OD (in)]]=28,0,IF(Table1[[#This Row],[Width (in)]]&lt;=25,1,0))</f>
        <v>0</v>
      </c>
      <c r="U2462">
        <f>IF(Table1[[#This Row],[OD (in)]]=28,0,IF(AND(Table1[[#This Row],[Width (in)]]&gt;25,Table1[[#This Row],[Width (in)]]&lt;=40),1,0))</f>
        <v>0</v>
      </c>
      <c r="V2462">
        <f>IF(Table1[[#This Row],[OD (in)]]=28,0,IF(Table1[[#This Row],[Width (in)]]&gt;40,1,0))</f>
        <v>1</v>
      </c>
      <c r="W2462">
        <f>IF(Table1[[#This Row],[OD (in)]]=28,1,0)</f>
        <v>0</v>
      </c>
    </row>
    <row r="2463" spans="1:23" x14ac:dyDescent="0.3">
      <c r="A2463" s="6" t="s">
        <v>0</v>
      </c>
      <c r="B2463" s="6" t="s">
        <v>2963</v>
      </c>
      <c r="C2463" s="6" t="s">
        <v>2964</v>
      </c>
      <c r="D2463" s="6" t="s">
        <v>5343</v>
      </c>
      <c r="E2463" s="6" t="s">
        <v>4</v>
      </c>
      <c r="F2463" s="6" t="s">
        <v>5</v>
      </c>
      <c r="G2463" s="6" t="s">
        <v>5276</v>
      </c>
      <c r="H2463" s="6" t="s">
        <v>7</v>
      </c>
      <c r="I2463" s="6" t="s">
        <v>5277</v>
      </c>
      <c r="J2463" s="6" t="s">
        <v>9</v>
      </c>
      <c r="K2463" s="6" t="s">
        <v>5344</v>
      </c>
      <c r="L2463" s="6" t="s">
        <v>11</v>
      </c>
      <c r="M2463" s="2">
        <v>123.72199999999999</v>
      </c>
      <c r="N2463" s="1" t="s">
        <v>12</v>
      </c>
      <c r="O2463" s="3">
        <v>43327</v>
      </c>
      <c r="P2463" s="2">
        <f>ROUNDDOWN(Table1[[#This Row],[Quantity in UnE]],0)</f>
        <v>123</v>
      </c>
      <c r="Q2463" t="s">
        <v>8848</v>
      </c>
      <c r="R2463">
        <v>16.5</v>
      </c>
      <c r="S2463">
        <v>39</v>
      </c>
      <c r="T2463">
        <f>IF(Table1[[#This Row],[OD (in)]]=28,0,IF(Table1[[#This Row],[Width (in)]]&lt;=25,1,0))</f>
        <v>1</v>
      </c>
      <c r="U2463">
        <f>IF(Table1[[#This Row],[OD (in)]]=28,0,IF(AND(Table1[[#This Row],[Width (in)]]&gt;25,Table1[[#This Row],[Width (in)]]&lt;=40),1,0))</f>
        <v>0</v>
      </c>
      <c r="V2463">
        <f>IF(Table1[[#This Row],[OD (in)]]=28,0,IF(Table1[[#This Row],[Width (in)]]&gt;40,1,0))</f>
        <v>0</v>
      </c>
      <c r="W2463">
        <f>IF(Table1[[#This Row],[OD (in)]]=28,1,0)</f>
        <v>0</v>
      </c>
    </row>
    <row r="2464" spans="1:23" x14ac:dyDescent="0.3">
      <c r="A2464" s="6" t="s">
        <v>0</v>
      </c>
      <c r="B2464" s="6" t="s">
        <v>890</v>
      </c>
      <c r="C2464" s="6" t="s">
        <v>891</v>
      </c>
      <c r="D2464" s="6" t="s">
        <v>5345</v>
      </c>
      <c r="E2464" s="6" t="s">
        <v>4</v>
      </c>
      <c r="F2464" s="6" t="s">
        <v>5</v>
      </c>
      <c r="G2464" s="6" t="s">
        <v>4736</v>
      </c>
      <c r="H2464" s="6" t="s">
        <v>7</v>
      </c>
      <c r="I2464" s="6" t="s">
        <v>4737</v>
      </c>
      <c r="J2464" s="6" t="s">
        <v>9</v>
      </c>
      <c r="K2464" s="6" t="s">
        <v>5346</v>
      </c>
      <c r="L2464" s="6" t="s">
        <v>11</v>
      </c>
      <c r="M2464" s="2">
        <v>185.58500000000001</v>
      </c>
      <c r="N2464" s="1" t="s">
        <v>12</v>
      </c>
      <c r="O2464" s="3">
        <v>43314</v>
      </c>
      <c r="P2464" s="2">
        <f>ROUNDDOWN(Table1[[#This Row],[Quantity in UnE]],0)</f>
        <v>185</v>
      </c>
      <c r="Q2464" t="s">
        <v>8851</v>
      </c>
      <c r="R2464">
        <v>23.625</v>
      </c>
      <c r="S2464">
        <v>39</v>
      </c>
      <c r="T2464">
        <f>IF(Table1[[#This Row],[OD (in)]]=28,0,IF(Table1[[#This Row],[Width (in)]]&lt;=25,1,0))</f>
        <v>1</v>
      </c>
      <c r="U2464">
        <f>IF(Table1[[#This Row],[OD (in)]]=28,0,IF(AND(Table1[[#This Row],[Width (in)]]&gt;25,Table1[[#This Row],[Width (in)]]&lt;=40),1,0))</f>
        <v>0</v>
      </c>
      <c r="V2464">
        <f>IF(Table1[[#This Row],[OD (in)]]=28,0,IF(Table1[[#This Row],[Width (in)]]&gt;40,1,0))</f>
        <v>0</v>
      </c>
      <c r="W2464">
        <f>IF(Table1[[#This Row],[OD (in)]]=28,1,0)</f>
        <v>0</v>
      </c>
    </row>
    <row r="2465" spans="1:23" x14ac:dyDescent="0.3">
      <c r="A2465" s="6" t="s">
        <v>0</v>
      </c>
      <c r="B2465" s="6" t="s">
        <v>125</v>
      </c>
      <c r="C2465" s="6" t="s">
        <v>126</v>
      </c>
      <c r="D2465" s="6" t="s">
        <v>5347</v>
      </c>
      <c r="E2465" s="6" t="s">
        <v>4</v>
      </c>
      <c r="F2465" s="6" t="s">
        <v>5</v>
      </c>
      <c r="G2465" s="6" t="s">
        <v>5235</v>
      </c>
      <c r="H2465" s="6" t="s">
        <v>7</v>
      </c>
      <c r="I2465" s="6" t="s">
        <v>5236</v>
      </c>
      <c r="J2465" s="6" t="s">
        <v>9</v>
      </c>
      <c r="K2465" s="6" t="s">
        <v>5348</v>
      </c>
      <c r="L2465" s="6" t="s">
        <v>11</v>
      </c>
      <c r="M2465" s="2">
        <v>441.315</v>
      </c>
      <c r="N2465" s="1" t="s">
        <v>12</v>
      </c>
      <c r="O2465" s="3">
        <v>43319</v>
      </c>
      <c r="P2465" s="2">
        <f>ROUNDDOWN(Table1[[#This Row],[Quantity in UnE]],0)</f>
        <v>441</v>
      </c>
      <c r="Q2465" t="s">
        <v>8852</v>
      </c>
      <c r="R2465">
        <v>60</v>
      </c>
      <c r="S2465">
        <v>39</v>
      </c>
      <c r="T2465">
        <f>IF(Table1[[#This Row],[OD (in)]]=28,0,IF(Table1[[#This Row],[Width (in)]]&lt;=25,1,0))</f>
        <v>0</v>
      </c>
      <c r="U2465">
        <f>IF(Table1[[#This Row],[OD (in)]]=28,0,IF(AND(Table1[[#This Row],[Width (in)]]&gt;25,Table1[[#This Row],[Width (in)]]&lt;=40),1,0))</f>
        <v>0</v>
      </c>
      <c r="V2465">
        <f>IF(Table1[[#This Row],[OD (in)]]=28,0,IF(Table1[[#This Row],[Width (in)]]&gt;40,1,0))</f>
        <v>1</v>
      </c>
      <c r="W2465">
        <f>IF(Table1[[#This Row],[OD (in)]]=28,1,0)</f>
        <v>0</v>
      </c>
    </row>
    <row r="2466" spans="1:23" x14ac:dyDescent="0.3">
      <c r="A2466" s="6" t="s">
        <v>0</v>
      </c>
      <c r="B2466" s="6" t="s">
        <v>5129</v>
      </c>
      <c r="C2466" s="6" t="s">
        <v>5130</v>
      </c>
      <c r="D2466" s="6" t="s">
        <v>5349</v>
      </c>
      <c r="E2466" s="6" t="s">
        <v>4</v>
      </c>
      <c r="F2466" s="6" t="s">
        <v>136</v>
      </c>
      <c r="G2466" s="6" t="s">
        <v>5132</v>
      </c>
      <c r="H2466" s="6" t="s">
        <v>7</v>
      </c>
      <c r="I2466" s="6" t="s">
        <v>5133</v>
      </c>
      <c r="J2466" s="6" t="s">
        <v>9</v>
      </c>
      <c r="K2466" s="6" t="s">
        <v>5350</v>
      </c>
      <c r="L2466" s="6" t="s">
        <v>11</v>
      </c>
      <c r="M2466" s="2">
        <v>285.75299999999999</v>
      </c>
      <c r="N2466" s="1" t="s">
        <v>12</v>
      </c>
      <c r="O2466" s="3">
        <v>43324</v>
      </c>
      <c r="P2466" s="2">
        <f>ROUNDDOWN(Table1[[#This Row],[Quantity in UnE]],0)</f>
        <v>285</v>
      </c>
      <c r="Q2466" t="s">
        <v>8869</v>
      </c>
      <c r="R2466">
        <v>40</v>
      </c>
      <c r="S2466">
        <v>39</v>
      </c>
      <c r="T2466">
        <f>IF(Table1[[#This Row],[OD (in)]]=28,0,IF(Table1[[#This Row],[Width (in)]]&lt;=25,1,0))</f>
        <v>0</v>
      </c>
      <c r="U2466">
        <f>IF(Table1[[#This Row],[OD (in)]]=28,0,IF(AND(Table1[[#This Row],[Width (in)]]&gt;25,Table1[[#This Row],[Width (in)]]&lt;=40),1,0))</f>
        <v>1</v>
      </c>
      <c r="V2466">
        <f>IF(Table1[[#This Row],[OD (in)]]=28,0,IF(Table1[[#This Row],[Width (in)]]&gt;40,1,0))</f>
        <v>0</v>
      </c>
      <c r="W2466">
        <f>IF(Table1[[#This Row],[OD (in)]]=28,1,0)</f>
        <v>0</v>
      </c>
    </row>
    <row r="2467" spans="1:23" x14ac:dyDescent="0.3">
      <c r="A2467" s="6" t="s">
        <v>0</v>
      </c>
      <c r="B2467" s="6" t="s">
        <v>125</v>
      </c>
      <c r="C2467" s="6" t="s">
        <v>126</v>
      </c>
      <c r="D2467" s="6" t="s">
        <v>5351</v>
      </c>
      <c r="E2467" s="6" t="s">
        <v>4</v>
      </c>
      <c r="F2467" s="6" t="s">
        <v>5</v>
      </c>
      <c r="G2467" s="6" t="s">
        <v>5312</v>
      </c>
      <c r="H2467" s="6" t="s">
        <v>7</v>
      </c>
      <c r="I2467" s="6" t="s">
        <v>5313</v>
      </c>
      <c r="J2467" s="6" t="s">
        <v>9</v>
      </c>
      <c r="K2467" s="6" t="s">
        <v>5350</v>
      </c>
      <c r="L2467" s="6" t="s">
        <v>11</v>
      </c>
      <c r="M2467" s="2">
        <v>438.08499999999998</v>
      </c>
      <c r="N2467" s="1" t="s">
        <v>12</v>
      </c>
      <c r="O2467" s="3">
        <v>43325</v>
      </c>
      <c r="P2467" s="2">
        <f>ROUNDDOWN(Table1[[#This Row],[Quantity in UnE]],0)</f>
        <v>438</v>
      </c>
      <c r="Q2467" t="s">
        <v>8852</v>
      </c>
      <c r="R2467">
        <v>60</v>
      </c>
      <c r="S2467">
        <v>39</v>
      </c>
      <c r="T2467">
        <f>IF(Table1[[#This Row],[OD (in)]]=28,0,IF(Table1[[#This Row],[Width (in)]]&lt;=25,1,0))</f>
        <v>0</v>
      </c>
      <c r="U2467">
        <f>IF(Table1[[#This Row],[OD (in)]]=28,0,IF(AND(Table1[[#This Row],[Width (in)]]&gt;25,Table1[[#This Row],[Width (in)]]&lt;=40),1,0))</f>
        <v>0</v>
      </c>
      <c r="V2467">
        <f>IF(Table1[[#This Row],[OD (in)]]=28,0,IF(Table1[[#This Row],[Width (in)]]&gt;40,1,0))</f>
        <v>1</v>
      </c>
      <c r="W2467">
        <f>IF(Table1[[#This Row],[OD (in)]]=28,1,0)</f>
        <v>0</v>
      </c>
    </row>
    <row r="2468" spans="1:23" x14ac:dyDescent="0.3">
      <c r="A2468" s="6" t="s">
        <v>0</v>
      </c>
      <c r="B2468" s="6" t="s">
        <v>125</v>
      </c>
      <c r="C2468" s="6" t="s">
        <v>126</v>
      </c>
      <c r="D2468" s="6" t="s">
        <v>5352</v>
      </c>
      <c r="E2468" s="6" t="s">
        <v>4</v>
      </c>
      <c r="F2468" s="6" t="s">
        <v>5</v>
      </c>
      <c r="G2468" s="6" t="s">
        <v>5010</v>
      </c>
      <c r="H2468" s="6" t="s">
        <v>7</v>
      </c>
      <c r="I2468" s="6" t="s">
        <v>5011</v>
      </c>
      <c r="J2468" s="6" t="s">
        <v>9</v>
      </c>
      <c r="K2468" s="6" t="s">
        <v>5353</v>
      </c>
      <c r="L2468" s="6" t="s">
        <v>11</v>
      </c>
      <c r="M2468" s="2">
        <v>441.2</v>
      </c>
      <c r="N2468" s="1" t="s">
        <v>12</v>
      </c>
      <c r="O2468" s="3">
        <v>43325</v>
      </c>
      <c r="P2468" s="2">
        <f>ROUNDDOWN(Table1[[#This Row],[Quantity in UnE]],0)</f>
        <v>441</v>
      </c>
      <c r="Q2468" t="s">
        <v>8852</v>
      </c>
      <c r="R2468">
        <v>60</v>
      </c>
      <c r="S2468">
        <v>39</v>
      </c>
      <c r="T2468">
        <f>IF(Table1[[#This Row],[OD (in)]]=28,0,IF(Table1[[#This Row],[Width (in)]]&lt;=25,1,0))</f>
        <v>0</v>
      </c>
      <c r="U2468">
        <f>IF(Table1[[#This Row],[OD (in)]]=28,0,IF(AND(Table1[[#This Row],[Width (in)]]&gt;25,Table1[[#This Row],[Width (in)]]&lt;=40),1,0))</f>
        <v>0</v>
      </c>
      <c r="V2468">
        <f>IF(Table1[[#This Row],[OD (in)]]=28,0,IF(Table1[[#This Row],[Width (in)]]&gt;40,1,0))</f>
        <v>1</v>
      </c>
      <c r="W2468">
        <f>IF(Table1[[#This Row],[OD (in)]]=28,1,0)</f>
        <v>0</v>
      </c>
    </row>
    <row r="2469" spans="1:23" x14ac:dyDescent="0.3">
      <c r="A2469" s="6" t="s">
        <v>0</v>
      </c>
      <c r="B2469" s="6" t="s">
        <v>280</v>
      </c>
      <c r="C2469" s="6" t="s">
        <v>281</v>
      </c>
      <c r="D2469" s="6" t="s">
        <v>5354</v>
      </c>
      <c r="E2469" s="6" t="s">
        <v>4</v>
      </c>
      <c r="F2469" s="6" t="s">
        <v>5</v>
      </c>
      <c r="G2469" s="6" t="s">
        <v>4688</v>
      </c>
      <c r="H2469" s="6" t="s">
        <v>7</v>
      </c>
      <c r="I2469" s="6" t="s">
        <v>4689</v>
      </c>
      <c r="J2469" s="6" t="s">
        <v>9</v>
      </c>
      <c r="K2469" s="6" t="s">
        <v>5355</v>
      </c>
      <c r="L2469" s="6" t="s">
        <v>11</v>
      </c>
      <c r="M2469" s="2">
        <v>164.84200000000001</v>
      </c>
      <c r="N2469" s="1" t="s">
        <v>12</v>
      </c>
      <c r="O2469" s="3">
        <v>43322</v>
      </c>
      <c r="P2469" s="2">
        <f>ROUNDDOWN(Table1[[#This Row],[Quantity in UnE]],0)</f>
        <v>164</v>
      </c>
      <c r="Q2469" t="s">
        <v>8854</v>
      </c>
      <c r="R2469">
        <v>46.5</v>
      </c>
      <c r="S2469">
        <v>28</v>
      </c>
      <c r="T2469">
        <f>IF(Table1[[#This Row],[OD (in)]]=28,0,IF(Table1[[#This Row],[Width (in)]]&lt;=25,1,0))</f>
        <v>0</v>
      </c>
      <c r="U2469">
        <f>IF(Table1[[#This Row],[OD (in)]]=28,0,IF(AND(Table1[[#This Row],[Width (in)]]&gt;25,Table1[[#This Row],[Width (in)]]&lt;=40),1,0))</f>
        <v>0</v>
      </c>
      <c r="V2469">
        <f>IF(Table1[[#This Row],[OD (in)]]=28,0,IF(Table1[[#This Row],[Width (in)]]&gt;40,1,0))</f>
        <v>0</v>
      </c>
      <c r="W2469">
        <f>IF(Table1[[#This Row],[OD (in)]]=28,1,0)</f>
        <v>1</v>
      </c>
    </row>
    <row r="2470" spans="1:23" x14ac:dyDescent="0.3">
      <c r="A2470" s="6" t="s">
        <v>0</v>
      </c>
      <c r="B2470" s="6" t="s">
        <v>280</v>
      </c>
      <c r="C2470" s="6" t="s">
        <v>281</v>
      </c>
      <c r="D2470" s="6" t="s">
        <v>5356</v>
      </c>
      <c r="E2470" s="6" t="s">
        <v>4</v>
      </c>
      <c r="F2470" s="6" t="s">
        <v>5</v>
      </c>
      <c r="G2470" s="6" t="s">
        <v>4688</v>
      </c>
      <c r="H2470" s="6" t="s">
        <v>7</v>
      </c>
      <c r="I2470" s="6" t="s">
        <v>4689</v>
      </c>
      <c r="J2470" s="6" t="s">
        <v>9</v>
      </c>
      <c r="K2470" s="6" t="s">
        <v>5357</v>
      </c>
      <c r="L2470" s="6" t="s">
        <v>11</v>
      </c>
      <c r="M2470" s="2">
        <v>165.19399999999999</v>
      </c>
      <c r="N2470" s="1" t="s">
        <v>12</v>
      </c>
      <c r="O2470" s="3">
        <v>43322</v>
      </c>
      <c r="P2470" s="2">
        <f>ROUNDDOWN(Table1[[#This Row],[Quantity in UnE]],0)</f>
        <v>165</v>
      </c>
      <c r="Q2470" t="s">
        <v>8854</v>
      </c>
      <c r="R2470">
        <v>46.5</v>
      </c>
      <c r="S2470">
        <v>28</v>
      </c>
      <c r="T2470">
        <f>IF(Table1[[#This Row],[OD (in)]]=28,0,IF(Table1[[#This Row],[Width (in)]]&lt;=25,1,0))</f>
        <v>0</v>
      </c>
      <c r="U2470">
        <f>IF(Table1[[#This Row],[OD (in)]]=28,0,IF(AND(Table1[[#This Row],[Width (in)]]&gt;25,Table1[[#This Row],[Width (in)]]&lt;=40),1,0))</f>
        <v>0</v>
      </c>
      <c r="V2470">
        <f>IF(Table1[[#This Row],[OD (in)]]=28,0,IF(Table1[[#This Row],[Width (in)]]&gt;40,1,0))</f>
        <v>0</v>
      </c>
      <c r="W2470">
        <f>IF(Table1[[#This Row],[OD (in)]]=28,1,0)</f>
        <v>1</v>
      </c>
    </row>
    <row r="2471" spans="1:23" x14ac:dyDescent="0.3">
      <c r="A2471" s="6" t="s">
        <v>0</v>
      </c>
      <c r="B2471" s="6" t="s">
        <v>150</v>
      </c>
      <c r="C2471" s="6" t="s">
        <v>151</v>
      </c>
      <c r="D2471" s="6" t="s">
        <v>5358</v>
      </c>
      <c r="E2471" s="6" t="s">
        <v>4</v>
      </c>
      <c r="F2471" s="6" t="s">
        <v>5</v>
      </c>
      <c r="G2471" s="6" t="s">
        <v>5084</v>
      </c>
      <c r="H2471" s="6" t="s">
        <v>7</v>
      </c>
      <c r="I2471" s="6" t="s">
        <v>5085</v>
      </c>
      <c r="J2471" s="6" t="s">
        <v>9</v>
      </c>
      <c r="K2471" s="6" t="s">
        <v>5359</v>
      </c>
      <c r="L2471" s="6" t="s">
        <v>11</v>
      </c>
      <c r="M2471" s="2">
        <v>87.278000000000006</v>
      </c>
      <c r="N2471" s="1" t="s">
        <v>12</v>
      </c>
      <c r="O2471" s="3">
        <v>43323</v>
      </c>
      <c r="P2471" s="2">
        <f>ROUNDDOWN(Table1[[#This Row],[Quantity in UnE]],0)</f>
        <v>87</v>
      </c>
      <c r="Q2471" t="s">
        <v>8850</v>
      </c>
      <c r="R2471">
        <v>22.5</v>
      </c>
      <c r="S2471">
        <v>28</v>
      </c>
      <c r="T2471">
        <f>IF(Table1[[#This Row],[OD (in)]]=28,0,IF(Table1[[#This Row],[Width (in)]]&lt;=25,1,0))</f>
        <v>0</v>
      </c>
      <c r="U2471">
        <f>IF(Table1[[#This Row],[OD (in)]]=28,0,IF(AND(Table1[[#This Row],[Width (in)]]&gt;25,Table1[[#This Row],[Width (in)]]&lt;=40),1,0))</f>
        <v>0</v>
      </c>
      <c r="V2471">
        <f>IF(Table1[[#This Row],[OD (in)]]=28,0,IF(Table1[[#This Row],[Width (in)]]&gt;40,1,0))</f>
        <v>0</v>
      </c>
      <c r="W2471">
        <f>IF(Table1[[#This Row],[OD (in)]]=28,1,0)</f>
        <v>1</v>
      </c>
    </row>
    <row r="2472" spans="1:23" x14ac:dyDescent="0.3">
      <c r="A2472" s="6" t="s">
        <v>0</v>
      </c>
      <c r="B2472" s="6" t="s">
        <v>280</v>
      </c>
      <c r="C2472" s="6" t="s">
        <v>281</v>
      </c>
      <c r="D2472" s="6" t="s">
        <v>5360</v>
      </c>
      <c r="E2472" s="6" t="s">
        <v>4</v>
      </c>
      <c r="F2472" s="6" t="s">
        <v>5</v>
      </c>
      <c r="G2472" s="6" t="s">
        <v>4688</v>
      </c>
      <c r="H2472" s="6" t="s">
        <v>7</v>
      </c>
      <c r="I2472" s="6" t="s">
        <v>4689</v>
      </c>
      <c r="J2472" s="6" t="s">
        <v>9</v>
      </c>
      <c r="K2472" s="6" t="s">
        <v>5361</v>
      </c>
      <c r="L2472" s="6" t="s">
        <v>11</v>
      </c>
      <c r="M2472" s="2">
        <v>165.19399999999999</v>
      </c>
      <c r="N2472" s="1" t="s">
        <v>12</v>
      </c>
      <c r="O2472" s="3">
        <v>43322</v>
      </c>
      <c r="P2472" s="2">
        <f>ROUNDDOWN(Table1[[#This Row],[Quantity in UnE]],0)</f>
        <v>165</v>
      </c>
      <c r="Q2472" t="s">
        <v>8854</v>
      </c>
      <c r="R2472">
        <v>46.5</v>
      </c>
      <c r="S2472">
        <v>28</v>
      </c>
      <c r="T2472">
        <f>IF(Table1[[#This Row],[OD (in)]]=28,0,IF(Table1[[#This Row],[Width (in)]]&lt;=25,1,0))</f>
        <v>0</v>
      </c>
      <c r="U2472">
        <f>IF(Table1[[#This Row],[OD (in)]]=28,0,IF(AND(Table1[[#This Row],[Width (in)]]&gt;25,Table1[[#This Row],[Width (in)]]&lt;=40),1,0))</f>
        <v>0</v>
      </c>
      <c r="V2472">
        <f>IF(Table1[[#This Row],[OD (in)]]=28,0,IF(Table1[[#This Row],[Width (in)]]&gt;40,1,0))</f>
        <v>0</v>
      </c>
      <c r="W2472">
        <f>IF(Table1[[#This Row],[OD (in)]]=28,1,0)</f>
        <v>1</v>
      </c>
    </row>
    <row r="2473" spans="1:23" x14ac:dyDescent="0.3">
      <c r="A2473" s="6" t="s">
        <v>0</v>
      </c>
      <c r="B2473" s="6" t="s">
        <v>150</v>
      </c>
      <c r="C2473" s="6" t="s">
        <v>151</v>
      </c>
      <c r="D2473" s="6" t="s">
        <v>5362</v>
      </c>
      <c r="E2473" s="6" t="s">
        <v>4</v>
      </c>
      <c r="F2473" s="6" t="s">
        <v>5</v>
      </c>
      <c r="G2473" s="6" t="s">
        <v>5084</v>
      </c>
      <c r="H2473" s="6" t="s">
        <v>7</v>
      </c>
      <c r="I2473" s="6" t="s">
        <v>5085</v>
      </c>
      <c r="J2473" s="6" t="s">
        <v>9</v>
      </c>
      <c r="K2473" s="6" t="s">
        <v>5363</v>
      </c>
      <c r="L2473" s="6" t="s">
        <v>11</v>
      </c>
      <c r="M2473" s="2">
        <v>87.278000000000006</v>
      </c>
      <c r="N2473" s="1" t="s">
        <v>12</v>
      </c>
      <c r="O2473" s="3">
        <v>43323</v>
      </c>
      <c r="P2473" s="2">
        <f>ROUNDDOWN(Table1[[#This Row],[Quantity in UnE]],0)</f>
        <v>87</v>
      </c>
      <c r="Q2473" t="s">
        <v>8850</v>
      </c>
      <c r="R2473">
        <v>22.5</v>
      </c>
      <c r="S2473">
        <v>28</v>
      </c>
      <c r="T2473">
        <f>IF(Table1[[#This Row],[OD (in)]]=28,0,IF(Table1[[#This Row],[Width (in)]]&lt;=25,1,0))</f>
        <v>0</v>
      </c>
      <c r="U2473">
        <f>IF(Table1[[#This Row],[OD (in)]]=28,0,IF(AND(Table1[[#This Row],[Width (in)]]&gt;25,Table1[[#This Row],[Width (in)]]&lt;=40),1,0))</f>
        <v>0</v>
      </c>
      <c r="V2473">
        <f>IF(Table1[[#This Row],[OD (in)]]=28,0,IF(Table1[[#This Row],[Width (in)]]&gt;40,1,0))</f>
        <v>0</v>
      </c>
      <c r="W2473">
        <f>IF(Table1[[#This Row],[OD (in)]]=28,1,0)</f>
        <v>1</v>
      </c>
    </row>
    <row r="2474" spans="1:23" x14ac:dyDescent="0.3">
      <c r="A2474" s="6" t="s">
        <v>0</v>
      </c>
      <c r="B2474" s="6" t="s">
        <v>5129</v>
      </c>
      <c r="C2474" s="6" t="s">
        <v>5130</v>
      </c>
      <c r="D2474" s="6" t="s">
        <v>5364</v>
      </c>
      <c r="E2474" s="6" t="s">
        <v>4</v>
      </c>
      <c r="F2474" s="6" t="s">
        <v>136</v>
      </c>
      <c r="G2474" s="6" t="s">
        <v>5132</v>
      </c>
      <c r="H2474" s="6" t="s">
        <v>7</v>
      </c>
      <c r="I2474" s="6" t="s">
        <v>5133</v>
      </c>
      <c r="J2474" s="6" t="s">
        <v>9</v>
      </c>
      <c r="K2474" s="6" t="s">
        <v>5365</v>
      </c>
      <c r="L2474" s="6" t="s">
        <v>11</v>
      </c>
      <c r="M2474" s="2">
        <v>285.27300000000002</v>
      </c>
      <c r="N2474" s="1" t="s">
        <v>12</v>
      </c>
      <c r="O2474" s="3">
        <v>43324</v>
      </c>
      <c r="P2474" s="2">
        <f>ROUNDDOWN(Table1[[#This Row],[Quantity in UnE]],0)</f>
        <v>285</v>
      </c>
      <c r="Q2474" t="s">
        <v>8869</v>
      </c>
      <c r="R2474">
        <v>40</v>
      </c>
      <c r="S2474">
        <v>39</v>
      </c>
      <c r="T2474">
        <f>IF(Table1[[#This Row],[OD (in)]]=28,0,IF(Table1[[#This Row],[Width (in)]]&lt;=25,1,0))</f>
        <v>0</v>
      </c>
      <c r="U2474">
        <f>IF(Table1[[#This Row],[OD (in)]]=28,0,IF(AND(Table1[[#This Row],[Width (in)]]&gt;25,Table1[[#This Row],[Width (in)]]&lt;=40),1,0))</f>
        <v>1</v>
      </c>
      <c r="V2474">
        <f>IF(Table1[[#This Row],[OD (in)]]=28,0,IF(Table1[[#This Row],[Width (in)]]&gt;40,1,0))</f>
        <v>0</v>
      </c>
      <c r="W2474">
        <f>IF(Table1[[#This Row],[OD (in)]]=28,1,0)</f>
        <v>0</v>
      </c>
    </row>
    <row r="2475" spans="1:23" x14ac:dyDescent="0.3">
      <c r="A2475" s="6" t="s">
        <v>0</v>
      </c>
      <c r="B2475" s="6" t="s">
        <v>280</v>
      </c>
      <c r="C2475" s="6" t="s">
        <v>281</v>
      </c>
      <c r="D2475" s="6" t="s">
        <v>5366</v>
      </c>
      <c r="E2475" s="6" t="s">
        <v>4</v>
      </c>
      <c r="F2475" s="6" t="s">
        <v>5</v>
      </c>
      <c r="G2475" s="6" t="s">
        <v>4688</v>
      </c>
      <c r="H2475" s="6" t="s">
        <v>7</v>
      </c>
      <c r="I2475" s="6" t="s">
        <v>4689</v>
      </c>
      <c r="J2475" s="6" t="s">
        <v>9</v>
      </c>
      <c r="K2475" s="6" t="s">
        <v>5367</v>
      </c>
      <c r="L2475" s="6" t="s">
        <v>11</v>
      </c>
      <c r="M2475" s="2">
        <v>169.357</v>
      </c>
      <c r="N2475" s="1" t="s">
        <v>12</v>
      </c>
      <c r="O2475" s="3">
        <v>43322</v>
      </c>
      <c r="P2475" s="2">
        <f>ROUNDDOWN(Table1[[#This Row],[Quantity in UnE]],0)</f>
        <v>169</v>
      </c>
      <c r="Q2475" t="s">
        <v>8854</v>
      </c>
      <c r="R2475">
        <v>46.5</v>
      </c>
      <c r="S2475">
        <v>28</v>
      </c>
      <c r="T2475">
        <f>IF(Table1[[#This Row],[OD (in)]]=28,0,IF(Table1[[#This Row],[Width (in)]]&lt;=25,1,0))</f>
        <v>0</v>
      </c>
      <c r="U2475">
        <f>IF(Table1[[#This Row],[OD (in)]]=28,0,IF(AND(Table1[[#This Row],[Width (in)]]&gt;25,Table1[[#This Row],[Width (in)]]&lt;=40),1,0))</f>
        <v>0</v>
      </c>
      <c r="V2475">
        <f>IF(Table1[[#This Row],[OD (in)]]=28,0,IF(Table1[[#This Row],[Width (in)]]&gt;40,1,0))</f>
        <v>0</v>
      </c>
      <c r="W2475">
        <f>IF(Table1[[#This Row],[OD (in)]]=28,1,0)</f>
        <v>1</v>
      </c>
    </row>
    <row r="2476" spans="1:23" x14ac:dyDescent="0.3">
      <c r="A2476" s="6" t="s">
        <v>0</v>
      </c>
      <c r="B2476" s="6" t="s">
        <v>125</v>
      </c>
      <c r="C2476" s="6" t="s">
        <v>126</v>
      </c>
      <c r="D2476" s="6" t="s">
        <v>5368</v>
      </c>
      <c r="E2476" s="6" t="s">
        <v>4</v>
      </c>
      <c r="F2476" s="6" t="s">
        <v>5</v>
      </c>
      <c r="G2476" s="6" t="s">
        <v>5312</v>
      </c>
      <c r="H2476" s="6" t="s">
        <v>7</v>
      </c>
      <c r="I2476" s="6" t="s">
        <v>5313</v>
      </c>
      <c r="J2476" s="6" t="s">
        <v>9</v>
      </c>
      <c r="K2476" s="6" t="s">
        <v>5369</v>
      </c>
      <c r="L2476" s="6" t="s">
        <v>11</v>
      </c>
      <c r="M2476" s="2">
        <v>438.08499999999998</v>
      </c>
      <c r="N2476" s="1" t="s">
        <v>12</v>
      </c>
      <c r="O2476" s="3">
        <v>43325</v>
      </c>
      <c r="P2476" s="2">
        <f>ROUNDDOWN(Table1[[#This Row],[Quantity in UnE]],0)</f>
        <v>438</v>
      </c>
      <c r="Q2476" t="s">
        <v>8852</v>
      </c>
      <c r="R2476">
        <v>60</v>
      </c>
      <c r="S2476">
        <v>39</v>
      </c>
      <c r="T2476">
        <f>IF(Table1[[#This Row],[OD (in)]]=28,0,IF(Table1[[#This Row],[Width (in)]]&lt;=25,1,0))</f>
        <v>0</v>
      </c>
      <c r="U2476">
        <f>IF(Table1[[#This Row],[OD (in)]]=28,0,IF(AND(Table1[[#This Row],[Width (in)]]&gt;25,Table1[[#This Row],[Width (in)]]&lt;=40),1,0))</f>
        <v>0</v>
      </c>
      <c r="V2476">
        <f>IF(Table1[[#This Row],[OD (in)]]=28,0,IF(Table1[[#This Row],[Width (in)]]&gt;40,1,0))</f>
        <v>1</v>
      </c>
      <c r="W2476">
        <f>IF(Table1[[#This Row],[OD (in)]]=28,1,0)</f>
        <v>0</v>
      </c>
    </row>
    <row r="2477" spans="1:23" x14ac:dyDescent="0.3">
      <c r="A2477" s="6" t="s">
        <v>0</v>
      </c>
      <c r="B2477" s="6" t="s">
        <v>150</v>
      </c>
      <c r="C2477" s="6" t="s">
        <v>151</v>
      </c>
      <c r="D2477" s="6" t="s">
        <v>5370</v>
      </c>
      <c r="E2477" s="6" t="s">
        <v>4</v>
      </c>
      <c r="F2477" s="6" t="s">
        <v>5</v>
      </c>
      <c r="G2477" s="6" t="s">
        <v>5084</v>
      </c>
      <c r="H2477" s="6" t="s">
        <v>7</v>
      </c>
      <c r="I2477" s="6" t="s">
        <v>5085</v>
      </c>
      <c r="J2477" s="6" t="s">
        <v>9</v>
      </c>
      <c r="K2477" s="6" t="s">
        <v>5371</v>
      </c>
      <c r="L2477" s="6" t="s">
        <v>11</v>
      </c>
      <c r="M2477" s="2">
        <v>87.278000000000006</v>
      </c>
      <c r="N2477" s="1" t="s">
        <v>12</v>
      </c>
      <c r="O2477" s="3">
        <v>43323</v>
      </c>
      <c r="P2477" s="2">
        <f>ROUNDDOWN(Table1[[#This Row],[Quantity in UnE]],0)</f>
        <v>87</v>
      </c>
      <c r="Q2477" t="s">
        <v>8850</v>
      </c>
      <c r="R2477">
        <v>22.5</v>
      </c>
      <c r="S2477">
        <v>28</v>
      </c>
      <c r="T2477">
        <f>IF(Table1[[#This Row],[OD (in)]]=28,0,IF(Table1[[#This Row],[Width (in)]]&lt;=25,1,0))</f>
        <v>0</v>
      </c>
      <c r="U2477">
        <f>IF(Table1[[#This Row],[OD (in)]]=28,0,IF(AND(Table1[[#This Row],[Width (in)]]&gt;25,Table1[[#This Row],[Width (in)]]&lt;=40),1,0))</f>
        <v>0</v>
      </c>
      <c r="V2477">
        <f>IF(Table1[[#This Row],[OD (in)]]=28,0,IF(Table1[[#This Row],[Width (in)]]&gt;40,1,0))</f>
        <v>0</v>
      </c>
      <c r="W2477">
        <f>IF(Table1[[#This Row],[OD (in)]]=28,1,0)</f>
        <v>1</v>
      </c>
    </row>
    <row r="2478" spans="1:23" x14ac:dyDescent="0.3">
      <c r="A2478" s="6" t="s">
        <v>0</v>
      </c>
      <c r="B2478" s="6" t="s">
        <v>280</v>
      </c>
      <c r="C2478" s="6" t="s">
        <v>281</v>
      </c>
      <c r="D2478" s="6" t="s">
        <v>5372</v>
      </c>
      <c r="E2478" s="6" t="s">
        <v>4</v>
      </c>
      <c r="F2478" s="6" t="s">
        <v>5</v>
      </c>
      <c r="G2478" s="6" t="s">
        <v>4688</v>
      </c>
      <c r="H2478" s="6" t="s">
        <v>7</v>
      </c>
      <c r="I2478" s="6" t="s">
        <v>4689</v>
      </c>
      <c r="J2478" s="6" t="s">
        <v>9</v>
      </c>
      <c r="K2478" s="6" t="s">
        <v>5373</v>
      </c>
      <c r="L2478" s="6" t="s">
        <v>11</v>
      </c>
      <c r="M2478" s="2">
        <v>169.53299999999999</v>
      </c>
      <c r="N2478" s="1" t="s">
        <v>12</v>
      </c>
      <c r="O2478" s="3">
        <v>43322</v>
      </c>
      <c r="P2478" s="2">
        <f>ROUNDDOWN(Table1[[#This Row],[Quantity in UnE]],0)</f>
        <v>169</v>
      </c>
      <c r="Q2478" t="s">
        <v>8854</v>
      </c>
      <c r="R2478">
        <v>46.5</v>
      </c>
      <c r="S2478">
        <v>28</v>
      </c>
      <c r="T2478">
        <f>IF(Table1[[#This Row],[OD (in)]]=28,0,IF(Table1[[#This Row],[Width (in)]]&lt;=25,1,0))</f>
        <v>0</v>
      </c>
      <c r="U2478">
        <f>IF(Table1[[#This Row],[OD (in)]]=28,0,IF(AND(Table1[[#This Row],[Width (in)]]&gt;25,Table1[[#This Row],[Width (in)]]&lt;=40),1,0))</f>
        <v>0</v>
      </c>
      <c r="V2478">
        <f>IF(Table1[[#This Row],[OD (in)]]=28,0,IF(Table1[[#This Row],[Width (in)]]&gt;40,1,0))</f>
        <v>0</v>
      </c>
      <c r="W2478">
        <f>IF(Table1[[#This Row],[OD (in)]]=28,1,0)</f>
        <v>1</v>
      </c>
    </row>
    <row r="2479" spans="1:23" x14ac:dyDescent="0.3">
      <c r="A2479" s="6" t="s">
        <v>0</v>
      </c>
      <c r="B2479" s="6" t="s">
        <v>194</v>
      </c>
      <c r="C2479" s="6" t="s">
        <v>195</v>
      </c>
      <c r="D2479" s="6" t="s">
        <v>5374</v>
      </c>
      <c r="E2479" s="6" t="s">
        <v>4</v>
      </c>
      <c r="F2479" s="6" t="s">
        <v>5</v>
      </c>
      <c r="G2479" s="6" t="s">
        <v>4087</v>
      </c>
      <c r="H2479" s="6" t="s">
        <v>7</v>
      </c>
      <c r="I2479" s="6" t="s">
        <v>4088</v>
      </c>
      <c r="J2479" s="6" t="s">
        <v>9</v>
      </c>
      <c r="K2479" s="6" t="s">
        <v>5373</v>
      </c>
      <c r="L2479" s="6" t="s">
        <v>11</v>
      </c>
      <c r="M2479" s="2">
        <v>183.28700000000001</v>
      </c>
      <c r="N2479" s="1" t="s">
        <v>12</v>
      </c>
      <c r="O2479" s="3">
        <v>43327</v>
      </c>
      <c r="P2479" s="2">
        <f>ROUNDDOWN(Table1[[#This Row],[Quantity in UnE]],0)</f>
        <v>183</v>
      </c>
      <c r="Q2479" t="s">
        <v>8850</v>
      </c>
      <c r="R2479">
        <v>50</v>
      </c>
      <c r="S2479">
        <v>28</v>
      </c>
      <c r="T2479">
        <f>IF(Table1[[#This Row],[OD (in)]]=28,0,IF(Table1[[#This Row],[Width (in)]]&lt;=25,1,0))</f>
        <v>0</v>
      </c>
      <c r="U2479">
        <f>IF(Table1[[#This Row],[OD (in)]]=28,0,IF(AND(Table1[[#This Row],[Width (in)]]&gt;25,Table1[[#This Row],[Width (in)]]&lt;=40),1,0))</f>
        <v>0</v>
      </c>
      <c r="V2479">
        <f>IF(Table1[[#This Row],[OD (in)]]=28,0,IF(Table1[[#This Row],[Width (in)]]&gt;40,1,0))</f>
        <v>0</v>
      </c>
      <c r="W2479">
        <f>IF(Table1[[#This Row],[OD (in)]]=28,1,0)</f>
        <v>1</v>
      </c>
    </row>
    <row r="2480" spans="1:23" x14ac:dyDescent="0.3">
      <c r="A2480" s="6" t="s">
        <v>0</v>
      </c>
      <c r="B2480" s="6" t="s">
        <v>150</v>
      </c>
      <c r="C2480" s="6" t="s">
        <v>151</v>
      </c>
      <c r="D2480" s="6" t="s">
        <v>5375</v>
      </c>
      <c r="E2480" s="6" t="s">
        <v>4</v>
      </c>
      <c r="F2480" s="6" t="s">
        <v>5</v>
      </c>
      <c r="G2480" s="6" t="s">
        <v>5084</v>
      </c>
      <c r="H2480" s="6" t="s">
        <v>7</v>
      </c>
      <c r="I2480" s="6" t="s">
        <v>5085</v>
      </c>
      <c r="J2480" s="6" t="s">
        <v>9</v>
      </c>
      <c r="K2480" s="6" t="s">
        <v>5376</v>
      </c>
      <c r="L2480" s="6" t="s">
        <v>11</v>
      </c>
      <c r="M2480" s="2">
        <v>87.278000000000006</v>
      </c>
      <c r="N2480" s="1" t="s">
        <v>12</v>
      </c>
      <c r="O2480" s="3">
        <v>43323</v>
      </c>
      <c r="P2480" s="2">
        <f>ROUNDDOWN(Table1[[#This Row],[Quantity in UnE]],0)</f>
        <v>87</v>
      </c>
      <c r="Q2480" t="s">
        <v>8850</v>
      </c>
      <c r="R2480">
        <v>22.5</v>
      </c>
      <c r="S2480">
        <v>28</v>
      </c>
      <c r="T2480">
        <f>IF(Table1[[#This Row],[OD (in)]]=28,0,IF(Table1[[#This Row],[Width (in)]]&lt;=25,1,0))</f>
        <v>0</v>
      </c>
      <c r="U2480">
        <f>IF(Table1[[#This Row],[OD (in)]]=28,0,IF(AND(Table1[[#This Row],[Width (in)]]&gt;25,Table1[[#This Row],[Width (in)]]&lt;=40),1,0))</f>
        <v>0</v>
      </c>
      <c r="V2480">
        <f>IF(Table1[[#This Row],[OD (in)]]=28,0,IF(Table1[[#This Row],[Width (in)]]&gt;40,1,0))</f>
        <v>0</v>
      </c>
      <c r="W2480">
        <f>IF(Table1[[#This Row],[OD (in)]]=28,1,0)</f>
        <v>1</v>
      </c>
    </row>
    <row r="2481" spans="1:23" x14ac:dyDescent="0.3">
      <c r="A2481" s="6" t="s">
        <v>0</v>
      </c>
      <c r="B2481" s="6" t="s">
        <v>280</v>
      </c>
      <c r="C2481" s="6" t="s">
        <v>281</v>
      </c>
      <c r="D2481" s="6" t="s">
        <v>5377</v>
      </c>
      <c r="E2481" s="6" t="s">
        <v>4</v>
      </c>
      <c r="F2481" s="6" t="s">
        <v>5</v>
      </c>
      <c r="G2481" s="6" t="s">
        <v>4688</v>
      </c>
      <c r="H2481" s="6" t="s">
        <v>7</v>
      </c>
      <c r="I2481" s="6" t="s">
        <v>4689</v>
      </c>
      <c r="J2481" s="6" t="s">
        <v>9</v>
      </c>
      <c r="K2481" s="6" t="s">
        <v>5378</v>
      </c>
      <c r="L2481" s="6" t="s">
        <v>11</v>
      </c>
      <c r="M2481" s="2">
        <v>169.357</v>
      </c>
      <c r="N2481" s="1" t="s">
        <v>12</v>
      </c>
      <c r="O2481" s="3">
        <v>43322</v>
      </c>
      <c r="P2481" s="2">
        <f>ROUNDDOWN(Table1[[#This Row],[Quantity in UnE]],0)</f>
        <v>169</v>
      </c>
      <c r="Q2481" t="s">
        <v>8854</v>
      </c>
      <c r="R2481">
        <v>46.5</v>
      </c>
      <c r="S2481">
        <v>28</v>
      </c>
      <c r="T2481">
        <f>IF(Table1[[#This Row],[OD (in)]]=28,0,IF(Table1[[#This Row],[Width (in)]]&lt;=25,1,0))</f>
        <v>0</v>
      </c>
      <c r="U2481">
        <f>IF(Table1[[#This Row],[OD (in)]]=28,0,IF(AND(Table1[[#This Row],[Width (in)]]&gt;25,Table1[[#This Row],[Width (in)]]&lt;=40),1,0))</f>
        <v>0</v>
      </c>
      <c r="V2481">
        <f>IF(Table1[[#This Row],[OD (in)]]=28,0,IF(Table1[[#This Row],[Width (in)]]&gt;40,1,0))</f>
        <v>0</v>
      </c>
      <c r="W2481">
        <f>IF(Table1[[#This Row],[OD (in)]]=28,1,0)</f>
        <v>1</v>
      </c>
    </row>
    <row r="2482" spans="1:23" x14ac:dyDescent="0.3">
      <c r="A2482" s="6" t="s">
        <v>0</v>
      </c>
      <c r="B2482" s="6" t="s">
        <v>2963</v>
      </c>
      <c r="C2482" s="6" t="s">
        <v>2964</v>
      </c>
      <c r="D2482" s="6" t="s">
        <v>5379</v>
      </c>
      <c r="E2482" s="6" t="s">
        <v>4</v>
      </c>
      <c r="F2482" s="6" t="s">
        <v>5</v>
      </c>
      <c r="G2482" s="6" t="s">
        <v>5276</v>
      </c>
      <c r="H2482" s="6" t="s">
        <v>7</v>
      </c>
      <c r="I2482" s="6" t="s">
        <v>5277</v>
      </c>
      <c r="J2482" s="6" t="s">
        <v>9</v>
      </c>
      <c r="K2482" s="6" t="s">
        <v>5380</v>
      </c>
      <c r="L2482" s="6" t="s">
        <v>11</v>
      </c>
      <c r="M2482" s="2">
        <v>123.72199999999999</v>
      </c>
      <c r="N2482" s="1" t="s">
        <v>12</v>
      </c>
      <c r="O2482" s="3">
        <v>43327</v>
      </c>
      <c r="P2482" s="2">
        <f>ROUNDDOWN(Table1[[#This Row],[Quantity in UnE]],0)</f>
        <v>123</v>
      </c>
      <c r="Q2482" t="s">
        <v>8848</v>
      </c>
      <c r="R2482">
        <v>16.5</v>
      </c>
      <c r="S2482">
        <v>39</v>
      </c>
      <c r="T2482">
        <f>IF(Table1[[#This Row],[OD (in)]]=28,0,IF(Table1[[#This Row],[Width (in)]]&lt;=25,1,0))</f>
        <v>1</v>
      </c>
      <c r="U2482">
        <f>IF(Table1[[#This Row],[OD (in)]]=28,0,IF(AND(Table1[[#This Row],[Width (in)]]&gt;25,Table1[[#This Row],[Width (in)]]&lt;=40),1,0))</f>
        <v>0</v>
      </c>
      <c r="V2482">
        <f>IF(Table1[[#This Row],[OD (in)]]=28,0,IF(Table1[[#This Row],[Width (in)]]&gt;40,1,0))</f>
        <v>0</v>
      </c>
      <c r="W2482">
        <f>IF(Table1[[#This Row],[OD (in)]]=28,1,0)</f>
        <v>0</v>
      </c>
    </row>
    <row r="2483" spans="1:23" x14ac:dyDescent="0.3">
      <c r="A2483" s="6" t="s">
        <v>0</v>
      </c>
      <c r="B2483" s="6" t="s">
        <v>280</v>
      </c>
      <c r="C2483" s="6" t="s">
        <v>281</v>
      </c>
      <c r="D2483" s="6" t="s">
        <v>5381</v>
      </c>
      <c r="E2483" s="6" t="s">
        <v>4</v>
      </c>
      <c r="F2483" s="6" t="s">
        <v>5</v>
      </c>
      <c r="G2483" s="6" t="s">
        <v>4688</v>
      </c>
      <c r="H2483" s="6" t="s">
        <v>7</v>
      </c>
      <c r="I2483" s="6" t="s">
        <v>4689</v>
      </c>
      <c r="J2483" s="6" t="s">
        <v>9</v>
      </c>
      <c r="K2483" s="6" t="s">
        <v>5382</v>
      </c>
      <c r="L2483" s="6" t="s">
        <v>11</v>
      </c>
      <c r="M2483" s="2">
        <v>164.197</v>
      </c>
      <c r="N2483" s="1" t="s">
        <v>12</v>
      </c>
      <c r="O2483" s="3">
        <v>43322</v>
      </c>
      <c r="P2483" s="2">
        <f>ROUNDDOWN(Table1[[#This Row],[Quantity in UnE]],0)</f>
        <v>164</v>
      </c>
      <c r="Q2483" t="s">
        <v>8854</v>
      </c>
      <c r="R2483">
        <v>46.5</v>
      </c>
      <c r="S2483">
        <v>28</v>
      </c>
      <c r="T2483">
        <f>IF(Table1[[#This Row],[OD (in)]]=28,0,IF(Table1[[#This Row],[Width (in)]]&lt;=25,1,0))</f>
        <v>0</v>
      </c>
      <c r="U2483">
        <f>IF(Table1[[#This Row],[OD (in)]]=28,0,IF(AND(Table1[[#This Row],[Width (in)]]&gt;25,Table1[[#This Row],[Width (in)]]&lt;=40),1,0))</f>
        <v>0</v>
      </c>
      <c r="V2483">
        <f>IF(Table1[[#This Row],[OD (in)]]=28,0,IF(Table1[[#This Row],[Width (in)]]&gt;40,1,0))</f>
        <v>0</v>
      </c>
      <c r="W2483">
        <f>IF(Table1[[#This Row],[OD (in)]]=28,1,0)</f>
        <v>1</v>
      </c>
    </row>
    <row r="2484" spans="1:23" x14ac:dyDescent="0.3">
      <c r="A2484" s="6" t="s">
        <v>0</v>
      </c>
      <c r="B2484" s="6" t="s">
        <v>2963</v>
      </c>
      <c r="C2484" s="6" t="s">
        <v>2964</v>
      </c>
      <c r="D2484" s="6" t="s">
        <v>5383</v>
      </c>
      <c r="E2484" s="6" t="s">
        <v>4</v>
      </c>
      <c r="F2484" s="6" t="s">
        <v>5</v>
      </c>
      <c r="G2484" s="6" t="s">
        <v>5276</v>
      </c>
      <c r="H2484" s="6" t="s">
        <v>7</v>
      </c>
      <c r="I2484" s="6" t="s">
        <v>5277</v>
      </c>
      <c r="J2484" s="6" t="s">
        <v>9</v>
      </c>
      <c r="K2484" s="6" t="s">
        <v>5384</v>
      </c>
      <c r="L2484" s="6" t="s">
        <v>11</v>
      </c>
      <c r="M2484" s="2">
        <v>123.72199999999999</v>
      </c>
      <c r="N2484" s="1" t="s">
        <v>12</v>
      </c>
      <c r="O2484" s="3">
        <v>43327</v>
      </c>
      <c r="P2484" s="2">
        <f>ROUNDDOWN(Table1[[#This Row],[Quantity in UnE]],0)</f>
        <v>123</v>
      </c>
      <c r="Q2484" t="s">
        <v>8848</v>
      </c>
      <c r="R2484">
        <v>16.5</v>
      </c>
      <c r="S2484">
        <v>39</v>
      </c>
      <c r="T2484">
        <f>IF(Table1[[#This Row],[OD (in)]]=28,0,IF(Table1[[#This Row],[Width (in)]]&lt;=25,1,0))</f>
        <v>1</v>
      </c>
      <c r="U2484">
        <f>IF(Table1[[#This Row],[OD (in)]]=28,0,IF(AND(Table1[[#This Row],[Width (in)]]&gt;25,Table1[[#This Row],[Width (in)]]&lt;=40),1,0))</f>
        <v>0</v>
      </c>
      <c r="V2484">
        <f>IF(Table1[[#This Row],[OD (in)]]=28,0,IF(Table1[[#This Row],[Width (in)]]&gt;40,1,0))</f>
        <v>0</v>
      </c>
      <c r="W2484">
        <f>IF(Table1[[#This Row],[OD (in)]]=28,1,0)</f>
        <v>0</v>
      </c>
    </row>
    <row r="2485" spans="1:23" x14ac:dyDescent="0.3">
      <c r="A2485" s="6" t="s">
        <v>0</v>
      </c>
      <c r="B2485" s="6" t="s">
        <v>125</v>
      </c>
      <c r="C2485" s="6" t="s">
        <v>126</v>
      </c>
      <c r="D2485" s="6" t="s">
        <v>5385</v>
      </c>
      <c r="E2485" s="6" t="s">
        <v>4</v>
      </c>
      <c r="F2485" s="6" t="s">
        <v>5</v>
      </c>
      <c r="G2485" s="6" t="s">
        <v>5010</v>
      </c>
      <c r="H2485" s="6" t="s">
        <v>7</v>
      </c>
      <c r="I2485" s="6" t="s">
        <v>5011</v>
      </c>
      <c r="J2485" s="6" t="s">
        <v>9</v>
      </c>
      <c r="K2485" s="6" t="s">
        <v>5386</v>
      </c>
      <c r="L2485" s="6" t="s">
        <v>11</v>
      </c>
      <c r="M2485" s="2">
        <v>438.2</v>
      </c>
      <c r="N2485" s="1" t="s">
        <v>12</v>
      </c>
      <c r="O2485" s="3">
        <v>43325</v>
      </c>
      <c r="P2485" s="2">
        <f>ROUNDDOWN(Table1[[#This Row],[Quantity in UnE]],0)</f>
        <v>438</v>
      </c>
      <c r="Q2485" t="s">
        <v>8852</v>
      </c>
      <c r="R2485">
        <v>60</v>
      </c>
      <c r="S2485">
        <v>39</v>
      </c>
      <c r="T2485">
        <f>IF(Table1[[#This Row],[OD (in)]]=28,0,IF(Table1[[#This Row],[Width (in)]]&lt;=25,1,0))</f>
        <v>0</v>
      </c>
      <c r="U2485">
        <f>IF(Table1[[#This Row],[OD (in)]]=28,0,IF(AND(Table1[[#This Row],[Width (in)]]&gt;25,Table1[[#This Row],[Width (in)]]&lt;=40),1,0))</f>
        <v>0</v>
      </c>
      <c r="V2485">
        <f>IF(Table1[[#This Row],[OD (in)]]=28,0,IF(Table1[[#This Row],[Width (in)]]&gt;40,1,0))</f>
        <v>1</v>
      </c>
      <c r="W2485">
        <f>IF(Table1[[#This Row],[OD (in)]]=28,1,0)</f>
        <v>0</v>
      </c>
    </row>
    <row r="2486" spans="1:23" x14ac:dyDescent="0.3">
      <c r="A2486" s="6" t="s">
        <v>0</v>
      </c>
      <c r="B2486" s="6" t="s">
        <v>280</v>
      </c>
      <c r="C2486" s="6" t="s">
        <v>281</v>
      </c>
      <c r="D2486" s="6" t="s">
        <v>5387</v>
      </c>
      <c r="E2486" s="6" t="s">
        <v>4</v>
      </c>
      <c r="F2486" s="6" t="s">
        <v>5</v>
      </c>
      <c r="G2486" s="6" t="s">
        <v>4688</v>
      </c>
      <c r="H2486" s="6" t="s">
        <v>7</v>
      </c>
      <c r="I2486" s="6" t="s">
        <v>4689</v>
      </c>
      <c r="J2486" s="6" t="s">
        <v>9</v>
      </c>
      <c r="K2486" s="6" t="s">
        <v>5388</v>
      </c>
      <c r="L2486" s="6" t="s">
        <v>11</v>
      </c>
      <c r="M2486" s="2">
        <v>170.41300000000001</v>
      </c>
      <c r="N2486" s="1" t="s">
        <v>12</v>
      </c>
      <c r="O2486" s="3">
        <v>43322</v>
      </c>
      <c r="P2486" s="2">
        <f>ROUNDDOWN(Table1[[#This Row],[Quantity in UnE]],0)</f>
        <v>170</v>
      </c>
      <c r="Q2486" t="s">
        <v>8854</v>
      </c>
      <c r="R2486">
        <v>46.5</v>
      </c>
      <c r="S2486">
        <v>28</v>
      </c>
      <c r="T2486">
        <f>IF(Table1[[#This Row],[OD (in)]]=28,0,IF(Table1[[#This Row],[Width (in)]]&lt;=25,1,0))</f>
        <v>0</v>
      </c>
      <c r="U2486">
        <f>IF(Table1[[#This Row],[OD (in)]]=28,0,IF(AND(Table1[[#This Row],[Width (in)]]&gt;25,Table1[[#This Row],[Width (in)]]&lt;=40),1,0))</f>
        <v>0</v>
      </c>
      <c r="V2486">
        <f>IF(Table1[[#This Row],[OD (in)]]=28,0,IF(Table1[[#This Row],[Width (in)]]&gt;40,1,0))</f>
        <v>0</v>
      </c>
      <c r="W2486">
        <f>IF(Table1[[#This Row],[OD (in)]]=28,1,0)</f>
        <v>1</v>
      </c>
    </row>
    <row r="2487" spans="1:23" x14ac:dyDescent="0.3">
      <c r="A2487" s="6" t="s">
        <v>0</v>
      </c>
      <c r="B2487" s="6" t="s">
        <v>5129</v>
      </c>
      <c r="C2487" s="6" t="s">
        <v>5130</v>
      </c>
      <c r="D2487" s="6" t="s">
        <v>5389</v>
      </c>
      <c r="E2487" s="6" t="s">
        <v>4</v>
      </c>
      <c r="F2487" s="6" t="s">
        <v>136</v>
      </c>
      <c r="G2487" s="6" t="s">
        <v>5132</v>
      </c>
      <c r="H2487" s="6" t="s">
        <v>7</v>
      </c>
      <c r="I2487" s="6" t="s">
        <v>5133</v>
      </c>
      <c r="J2487" s="6" t="s">
        <v>9</v>
      </c>
      <c r="K2487" s="6" t="s">
        <v>5390</v>
      </c>
      <c r="L2487" s="6" t="s">
        <v>11</v>
      </c>
      <c r="M2487" s="2">
        <v>285.27300000000002</v>
      </c>
      <c r="N2487" s="1" t="s">
        <v>12</v>
      </c>
      <c r="O2487" s="3">
        <v>43324</v>
      </c>
      <c r="P2487" s="2">
        <f>ROUNDDOWN(Table1[[#This Row],[Quantity in UnE]],0)</f>
        <v>285</v>
      </c>
      <c r="Q2487" t="s">
        <v>8869</v>
      </c>
      <c r="R2487">
        <v>40</v>
      </c>
      <c r="S2487">
        <v>39</v>
      </c>
      <c r="T2487">
        <f>IF(Table1[[#This Row],[OD (in)]]=28,0,IF(Table1[[#This Row],[Width (in)]]&lt;=25,1,0))</f>
        <v>0</v>
      </c>
      <c r="U2487">
        <f>IF(Table1[[#This Row],[OD (in)]]=28,0,IF(AND(Table1[[#This Row],[Width (in)]]&gt;25,Table1[[#This Row],[Width (in)]]&lt;=40),1,0))</f>
        <v>1</v>
      </c>
      <c r="V2487">
        <f>IF(Table1[[#This Row],[OD (in)]]=28,0,IF(Table1[[#This Row],[Width (in)]]&gt;40,1,0))</f>
        <v>0</v>
      </c>
      <c r="W2487">
        <f>IF(Table1[[#This Row],[OD (in)]]=28,1,0)</f>
        <v>0</v>
      </c>
    </row>
    <row r="2488" spans="1:23" x14ac:dyDescent="0.3">
      <c r="A2488" s="6" t="s">
        <v>0</v>
      </c>
      <c r="B2488" s="6" t="s">
        <v>280</v>
      </c>
      <c r="C2488" s="6" t="s">
        <v>281</v>
      </c>
      <c r="D2488" s="6" t="s">
        <v>5391</v>
      </c>
      <c r="E2488" s="6" t="s">
        <v>4</v>
      </c>
      <c r="F2488" s="6" t="s">
        <v>5</v>
      </c>
      <c r="G2488" s="6" t="s">
        <v>4688</v>
      </c>
      <c r="H2488" s="6" t="s">
        <v>7</v>
      </c>
      <c r="I2488" s="6" t="s">
        <v>4689</v>
      </c>
      <c r="J2488" s="6" t="s">
        <v>9</v>
      </c>
      <c r="K2488" s="6" t="s">
        <v>5392</v>
      </c>
      <c r="L2488" s="6" t="s">
        <v>11</v>
      </c>
      <c r="M2488" s="2">
        <v>165.83799999999999</v>
      </c>
      <c r="N2488" s="1" t="s">
        <v>12</v>
      </c>
      <c r="O2488" s="3">
        <v>43322</v>
      </c>
      <c r="P2488" s="2">
        <f>ROUNDDOWN(Table1[[#This Row],[Quantity in UnE]],0)</f>
        <v>165</v>
      </c>
      <c r="Q2488" t="s">
        <v>8854</v>
      </c>
      <c r="R2488">
        <v>46.5</v>
      </c>
      <c r="S2488">
        <v>28</v>
      </c>
      <c r="T2488">
        <f>IF(Table1[[#This Row],[OD (in)]]=28,0,IF(Table1[[#This Row],[Width (in)]]&lt;=25,1,0))</f>
        <v>0</v>
      </c>
      <c r="U2488">
        <f>IF(Table1[[#This Row],[OD (in)]]=28,0,IF(AND(Table1[[#This Row],[Width (in)]]&gt;25,Table1[[#This Row],[Width (in)]]&lt;=40),1,0))</f>
        <v>0</v>
      </c>
      <c r="V2488">
        <f>IF(Table1[[#This Row],[OD (in)]]=28,0,IF(Table1[[#This Row],[Width (in)]]&gt;40,1,0))</f>
        <v>0</v>
      </c>
      <c r="W2488">
        <f>IF(Table1[[#This Row],[OD (in)]]=28,1,0)</f>
        <v>1</v>
      </c>
    </row>
    <row r="2489" spans="1:23" x14ac:dyDescent="0.3">
      <c r="A2489" s="6" t="s">
        <v>0</v>
      </c>
      <c r="B2489" s="6" t="s">
        <v>125</v>
      </c>
      <c r="C2489" s="6" t="s">
        <v>126</v>
      </c>
      <c r="D2489" s="6" t="s">
        <v>5393</v>
      </c>
      <c r="E2489" s="6" t="s">
        <v>4</v>
      </c>
      <c r="F2489" s="6" t="s">
        <v>5</v>
      </c>
      <c r="G2489" s="6" t="s">
        <v>5010</v>
      </c>
      <c r="H2489" s="6" t="s">
        <v>7</v>
      </c>
      <c r="I2489" s="6" t="s">
        <v>5011</v>
      </c>
      <c r="J2489" s="6" t="s">
        <v>9</v>
      </c>
      <c r="K2489" s="6" t="s">
        <v>5394</v>
      </c>
      <c r="L2489" s="6" t="s">
        <v>11</v>
      </c>
      <c r="M2489" s="2">
        <v>439.00799999999998</v>
      </c>
      <c r="N2489" s="1" t="s">
        <v>12</v>
      </c>
      <c r="O2489" s="3">
        <v>43325</v>
      </c>
      <c r="P2489" s="2">
        <f>ROUNDDOWN(Table1[[#This Row],[Quantity in UnE]],0)</f>
        <v>439</v>
      </c>
      <c r="Q2489" t="s">
        <v>8852</v>
      </c>
      <c r="R2489">
        <v>60</v>
      </c>
      <c r="S2489">
        <v>39</v>
      </c>
      <c r="T2489">
        <f>IF(Table1[[#This Row],[OD (in)]]=28,0,IF(Table1[[#This Row],[Width (in)]]&lt;=25,1,0))</f>
        <v>0</v>
      </c>
      <c r="U2489">
        <f>IF(Table1[[#This Row],[OD (in)]]=28,0,IF(AND(Table1[[#This Row],[Width (in)]]&gt;25,Table1[[#This Row],[Width (in)]]&lt;=40),1,0))</f>
        <v>0</v>
      </c>
      <c r="V2489">
        <f>IF(Table1[[#This Row],[OD (in)]]=28,0,IF(Table1[[#This Row],[Width (in)]]&gt;40,1,0))</f>
        <v>1</v>
      </c>
      <c r="W2489">
        <f>IF(Table1[[#This Row],[OD (in)]]=28,1,0)</f>
        <v>0</v>
      </c>
    </row>
    <row r="2490" spans="1:23" x14ac:dyDescent="0.3">
      <c r="A2490" s="6" t="s">
        <v>0</v>
      </c>
      <c r="B2490" s="6" t="s">
        <v>280</v>
      </c>
      <c r="C2490" s="6" t="s">
        <v>281</v>
      </c>
      <c r="D2490" s="6" t="s">
        <v>5395</v>
      </c>
      <c r="E2490" s="6" t="s">
        <v>4</v>
      </c>
      <c r="F2490" s="6" t="s">
        <v>5</v>
      </c>
      <c r="G2490" s="6" t="s">
        <v>4688</v>
      </c>
      <c r="H2490" s="6" t="s">
        <v>7</v>
      </c>
      <c r="I2490" s="6" t="s">
        <v>4689</v>
      </c>
      <c r="J2490" s="6" t="s">
        <v>9</v>
      </c>
      <c r="K2490" s="6" t="s">
        <v>5396</v>
      </c>
      <c r="L2490" s="6" t="s">
        <v>11</v>
      </c>
      <c r="M2490" s="2">
        <v>170.29499999999999</v>
      </c>
      <c r="N2490" s="1" t="s">
        <v>12</v>
      </c>
      <c r="O2490" s="3">
        <v>43322</v>
      </c>
      <c r="P2490" s="2">
        <f>ROUNDDOWN(Table1[[#This Row],[Quantity in UnE]],0)</f>
        <v>170</v>
      </c>
      <c r="Q2490" t="s">
        <v>8854</v>
      </c>
      <c r="R2490">
        <v>46.5</v>
      </c>
      <c r="S2490">
        <v>28</v>
      </c>
      <c r="T2490">
        <f>IF(Table1[[#This Row],[OD (in)]]=28,0,IF(Table1[[#This Row],[Width (in)]]&lt;=25,1,0))</f>
        <v>0</v>
      </c>
      <c r="U2490">
        <f>IF(Table1[[#This Row],[OD (in)]]=28,0,IF(AND(Table1[[#This Row],[Width (in)]]&gt;25,Table1[[#This Row],[Width (in)]]&lt;=40),1,0))</f>
        <v>0</v>
      </c>
      <c r="V2490">
        <f>IF(Table1[[#This Row],[OD (in)]]=28,0,IF(Table1[[#This Row],[Width (in)]]&gt;40,1,0))</f>
        <v>0</v>
      </c>
      <c r="W2490">
        <f>IF(Table1[[#This Row],[OD (in)]]=28,1,0)</f>
        <v>1</v>
      </c>
    </row>
    <row r="2491" spans="1:23" x14ac:dyDescent="0.3">
      <c r="A2491" s="6" t="s">
        <v>0</v>
      </c>
      <c r="B2491" s="6" t="s">
        <v>280</v>
      </c>
      <c r="C2491" s="6" t="s">
        <v>281</v>
      </c>
      <c r="D2491" s="6" t="s">
        <v>5397</v>
      </c>
      <c r="E2491" s="6" t="s">
        <v>4</v>
      </c>
      <c r="F2491" s="6" t="s">
        <v>5</v>
      </c>
      <c r="G2491" s="6" t="s">
        <v>4688</v>
      </c>
      <c r="H2491" s="6" t="s">
        <v>7</v>
      </c>
      <c r="I2491" s="6" t="s">
        <v>4689</v>
      </c>
      <c r="J2491" s="6" t="s">
        <v>9</v>
      </c>
      <c r="K2491" s="6" t="s">
        <v>5398</v>
      </c>
      <c r="L2491" s="6" t="s">
        <v>11</v>
      </c>
      <c r="M2491" s="2">
        <v>164.197</v>
      </c>
      <c r="N2491" s="1" t="s">
        <v>12</v>
      </c>
      <c r="O2491" s="3">
        <v>43322</v>
      </c>
      <c r="P2491" s="2">
        <f>ROUNDDOWN(Table1[[#This Row],[Quantity in UnE]],0)</f>
        <v>164</v>
      </c>
      <c r="Q2491" t="s">
        <v>8854</v>
      </c>
      <c r="R2491">
        <v>46.5</v>
      </c>
      <c r="S2491">
        <v>28</v>
      </c>
      <c r="T2491">
        <f>IF(Table1[[#This Row],[OD (in)]]=28,0,IF(Table1[[#This Row],[Width (in)]]&lt;=25,1,0))</f>
        <v>0</v>
      </c>
      <c r="U2491">
        <f>IF(Table1[[#This Row],[OD (in)]]=28,0,IF(AND(Table1[[#This Row],[Width (in)]]&gt;25,Table1[[#This Row],[Width (in)]]&lt;=40),1,0))</f>
        <v>0</v>
      </c>
      <c r="V2491">
        <f>IF(Table1[[#This Row],[OD (in)]]=28,0,IF(Table1[[#This Row],[Width (in)]]&gt;40,1,0))</f>
        <v>0</v>
      </c>
      <c r="W2491">
        <f>IF(Table1[[#This Row],[OD (in)]]=28,1,0)</f>
        <v>1</v>
      </c>
    </row>
    <row r="2492" spans="1:23" x14ac:dyDescent="0.3">
      <c r="A2492" s="6" t="s">
        <v>0</v>
      </c>
      <c r="B2492" s="6" t="s">
        <v>125</v>
      </c>
      <c r="C2492" s="6" t="s">
        <v>126</v>
      </c>
      <c r="D2492" s="6" t="s">
        <v>5399</v>
      </c>
      <c r="E2492" s="6" t="s">
        <v>4</v>
      </c>
      <c r="F2492" s="6" t="s">
        <v>5</v>
      </c>
      <c r="G2492" s="6" t="s">
        <v>5312</v>
      </c>
      <c r="H2492" s="6" t="s">
        <v>7</v>
      </c>
      <c r="I2492" s="6" t="s">
        <v>5313</v>
      </c>
      <c r="J2492" s="6" t="s">
        <v>9</v>
      </c>
      <c r="K2492" s="6" t="s">
        <v>5398</v>
      </c>
      <c r="L2492" s="6" t="s">
        <v>11</v>
      </c>
      <c r="M2492" s="2">
        <v>438.08499999999998</v>
      </c>
      <c r="N2492" s="1" t="s">
        <v>12</v>
      </c>
      <c r="O2492" s="3">
        <v>43325</v>
      </c>
      <c r="P2492" s="2">
        <f>ROUNDDOWN(Table1[[#This Row],[Quantity in UnE]],0)</f>
        <v>438</v>
      </c>
      <c r="Q2492" t="s">
        <v>8852</v>
      </c>
      <c r="R2492">
        <v>60</v>
      </c>
      <c r="S2492">
        <v>39</v>
      </c>
      <c r="T2492">
        <f>IF(Table1[[#This Row],[OD (in)]]=28,0,IF(Table1[[#This Row],[Width (in)]]&lt;=25,1,0))</f>
        <v>0</v>
      </c>
      <c r="U2492">
        <f>IF(Table1[[#This Row],[OD (in)]]=28,0,IF(AND(Table1[[#This Row],[Width (in)]]&gt;25,Table1[[#This Row],[Width (in)]]&lt;=40),1,0))</f>
        <v>0</v>
      </c>
      <c r="V2492">
        <f>IF(Table1[[#This Row],[OD (in)]]=28,0,IF(Table1[[#This Row],[Width (in)]]&gt;40,1,0))</f>
        <v>1</v>
      </c>
      <c r="W2492">
        <f>IF(Table1[[#This Row],[OD (in)]]=28,1,0)</f>
        <v>0</v>
      </c>
    </row>
    <row r="2493" spans="1:23" x14ac:dyDescent="0.3">
      <c r="A2493" s="6" t="s">
        <v>0</v>
      </c>
      <c r="B2493" s="6" t="s">
        <v>280</v>
      </c>
      <c r="C2493" s="6" t="s">
        <v>281</v>
      </c>
      <c r="D2493" s="6" t="s">
        <v>5400</v>
      </c>
      <c r="E2493" s="6" t="s">
        <v>4</v>
      </c>
      <c r="F2493" s="6" t="s">
        <v>5</v>
      </c>
      <c r="G2493" s="6" t="s">
        <v>4688</v>
      </c>
      <c r="H2493" s="6" t="s">
        <v>7</v>
      </c>
      <c r="I2493" s="6" t="s">
        <v>4689</v>
      </c>
      <c r="J2493" s="6" t="s">
        <v>9</v>
      </c>
      <c r="K2493" s="6" t="s">
        <v>5401</v>
      </c>
      <c r="L2493" s="6" t="s">
        <v>11</v>
      </c>
      <c r="M2493" s="2">
        <v>170.29499999999999</v>
      </c>
      <c r="N2493" s="1" t="s">
        <v>12</v>
      </c>
      <c r="O2493" s="3">
        <v>43322</v>
      </c>
      <c r="P2493" s="2">
        <f>ROUNDDOWN(Table1[[#This Row],[Quantity in UnE]],0)</f>
        <v>170</v>
      </c>
      <c r="Q2493" t="s">
        <v>8854</v>
      </c>
      <c r="R2493">
        <v>46.5</v>
      </c>
      <c r="S2493">
        <v>28</v>
      </c>
      <c r="T2493">
        <f>IF(Table1[[#This Row],[OD (in)]]=28,0,IF(Table1[[#This Row],[Width (in)]]&lt;=25,1,0))</f>
        <v>0</v>
      </c>
      <c r="U2493">
        <f>IF(Table1[[#This Row],[OD (in)]]=28,0,IF(AND(Table1[[#This Row],[Width (in)]]&gt;25,Table1[[#This Row],[Width (in)]]&lt;=40),1,0))</f>
        <v>0</v>
      </c>
      <c r="V2493">
        <f>IF(Table1[[#This Row],[OD (in)]]=28,0,IF(Table1[[#This Row],[Width (in)]]&gt;40,1,0))</f>
        <v>0</v>
      </c>
      <c r="W2493">
        <f>IF(Table1[[#This Row],[OD (in)]]=28,1,0)</f>
        <v>1</v>
      </c>
    </row>
    <row r="2494" spans="1:23" x14ac:dyDescent="0.3">
      <c r="A2494" s="6" t="s">
        <v>0</v>
      </c>
      <c r="B2494" s="6" t="s">
        <v>5129</v>
      </c>
      <c r="C2494" s="6" t="s">
        <v>5130</v>
      </c>
      <c r="D2494" s="6" t="s">
        <v>5402</v>
      </c>
      <c r="E2494" s="6" t="s">
        <v>4</v>
      </c>
      <c r="F2494" s="6" t="s">
        <v>136</v>
      </c>
      <c r="G2494" s="6" t="s">
        <v>5132</v>
      </c>
      <c r="H2494" s="6" t="s">
        <v>7</v>
      </c>
      <c r="I2494" s="6" t="s">
        <v>5133</v>
      </c>
      <c r="J2494" s="6" t="s">
        <v>9</v>
      </c>
      <c r="K2494" s="6" t="s">
        <v>5403</v>
      </c>
      <c r="L2494" s="6" t="s">
        <v>11</v>
      </c>
      <c r="M2494" s="2">
        <v>285.27300000000002</v>
      </c>
      <c r="N2494" s="1" t="s">
        <v>12</v>
      </c>
      <c r="O2494" s="3">
        <v>43324</v>
      </c>
      <c r="P2494" s="2">
        <f>ROUNDDOWN(Table1[[#This Row],[Quantity in UnE]],0)</f>
        <v>285</v>
      </c>
      <c r="Q2494" t="s">
        <v>8869</v>
      </c>
      <c r="R2494">
        <v>40</v>
      </c>
      <c r="S2494">
        <v>39</v>
      </c>
      <c r="T2494">
        <f>IF(Table1[[#This Row],[OD (in)]]=28,0,IF(Table1[[#This Row],[Width (in)]]&lt;=25,1,0))</f>
        <v>0</v>
      </c>
      <c r="U2494">
        <f>IF(Table1[[#This Row],[OD (in)]]=28,0,IF(AND(Table1[[#This Row],[Width (in)]]&gt;25,Table1[[#This Row],[Width (in)]]&lt;=40),1,0))</f>
        <v>1</v>
      </c>
      <c r="V2494">
        <f>IF(Table1[[#This Row],[OD (in)]]=28,0,IF(Table1[[#This Row],[Width (in)]]&gt;40,1,0))</f>
        <v>0</v>
      </c>
      <c r="W2494">
        <f>IF(Table1[[#This Row],[OD (in)]]=28,1,0)</f>
        <v>0</v>
      </c>
    </row>
    <row r="2495" spans="1:23" x14ac:dyDescent="0.3">
      <c r="A2495" s="6" t="s">
        <v>0</v>
      </c>
      <c r="B2495" s="6" t="s">
        <v>280</v>
      </c>
      <c r="C2495" s="6" t="s">
        <v>281</v>
      </c>
      <c r="D2495" s="6" t="s">
        <v>5404</v>
      </c>
      <c r="E2495" s="6" t="s">
        <v>4</v>
      </c>
      <c r="F2495" s="6" t="s">
        <v>5</v>
      </c>
      <c r="G2495" s="6" t="s">
        <v>4688</v>
      </c>
      <c r="H2495" s="6" t="s">
        <v>7</v>
      </c>
      <c r="I2495" s="6" t="s">
        <v>4689</v>
      </c>
      <c r="J2495" s="6" t="s">
        <v>9</v>
      </c>
      <c r="K2495" s="6" t="s">
        <v>5405</v>
      </c>
      <c r="L2495" s="6" t="s">
        <v>11</v>
      </c>
      <c r="M2495" s="2">
        <v>169.53299999999999</v>
      </c>
      <c r="N2495" s="1" t="s">
        <v>12</v>
      </c>
      <c r="O2495" s="3">
        <v>43322</v>
      </c>
      <c r="P2495" s="2">
        <f>ROUNDDOWN(Table1[[#This Row],[Quantity in UnE]],0)</f>
        <v>169</v>
      </c>
      <c r="Q2495" t="s">
        <v>8854</v>
      </c>
      <c r="R2495">
        <v>46.5</v>
      </c>
      <c r="S2495">
        <v>28</v>
      </c>
      <c r="T2495">
        <f>IF(Table1[[#This Row],[OD (in)]]=28,0,IF(Table1[[#This Row],[Width (in)]]&lt;=25,1,0))</f>
        <v>0</v>
      </c>
      <c r="U2495">
        <f>IF(Table1[[#This Row],[OD (in)]]=28,0,IF(AND(Table1[[#This Row],[Width (in)]]&gt;25,Table1[[#This Row],[Width (in)]]&lt;=40),1,0))</f>
        <v>0</v>
      </c>
      <c r="V2495">
        <f>IF(Table1[[#This Row],[OD (in)]]=28,0,IF(Table1[[#This Row],[Width (in)]]&gt;40,1,0))</f>
        <v>0</v>
      </c>
      <c r="W2495">
        <f>IF(Table1[[#This Row],[OD (in)]]=28,1,0)</f>
        <v>1</v>
      </c>
    </row>
    <row r="2496" spans="1:23" x14ac:dyDescent="0.3">
      <c r="A2496" s="6" t="s">
        <v>0</v>
      </c>
      <c r="B2496" s="6" t="s">
        <v>125</v>
      </c>
      <c r="C2496" s="6" t="s">
        <v>126</v>
      </c>
      <c r="D2496" s="6" t="s">
        <v>5406</v>
      </c>
      <c r="E2496" s="6" t="s">
        <v>4</v>
      </c>
      <c r="F2496" s="6" t="s">
        <v>5</v>
      </c>
      <c r="G2496" s="6" t="s">
        <v>5010</v>
      </c>
      <c r="H2496" s="6" t="s">
        <v>7</v>
      </c>
      <c r="I2496" s="6" t="s">
        <v>5011</v>
      </c>
      <c r="J2496" s="6" t="s">
        <v>9</v>
      </c>
      <c r="K2496" s="6" t="s">
        <v>5407</v>
      </c>
      <c r="L2496" s="6" t="s">
        <v>11</v>
      </c>
      <c r="M2496" s="2">
        <v>438.66199999999998</v>
      </c>
      <c r="N2496" s="1" t="s">
        <v>12</v>
      </c>
      <c r="O2496" s="3">
        <v>43325</v>
      </c>
      <c r="P2496" s="2">
        <f>ROUNDDOWN(Table1[[#This Row],[Quantity in UnE]],0)</f>
        <v>438</v>
      </c>
      <c r="Q2496" t="s">
        <v>8852</v>
      </c>
      <c r="R2496">
        <v>60</v>
      </c>
      <c r="S2496">
        <v>39</v>
      </c>
      <c r="T2496">
        <f>IF(Table1[[#This Row],[OD (in)]]=28,0,IF(Table1[[#This Row],[Width (in)]]&lt;=25,1,0))</f>
        <v>0</v>
      </c>
      <c r="U2496">
        <f>IF(Table1[[#This Row],[OD (in)]]=28,0,IF(AND(Table1[[#This Row],[Width (in)]]&gt;25,Table1[[#This Row],[Width (in)]]&lt;=40),1,0))</f>
        <v>0</v>
      </c>
      <c r="V2496">
        <f>IF(Table1[[#This Row],[OD (in)]]=28,0,IF(Table1[[#This Row],[Width (in)]]&gt;40,1,0))</f>
        <v>1</v>
      </c>
      <c r="W2496">
        <f>IF(Table1[[#This Row],[OD (in)]]=28,1,0)</f>
        <v>0</v>
      </c>
    </row>
    <row r="2497" spans="1:23" x14ac:dyDescent="0.3">
      <c r="A2497" s="6" t="s">
        <v>0</v>
      </c>
      <c r="B2497" s="6" t="s">
        <v>125</v>
      </c>
      <c r="C2497" s="6" t="s">
        <v>126</v>
      </c>
      <c r="D2497" s="6" t="s">
        <v>5408</v>
      </c>
      <c r="E2497" s="6" t="s">
        <v>4</v>
      </c>
      <c r="F2497" s="6" t="s">
        <v>5</v>
      </c>
      <c r="G2497" s="6" t="s">
        <v>5235</v>
      </c>
      <c r="H2497" s="6" t="s">
        <v>7</v>
      </c>
      <c r="I2497" s="6" t="s">
        <v>5236</v>
      </c>
      <c r="J2497" s="6" t="s">
        <v>9</v>
      </c>
      <c r="K2497" s="6" t="s">
        <v>5409</v>
      </c>
      <c r="L2497" s="6" t="s">
        <v>11</v>
      </c>
      <c r="M2497" s="2">
        <v>439.41199999999998</v>
      </c>
      <c r="N2497" s="1" t="s">
        <v>12</v>
      </c>
      <c r="O2497" s="3">
        <v>43319</v>
      </c>
      <c r="P2497" s="2">
        <f>ROUNDDOWN(Table1[[#This Row],[Quantity in UnE]],0)</f>
        <v>439</v>
      </c>
      <c r="Q2497" t="s">
        <v>8852</v>
      </c>
      <c r="R2497">
        <v>60</v>
      </c>
      <c r="S2497">
        <v>39</v>
      </c>
      <c r="T2497">
        <f>IF(Table1[[#This Row],[OD (in)]]=28,0,IF(Table1[[#This Row],[Width (in)]]&lt;=25,1,0))</f>
        <v>0</v>
      </c>
      <c r="U2497">
        <f>IF(Table1[[#This Row],[OD (in)]]=28,0,IF(AND(Table1[[#This Row],[Width (in)]]&gt;25,Table1[[#This Row],[Width (in)]]&lt;=40),1,0))</f>
        <v>0</v>
      </c>
      <c r="V2497">
        <f>IF(Table1[[#This Row],[OD (in)]]=28,0,IF(Table1[[#This Row],[Width (in)]]&gt;40,1,0))</f>
        <v>1</v>
      </c>
      <c r="W2497">
        <f>IF(Table1[[#This Row],[OD (in)]]=28,1,0)</f>
        <v>0</v>
      </c>
    </row>
    <row r="2498" spans="1:23" x14ac:dyDescent="0.3">
      <c r="A2498" s="6" t="s">
        <v>0</v>
      </c>
      <c r="B2498" s="6" t="s">
        <v>280</v>
      </c>
      <c r="C2498" s="6" t="s">
        <v>281</v>
      </c>
      <c r="D2498" s="6" t="s">
        <v>5410</v>
      </c>
      <c r="E2498" s="6" t="s">
        <v>4</v>
      </c>
      <c r="F2498" s="6" t="s">
        <v>5</v>
      </c>
      <c r="G2498" s="6" t="s">
        <v>4688</v>
      </c>
      <c r="H2498" s="6" t="s">
        <v>7</v>
      </c>
      <c r="I2498" s="6" t="s">
        <v>4689</v>
      </c>
      <c r="J2498" s="6" t="s">
        <v>9</v>
      </c>
      <c r="K2498" s="6" t="s">
        <v>5411</v>
      </c>
      <c r="L2498" s="6" t="s">
        <v>11</v>
      </c>
      <c r="M2498" s="2">
        <v>165.83799999999999</v>
      </c>
      <c r="N2498" s="1" t="s">
        <v>12</v>
      </c>
      <c r="O2498" s="3">
        <v>43322</v>
      </c>
      <c r="P2498" s="2">
        <f>ROUNDDOWN(Table1[[#This Row],[Quantity in UnE]],0)</f>
        <v>165</v>
      </c>
      <c r="Q2498" t="s">
        <v>8854</v>
      </c>
      <c r="R2498">
        <v>46.5</v>
      </c>
      <c r="S2498">
        <v>28</v>
      </c>
      <c r="T2498">
        <f>IF(Table1[[#This Row],[OD (in)]]=28,0,IF(Table1[[#This Row],[Width (in)]]&lt;=25,1,0))</f>
        <v>0</v>
      </c>
      <c r="U2498">
        <f>IF(Table1[[#This Row],[OD (in)]]=28,0,IF(AND(Table1[[#This Row],[Width (in)]]&gt;25,Table1[[#This Row],[Width (in)]]&lt;=40),1,0))</f>
        <v>0</v>
      </c>
      <c r="V2498">
        <f>IF(Table1[[#This Row],[OD (in)]]=28,0,IF(Table1[[#This Row],[Width (in)]]&gt;40,1,0))</f>
        <v>0</v>
      </c>
      <c r="W2498">
        <f>IF(Table1[[#This Row],[OD (in)]]=28,1,0)</f>
        <v>1</v>
      </c>
    </row>
    <row r="2499" spans="1:23" x14ac:dyDescent="0.3">
      <c r="A2499" s="6" t="s">
        <v>0</v>
      </c>
      <c r="B2499" s="6" t="s">
        <v>87</v>
      </c>
      <c r="C2499" s="6" t="s">
        <v>88</v>
      </c>
      <c r="D2499" s="6" t="s">
        <v>5412</v>
      </c>
      <c r="E2499" s="6" t="s">
        <v>4</v>
      </c>
      <c r="F2499" s="6" t="s">
        <v>5</v>
      </c>
      <c r="G2499" s="6" t="s">
        <v>5084</v>
      </c>
      <c r="H2499" s="6" t="s">
        <v>7</v>
      </c>
      <c r="I2499" s="6" t="s">
        <v>5085</v>
      </c>
      <c r="J2499" s="6" t="s">
        <v>9</v>
      </c>
      <c r="K2499" s="6" t="s">
        <v>5413</v>
      </c>
      <c r="L2499" s="6" t="s">
        <v>11</v>
      </c>
      <c r="M2499" s="2">
        <v>101.73</v>
      </c>
      <c r="N2499" s="1" t="s">
        <v>12</v>
      </c>
      <c r="O2499" s="3">
        <v>43323</v>
      </c>
      <c r="P2499" s="2">
        <f>ROUNDDOWN(Table1[[#This Row],[Quantity in UnE]],0)</f>
        <v>101</v>
      </c>
      <c r="Q2499" t="s">
        <v>8850</v>
      </c>
      <c r="R2499">
        <v>29</v>
      </c>
      <c r="S2499">
        <v>28</v>
      </c>
      <c r="T2499">
        <f>IF(Table1[[#This Row],[OD (in)]]=28,0,IF(Table1[[#This Row],[Width (in)]]&lt;=25,1,0))</f>
        <v>0</v>
      </c>
      <c r="U2499">
        <f>IF(Table1[[#This Row],[OD (in)]]=28,0,IF(AND(Table1[[#This Row],[Width (in)]]&gt;25,Table1[[#This Row],[Width (in)]]&lt;=40),1,0))</f>
        <v>0</v>
      </c>
      <c r="V2499">
        <f>IF(Table1[[#This Row],[OD (in)]]=28,0,IF(Table1[[#This Row],[Width (in)]]&gt;40,1,0))</f>
        <v>0</v>
      </c>
      <c r="W2499">
        <f>IF(Table1[[#This Row],[OD (in)]]=28,1,0)</f>
        <v>1</v>
      </c>
    </row>
    <row r="2500" spans="1:23" x14ac:dyDescent="0.3">
      <c r="A2500" s="6" t="s">
        <v>0</v>
      </c>
      <c r="B2500" s="6" t="s">
        <v>125</v>
      </c>
      <c r="C2500" s="6" t="s">
        <v>126</v>
      </c>
      <c r="D2500" s="6" t="s">
        <v>5414</v>
      </c>
      <c r="E2500" s="6" t="s">
        <v>4</v>
      </c>
      <c r="F2500" s="6" t="s">
        <v>5</v>
      </c>
      <c r="G2500" s="6" t="s">
        <v>5235</v>
      </c>
      <c r="H2500" s="6" t="s">
        <v>7</v>
      </c>
      <c r="I2500" s="6" t="s">
        <v>5236</v>
      </c>
      <c r="J2500" s="6" t="s">
        <v>9</v>
      </c>
      <c r="K2500" s="6" t="s">
        <v>5415</v>
      </c>
      <c r="L2500" s="6" t="s">
        <v>11</v>
      </c>
      <c r="M2500" s="2">
        <v>439.41199999999998</v>
      </c>
      <c r="N2500" s="1" t="s">
        <v>12</v>
      </c>
      <c r="O2500" s="3">
        <v>43319</v>
      </c>
      <c r="P2500" s="2">
        <f>ROUNDDOWN(Table1[[#This Row],[Quantity in UnE]],0)</f>
        <v>439</v>
      </c>
      <c r="Q2500" t="s">
        <v>8852</v>
      </c>
      <c r="R2500">
        <v>60</v>
      </c>
      <c r="S2500">
        <v>39</v>
      </c>
      <c r="T2500">
        <f>IF(Table1[[#This Row],[OD (in)]]=28,0,IF(Table1[[#This Row],[Width (in)]]&lt;=25,1,0))</f>
        <v>0</v>
      </c>
      <c r="U2500">
        <f>IF(Table1[[#This Row],[OD (in)]]=28,0,IF(AND(Table1[[#This Row],[Width (in)]]&gt;25,Table1[[#This Row],[Width (in)]]&lt;=40),1,0))</f>
        <v>0</v>
      </c>
      <c r="V2500">
        <f>IF(Table1[[#This Row],[OD (in)]]=28,0,IF(Table1[[#This Row],[Width (in)]]&gt;40,1,0))</f>
        <v>1</v>
      </c>
      <c r="W2500">
        <f>IF(Table1[[#This Row],[OD (in)]]=28,1,0)</f>
        <v>0</v>
      </c>
    </row>
    <row r="2501" spans="1:23" x14ac:dyDescent="0.3">
      <c r="A2501" s="6" t="s">
        <v>0</v>
      </c>
      <c r="B2501" s="6" t="s">
        <v>2333</v>
      </c>
      <c r="C2501" s="6" t="s">
        <v>2334</v>
      </c>
      <c r="D2501" s="6" t="s">
        <v>5416</v>
      </c>
      <c r="E2501" s="6" t="s">
        <v>4</v>
      </c>
      <c r="F2501" s="6" t="s">
        <v>5</v>
      </c>
      <c r="G2501" s="6" t="s">
        <v>5276</v>
      </c>
      <c r="H2501" s="6" t="s">
        <v>7</v>
      </c>
      <c r="I2501" s="6" t="s">
        <v>5277</v>
      </c>
      <c r="J2501" s="6" t="s">
        <v>9</v>
      </c>
      <c r="K2501" s="6" t="s">
        <v>5417</v>
      </c>
      <c r="L2501" s="6" t="s">
        <v>11</v>
      </c>
      <c r="M2501" s="2">
        <v>354.541</v>
      </c>
      <c r="N2501" s="1" t="s">
        <v>12</v>
      </c>
      <c r="O2501" s="3">
        <v>43327</v>
      </c>
      <c r="P2501" s="2">
        <f>ROUNDDOWN(Table1[[#This Row],[Quantity in UnE]],0)</f>
        <v>354</v>
      </c>
      <c r="Q2501" t="s">
        <v>8863</v>
      </c>
      <c r="R2501">
        <v>47.75</v>
      </c>
      <c r="S2501">
        <v>39</v>
      </c>
      <c r="T2501">
        <f>IF(Table1[[#This Row],[OD (in)]]=28,0,IF(Table1[[#This Row],[Width (in)]]&lt;=25,1,0))</f>
        <v>0</v>
      </c>
      <c r="U2501">
        <f>IF(Table1[[#This Row],[OD (in)]]=28,0,IF(AND(Table1[[#This Row],[Width (in)]]&gt;25,Table1[[#This Row],[Width (in)]]&lt;=40),1,0))</f>
        <v>0</v>
      </c>
      <c r="V2501">
        <f>IF(Table1[[#This Row],[OD (in)]]=28,0,IF(Table1[[#This Row],[Width (in)]]&gt;40,1,0))</f>
        <v>1</v>
      </c>
      <c r="W2501">
        <f>IF(Table1[[#This Row],[OD (in)]]=28,1,0)</f>
        <v>0</v>
      </c>
    </row>
    <row r="2502" spans="1:23" x14ac:dyDescent="0.3">
      <c r="A2502" s="6" t="s">
        <v>0</v>
      </c>
      <c r="B2502" s="6" t="s">
        <v>5129</v>
      </c>
      <c r="C2502" s="6" t="s">
        <v>5130</v>
      </c>
      <c r="D2502" s="6" t="s">
        <v>5418</v>
      </c>
      <c r="E2502" s="6" t="s">
        <v>4</v>
      </c>
      <c r="F2502" s="6" t="s">
        <v>136</v>
      </c>
      <c r="G2502" s="6" t="s">
        <v>5132</v>
      </c>
      <c r="H2502" s="6" t="s">
        <v>7</v>
      </c>
      <c r="I2502" s="6" t="s">
        <v>5133</v>
      </c>
      <c r="J2502" s="6" t="s">
        <v>9</v>
      </c>
      <c r="K2502" s="6" t="s">
        <v>5419</v>
      </c>
      <c r="L2502" s="6" t="s">
        <v>11</v>
      </c>
      <c r="M2502" s="2">
        <v>285.51299999999998</v>
      </c>
      <c r="N2502" s="1" t="s">
        <v>12</v>
      </c>
      <c r="O2502" s="3">
        <v>43324</v>
      </c>
      <c r="P2502" s="2">
        <f>ROUNDDOWN(Table1[[#This Row],[Quantity in UnE]],0)</f>
        <v>285</v>
      </c>
      <c r="Q2502" t="s">
        <v>8869</v>
      </c>
      <c r="R2502">
        <v>40</v>
      </c>
      <c r="S2502">
        <v>39</v>
      </c>
      <c r="T2502">
        <f>IF(Table1[[#This Row],[OD (in)]]=28,0,IF(Table1[[#This Row],[Width (in)]]&lt;=25,1,0))</f>
        <v>0</v>
      </c>
      <c r="U2502">
        <f>IF(Table1[[#This Row],[OD (in)]]=28,0,IF(AND(Table1[[#This Row],[Width (in)]]&gt;25,Table1[[#This Row],[Width (in)]]&lt;=40),1,0))</f>
        <v>1</v>
      </c>
      <c r="V2502">
        <f>IF(Table1[[#This Row],[OD (in)]]=28,0,IF(Table1[[#This Row],[Width (in)]]&gt;40,1,0))</f>
        <v>0</v>
      </c>
      <c r="W2502">
        <f>IF(Table1[[#This Row],[OD (in)]]=28,1,0)</f>
        <v>0</v>
      </c>
    </row>
    <row r="2503" spans="1:23" x14ac:dyDescent="0.3">
      <c r="A2503" s="6" t="s">
        <v>0</v>
      </c>
      <c r="B2503" s="6" t="s">
        <v>125</v>
      </c>
      <c r="C2503" s="6" t="s">
        <v>126</v>
      </c>
      <c r="D2503" s="6" t="s">
        <v>5420</v>
      </c>
      <c r="E2503" s="6" t="s">
        <v>4</v>
      </c>
      <c r="F2503" s="6" t="s">
        <v>5</v>
      </c>
      <c r="G2503" s="6" t="s">
        <v>5010</v>
      </c>
      <c r="H2503" s="6" t="s">
        <v>7</v>
      </c>
      <c r="I2503" s="6" t="s">
        <v>5011</v>
      </c>
      <c r="J2503" s="6" t="s">
        <v>9</v>
      </c>
      <c r="K2503" s="6" t="s">
        <v>5421</v>
      </c>
      <c r="L2503" s="6" t="s">
        <v>11</v>
      </c>
      <c r="M2503" s="2">
        <v>438.66199999999998</v>
      </c>
      <c r="N2503" s="1" t="s">
        <v>12</v>
      </c>
      <c r="O2503" s="3">
        <v>43325</v>
      </c>
      <c r="P2503" s="2">
        <f>ROUNDDOWN(Table1[[#This Row],[Quantity in UnE]],0)</f>
        <v>438</v>
      </c>
      <c r="Q2503" t="s">
        <v>8852</v>
      </c>
      <c r="R2503">
        <v>60</v>
      </c>
      <c r="S2503">
        <v>39</v>
      </c>
      <c r="T2503">
        <f>IF(Table1[[#This Row],[OD (in)]]=28,0,IF(Table1[[#This Row],[Width (in)]]&lt;=25,1,0))</f>
        <v>0</v>
      </c>
      <c r="U2503">
        <f>IF(Table1[[#This Row],[OD (in)]]=28,0,IF(AND(Table1[[#This Row],[Width (in)]]&gt;25,Table1[[#This Row],[Width (in)]]&lt;=40),1,0))</f>
        <v>0</v>
      </c>
      <c r="V2503">
        <f>IF(Table1[[#This Row],[OD (in)]]=28,0,IF(Table1[[#This Row],[Width (in)]]&gt;40,1,0))</f>
        <v>1</v>
      </c>
      <c r="W2503">
        <f>IF(Table1[[#This Row],[OD (in)]]=28,1,0)</f>
        <v>0</v>
      </c>
    </row>
    <row r="2504" spans="1:23" x14ac:dyDescent="0.3">
      <c r="A2504" s="6" t="s">
        <v>0</v>
      </c>
      <c r="B2504" s="6" t="s">
        <v>2333</v>
      </c>
      <c r="C2504" s="6" t="s">
        <v>2334</v>
      </c>
      <c r="D2504" s="6" t="s">
        <v>5422</v>
      </c>
      <c r="E2504" s="6" t="s">
        <v>4</v>
      </c>
      <c r="F2504" s="6" t="s">
        <v>5</v>
      </c>
      <c r="G2504" s="6" t="s">
        <v>5276</v>
      </c>
      <c r="H2504" s="6" t="s">
        <v>7</v>
      </c>
      <c r="I2504" s="6" t="s">
        <v>5277</v>
      </c>
      <c r="J2504" s="6" t="s">
        <v>9</v>
      </c>
      <c r="K2504" s="6" t="s">
        <v>5423</v>
      </c>
      <c r="L2504" s="6" t="s">
        <v>11</v>
      </c>
      <c r="M2504" s="2">
        <v>354.47</v>
      </c>
      <c r="N2504" s="1" t="s">
        <v>12</v>
      </c>
      <c r="O2504" s="3">
        <v>43327</v>
      </c>
      <c r="P2504" s="2">
        <f>ROUNDDOWN(Table1[[#This Row],[Quantity in UnE]],0)</f>
        <v>354</v>
      </c>
      <c r="Q2504" t="s">
        <v>8863</v>
      </c>
      <c r="R2504">
        <v>47.75</v>
      </c>
      <c r="S2504">
        <v>39</v>
      </c>
      <c r="T2504">
        <f>IF(Table1[[#This Row],[OD (in)]]=28,0,IF(Table1[[#This Row],[Width (in)]]&lt;=25,1,0))</f>
        <v>0</v>
      </c>
      <c r="U2504">
        <f>IF(Table1[[#This Row],[OD (in)]]=28,0,IF(AND(Table1[[#This Row],[Width (in)]]&gt;25,Table1[[#This Row],[Width (in)]]&lt;=40),1,0))</f>
        <v>0</v>
      </c>
      <c r="V2504">
        <f>IF(Table1[[#This Row],[OD (in)]]=28,0,IF(Table1[[#This Row],[Width (in)]]&gt;40,1,0))</f>
        <v>1</v>
      </c>
      <c r="W2504">
        <f>IF(Table1[[#This Row],[OD (in)]]=28,1,0)</f>
        <v>0</v>
      </c>
    </row>
    <row r="2505" spans="1:23" x14ac:dyDescent="0.3">
      <c r="A2505" s="6" t="s">
        <v>0</v>
      </c>
      <c r="B2505" s="6" t="s">
        <v>125</v>
      </c>
      <c r="C2505" s="6" t="s">
        <v>126</v>
      </c>
      <c r="D2505" s="6" t="s">
        <v>5424</v>
      </c>
      <c r="E2505" s="6" t="s">
        <v>4</v>
      </c>
      <c r="F2505" s="6" t="s">
        <v>5</v>
      </c>
      <c r="G2505" s="6" t="s">
        <v>5312</v>
      </c>
      <c r="H2505" s="6" t="s">
        <v>7</v>
      </c>
      <c r="I2505" s="6" t="s">
        <v>5313</v>
      </c>
      <c r="J2505" s="6" t="s">
        <v>9</v>
      </c>
      <c r="K2505" s="6" t="s">
        <v>5425</v>
      </c>
      <c r="L2505" s="6" t="s">
        <v>11</v>
      </c>
      <c r="M2505" s="2">
        <v>438.08499999999998</v>
      </c>
      <c r="N2505" s="1" t="s">
        <v>12</v>
      </c>
      <c r="O2505" s="3">
        <v>43325</v>
      </c>
      <c r="P2505" s="2">
        <f>ROUNDDOWN(Table1[[#This Row],[Quantity in UnE]],0)</f>
        <v>438</v>
      </c>
      <c r="Q2505" t="s">
        <v>8852</v>
      </c>
      <c r="R2505">
        <v>60</v>
      </c>
      <c r="S2505">
        <v>39</v>
      </c>
      <c r="T2505">
        <f>IF(Table1[[#This Row],[OD (in)]]=28,0,IF(Table1[[#This Row],[Width (in)]]&lt;=25,1,0))</f>
        <v>0</v>
      </c>
      <c r="U2505">
        <f>IF(Table1[[#This Row],[OD (in)]]=28,0,IF(AND(Table1[[#This Row],[Width (in)]]&gt;25,Table1[[#This Row],[Width (in)]]&lt;=40),1,0))</f>
        <v>0</v>
      </c>
      <c r="V2505">
        <f>IF(Table1[[#This Row],[OD (in)]]=28,0,IF(Table1[[#This Row],[Width (in)]]&gt;40,1,0))</f>
        <v>1</v>
      </c>
      <c r="W2505">
        <f>IF(Table1[[#This Row],[OD (in)]]=28,1,0)</f>
        <v>0</v>
      </c>
    </row>
    <row r="2506" spans="1:23" x14ac:dyDescent="0.3">
      <c r="A2506" s="6" t="s">
        <v>0</v>
      </c>
      <c r="B2506" s="6" t="s">
        <v>194</v>
      </c>
      <c r="C2506" s="6" t="s">
        <v>195</v>
      </c>
      <c r="D2506" s="6" t="s">
        <v>5426</v>
      </c>
      <c r="E2506" s="6" t="s">
        <v>4</v>
      </c>
      <c r="F2506" s="6" t="s">
        <v>5</v>
      </c>
      <c r="G2506" s="6" t="s">
        <v>4087</v>
      </c>
      <c r="H2506" s="6" t="s">
        <v>7</v>
      </c>
      <c r="I2506" s="6" t="s">
        <v>4088</v>
      </c>
      <c r="J2506" s="6" t="s">
        <v>9</v>
      </c>
      <c r="K2506" s="6" t="s">
        <v>5427</v>
      </c>
      <c r="L2506" s="6" t="s">
        <v>11</v>
      </c>
      <c r="M2506" s="2">
        <v>189.78899999999999</v>
      </c>
      <c r="N2506" s="1" t="s">
        <v>12</v>
      </c>
      <c r="O2506" s="3">
        <v>43327</v>
      </c>
      <c r="P2506" s="2">
        <f>ROUNDDOWN(Table1[[#This Row],[Quantity in UnE]],0)</f>
        <v>189</v>
      </c>
      <c r="Q2506" t="s">
        <v>8850</v>
      </c>
      <c r="R2506">
        <v>50</v>
      </c>
      <c r="S2506">
        <v>28</v>
      </c>
      <c r="T2506">
        <f>IF(Table1[[#This Row],[OD (in)]]=28,0,IF(Table1[[#This Row],[Width (in)]]&lt;=25,1,0))</f>
        <v>0</v>
      </c>
      <c r="U2506">
        <f>IF(Table1[[#This Row],[OD (in)]]=28,0,IF(AND(Table1[[#This Row],[Width (in)]]&gt;25,Table1[[#This Row],[Width (in)]]&lt;=40),1,0))</f>
        <v>0</v>
      </c>
      <c r="V2506">
        <f>IF(Table1[[#This Row],[OD (in)]]=28,0,IF(Table1[[#This Row],[Width (in)]]&gt;40,1,0))</f>
        <v>0</v>
      </c>
      <c r="W2506">
        <f>IF(Table1[[#This Row],[OD (in)]]=28,1,0)</f>
        <v>1</v>
      </c>
    </row>
    <row r="2507" spans="1:23" x14ac:dyDescent="0.3">
      <c r="A2507" s="6" t="s">
        <v>0</v>
      </c>
      <c r="B2507" s="6" t="s">
        <v>125</v>
      </c>
      <c r="C2507" s="6" t="s">
        <v>126</v>
      </c>
      <c r="D2507" s="6" t="s">
        <v>5428</v>
      </c>
      <c r="E2507" s="6" t="s">
        <v>4</v>
      </c>
      <c r="F2507" s="6" t="s">
        <v>5</v>
      </c>
      <c r="G2507" s="6" t="s">
        <v>5235</v>
      </c>
      <c r="H2507" s="6" t="s">
        <v>7</v>
      </c>
      <c r="I2507" s="6" t="s">
        <v>5236</v>
      </c>
      <c r="J2507" s="6" t="s">
        <v>9</v>
      </c>
      <c r="K2507" s="6" t="s">
        <v>5429</v>
      </c>
      <c r="L2507" s="6" t="s">
        <v>11</v>
      </c>
      <c r="M2507" s="2">
        <v>441.2</v>
      </c>
      <c r="N2507" s="1" t="s">
        <v>12</v>
      </c>
      <c r="O2507" s="3">
        <v>43319</v>
      </c>
      <c r="P2507" s="2">
        <f>ROUNDDOWN(Table1[[#This Row],[Quantity in UnE]],0)</f>
        <v>441</v>
      </c>
      <c r="Q2507" t="s">
        <v>8852</v>
      </c>
      <c r="R2507">
        <v>60</v>
      </c>
      <c r="S2507">
        <v>39</v>
      </c>
      <c r="T2507">
        <f>IF(Table1[[#This Row],[OD (in)]]=28,0,IF(Table1[[#This Row],[Width (in)]]&lt;=25,1,0))</f>
        <v>0</v>
      </c>
      <c r="U2507">
        <f>IF(Table1[[#This Row],[OD (in)]]=28,0,IF(AND(Table1[[#This Row],[Width (in)]]&gt;25,Table1[[#This Row],[Width (in)]]&lt;=40),1,0))</f>
        <v>0</v>
      </c>
      <c r="V2507">
        <f>IF(Table1[[#This Row],[OD (in)]]=28,0,IF(Table1[[#This Row],[Width (in)]]&gt;40,1,0))</f>
        <v>1</v>
      </c>
      <c r="W2507">
        <f>IF(Table1[[#This Row],[OD (in)]]=28,1,0)</f>
        <v>0</v>
      </c>
    </row>
    <row r="2508" spans="1:23" x14ac:dyDescent="0.3">
      <c r="A2508" s="6" t="s">
        <v>0</v>
      </c>
      <c r="B2508" s="6" t="s">
        <v>125</v>
      </c>
      <c r="C2508" s="6" t="s">
        <v>126</v>
      </c>
      <c r="D2508" s="6" t="s">
        <v>5430</v>
      </c>
      <c r="E2508" s="6" t="s">
        <v>4</v>
      </c>
      <c r="F2508" s="6" t="s">
        <v>5</v>
      </c>
      <c r="G2508" s="6" t="s">
        <v>5312</v>
      </c>
      <c r="H2508" s="6" t="s">
        <v>7</v>
      </c>
      <c r="I2508" s="6" t="s">
        <v>5313</v>
      </c>
      <c r="J2508" s="6" t="s">
        <v>9</v>
      </c>
      <c r="K2508" s="6" t="s">
        <v>5431</v>
      </c>
      <c r="L2508" s="6" t="s">
        <v>11</v>
      </c>
      <c r="M2508" s="2">
        <v>438.315</v>
      </c>
      <c r="N2508" s="1" t="s">
        <v>12</v>
      </c>
      <c r="O2508" s="3">
        <v>43325</v>
      </c>
      <c r="P2508" s="2">
        <f>ROUNDDOWN(Table1[[#This Row],[Quantity in UnE]],0)</f>
        <v>438</v>
      </c>
      <c r="Q2508" t="s">
        <v>8852</v>
      </c>
      <c r="R2508">
        <v>60</v>
      </c>
      <c r="S2508">
        <v>39</v>
      </c>
      <c r="T2508">
        <f>IF(Table1[[#This Row],[OD (in)]]=28,0,IF(Table1[[#This Row],[Width (in)]]&lt;=25,1,0))</f>
        <v>0</v>
      </c>
      <c r="U2508">
        <f>IF(Table1[[#This Row],[OD (in)]]=28,0,IF(AND(Table1[[#This Row],[Width (in)]]&gt;25,Table1[[#This Row],[Width (in)]]&lt;=40),1,0))</f>
        <v>0</v>
      </c>
      <c r="V2508">
        <f>IF(Table1[[#This Row],[OD (in)]]=28,0,IF(Table1[[#This Row],[Width (in)]]&gt;40,1,0))</f>
        <v>1</v>
      </c>
      <c r="W2508">
        <f>IF(Table1[[#This Row],[OD (in)]]=28,1,0)</f>
        <v>0</v>
      </c>
    </row>
    <row r="2509" spans="1:23" x14ac:dyDescent="0.3">
      <c r="A2509" s="6" t="s">
        <v>0</v>
      </c>
      <c r="B2509" s="6" t="s">
        <v>125</v>
      </c>
      <c r="C2509" s="6" t="s">
        <v>126</v>
      </c>
      <c r="D2509" s="6" t="s">
        <v>5432</v>
      </c>
      <c r="E2509" s="6" t="s">
        <v>4</v>
      </c>
      <c r="F2509" s="6" t="s">
        <v>5</v>
      </c>
      <c r="G2509" s="6" t="s">
        <v>5235</v>
      </c>
      <c r="H2509" s="6" t="s">
        <v>7</v>
      </c>
      <c r="I2509" s="6" t="s">
        <v>5236</v>
      </c>
      <c r="J2509" s="6" t="s">
        <v>9</v>
      </c>
      <c r="K2509" s="6" t="s">
        <v>5433</v>
      </c>
      <c r="L2509" s="6" t="s">
        <v>11</v>
      </c>
      <c r="M2509" s="2">
        <v>441.2</v>
      </c>
      <c r="N2509" s="1" t="s">
        <v>12</v>
      </c>
      <c r="O2509" s="3">
        <v>43319</v>
      </c>
      <c r="P2509" s="2">
        <f>ROUNDDOWN(Table1[[#This Row],[Quantity in UnE]],0)</f>
        <v>441</v>
      </c>
      <c r="Q2509" t="s">
        <v>8852</v>
      </c>
      <c r="R2509">
        <v>60</v>
      </c>
      <c r="S2509">
        <v>39</v>
      </c>
      <c r="T2509">
        <f>IF(Table1[[#This Row],[OD (in)]]=28,0,IF(Table1[[#This Row],[Width (in)]]&lt;=25,1,0))</f>
        <v>0</v>
      </c>
      <c r="U2509">
        <f>IF(Table1[[#This Row],[OD (in)]]=28,0,IF(AND(Table1[[#This Row],[Width (in)]]&gt;25,Table1[[#This Row],[Width (in)]]&lt;=40),1,0))</f>
        <v>0</v>
      </c>
      <c r="V2509">
        <f>IF(Table1[[#This Row],[OD (in)]]=28,0,IF(Table1[[#This Row],[Width (in)]]&gt;40,1,0))</f>
        <v>1</v>
      </c>
      <c r="W2509">
        <f>IF(Table1[[#This Row],[OD (in)]]=28,1,0)</f>
        <v>0</v>
      </c>
    </row>
    <row r="2510" spans="1:23" x14ac:dyDescent="0.3">
      <c r="A2510" s="6" t="s">
        <v>0</v>
      </c>
      <c r="B2510" s="6" t="s">
        <v>125</v>
      </c>
      <c r="C2510" s="6" t="s">
        <v>126</v>
      </c>
      <c r="D2510" s="6" t="s">
        <v>5434</v>
      </c>
      <c r="E2510" s="6" t="s">
        <v>4</v>
      </c>
      <c r="F2510" s="6" t="s">
        <v>5</v>
      </c>
      <c r="G2510" s="6" t="s">
        <v>5312</v>
      </c>
      <c r="H2510" s="6" t="s">
        <v>7</v>
      </c>
      <c r="I2510" s="6" t="s">
        <v>5313</v>
      </c>
      <c r="J2510" s="6" t="s">
        <v>9</v>
      </c>
      <c r="K2510" s="6" t="s">
        <v>5435</v>
      </c>
      <c r="L2510" s="6" t="s">
        <v>11</v>
      </c>
      <c r="M2510" s="2">
        <v>440.73899999999998</v>
      </c>
      <c r="N2510" s="1" t="s">
        <v>12</v>
      </c>
      <c r="O2510" s="3">
        <v>43325</v>
      </c>
      <c r="P2510" s="2">
        <f>ROUNDDOWN(Table1[[#This Row],[Quantity in UnE]],0)</f>
        <v>440</v>
      </c>
      <c r="Q2510" t="s">
        <v>8852</v>
      </c>
      <c r="R2510">
        <v>60</v>
      </c>
      <c r="S2510">
        <v>39</v>
      </c>
      <c r="T2510">
        <f>IF(Table1[[#This Row],[OD (in)]]=28,0,IF(Table1[[#This Row],[Width (in)]]&lt;=25,1,0))</f>
        <v>0</v>
      </c>
      <c r="U2510">
        <f>IF(Table1[[#This Row],[OD (in)]]=28,0,IF(AND(Table1[[#This Row],[Width (in)]]&gt;25,Table1[[#This Row],[Width (in)]]&lt;=40),1,0))</f>
        <v>0</v>
      </c>
      <c r="V2510">
        <f>IF(Table1[[#This Row],[OD (in)]]=28,0,IF(Table1[[#This Row],[Width (in)]]&gt;40,1,0))</f>
        <v>1</v>
      </c>
      <c r="W2510">
        <f>IF(Table1[[#This Row],[OD (in)]]=28,1,0)</f>
        <v>0</v>
      </c>
    </row>
    <row r="2511" spans="1:23" x14ac:dyDescent="0.3">
      <c r="A2511" s="6" t="s">
        <v>0</v>
      </c>
      <c r="B2511" s="6" t="s">
        <v>5129</v>
      </c>
      <c r="C2511" s="6" t="s">
        <v>5130</v>
      </c>
      <c r="D2511" s="6" t="s">
        <v>5436</v>
      </c>
      <c r="E2511" s="6" t="s">
        <v>4</v>
      </c>
      <c r="F2511" s="6" t="s">
        <v>136</v>
      </c>
      <c r="G2511" s="6" t="s">
        <v>5132</v>
      </c>
      <c r="H2511" s="6" t="s">
        <v>7</v>
      </c>
      <c r="I2511" s="6" t="s">
        <v>5133</v>
      </c>
      <c r="J2511" s="6" t="s">
        <v>9</v>
      </c>
      <c r="K2511" s="6" t="s">
        <v>5437</v>
      </c>
      <c r="L2511" s="6" t="s">
        <v>11</v>
      </c>
      <c r="M2511" s="2">
        <v>284.37400000000002</v>
      </c>
      <c r="N2511" s="1" t="s">
        <v>12</v>
      </c>
      <c r="O2511" s="3">
        <v>43324</v>
      </c>
      <c r="P2511" s="2">
        <f>ROUNDDOWN(Table1[[#This Row],[Quantity in UnE]],0)</f>
        <v>284</v>
      </c>
      <c r="Q2511" t="s">
        <v>8869</v>
      </c>
      <c r="R2511">
        <v>40</v>
      </c>
      <c r="S2511">
        <v>39</v>
      </c>
      <c r="T2511">
        <f>IF(Table1[[#This Row],[OD (in)]]=28,0,IF(Table1[[#This Row],[Width (in)]]&lt;=25,1,0))</f>
        <v>0</v>
      </c>
      <c r="U2511">
        <f>IF(Table1[[#This Row],[OD (in)]]=28,0,IF(AND(Table1[[#This Row],[Width (in)]]&gt;25,Table1[[#This Row],[Width (in)]]&lt;=40),1,0))</f>
        <v>1</v>
      </c>
      <c r="V2511">
        <f>IF(Table1[[#This Row],[OD (in)]]=28,0,IF(Table1[[#This Row],[Width (in)]]&gt;40,1,0))</f>
        <v>0</v>
      </c>
      <c r="W2511">
        <f>IF(Table1[[#This Row],[OD (in)]]=28,1,0)</f>
        <v>0</v>
      </c>
    </row>
    <row r="2512" spans="1:23" x14ac:dyDescent="0.3">
      <c r="A2512" s="6" t="s">
        <v>0</v>
      </c>
      <c r="B2512" s="6" t="s">
        <v>5129</v>
      </c>
      <c r="C2512" s="6" t="s">
        <v>5130</v>
      </c>
      <c r="D2512" s="6" t="s">
        <v>5438</v>
      </c>
      <c r="E2512" s="6" t="s">
        <v>4</v>
      </c>
      <c r="F2512" s="6" t="s">
        <v>136</v>
      </c>
      <c r="G2512" s="6" t="s">
        <v>5132</v>
      </c>
      <c r="H2512" s="6" t="s">
        <v>7</v>
      </c>
      <c r="I2512" s="6" t="s">
        <v>5133</v>
      </c>
      <c r="J2512" s="6" t="s">
        <v>9</v>
      </c>
      <c r="K2512" s="6" t="s">
        <v>5439</v>
      </c>
      <c r="L2512" s="6" t="s">
        <v>11</v>
      </c>
      <c r="M2512" s="2">
        <v>283.59500000000003</v>
      </c>
      <c r="N2512" s="1" t="s">
        <v>12</v>
      </c>
      <c r="O2512" s="3">
        <v>43324</v>
      </c>
      <c r="P2512" s="2">
        <f>ROUNDDOWN(Table1[[#This Row],[Quantity in UnE]],0)</f>
        <v>283</v>
      </c>
      <c r="Q2512" t="s">
        <v>8869</v>
      </c>
      <c r="R2512">
        <v>40</v>
      </c>
      <c r="S2512">
        <v>39</v>
      </c>
      <c r="T2512">
        <f>IF(Table1[[#This Row],[OD (in)]]=28,0,IF(Table1[[#This Row],[Width (in)]]&lt;=25,1,0))</f>
        <v>0</v>
      </c>
      <c r="U2512">
        <f>IF(Table1[[#This Row],[OD (in)]]=28,0,IF(AND(Table1[[#This Row],[Width (in)]]&gt;25,Table1[[#This Row],[Width (in)]]&lt;=40),1,0))</f>
        <v>1</v>
      </c>
      <c r="V2512">
        <f>IF(Table1[[#This Row],[OD (in)]]=28,0,IF(Table1[[#This Row],[Width (in)]]&gt;40,1,0))</f>
        <v>0</v>
      </c>
      <c r="W2512">
        <f>IF(Table1[[#This Row],[OD (in)]]=28,1,0)</f>
        <v>0</v>
      </c>
    </row>
    <row r="2513" spans="1:23" x14ac:dyDescent="0.3">
      <c r="A2513" s="6" t="s">
        <v>0</v>
      </c>
      <c r="B2513" s="6" t="s">
        <v>194</v>
      </c>
      <c r="C2513" s="6" t="s">
        <v>195</v>
      </c>
      <c r="D2513" s="6" t="s">
        <v>5440</v>
      </c>
      <c r="E2513" s="6" t="s">
        <v>4</v>
      </c>
      <c r="F2513" s="6" t="s">
        <v>5</v>
      </c>
      <c r="G2513" s="6" t="s">
        <v>4087</v>
      </c>
      <c r="H2513" s="6" t="s">
        <v>7</v>
      </c>
      <c r="I2513" s="6" t="s">
        <v>4088</v>
      </c>
      <c r="J2513" s="6" t="s">
        <v>9</v>
      </c>
      <c r="K2513" s="6" t="s">
        <v>5441</v>
      </c>
      <c r="L2513" s="6" t="s">
        <v>11</v>
      </c>
      <c r="M2513" s="2">
        <v>189.61600000000001</v>
      </c>
      <c r="N2513" s="1" t="s">
        <v>12</v>
      </c>
      <c r="O2513" s="3">
        <v>43327</v>
      </c>
      <c r="P2513" s="2">
        <f>ROUNDDOWN(Table1[[#This Row],[Quantity in UnE]],0)</f>
        <v>189</v>
      </c>
      <c r="Q2513" t="s">
        <v>8850</v>
      </c>
      <c r="R2513">
        <v>50</v>
      </c>
      <c r="S2513">
        <v>28</v>
      </c>
      <c r="T2513">
        <f>IF(Table1[[#This Row],[OD (in)]]=28,0,IF(Table1[[#This Row],[Width (in)]]&lt;=25,1,0))</f>
        <v>0</v>
      </c>
      <c r="U2513">
        <f>IF(Table1[[#This Row],[OD (in)]]=28,0,IF(AND(Table1[[#This Row],[Width (in)]]&gt;25,Table1[[#This Row],[Width (in)]]&lt;=40),1,0))</f>
        <v>0</v>
      </c>
      <c r="V2513">
        <f>IF(Table1[[#This Row],[OD (in)]]=28,0,IF(Table1[[#This Row],[Width (in)]]&gt;40,1,0))</f>
        <v>0</v>
      </c>
      <c r="W2513">
        <f>IF(Table1[[#This Row],[OD (in)]]=28,1,0)</f>
        <v>1</v>
      </c>
    </row>
    <row r="2514" spans="1:23" x14ac:dyDescent="0.3">
      <c r="A2514" s="6" t="s">
        <v>0</v>
      </c>
      <c r="B2514" s="6" t="s">
        <v>125</v>
      </c>
      <c r="C2514" s="6" t="s">
        <v>126</v>
      </c>
      <c r="D2514" s="6" t="s">
        <v>5442</v>
      </c>
      <c r="E2514" s="6" t="s">
        <v>4</v>
      </c>
      <c r="F2514" s="6" t="s">
        <v>5</v>
      </c>
      <c r="G2514" s="6" t="s">
        <v>5312</v>
      </c>
      <c r="H2514" s="6" t="s">
        <v>7</v>
      </c>
      <c r="I2514" s="6" t="s">
        <v>5313</v>
      </c>
      <c r="J2514" s="6" t="s">
        <v>9</v>
      </c>
      <c r="K2514" s="6" t="s">
        <v>5443</v>
      </c>
      <c r="L2514" s="6" t="s">
        <v>11</v>
      </c>
      <c r="M2514" s="2">
        <v>440.73899999999998</v>
      </c>
      <c r="N2514" s="1" t="s">
        <v>12</v>
      </c>
      <c r="O2514" s="3">
        <v>43325</v>
      </c>
      <c r="P2514" s="2">
        <f>ROUNDDOWN(Table1[[#This Row],[Quantity in UnE]],0)</f>
        <v>440</v>
      </c>
      <c r="Q2514" t="s">
        <v>8852</v>
      </c>
      <c r="R2514">
        <v>60</v>
      </c>
      <c r="S2514">
        <v>39</v>
      </c>
      <c r="T2514">
        <f>IF(Table1[[#This Row],[OD (in)]]=28,0,IF(Table1[[#This Row],[Width (in)]]&lt;=25,1,0))</f>
        <v>0</v>
      </c>
      <c r="U2514">
        <f>IF(Table1[[#This Row],[OD (in)]]=28,0,IF(AND(Table1[[#This Row],[Width (in)]]&gt;25,Table1[[#This Row],[Width (in)]]&lt;=40),1,0))</f>
        <v>0</v>
      </c>
      <c r="V2514">
        <f>IF(Table1[[#This Row],[OD (in)]]=28,0,IF(Table1[[#This Row],[Width (in)]]&gt;40,1,0))</f>
        <v>1</v>
      </c>
      <c r="W2514">
        <f>IF(Table1[[#This Row],[OD (in)]]=28,1,0)</f>
        <v>0</v>
      </c>
    </row>
    <row r="2515" spans="1:23" x14ac:dyDescent="0.3">
      <c r="A2515" s="6" t="s">
        <v>0</v>
      </c>
      <c r="B2515" s="6" t="s">
        <v>87</v>
      </c>
      <c r="C2515" s="6" t="s">
        <v>88</v>
      </c>
      <c r="D2515" s="6" t="s">
        <v>5444</v>
      </c>
      <c r="E2515" s="6" t="s">
        <v>4</v>
      </c>
      <c r="F2515" s="6" t="s">
        <v>5</v>
      </c>
      <c r="G2515" s="6" t="s">
        <v>5084</v>
      </c>
      <c r="H2515" s="6" t="s">
        <v>7</v>
      </c>
      <c r="I2515" s="6" t="s">
        <v>5085</v>
      </c>
      <c r="J2515" s="6" t="s">
        <v>9</v>
      </c>
      <c r="K2515" s="6" t="s">
        <v>5445</v>
      </c>
      <c r="L2515" s="6" t="s">
        <v>11</v>
      </c>
      <c r="M2515" s="2">
        <v>101.73</v>
      </c>
      <c r="N2515" s="1" t="s">
        <v>12</v>
      </c>
      <c r="O2515" s="3">
        <v>43323</v>
      </c>
      <c r="P2515" s="2">
        <f>ROUNDDOWN(Table1[[#This Row],[Quantity in UnE]],0)</f>
        <v>101</v>
      </c>
      <c r="Q2515" t="s">
        <v>8850</v>
      </c>
      <c r="R2515">
        <v>29</v>
      </c>
      <c r="S2515">
        <v>28</v>
      </c>
      <c r="T2515">
        <f>IF(Table1[[#This Row],[OD (in)]]=28,0,IF(Table1[[#This Row],[Width (in)]]&lt;=25,1,0))</f>
        <v>0</v>
      </c>
      <c r="U2515">
        <f>IF(Table1[[#This Row],[OD (in)]]=28,0,IF(AND(Table1[[#This Row],[Width (in)]]&gt;25,Table1[[#This Row],[Width (in)]]&lt;=40),1,0))</f>
        <v>0</v>
      </c>
      <c r="V2515">
        <f>IF(Table1[[#This Row],[OD (in)]]=28,0,IF(Table1[[#This Row],[Width (in)]]&gt;40,1,0))</f>
        <v>0</v>
      </c>
      <c r="W2515">
        <f>IF(Table1[[#This Row],[OD (in)]]=28,1,0)</f>
        <v>1</v>
      </c>
    </row>
    <row r="2516" spans="1:23" x14ac:dyDescent="0.3">
      <c r="A2516" s="6" t="s">
        <v>0</v>
      </c>
      <c r="B2516" s="6" t="s">
        <v>890</v>
      </c>
      <c r="C2516" s="6" t="s">
        <v>891</v>
      </c>
      <c r="D2516" s="6" t="s">
        <v>5446</v>
      </c>
      <c r="E2516" s="6" t="s">
        <v>4</v>
      </c>
      <c r="F2516" s="6" t="s">
        <v>5</v>
      </c>
      <c r="G2516" s="6" t="s">
        <v>4736</v>
      </c>
      <c r="H2516" s="6" t="s">
        <v>7</v>
      </c>
      <c r="I2516" s="6" t="s">
        <v>4737</v>
      </c>
      <c r="J2516" s="6" t="s">
        <v>9</v>
      </c>
      <c r="K2516" s="6" t="s">
        <v>5447</v>
      </c>
      <c r="L2516" s="6" t="s">
        <v>11</v>
      </c>
      <c r="M2516" s="2">
        <v>177.779</v>
      </c>
      <c r="N2516" s="1" t="s">
        <v>12</v>
      </c>
      <c r="O2516" s="3">
        <v>43314</v>
      </c>
      <c r="P2516" s="2">
        <f>ROUNDDOWN(Table1[[#This Row],[Quantity in UnE]],0)</f>
        <v>177</v>
      </c>
      <c r="Q2516" t="s">
        <v>8851</v>
      </c>
      <c r="R2516">
        <v>23.625</v>
      </c>
      <c r="S2516">
        <v>39</v>
      </c>
      <c r="T2516">
        <f>IF(Table1[[#This Row],[OD (in)]]=28,0,IF(Table1[[#This Row],[Width (in)]]&lt;=25,1,0))</f>
        <v>1</v>
      </c>
      <c r="U2516">
        <f>IF(Table1[[#This Row],[OD (in)]]=28,0,IF(AND(Table1[[#This Row],[Width (in)]]&gt;25,Table1[[#This Row],[Width (in)]]&lt;=40),1,0))</f>
        <v>0</v>
      </c>
      <c r="V2516">
        <f>IF(Table1[[#This Row],[OD (in)]]=28,0,IF(Table1[[#This Row],[Width (in)]]&gt;40,1,0))</f>
        <v>0</v>
      </c>
      <c r="W2516">
        <f>IF(Table1[[#This Row],[OD (in)]]=28,1,0)</f>
        <v>0</v>
      </c>
    </row>
    <row r="2517" spans="1:23" x14ac:dyDescent="0.3">
      <c r="A2517" s="6" t="s">
        <v>0</v>
      </c>
      <c r="B2517" s="6" t="s">
        <v>87</v>
      </c>
      <c r="C2517" s="6" t="s">
        <v>88</v>
      </c>
      <c r="D2517" s="6" t="s">
        <v>5448</v>
      </c>
      <c r="E2517" s="6" t="s">
        <v>4</v>
      </c>
      <c r="F2517" s="6" t="s">
        <v>5</v>
      </c>
      <c r="G2517" s="6" t="s">
        <v>5084</v>
      </c>
      <c r="H2517" s="6" t="s">
        <v>7</v>
      </c>
      <c r="I2517" s="6" t="s">
        <v>5085</v>
      </c>
      <c r="J2517" s="6" t="s">
        <v>9</v>
      </c>
      <c r="K2517" s="6" t="s">
        <v>5449</v>
      </c>
      <c r="L2517" s="6" t="s">
        <v>11</v>
      </c>
      <c r="M2517" s="2">
        <v>110.38</v>
      </c>
      <c r="N2517" s="1" t="s">
        <v>12</v>
      </c>
      <c r="O2517" s="3">
        <v>43323</v>
      </c>
      <c r="P2517" s="2">
        <f>ROUNDDOWN(Table1[[#This Row],[Quantity in UnE]],0)</f>
        <v>110</v>
      </c>
      <c r="Q2517" t="s">
        <v>8850</v>
      </c>
      <c r="R2517">
        <v>29</v>
      </c>
      <c r="S2517">
        <v>28</v>
      </c>
      <c r="T2517">
        <f>IF(Table1[[#This Row],[OD (in)]]=28,0,IF(Table1[[#This Row],[Width (in)]]&lt;=25,1,0))</f>
        <v>0</v>
      </c>
      <c r="U2517">
        <f>IF(Table1[[#This Row],[OD (in)]]=28,0,IF(AND(Table1[[#This Row],[Width (in)]]&gt;25,Table1[[#This Row],[Width (in)]]&lt;=40),1,0))</f>
        <v>0</v>
      </c>
      <c r="V2517">
        <f>IF(Table1[[#This Row],[OD (in)]]=28,0,IF(Table1[[#This Row],[Width (in)]]&gt;40,1,0))</f>
        <v>0</v>
      </c>
      <c r="W2517">
        <f>IF(Table1[[#This Row],[OD (in)]]=28,1,0)</f>
        <v>1</v>
      </c>
    </row>
    <row r="2518" spans="1:23" x14ac:dyDescent="0.3">
      <c r="A2518" s="6" t="s">
        <v>0</v>
      </c>
      <c r="B2518" s="6" t="s">
        <v>87</v>
      </c>
      <c r="C2518" s="6" t="s">
        <v>88</v>
      </c>
      <c r="D2518" s="6" t="s">
        <v>5450</v>
      </c>
      <c r="E2518" s="6" t="s">
        <v>4</v>
      </c>
      <c r="F2518" s="6" t="s">
        <v>5</v>
      </c>
      <c r="G2518" s="6" t="s">
        <v>5084</v>
      </c>
      <c r="H2518" s="6" t="s">
        <v>7</v>
      </c>
      <c r="I2518" s="6" t="s">
        <v>5085</v>
      </c>
      <c r="J2518" s="6" t="s">
        <v>9</v>
      </c>
      <c r="K2518" s="6" t="s">
        <v>5451</v>
      </c>
      <c r="L2518" s="6" t="s">
        <v>11</v>
      </c>
      <c r="M2518" s="2">
        <v>107.413</v>
      </c>
      <c r="N2518" s="1" t="s">
        <v>12</v>
      </c>
      <c r="O2518" s="3">
        <v>43323</v>
      </c>
      <c r="P2518" s="2">
        <f>ROUNDDOWN(Table1[[#This Row],[Quantity in UnE]],0)</f>
        <v>107</v>
      </c>
      <c r="Q2518" t="s">
        <v>8850</v>
      </c>
      <c r="R2518">
        <v>29</v>
      </c>
      <c r="S2518">
        <v>28</v>
      </c>
      <c r="T2518">
        <f>IF(Table1[[#This Row],[OD (in)]]=28,0,IF(Table1[[#This Row],[Width (in)]]&lt;=25,1,0))</f>
        <v>0</v>
      </c>
      <c r="U2518">
        <f>IF(Table1[[#This Row],[OD (in)]]=28,0,IF(AND(Table1[[#This Row],[Width (in)]]&gt;25,Table1[[#This Row],[Width (in)]]&lt;=40),1,0))</f>
        <v>0</v>
      </c>
      <c r="V2518">
        <f>IF(Table1[[#This Row],[OD (in)]]=28,0,IF(Table1[[#This Row],[Width (in)]]&gt;40,1,0))</f>
        <v>0</v>
      </c>
      <c r="W2518">
        <f>IF(Table1[[#This Row],[OD (in)]]=28,1,0)</f>
        <v>1</v>
      </c>
    </row>
    <row r="2519" spans="1:23" x14ac:dyDescent="0.3">
      <c r="A2519" s="6" t="s">
        <v>0</v>
      </c>
      <c r="B2519" s="6" t="s">
        <v>5129</v>
      </c>
      <c r="C2519" s="6" t="s">
        <v>5130</v>
      </c>
      <c r="D2519" s="6" t="s">
        <v>5452</v>
      </c>
      <c r="E2519" s="6" t="s">
        <v>4</v>
      </c>
      <c r="F2519" s="6" t="s">
        <v>136</v>
      </c>
      <c r="G2519" s="6" t="s">
        <v>5132</v>
      </c>
      <c r="H2519" s="6" t="s">
        <v>7</v>
      </c>
      <c r="I2519" s="6" t="s">
        <v>5133</v>
      </c>
      <c r="J2519" s="6" t="s">
        <v>9</v>
      </c>
      <c r="K2519" s="6" t="s">
        <v>5453</v>
      </c>
      <c r="L2519" s="6" t="s">
        <v>11</v>
      </c>
      <c r="M2519" s="2">
        <v>285.51299999999998</v>
      </c>
      <c r="N2519" s="1" t="s">
        <v>12</v>
      </c>
      <c r="O2519" s="3">
        <v>43324</v>
      </c>
      <c r="P2519" s="2">
        <f>ROUNDDOWN(Table1[[#This Row],[Quantity in UnE]],0)</f>
        <v>285</v>
      </c>
      <c r="Q2519" t="s">
        <v>8869</v>
      </c>
      <c r="R2519">
        <v>40</v>
      </c>
      <c r="S2519">
        <v>39</v>
      </c>
      <c r="T2519">
        <f>IF(Table1[[#This Row],[OD (in)]]=28,0,IF(Table1[[#This Row],[Width (in)]]&lt;=25,1,0))</f>
        <v>0</v>
      </c>
      <c r="U2519">
        <f>IF(Table1[[#This Row],[OD (in)]]=28,0,IF(AND(Table1[[#This Row],[Width (in)]]&gt;25,Table1[[#This Row],[Width (in)]]&lt;=40),1,0))</f>
        <v>1</v>
      </c>
      <c r="V2519">
        <f>IF(Table1[[#This Row],[OD (in)]]=28,0,IF(Table1[[#This Row],[Width (in)]]&gt;40,1,0))</f>
        <v>0</v>
      </c>
      <c r="W2519">
        <f>IF(Table1[[#This Row],[OD (in)]]=28,1,0)</f>
        <v>0</v>
      </c>
    </row>
    <row r="2520" spans="1:23" x14ac:dyDescent="0.3">
      <c r="A2520" s="6" t="s">
        <v>0</v>
      </c>
      <c r="B2520" s="6" t="s">
        <v>890</v>
      </c>
      <c r="C2520" s="6" t="s">
        <v>891</v>
      </c>
      <c r="D2520" s="6" t="s">
        <v>5454</v>
      </c>
      <c r="E2520" s="6" t="s">
        <v>4</v>
      </c>
      <c r="F2520" s="6" t="s">
        <v>5</v>
      </c>
      <c r="G2520" s="6" t="s">
        <v>4736</v>
      </c>
      <c r="H2520" s="6" t="s">
        <v>7</v>
      </c>
      <c r="I2520" s="6" t="s">
        <v>4737</v>
      </c>
      <c r="J2520" s="6" t="s">
        <v>9</v>
      </c>
      <c r="K2520" s="6" t="s">
        <v>5453</v>
      </c>
      <c r="L2520" s="6" t="s">
        <v>11</v>
      </c>
      <c r="M2520" s="2">
        <v>177.779</v>
      </c>
      <c r="N2520" s="1" t="s">
        <v>12</v>
      </c>
      <c r="O2520" s="3">
        <v>43314</v>
      </c>
      <c r="P2520" s="2">
        <f>ROUNDDOWN(Table1[[#This Row],[Quantity in UnE]],0)</f>
        <v>177</v>
      </c>
      <c r="Q2520" t="s">
        <v>8851</v>
      </c>
      <c r="R2520">
        <v>23.625</v>
      </c>
      <c r="S2520">
        <v>39</v>
      </c>
      <c r="T2520">
        <f>IF(Table1[[#This Row],[OD (in)]]=28,0,IF(Table1[[#This Row],[Width (in)]]&lt;=25,1,0))</f>
        <v>1</v>
      </c>
      <c r="U2520">
        <f>IF(Table1[[#This Row],[OD (in)]]=28,0,IF(AND(Table1[[#This Row],[Width (in)]]&gt;25,Table1[[#This Row],[Width (in)]]&lt;=40),1,0))</f>
        <v>0</v>
      </c>
      <c r="V2520">
        <f>IF(Table1[[#This Row],[OD (in)]]=28,0,IF(Table1[[#This Row],[Width (in)]]&gt;40,1,0))</f>
        <v>0</v>
      </c>
      <c r="W2520">
        <f>IF(Table1[[#This Row],[OD (in)]]=28,1,0)</f>
        <v>0</v>
      </c>
    </row>
    <row r="2521" spans="1:23" x14ac:dyDescent="0.3">
      <c r="A2521" s="6" t="s">
        <v>0</v>
      </c>
      <c r="B2521" s="6" t="s">
        <v>890</v>
      </c>
      <c r="C2521" s="6" t="s">
        <v>891</v>
      </c>
      <c r="D2521" s="6" t="s">
        <v>5455</v>
      </c>
      <c r="E2521" s="6" t="s">
        <v>4</v>
      </c>
      <c r="F2521" s="6" t="s">
        <v>5</v>
      </c>
      <c r="G2521" s="6" t="s">
        <v>4736</v>
      </c>
      <c r="H2521" s="6" t="s">
        <v>7</v>
      </c>
      <c r="I2521" s="6" t="s">
        <v>4737</v>
      </c>
      <c r="J2521" s="6" t="s">
        <v>9</v>
      </c>
      <c r="K2521" s="6" t="s">
        <v>5456</v>
      </c>
      <c r="L2521" s="6" t="s">
        <v>11</v>
      </c>
      <c r="M2521" s="2">
        <v>177.779</v>
      </c>
      <c r="N2521" s="1" t="s">
        <v>12</v>
      </c>
      <c r="O2521" s="3">
        <v>43314</v>
      </c>
      <c r="P2521" s="2">
        <f>ROUNDDOWN(Table1[[#This Row],[Quantity in UnE]],0)</f>
        <v>177</v>
      </c>
      <c r="Q2521" t="s">
        <v>8851</v>
      </c>
      <c r="R2521">
        <v>23.625</v>
      </c>
      <c r="S2521">
        <v>39</v>
      </c>
      <c r="T2521">
        <f>IF(Table1[[#This Row],[OD (in)]]=28,0,IF(Table1[[#This Row],[Width (in)]]&lt;=25,1,0))</f>
        <v>1</v>
      </c>
      <c r="U2521">
        <f>IF(Table1[[#This Row],[OD (in)]]=28,0,IF(AND(Table1[[#This Row],[Width (in)]]&gt;25,Table1[[#This Row],[Width (in)]]&lt;=40),1,0))</f>
        <v>0</v>
      </c>
      <c r="V2521">
        <f>IF(Table1[[#This Row],[OD (in)]]=28,0,IF(Table1[[#This Row],[Width (in)]]&gt;40,1,0))</f>
        <v>0</v>
      </c>
      <c r="W2521">
        <f>IF(Table1[[#This Row],[OD (in)]]=28,1,0)</f>
        <v>0</v>
      </c>
    </row>
    <row r="2522" spans="1:23" x14ac:dyDescent="0.3">
      <c r="A2522" s="6" t="s">
        <v>0</v>
      </c>
      <c r="B2522" s="6" t="s">
        <v>5129</v>
      </c>
      <c r="C2522" s="6" t="s">
        <v>5130</v>
      </c>
      <c r="D2522" s="6" t="s">
        <v>5457</v>
      </c>
      <c r="E2522" s="6" t="s">
        <v>4</v>
      </c>
      <c r="F2522" s="6" t="s">
        <v>136</v>
      </c>
      <c r="G2522" s="6" t="s">
        <v>5132</v>
      </c>
      <c r="H2522" s="6" t="s">
        <v>7</v>
      </c>
      <c r="I2522" s="6" t="s">
        <v>5133</v>
      </c>
      <c r="J2522" s="6" t="s">
        <v>9</v>
      </c>
      <c r="K2522" s="6" t="s">
        <v>5458</v>
      </c>
      <c r="L2522" s="6" t="s">
        <v>11</v>
      </c>
      <c r="M2522" s="2">
        <v>285.51299999999998</v>
      </c>
      <c r="N2522" s="1" t="s">
        <v>12</v>
      </c>
      <c r="O2522" s="3">
        <v>43324</v>
      </c>
      <c r="P2522" s="2">
        <f>ROUNDDOWN(Table1[[#This Row],[Quantity in UnE]],0)</f>
        <v>285</v>
      </c>
      <c r="Q2522" t="s">
        <v>8869</v>
      </c>
      <c r="R2522">
        <v>40</v>
      </c>
      <c r="S2522">
        <v>39</v>
      </c>
      <c r="T2522">
        <f>IF(Table1[[#This Row],[OD (in)]]=28,0,IF(Table1[[#This Row],[Width (in)]]&lt;=25,1,0))</f>
        <v>0</v>
      </c>
      <c r="U2522">
        <f>IF(Table1[[#This Row],[OD (in)]]=28,0,IF(AND(Table1[[#This Row],[Width (in)]]&gt;25,Table1[[#This Row],[Width (in)]]&lt;=40),1,0))</f>
        <v>1</v>
      </c>
      <c r="V2522">
        <f>IF(Table1[[#This Row],[OD (in)]]=28,0,IF(Table1[[#This Row],[Width (in)]]&gt;40,1,0))</f>
        <v>0</v>
      </c>
      <c r="W2522">
        <f>IF(Table1[[#This Row],[OD (in)]]=28,1,0)</f>
        <v>0</v>
      </c>
    </row>
    <row r="2523" spans="1:23" x14ac:dyDescent="0.3">
      <c r="A2523" s="6" t="s">
        <v>0</v>
      </c>
      <c r="B2523" s="6" t="s">
        <v>125</v>
      </c>
      <c r="C2523" s="6" t="s">
        <v>126</v>
      </c>
      <c r="D2523" s="6" t="s">
        <v>5459</v>
      </c>
      <c r="E2523" s="6" t="s">
        <v>4</v>
      </c>
      <c r="F2523" s="6" t="s">
        <v>5</v>
      </c>
      <c r="G2523" s="6" t="s">
        <v>5312</v>
      </c>
      <c r="H2523" s="6" t="s">
        <v>7</v>
      </c>
      <c r="I2523" s="6" t="s">
        <v>5313</v>
      </c>
      <c r="J2523" s="6" t="s">
        <v>9</v>
      </c>
      <c r="K2523" s="6" t="s">
        <v>5460</v>
      </c>
      <c r="L2523" s="6" t="s">
        <v>11</v>
      </c>
      <c r="M2523" s="2">
        <v>438.315</v>
      </c>
      <c r="N2523" s="1" t="s">
        <v>12</v>
      </c>
      <c r="O2523" s="3">
        <v>43325</v>
      </c>
      <c r="P2523" s="2">
        <f>ROUNDDOWN(Table1[[#This Row],[Quantity in UnE]],0)</f>
        <v>438</v>
      </c>
      <c r="Q2523" t="s">
        <v>8852</v>
      </c>
      <c r="R2523">
        <v>60</v>
      </c>
      <c r="S2523">
        <v>39</v>
      </c>
      <c r="T2523">
        <f>IF(Table1[[#This Row],[OD (in)]]=28,0,IF(Table1[[#This Row],[Width (in)]]&lt;=25,1,0))</f>
        <v>0</v>
      </c>
      <c r="U2523">
        <f>IF(Table1[[#This Row],[OD (in)]]=28,0,IF(AND(Table1[[#This Row],[Width (in)]]&gt;25,Table1[[#This Row],[Width (in)]]&lt;=40),1,0))</f>
        <v>0</v>
      </c>
      <c r="V2523">
        <f>IF(Table1[[#This Row],[OD (in)]]=28,0,IF(Table1[[#This Row],[Width (in)]]&gt;40,1,0))</f>
        <v>1</v>
      </c>
      <c r="W2523">
        <f>IF(Table1[[#This Row],[OD (in)]]=28,1,0)</f>
        <v>0</v>
      </c>
    </row>
    <row r="2524" spans="1:23" x14ac:dyDescent="0.3">
      <c r="A2524" s="6" t="s">
        <v>0</v>
      </c>
      <c r="B2524" s="6" t="s">
        <v>5129</v>
      </c>
      <c r="C2524" s="6" t="s">
        <v>5130</v>
      </c>
      <c r="D2524" s="6" t="s">
        <v>5461</v>
      </c>
      <c r="E2524" s="6" t="s">
        <v>4</v>
      </c>
      <c r="F2524" s="6" t="s">
        <v>136</v>
      </c>
      <c r="G2524" s="6" t="s">
        <v>5132</v>
      </c>
      <c r="H2524" s="6" t="s">
        <v>7</v>
      </c>
      <c r="I2524" s="6" t="s">
        <v>5133</v>
      </c>
      <c r="J2524" s="6" t="s">
        <v>9</v>
      </c>
      <c r="K2524" s="6" t="s">
        <v>5462</v>
      </c>
      <c r="L2524" s="6" t="s">
        <v>11</v>
      </c>
      <c r="M2524" s="2">
        <v>285.09399999999999</v>
      </c>
      <c r="N2524" s="1" t="s">
        <v>12</v>
      </c>
      <c r="O2524" s="3">
        <v>43324</v>
      </c>
      <c r="P2524" s="2">
        <f>ROUNDDOWN(Table1[[#This Row],[Quantity in UnE]],0)</f>
        <v>285</v>
      </c>
      <c r="Q2524" t="s">
        <v>8869</v>
      </c>
      <c r="R2524">
        <v>40</v>
      </c>
      <c r="S2524">
        <v>39</v>
      </c>
      <c r="T2524">
        <f>IF(Table1[[#This Row],[OD (in)]]=28,0,IF(Table1[[#This Row],[Width (in)]]&lt;=25,1,0))</f>
        <v>0</v>
      </c>
      <c r="U2524">
        <f>IF(Table1[[#This Row],[OD (in)]]=28,0,IF(AND(Table1[[#This Row],[Width (in)]]&gt;25,Table1[[#This Row],[Width (in)]]&lt;=40),1,0))</f>
        <v>1</v>
      </c>
      <c r="V2524">
        <f>IF(Table1[[#This Row],[OD (in)]]=28,0,IF(Table1[[#This Row],[Width (in)]]&gt;40,1,0))</f>
        <v>0</v>
      </c>
      <c r="W2524">
        <f>IF(Table1[[#This Row],[OD (in)]]=28,1,0)</f>
        <v>0</v>
      </c>
    </row>
    <row r="2525" spans="1:23" x14ac:dyDescent="0.3">
      <c r="A2525" s="6" t="s">
        <v>0</v>
      </c>
      <c r="B2525" s="6" t="s">
        <v>369</v>
      </c>
      <c r="C2525" s="6" t="s">
        <v>370</v>
      </c>
      <c r="D2525" s="6" t="s">
        <v>5463</v>
      </c>
      <c r="E2525" s="6" t="s">
        <v>4</v>
      </c>
      <c r="F2525" s="6" t="s">
        <v>5</v>
      </c>
      <c r="G2525" s="6" t="s">
        <v>4736</v>
      </c>
      <c r="H2525" s="6" t="s">
        <v>7</v>
      </c>
      <c r="I2525" s="6" t="s">
        <v>4737</v>
      </c>
      <c r="J2525" s="6" t="s">
        <v>9</v>
      </c>
      <c r="K2525" s="6" t="s">
        <v>5464</v>
      </c>
      <c r="L2525" s="6" t="s">
        <v>11</v>
      </c>
      <c r="M2525" s="2">
        <v>61.353000000000002</v>
      </c>
      <c r="N2525" s="1" t="s">
        <v>12</v>
      </c>
      <c r="O2525" s="3">
        <v>43314</v>
      </c>
      <c r="P2525" s="2">
        <f>ROUNDDOWN(Table1[[#This Row],[Quantity in UnE]],0)</f>
        <v>61</v>
      </c>
      <c r="Q2525" t="s">
        <v>8848</v>
      </c>
      <c r="R2525">
        <v>18</v>
      </c>
      <c r="S2525">
        <v>28</v>
      </c>
      <c r="T2525">
        <f>IF(Table1[[#This Row],[OD (in)]]=28,0,IF(Table1[[#This Row],[Width (in)]]&lt;=25,1,0))</f>
        <v>0</v>
      </c>
      <c r="U2525">
        <f>IF(Table1[[#This Row],[OD (in)]]=28,0,IF(AND(Table1[[#This Row],[Width (in)]]&gt;25,Table1[[#This Row],[Width (in)]]&lt;=40),1,0))</f>
        <v>0</v>
      </c>
      <c r="V2525">
        <f>IF(Table1[[#This Row],[OD (in)]]=28,0,IF(Table1[[#This Row],[Width (in)]]&gt;40,1,0))</f>
        <v>0</v>
      </c>
      <c r="W2525">
        <f>IF(Table1[[#This Row],[OD (in)]]=28,1,0)</f>
        <v>1</v>
      </c>
    </row>
    <row r="2526" spans="1:23" x14ac:dyDescent="0.3">
      <c r="A2526" s="6" t="s">
        <v>0</v>
      </c>
      <c r="B2526" s="6" t="s">
        <v>5129</v>
      </c>
      <c r="C2526" s="6" t="s">
        <v>5130</v>
      </c>
      <c r="D2526" s="6" t="s">
        <v>5465</v>
      </c>
      <c r="E2526" s="6" t="s">
        <v>4</v>
      </c>
      <c r="F2526" s="6" t="s">
        <v>136</v>
      </c>
      <c r="G2526" s="6" t="s">
        <v>5132</v>
      </c>
      <c r="H2526" s="6" t="s">
        <v>7</v>
      </c>
      <c r="I2526" s="6" t="s">
        <v>5133</v>
      </c>
      <c r="J2526" s="6" t="s">
        <v>9</v>
      </c>
      <c r="K2526" s="6" t="s">
        <v>5466</v>
      </c>
      <c r="L2526" s="6" t="s">
        <v>11</v>
      </c>
      <c r="M2526" s="2">
        <v>285.75299999999999</v>
      </c>
      <c r="N2526" s="1" t="s">
        <v>12</v>
      </c>
      <c r="O2526" s="3">
        <v>43324</v>
      </c>
      <c r="P2526" s="2">
        <f>ROUNDDOWN(Table1[[#This Row],[Quantity in UnE]],0)</f>
        <v>285</v>
      </c>
      <c r="Q2526" t="s">
        <v>8869</v>
      </c>
      <c r="R2526">
        <v>40</v>
      </c>
      <c r="S2526">
        <v>39</v>
      </c>
      <c r="T2526">
        <f>IF(Table1[[#This Row],[OD (in)]]=28,0,IF(Table1[[#This Row],[Width (in)]]&lt;=25,1,0))</f>
        <v>0</v>
      </c>
      <c r="U2526">
        <f>IF(Table1[[#This Row],[OD (in)]]=28,0,IF(AND(Table1[[#This Row],[Width (in)]]&gt;25,Table1[[#This Row],[Width (in)]]&lt;=40),1,0))</f>
        <v>1</v>
      </c>
      <c r="V2526">
        <f>IF(Table1[[#This Row],[OD (in)]]=28,0,IF(Table1[[#This Row],[Width (in)]]&gt;40,1,0))</f>
        <v>0</v>
      </c>
      <c r="W2526">
        <f>IF(Table1[[#This Row],[OD (in)]]=28,1,0)</f>
        <v>0</v>
      </c>
    </row>
    <row r="2527" spans="1:23" x14ac:dyDescent="0.3">
      <c r="A2527" s="6" t="s">
        <v>0</v>
      </c>
      <c r="B2527" s="6" t="s">
        <v>125</v>
      </c>
      <c r="C2527" s="6" t="s">
        <v>126</v>
      </c>
      <c r="D2527" s="6" t="s">
        <v>5467</v>
      </c>
      <c r="E2527" s="6" t="s">
        <v>4</v>
      </c>
      <c r="F2527" s="6" t="s">
        <v>5</v>
      </c>
      <c r="G2527" s="6" t="s">
        <v>5312</v>
      </c>
      <c r="H2527" s="6" t="s">
        <v>7</v>
      </c>
      <c r="I2527" s="6" t="s">
        <v>5313</v>
      </c>
      <c r="J2527" s="6" t="s">
        <v>9</v>
      </c>
      <c r="K2527" s="6" t="s">
        <v>5468</v>
      </c>
      <c r="L2527" s="6" t="s">
        <v>11</v>
      </c>
      <c r="M2527" s="2">
        <v>437.161</v>
      </c>
      <c r="N2527" s="1" t="s">
        <v>12</v>
      </c>
      <c r="O2527" s="3">
        <v>43325</v>
      </c>
      <c r="P2527" s="2">
        <f>ROUNDDOWN(Table1[[#This Row],[Quantity in UnE]],0)</f>
        <v>437</v>
      </c>
      <c r="Q2527" t="s">
        <v>8852</v>
      </c>
      <c r="R2527">
        <v>60</v>
      </c>
      <c r="S2527">
        <v>39</v>
      </c>
      <c r="T2527">
        <f>IF(Table1[[#This Row],[OD (in)]]=28,0,IF(Table1[[#This Row],[Width (in)]]&lt;=25,1,0))</f>
        <v>0</v>
      </c>
      <c r="U2527">
        <f>IF(Table1[[#This Row],[OD (in)]]=28,0,IF(AND(Table1[[#This Row],[Width (in)]]&gt;25,Table1[[#This Row],[Width (in)]]&lt;=40),1,0))</f>
        <v>0</v>
      </c>
      <c r="V2527">
        <f>IF(Table1[[#This Row],[OD (in)]]=28,0,IF(Table1[[#This Row],[Width (in)]]&gt;40,1,0))</f>
        <v>1</v>
      </c>
      <c r="W2527">
        <f>IF(Table1[[#This Row],[OD (in)]]=28,1,0)</f>
        <v>0</v>
      </c>
    </row>
    <row r="2528" spans="1:23" x14ac:dyDescent="0.3">
      <c r="A2528" s="6" t="s">
        <v>0</v>
      </c>
      <c r="B2528" s="6" t="s">
        <v>79</v>
      </c>
      <c r="C2528" s="6" t="s">
        <v>80</v>
      </c>
      <c r="D2528" s="6" t="s">
        <v>5469</v>
      </c>
      <c r="E2528" s="6" t="s">
        <v>4</v>
      </c>
      <c r="F2528" s="6" t="s">
        <v>5</v>
      </c>
      <c r="G2528" s="6" t="s">
        <v>5084</v>
      </c>
      <c r="H2528" s="6" t="s">
        <v>7</v>
      </c>
      <c r="I2528" s="6" t="s">
        <v>5085</v>
      </c>
      <c r="J2528" s="6" t="s">
        <v>9</v>
      </c>
      <c r="K2528" s="6" t="s">
        <v>5470</v>
      </c>
      <c r="L2528" s="6" t="s">
        <v>11</v>
      </c>
      <c r="M2528" s="2">
        <v>76.747</v>
      </c>
      <c r="N2528" s="1" t="s">
        <v>12</v>
      </c>
      <c r="O2528" s="3">
        <v>43323</v>
      </c>
      <c r="P2528" s="2">
        <f>ROUNDDOWN(Table1[[#This Row],[Quantity in UnE]],0)</f>
        <v>76</v>
      </c>
      <c r="Q2528" t="s">
        <v>8850</v>
      </c>
      <c r="R2528">
        <v>20.5</v>
      </c>
      <c r="S2528">
        <v>28</v>
      </c>
      <c r="T2528">
        <f>IF(Table1[[#This Row],[OD (in)]]=28,0,IF(Table1[[#This Row],[Width (in)]]&lt;=25,1,0))</f>
        <v>0</v>
      </c>
      <c r="U2528">
        <f>IF(Table1[[#This Row],[OD (in)]]=28,0,IF(AND(Table1[[#This Row],[Width (in)]]&gt;25,Table1[[#This Row],[Width (in)]]&lt;=40),1,0))</f>
        <v>0</v>
      </c>
      <c r="V2528">
        <f>IF(Table1[[#This Row],[OD (in)]]=28,0,IF(Table1[[#This Row],[Width (in)]]&gt;40,1,0))</f>
        <v>0</v>
      </c>
      <c r="W2528">
        <f>IF(Table1[[#This Row],[OD (in)]]=28,1,0)</f>
        <v>1</v>
      </c>
    </row>
    <row r="2529" spans="1:23" x14ac:dyDescent="0.3">
      <c r="A2529" s="6" t="s">
        <v>0</v>
      </c>
      <c r="B2529" s="6" t="s">
        <v>125</v>
      </c>
      <c r="C2529" s="6" t="s">
        <v>126</v>
      </c>
      <c r="D2529" s="6" t="s">
        <v>5471</v>
      </c>
      <c r="E2529" s="6" t="s">
        <v>4</v>
      </c>
      <c r="F2529" s="6" t="s">
        <v>5</v>
      </c>
      <c r="G2529" s="6" t="s">
        <v>5312</v>
      </c>
      <c r="H2529" s="6" t="s">
        <v>7</v>
      </c>
      <c r="I2529" s="6" t="s">
        <v>5313</v>
      </c>
      <c r="J2529" s="6" t="s">
        <v>9</v>
      </c>
      <c r="K2529" s="6" t="s">
        <v>5472</v>
      </c>
      <c r="L2529" s="6" t="s">
        <v>11</v>
      </c>
      <c r="M2529" s="2">
        <v>437.161</v>
      </c>
      <c r="N2529" s="1" t="s">
        <v>12</v>
      </c>
      <c r="O2529" s="3">
        <v>43325</v>
      </c>
      <c r="P2529" s="2">
        <f>ROUNDDOWN(Table1[[#This Row],[Quantity in UnE]],0)</f>
        <v>437</v>
      </c>
      <c r="Q2529" t="s">
        <v>8852</v>
      </c>
      <c r="R2529">
        <v>60</v>
      </c>
      <c r="S2529">
        <v>39</v>
      </c>
      <c r="T2529">
        <f>IF(Table1[[#This Row],[OD (in)]]=28,0,IF(Table1[[#This Row],[Width (in)]]&lt;=25,1,0))</f>
        <v>0</v>
      </c>
      <c r="U2529">
        <f>IF(Table1[[#This Row],[OD (in)]]=28,0,IF(AND(Table1[[#This Row],[Width (in)]]&gt;25,Table1[[#This Row],[Width (in)]]&lt;=40),1,0))</f>
        <v>0</v>
      </c>
      <c r="V2529">
        <f>IF(Table1[[#This Row],[OD (in)]]=28,0,IF(Table1[[#This Row],[Width (in)]]&gt;40,1,0))</f>
        <v>1</v>
      </c>
      <c r="W2529">
        <f>IF(Table1[[#This Row],[OD (in)]]=28,1,0)</f>
        <v>0</v>
      </c>
    </row>
    <row r="2530" spans="1:23" x14ac:dyDescent="0.3">
      <c r="A2530" s="6" t="s">
        <v>0</v>
      </c>
      <c r="B2530" s="6" t="s">
        <v>79</v>
      </c>
      <c r="C2530" s="6" t="s">
        <v>80</v>
      </c>
      <c r="D2530" s="6" t="s">
        <v>5473</v>
      </c>
      <c r="E2530" s="6" t="s">
        <v>4</v>
      </c>
      <c r="F2530" s="6" t="s">
        <v>5</v>
      </c>
      <c r="G2530" s="6" t="s">
        <v>5084</v>
      </c>
      <c r="H2530" s="6" t="s">
        <v>7</v>
      </c>
      <c r="I2530" s="6" t="s">
        <v>5085</v>
      </c>
      <c r="J2530" s="6" t="s">
        <v>9</v>
      </c>
      <c r="K2530" s="6" t="s">
        <v>5474</v>
      </c>
      <c r="L2530" s="6" t="s">
        <v>11</v>
      </c>
      <c r="M2530" s="2">
        <v>76.747</v>
      </c>
      <c r="N2530" s="1" t="s">
        <v>12</v>
      </c>
      <c r="O2530" s="3">
        <v>43323</v>
      </c>
      <c r="P2530" s="2">
        <f>ROUNDDOWN(Table1[[#This Row],[Quantity in UnE]],0)</f>
        <v>76</v>
      </c>
      <c r="Q2530" t="s">
        <v>8850</v>
      </c>
      <c r="R2530">
        <v>20.5</v>
      </c>
      <c r="S2530">
        <v>28</v>
      </c>
      <c r="T2530">
        <f>IF(Table1[[#This Row],[OD (in)]]=28,0,IF(Table1[[#This Row],[Width (in)]]&lt;=25,1,0))</f>
        <v>0</v>
      </c>
      <c r="U2530">
        <f>IF(Table1[[#This Row],[OD (in)]]=28,0,IF(AND(Table1[[#This Row],[Width (in)]]&gt;25,Table1[[#This Row],[Width (in)]]&lt;=40),1,0))</f>
        <v>0</v>
      </c>
      <c r="V2530">
        <f>IF(Table1[[#This Row],[OD (in)]]=28,0,IF(Table1[[#This Row],[Width (in)]]&gt;40,1,0))</f>
        <v>0</v>
      </c>
      <c r="W2530">
        <f>IF(Table1[[#This Row],[OD (in)]]=28,1,0)</f>
        <v>1</v>
      </c>
    </row>
    <row r="2531" spans="1:23" x14ac:dyDescent="0.3">
      <c r="A2531" s="6" t="s">
        <v>0</v>
      </c>
      <c r="B2531" s="6" t="s">
        <v>79</v>
      </c>
      <c r="C2531" s="6" t="s">
        <v>80</v>
      </c>
      <c r="D2531" s="6" t="s">
        <v>5475</v>
      </c>
      <c r="E2531" s="6" t="s">
        <v>4</v>
      </c>
      <c r="F2531" s="6" t="s">
        <v>5</v>
      </c>
      <c r="G2531" s="6" t="s">
        <v>5084</v>
      </c>
      <c r="H2531" s="6" t="s">
        <v>7</v>
      </c>
      <c r="I2531" s="6" t="s">
        <v>5085</v>
      </c>
      <c r="J2531" s="6" t="s">
        <v>9</v>
      </c>
      <c r="K2531" s="6" t="s">
        <v>5476</v>
      </c>
      <c r="L2531" s="6" t="s">
        <v>11</v>
      </c>
      <c r="M2531" s="2">
        <v>78.667000000000002</v>
      </c>
      <c r="N2531" s="1" t="s">
        <v>12</v>
      </c>
      <c r="O2531" s="3">
        <v>43323</v>
      </c>
      <c r="P2531" s="2">
        <f>ROUNDDOWN(Table1[[#This Row],[Quantity in UnE]],0)</f>
        <v>78</v>
      </c>
      <c r="Q2531" t="s">
        <v>8850</v>
      </c>
      <c r="R2531">
        <v>20.5</v>
      </c>
      <c r="S2531">
        <v>28</v>
      </c>
      <c r="T2531">
        <f>IF(Table1[[#This Row],[OD (in)]]=28,0,IF(Table1[[#This Row],[Width (in)]]&lt;=25,1,0))</f>
        <v>0</v>
      </c>
      <c r="U2531">
        <f>IF(Table1[[#This Row],[OD (in)]]=28,0,IF(AND(Table1[[#This Row],[Width (in)]]&gt;25,Table1[[#This Row],[Width (in)]]&lt;=40),1,0))</f>
        <v>0</v>
      </c>
      <c r="V2531">
        <f>IF(Table1[[#This Row],[OD (in)]]=28,0,IF(Table1[[#This Row],[Width (in)]]&gt;40,1,0))</f>
        <v>0</v>
      </c>
      <c r="W2531">
        <f>IF(Table1[[#This Row],[OD (in)]]=28,1,0)</f>
        <v>1</v>
      </c>
    </row>
    <row r="2532" spans="1:23" x14ac:dyDescent="0.3">
      <c r="A2532" s="6" t="s">
        <v>0</v>
      </c>
      <c r="B2532" s="6" t="s">
        <v>79</v>
      </c>
      <c r="C2532" s="6" t="s">
        <v>80</v>
      </c>
      <c r="D2532" s="6" t="s">
        <v>5477</v>
      </c>
      <c r="E2532" s="6" t="s">
        <v>4</v>
      </c>
      <c r="F2532" s="6" t="s">
        <v>5</v>
      </c>
      <c r="G2532" s="6" t="s">
        <v>5084</v>
      </c>
      <c r="H2532" s="6" t="s">
        <v>7</v>
      </c>
      <c r="I2532" s="6" t="s">
        <v>5085</v>
      </c>
      <c r="J2532" s="6" t="s">
        <v>9</v>
      </c>
      <c r="K2532" s="6" t="s">
        <v>5478</v>
      </c>
      <c r="L2532" s="6" t="s">
        <v>11</v>
      </c>
      <c r="M2532" s="2">
        <v>78.667000000000002</v>
      </c>
      <c r="N2532" s="1" t="s">
        <v>12</v>
      </c>
      <c r="O2532" s="3">
        <v>43323</v>
      </c>
      <c r="P2532" s="2">
        <f>ROUNDDOWN(Table1[[#This Row],[Quantity in UnE]],0)</f>
        <v>78</v>
      </c>
      <c r="Q2532" t="s">
        <v>8850</v>
      </c>
      <c r="R2532">
        <v>20.5</v>
      </c>
      <c r="S2532">
        <v>28</v>
      </c>
      <c r="T2532">
        <f>IF(Table1[[#This Row],[OD (in)]]=28,0,IF(Table1[[#This Row],[Width (in)]]&lt;=25,1,0))</f>
        <v>0</v>
      </c>
      <c r="U2532">
        <f>IF(Table1[[#This Row],[OD (in)]]=28,0,IF(AND(Table1[[#This Row],[Width (in)]]&gt;25,Table1[[#This Row],[Width (in)]]&lt;=40),1,0))</f>
        <v>0</v>
      </c>
      <c r="V2532">
        <f>IF(Table1[[#This Row],[OD (in)]]=28,0,IF(Table1[[#This Row],[Width (in)]]&gt;40,1,0))</f>
        <v>0</v>
      </c>
      <c r="W2532">
        <f>IF(Table1[[#This Row],[OD (in)]]=28,1,0)</f>
        <v>1</v>
      </c>
    </row>
    <row r="2533" spans="1:23" x14ac:dyDescent="0.3">
      <c r="A2533" s="6" t="s">
        <v>0</v>
      </c>
      <c r="B2533" s="6" t="s">
        <v>254</v>
      </c>
      <c r="C2533" s="6" t="s">
        <v>255</v>
      </c>
      <c r="D2533" s="6" t="s">
        <v>5479</v>
      </c>
      <c r="E2533" s="6" t="s">
        <v>4</v>
      </c>
      <c r="F2533" s="6" t="s">
        <v>5</v>
      </c>
      <c r="G2533" s="6" t="s">
        <v>4688</v>
      </c>
      <c r="H2533" s="6" t="s">
        <v>7</v>
      </c>
      <c r="I2533" s="6" t="s">
        <v>4689</v>
      </c>
      <c r="J2533" s="6" t="s">
        <v>9</v>
      </c>
      <c r="K2533" s="6" t="s">
        <v>5480</v>
      </c>
      <c r="L2533" s="6" t="s">
        <v>11</v>
      </c>
      <c r="M2533" s="2">
        <v>356.07</v>
      </c>
      <c r="N2533" s="1" t="s">
        <v>12</v>
      </c>
      <c r="O2533" s="3">
        <v>43322</v>
      </c>
      <c r="P2533" s="2">
        <f>ROUNDDOWN(Table1[[#This Row],[Quantity in UnE]],0)</f>
        <v>356</v>
      </c>
      <c r="Q2533" t="s">
        <v>8850</v>
      </c>
      <c r="R2533">
        <v>47</v>
      </c>
      <c r="S2533">
        <v>39</v>
      </c>
      <c r="T2533">
        <f>IF(Table1[[#This Row],[OD (in)]]=28,0,IF(Table1[[#This Row],[Width (in)]]&lt;=25,1,0))</f>
        <v>0</v>
      </c>
      <c r="U2533">
        <f>IF(Table1[[#This Row],[OD (in)]]=28,0,IF(AND(Table1[[#This Row],[Width (in)]]&gt;25,Table1[[#This Row],[Width (in)]]&lt;=40),1,0))</f>
        <v>0</v>
      </c>
      <c r="V2533">
        <f>IF(Table1[[#This Row],[OD (in)]]=28,0,IF(Table1[[#This Row],[Width (in)]]&gt;40,1,0))</f>
        <v>1</v>
      </c>
      <c r="W2533">
        <f>IF(Table1[[#This Row],[OD (in)]]=28,1,0)</f>
        <v>0</v>
      </c>
    </row>
    <row r="2534" spans="1:23" x14ac:dyDescent="0.3">
      <c r="A2534" s="6" t="s">
        <v>0</v>
      </c>
      <c r="B2534" s="6" t="s">
        <v>369</v>
      </c>
      <c r="C2534" s="6" t="s">
        <v>370</v>
      </c>
      <c r="D2534" s="6" t="s">
        <v>5481</v>
      </c>
      <c r="E2534" s="6" t="s">
        <v>4</v>
      </c>
      <c r="F2534" s="6" t="s">
        <v>5</v>
      </c>
      <c r="G2534" s="6" t="s">
        <v>4736</v>
      </c>
      <c r="H2534" s="6" t="s">
        <v>7</v>
      </c>
      <c r="I2534" s="6" t="s">
        <v>4737</v>
      </c>
      <c r="J2534" s="6" t="s">
        <v>9</v>
      </c>
      <c r="K2534" s="6" t="s">
        <v>5482</v>
      </c>
      <c r="L2534" s="6" t="s">
        <v>11</v>
      </c>
      <c r="M2534" s="2">
        <v>62.241999999999997</v>
      </c>
      <c r="N2534" s="1" t="s">
        <v>12</v>
      </c>
      <c r="O2534" s="3">
        <v>43314</v>
      </c>
      <c r="P2534" s="2">
        <f>ROUNDDOWN(Table1[[#This Row],[Quantity in UnE]],0)</f>
        <v>62</v>
      </c>
      <c r="Q2534" t="s">
        <v>8848</v>
      </c>
      <c r="R2534">
        <v>18</v>
      </c>
      <c r="S2534">
        <v>28</v>
      </c>
      <c r="T2534">
        <f>IF(Table1[[#This Row],[OD (in)]]=28,0,IF(Table1[[#This Row],[Width (in)]]&lt;=25,1,0))</f>
        <v>0</v>
      </c>
      <c r="U2534">
        <f>IF(Table1[[#This Row],[OD (in)]]=28,0,IF(AND(Table1[[#This Row],[Width (in)]]&gt;25,Table1[[#This Row],[Width (in)]]&lt;=40),1,0))</f>
        <v>0</v>
      </c>
      <c r="V2534">
        <f>IF(Table1[[#This Row],[OD (in)]]=28,0,IF(Table1[[#This Row],[Width (in)]]&gt;40,1,0))</f>
        <v>0</v>
      </c>
      <c r="W2534">
        <f>IF(Table1[[#This Row],[OD (in)]]=28,1,0)</f>
        <v>1</v>
      </c>
    </row>
    <row r="2535" spans="1:23" x14ac:dyDescent="0.3">
      <c r="A2535" s="6" t="s">
        <v>0</v>
      </c>
      <c r="B2535" s="6" t="s">
        <v>5129</v>
      </c>
      <c r="C2535" s="6" t="s">
        <v>5130</v>
      </c>
      <c r="D2535" s="6" t="s">
        <v>5483</v>
      </c>
      <c r="E2535" s="6" t="s">
        <v>4</v>
      </c>
      <c r="F2535" s="6" t="s">
        <v>136</v>
      </c>
      <c r="G2535" s="6" t="s">
        <v>5132</v>
      </c>
      <c r="H2535" s="6" t="s">
        <v>7</v>
      </c>
      <c r="I2535" s="6" t="s">
        <v>5133</v>
      </c>
      <c r="J2535" s="6" t="s">
        <v>9</v>
      </c>
      <c r="K2535" s="6" t="s">
        <v>5484</v>
      </c>
      <c r="L2535" s="6" t="s">
        <v>11</v>
      </c>
      <c r="M2535" s="2">
        <v>285.09399999999999</v>
      </c>
      <c r="N2535" s="1" t="s">
        <v>12</v>
      </c>
      <c r="O2535" s="3">
        <v>43324</v>
      </c>
      <c r="P2535" s="2">
        <f>ROUNDDOWN(Table1[[#This Row],[Quantity in UnE]],0)</f>
        <v>285</v>
      </c>
      <c r="Q2535" t="s">
        <v>8869</v>
      </c>
      <c r="R2535">
        <v>40</v>
      </c>
      <c r="S2535">
        <v>39</v>
      </c>
      <c r="T2535">
        <f>IF(Table1[[#This Row],[OD (in)]]=28,0,IF(Table1[[#This Row],[Width (in)]]&lt;=25,1,0))</f>
        <v>0</v>
      </c>
      <c r="U2535">
        <f>IF(Table1[[#This Row],[OD (in)]]=28,0,IF(AND(Table1[[#This Row],[Width (in)]]&gt;25,Table1[[#This Row],[Width (in)]]&lt;=40),1,0))</f>
        <v>1</v>
      </c>
      <c r="V2535">
        <f>IF(Table1[[#This Row],[OD (in)]]=28,0,IF(Table1[[#This Row],[Width (in)]]&gt;40,1,0))</f>
        <v>0</v>
      </c>
      <c r="W2535">
        <f>IF(Table1[[#This Row],[OD (in)]]=28,1,0)</f>
        <v>0</v>
      </c>
    </row>
    <row r="2536" spans="1:23" x14ac:dyDescent="0.3">
      <c r="A2536" s="6" t="s">
        <v>0</v>
      </c>
      <c r="B2536" s="6" t="s">
        <v>2333</v>
      </c>
      <c r="C2536" s="6" t="s">
        <v>2334</v>
      </c>
      <c r="D2536" s="6" t="s">
        <v>5485</v>
      </c>
      <c r="E2536" s="6" t="s">
        <v>4</v>
      </c>
      <c r="F2536" s="6" t="s">
        <v>5</v>
      </c>
      <c r="G2536" s="6" t="s">
        <v>5276</v>
      </c>
      <c r="H2536" s="6" t="s">
        <v>7</v>
      </c>
      <c r="I2536" s="6" t="s">
        <v>5277</v>
      </c>
      <c r="J2536" s="6" t="s">
        <v>9</v>
      </c>
      <c r="K2536" s="6" t="s">
        <v>5486</v>
      </c>
      <c r="L2536" s="6" t="s">
        <v>11</v>
      </c>
      <c r="M2536" s="2">
        <v>354.613</v>
      </c>
      <c r="N2536" s="1" t="s">
        <v>12</v>
      </c>
      <c r="O2536" s="3">
        <v>43327</v>
      </c>
      <c r="P2536" s="2">
        <f>ROUNDDOWN(Table1[[#This Row],[Quantity in UnE]],0)</f>
        <v>354</v>
      </c>
      <c r="Q2536" t="s">
        <v>8863</v>
      </c>
      <c r="R2536">
        <v>47.75</v>
      </c>
      <c r="S2536">
        <v>39</v>
      </c>
      <c r="T2536">
        <f>IF(Table1[[#This Row],[OD (in)]]=28,0,IF(Table1[[#This Row],[Width (in)]]&lt;=25,1,0))</f>
        <v>0</v>
      </c>
      <c r="U2536">
        <f>IF(Table1[[#This Row],[OD (in)]]=28,0,IF(AND(Table1[[#This Row],[Width (in)]]&gt;25,Table1[[#This Row],[Width (in)]]&lt;=40),1,0))</f>
        <v>0</v>
      </c>
      <c r="V2536">
        <f>IF(Table1[[#This Row],[OD (in)]]=28,0,IF(Table1[[#This Row],[Width (in)]]&gt;40,1,0))</f>
        <v>1</v>
      </c>
      <c r="W2536">
        <f>IF(Table1[[#This Row],[OD (in)]]=28,1,0)</f>
        <v>0</v>
      </c>
    </row>
    <row r="2537" spans="1:23" x14ac:dyDescent="0.3">
      <c r="A2537" s="6" t="s">
        <v>0</v>
      </c>
      <c r="B2537" s="6" t="s">
        <v>369</v>
      </c>
      <c r="C2537" s="6" t="s">
        <v>370</v>
      </c>
      <c r="D2537" s="6" t="s">
        <v>5487</v>
      </c>
      <c r="E2537" s="6" t="s">
        <v>4</v>
      </c>
      <c r="F2537" s="6" t="s">
        <v>5</v>
      </c>
      <c r="G2537" s="6" t="s">
        <v>4736</v>
      </c>
      <c r="H2537" s="6" t="s">
        <v>7</v>
      </c>
      <c r="I2537" s="6" t="s">
        <v>4737</v>
      </c>
      <c r="J2537" s="6" t="s">
        <v>9</v>
      </c>
      <c r="K2537" s="6" t="s">
        <v>5488</v>
      </c>
      <c r="L2537" s="6" t="s">
        <v>11</v>
      </c>
      <c r="M2537" s="2">
        <v>60.058999999999997</v>
      </c>
      <c r="N2537" s="1" t="s">
        <v>12</v>
      </c>
      <c r="O2537" s="3">
        <v>43314</v>
      </c>
      <c r="P2537" s="2">
        <f>ROUNDDOWN(Table1[[#This Row],[Quantity in UnE]],0)</f>
        <v>60</v>
      </c>
      <c r="Q2537" t="s">
        <v>8848</v>
      </c>
      <c r="R2537">
        <v>18</v>
      </c>
      <c r="S2537">
        <v>28</v>
      </c>
      <c r="T2537">
        <f>IF(Table1[[#This Row],[OD (in)]]=28,0,IF(Table1[[#This Row],[Width (in)]]&lt;=25,1,0))</f>
        <v>0</v>
      </c>
      <c r="U2537">
        <f>IF(Table1[[#This Row],[OD (in)]]=28,0,IF(AND(Table1[[#This Row],[Width (in)]]&gt;25,Table1[[#This Row],[Width (in)]]&lt;=40),1,0))</f>
        <v>0</v>
      </c>
      <c r="V2537">
        <f>IF(Table1[[#This Row],[OD (in)]]=28,0,IF(Table1[[#This Row],[Width (in)]]&gt;40,1,0))</f>
        <v>0</v>
      </c>
      <c r="W2537">
        <f>IF(Table1[[#This Row],[OD (in)]]=28,1,0)</f>
        <v>1</v>
      </c>
    </row>
    <row r="2538" spans="1:23" x14ac:dyDescent="0.3">
      <c r="A2538" s="6" t="s">
        <v>0</v>
      </c>
      <c r="B2538" s="6" t="s">
        <v>369</v>
      </c>
      <c r="C2538" s="6" t="s">
        <v>370</v>
      </c>
      <c r="D2538" s="6" t="s">
        <v>5489</v>
      </c>
      <c r="E2538" s="6" t="s">
        <v>4</v>
      </c>
      <c r="F2538" s="6" t="s">
        <v>5</v>
      </c>
      <c r="G2538" s="6" t="s">
        <v>4736</v>
      </c>
      <c r="H2538" s="6" t="s">
        <v>7</v>
      </c>
      <c r="I2538" s="6" t="s">
        <v>4737</v>
      </c>
      <c r="J2538" s="6" t="s">
        <v>9</v>
      </c>
      <c r="K2538" s="6" t="s">
        <v>5490</v>
      </c>
      <c r="L2538" s="6" t="s">
        <v>11</v>
      </c>
      <c r="M2538" s="2">
        <v>60.058999999999997</v>
      </c>
      <c r="N2538" s="1" t="s">
        <v>12</v>
      </c>
      <c r="O2538" s="3">
        <v>43314</v>
      </c>
      <c r="P2538" s="2">
        <f>ROUNDDOWN(Table1[[#This Row],[Quantity in UnE]],0)</f>
        <v>60</v>
      </c>
      <c r="Q2538" t="s">
        <v>8848</v>
      </c>
      <c r="R2538">
        <v>18</v>
      </c>
      <c r="S2538">
        <v>28</v>
      </c>
      <c r="T2538">
        <f>IF(Table1[[#This Row],[OD (in)]]=28,0,IF(Table1[[#This Row],[Width (in)]]&lt;=25,1,0))</f>
        <v>0</v>
      </c>
      <c r="U2538">
        <f>IF(Table1[[#This Row],[OD (in)]]=28,0,IF(AND(Table1[[#This Row],[Width (in)]]&gt;25,Table1[[#This Row],[Width (in)]]&lt;=40),1,0))</f>
        <v>0</v>
      </c>
      <c r="V2538">
        <f>IF(Table1[[#This Row],[OD (in)]]=28,0,IF(Table1[[#This Row],[Width (in)]]&gt;40,1,0))</f>
        <v>0</v>
      </c>
      <c r="W2538">
        <f>IF(Table1[[#This Row],[OD (in)]]=28,1,0)</f>
        <v>1</v>
      </c>
    </row>
    <row r="2539" spans="1:23" x14ac:dyDescent="0.3">
      <c r="A2539" s="6" t="s">
        <v>0</v>
      </c>
      <c r="B2539" s="6" t="s">
        <v>45</v>
      </c>
      <c r="C2539" s="6" t="s">
        <v>46</v>
      </c>
      <c r="D2539" s="6" t="s">
        <v>5491</v>
      </c>
      <c r="E2539" s="6" t="s">
        <v>4</v>
      </c>
      <c r="F2539" s="6" t="s">
        <v>5</v>
      </c>
      <c r="G2539" s="6" t="s">
        <v>5492</v>
      </c>
      <c r="H2539" s="6" t="s">
        <v>7</v>
      </c>
      <c r="I2539" s="6" t="s">
        <v>5493</v>
      </c>
      <c r="J2539" s="6" t="s">
        <v>9</v>
      </c>
      <c r="K2539" s="6" t="s">
        <v>5494</v>
      </c>
      <c r="L2539" s="6" t="s">
        <v>11</v>
      </c>
      <c r="M2539" s="2">
        <v>177.15199999999999</v>
      </c>
      <c r="N2539" s="1" t="s">
        <v>12</v>
      </c>
      <c r="O2539" s="3">
        <v>43323</v>
      </c>
      <c r="P2539" s="2">
        <f>ROUNDDOWN(Table1[[#This Row],[Quantity in UnE]],0)</f>
        <v>177</v>
      </c>
      <c r="Q2539" t="s">
        <v>8849</v>
      </c>
      <c r="R2539">
        <v>21.25</v>
      </c>
      <c r="S2539">
        <v>44</v>
      </c>
      <c r="T2539">
        <f>IF(Table1[[#This Row],[OD (in)]]=28,0,IF(Table1[[#This Row],[Width (in)]]&lt;=25,1,0))</f>
        <v>1</v>
      </c>
      <c r="U2539">
        <f>IF(Table1[[#This Row],[OD (in)]]=28,0,IF(AND(Table1[[#This Row],[Width (in)]]&gt;25,Table1[[#This Row],[Width (in)]]&lt;=40),1,0))</f>
        <v>0</v>
      </c>
      <c r="V2539">
        <f>IF(Table1[[#This Row],[OD (in)]]=28,0,IF(Table1[[#This Row],[Width (in)]]&gt;40,1,0))</f>
        <v>0</v>
      </c>
      <c r="W2539">
        <f>IF(Table1[[#This Row],[OD (in)]]=28,1,0)</f>
        <v>0</v>
      </c>
    </row>
    <row r="2540" spans="1:23" x14ac:dyDescent="0.3">
      <c r="A2540" s="6" t="s">
        <v>0</v>
      </c>
      <c r="B2540" s="6" t="s">
        <v>5129</v>
      </c>
      <c r="C2540" s="6" t="s">
        <v>5130</v>
      </c>
      <c r="D2540" s="6" t="s">
        <v>5495</v>
      </c>
      <c r="E2540" s="6" t="s">
        <v>4</v>
      </c>
      <c r="F2540" s="6" t="s">
        <v>136</v>
      </c>
      <c r="G2540" s="6" t="s">
        <v>5132</v>
      </c>
      <c r="H2540" s="6" t="s">
        <v>7</v>
      </c>
      <c r="I2540" s="6" t="s">
        <v>5133</v>
      </c>
      <c r="J2540" s="6" t="s">
        <v>9</v>
      </c>
      <c r="K2540" s="6" t="s">
        <v>5496</v>
      </c>
      <c r="L2540" s="6" t="s">
        <v>11</v>
      </c>
      <c r="M2540" s="2">
        <v>285.09399999999999</v>
      </c>
      <c r="N2540" s="1" t="s">
        <v>12</v>
      </c>
      <c r="O2540" s="3">
        <v>43324</v>
      </c>
      <c r="P2540" s="2">
        <f>ROUNDDOWN(Table1[[#This Row],[Quantity in UnE]],0)</f>
        <v>285</v>
      </c>
      <c r="Q2540" t="s">
        <v>8869</v>
      </c>
      <c r="R2540">
        <v>40</v>
      </c>
      <c r="S2540">
        <v>39</v>
      </c>
      <c r="T2540">
        <f>IF(Table1[[#This Row],[OD (in)]]=28,0,IF(Table1[[#This Row],[Width (in)]]&lt;=25,1,0))</f>
        <v>0</v>
      </c>
      <c r="U2540">
        <f>IF(Table1[[#This Row],[OD (in)]]=28,0,IF(AND(Table1[[#This Row],[Width (in)]]&gt;25,Table1[[#This Row],[Width (in)]]&lt;=40),1,0))</f>
        <v>1</v>
      </c>
      <c r="V2540">
        <f>IF(Table1[[#This Row],[OD (in)]]=28,0,IF(Table1[[#This Row],[Width (in)]]&gt;40,1,0))</f>
        <v>0</v>
      </c>
      <c r="W2540">
        <f>IF(Table1[[#This Row],[OD (in)]]=28,1,0)</f>
        <v>0</v>
      </c>
    </row>
    <row r="2541" spans="1:23" x14ac:dyDescent="0.3">
      <c r="A2541" s="6" t="s">
        <v>0</v>
      </c>
      <c r="B2541" s="6" t="s">
        <v>369</v>
      </c>
      <c r="C2541" s="6" t="s">
        <v>370</v>
      </c>
      <c r="D2541" s="6" t="s">
        <v>5497</v>
      </c>
      <c r="E2541" s="6" t="s">
        <v>4</v>
      </c>
      <c r="F2541" s="6" t="s">
        <v>5</v>
      </c>
      <c r="G2541" s="6" t="s">
        <v>4736</v>
      </c>
      <c r="H2541" s="6" t="s">
        <v>7</v>
      </c>
      <c r="I2541" s="6" t="s">
        <v>4737</v>
      </c>
      <c r="J2541" s="6" t="s">
        <v>9</v>
      </c>
      <c r="K2541" s="6" t="s">
        <v>5498</v>
      </c>
      <c r="L2541" s="6" t="s">
        <v>11</v>
      </c>
      <c r="M2541" s="2">
        <v>63.078000000000003</v>
      </c>
      <c r="N2541" s="1" t="s">
        <v>12</v>
      </c>
      <c r="O2541" s="3">
        <v>43314</v>
      </c>
      <c r="P2541" s="2">
        <f>ROUNDDOWN(Table1[[#This Row],[Quantity in UnE]],0)</f>
        <v>63</v>
      </c>
      <c r="Q2541" t="s">
        <v>8848</v>
      </c>
      <c r="R2541">
        <v>18</v>
      </c>
      <c r="S2541">
        <v>28</v>
      </c>
      <c r="T2541">
        <f>IF(Table1[[#This Row],[OD (in)]]=28,0,IF(Table1[[#This Row],[Width (in)]]&lt;=25,1,0))</f>
        <v>0</v>
      </c>
      <c r="U2541">
        <f>IF(Table1[[#This Row],[OD (in)]]=28,0,IF(AND(Table1[[#This Row],[Width (in)]]&gt;25,Table1[[#This Row],[Width (in)]]&lt;=40),1,0))</f>
        <v>0</v>
      </c>
      <c r="V2541">
        <f>IF(Table1[[#This Row],[OD (in)]]=28,0,IF(Table1[[#This Row],[Width (in)]]&gt;40,1,0))</f>
        <v>0</v>
      </c>
      <c r="W2541">
        <f>IF(Table1[[#This Row],[OD (in)]]=28,1,0)</f>
        <v>1</v>
      </c>
    </row>
    <row r="2542" spans="1:23" x14ac:dyDescent="0.3">
      <c r="A2542" s="6" t="s">
        <v>0</v>
      </c>
      <c r="B2542" s="6" t="s">
        <v>2333</v>
      </c>
      <c r="C2542" s="6" t="s">
        <v>2334</v>
      </c>
      <c r="D2542" s="6" t="s">
        <v>5499</v>
      </c>
      <c r="E2542" s="6" t="s">
        <v>4</v>
      </c>
      <c r="F2542" s="6" t="s">
        <v>5</v>
      </c>
      <c r="G2542" s="6" t="s">
        <v>5276</v>
      </c>
      <c r="H2542" s="6" t="s">
        <v>7</v>
      </c>
      <c r="I2542" s="6" t="s">
        <v>5277</v>
      </c>
      <c r="J2542" s="6" t="s">
        <v>9</v>
      </c>
      <c r="K2542" s="6" t="s">
        <v>5500</v>
      </c>
      <c r="L2542" s="6" t="s">
        <v>11</v>
      </c>
      <c r="M2542" s="2">
        <v>349.96499999999997</v>
      </c>
      <c r="N2542" s="1" t="s">
        <v>12</v>
      </c>
      <c r="O2542" s="3">
        <v>43327</v>
      </c>
      <c r="P2542" s="2">
        <f>ROUNDDOWN(Table1[[#This Row],[Quantity in UnE]],0)</f>
        <v>349</v>
      </c>
      <c r="Q2542" t="s">
        <v>8863</v>
      </c>
      <c r="R2542">
        <v>47.75</v>
      </c>
      <c r="S2542">
        <v>39</v>
      </c>
      <c r="T2542">
        <f>IF(Table1[[#This Row],[OD (in)]]=28,0,IF(Table1[[#This Row],[Width (in)]]&lt;=25,1,0))</f>
        <v>0</v>
      </c>
      <c r="U2542">
        <f>IF(Table1[[#This Row],[OD (in)]]=28,0,IF(AND(Table1[[#This Row],[Width (in)]]&gt;25,Table1[[#This Row],[Width (in)]]&lt;=40),1,0))</f>
        <v>0</v>
      </c>
      <c r="V2542">
        <f>IF(Table1[[#This Row],[OD (in)]]=28,0,IF(Table1[[#This Row],[Width (in)]]&gt;40,1,0))</f>
        <v>1</v>
      </c>
      <c r="W2542">
        <f>IF(Table1[[#This Row],[OD (in)]]=28,1,0)</f>
        <v>0</v>
      </c>
    </row>
    <row r="2543" spans="1:23" x14ac:dyDescent="0.3">
      <c r="A2543" s="6" t="s">
        <v>0</v>
      </c>
      <c r="B2543" s="6" t="s">
        <v>45</v>
      </c>
      <c r="C2543" s="6" t="s">
        <v>46</v>
      </c>
      <c r="D2543" s="6" t="s">
        <v>5501</v>
      </c>
      <c r="E2543" s="6" t="s">
        <v>4</v>
      </c>
      <c r="F2543" s="6" t="s">
        <v>5</v>
      </c>
      <c r="G2543" s="6" t="s">
        <v>5492</v>
      </c>
      <c r="H2543" s="6" t="s">
        <v>7</v>
      </c>
      <c r="I2543" s="6" t="s">
        <v>5493</v>
      </c>
      <c r="J2543" s="6" t="s">
        <v>9</v>
      </c>
      <c r="K2543" s="6" t="s">
        <v>5502</v>
      </c>
      <c r="L2543" s="6" t="s">
        <v>11</v>
      </c>
      <c r="M2543" s="2">
        <v>176.13900000000001</v>
      </c>
      <c r="N2543" s="1" t="s">
        <v>12</v>
      </c>
      <c r="O2543" s="3">
        <v>43323</v>
      </c>
      <c r="P2543" s="2">
        <f>ROUNDDOWN(Table1[[#This Row],[Quantity in UnE]],0)</f>
        <v>176</v>
      </c>
      <c r="Q2543" t="s">
        <v>8849</v>
      </c>
      <c r="R2543">
        <v>21.25</v>
      </c>
      <c r="S2543">
        <v>44</v>
      </c>
      <c r="T2543">
        <f>IF(Table1[[#This Row],[OD (in)]]=28,0,IF(Table1[[#This Row],[Width (in)]]&lt;=25,1,0))</f>
        <v>1</v>
      </c>
      <c r="U2543">
        <f>IF(Table1[[#This Row],[OD (in)]]=28,0,IF(AND(Table1[[#This Row],[Width (in)]]&gt;25,Table1[[#This Row],[Width (in)]]&lt;=40),1,0))</f>
        <v>0</v>
      </c>
      <c r="V2543">
        <f>IF(Table1[[#This Row],[OD (in)]]=28,0,IF(Table1[[#This Row],[Width (in)]]&gt;40,1,0))</f>
        <v>0</v>
      </c>
      <c r="W2543">
        <f>IF(Table1[[#This Row],[OD (in)]]=28,1,0)</f>
        <v>0</v>
      </c>
    </row>
    <row r="2544" spans="1:23" x14ac:dyDescent="0.3">
      <c r="A2544" s="6" t="s">
        <v>0</v>
      </c>
      <c r="B2544" s="6" t="s">
        <v>369</v>
      </c>
      <c r="C2544" s="6" t="s">
        <v>370</v>
      </c>
      <c r="D2544" s="6" t="s">
        <v>5503</v>
      </c>
      <c r="E2544" s="6" t="s">
        <v>4</v>
      </c>
      <c r="F2544" s="6" t="s">
        <v>5</v>
      </c>
      <c r="G2544" s="6" t="s">
        <v>4736</v>
      </c>
      <c r="H2544" s="6" t="s">
        <v>7</v>
      </c>
      <c r="I2544" s="6" t="s">
        <v>4737</v>
      </c>
      <c r="J2544" s="6" t="s">
        <v>9</v>
      </c>
      <c r="K2544" s="6" t="s">
        <v>5502</v>
      </c>
      <c r="L2544" s="6" t="s">
        <v>11</v>
      </c>
      <c r="M2544" s="2">
        <v>60.948</v>
      </c>
      <c r="N2544" s="1" t="s">
        <v>12</v>
      </c>
      <c r="O2544" s="3">
        <v>43314</v>
      </c>
      <c r="P2544" s="2">
        <f>ROUNDDOWN(Table1[[#This Row],[Quantity in UnE]],0)</f>
        <v>60</v>
      </c>
      <c r="Q2544" t="s">
        <v>8848</v>
      </c>
      <c r="R2544">
        <v>18</v>
      </c>
      <c r="S2544">
        <v>28</v>
      </c>
      <c r="T2544">
        <f>IF(Table1[[#This Row],[OD (in)]]=28,0,IF(Table1[[#This Row],[Width (in)]]&lt;=25,1,0))</f>
        <v>0</v>
      </c>
      <c r="U2544">
        <f>IF(Table1[[#This Row],[OD (in)]]=28,0,IF(AND(Table1[[#This Row],[Width (in)]]&gt;25,Table1[[#This Row],[Width (in)]]&lt;=40),1,0))</f>
        <v>0</v>
      </c>
      <c r="V2544">
        <f>IF(Table1[[#This Row],[OD (in)]]=28,0,IF(Table1[[#This Row],[Width (in)]]&gt;40,1,0))</f>
        <v>0</v>
      </c>
      <c r="W2544">
        <f>IF(Table1[[#This Row],[OD (in)]]=28,1,0)</f>
        <v>1</v>
      </c>
    </row>
    <row r="2545" spans="1:23" x14ac:dyDescent="0.3">
      <c r="A2545" s="6" t="s">
        <v>0</v>
      </c>
      <c r="B2545" s="6" t="s">
        <v>125</v>
      </c>
      <c r="C2545" s="6" t="s">
        <v>126</v>
      </c>
      <c r="D2545" s="6" t="s">
        <v>5504</v>
      </c>
      <c r="E2545" s="6" t="s">
        <v>4</v>
      </c>
      <c r="F2545" s="6" t="s">
        <v>5</v>
      </c>
      <c r="G2545" s="6" t="s">
        <v>5312</v>
      </c>
      <c r="H2545" s="6" t="s">
        <v>7</v>
      </c>
      <c r="I2545" s="6" t="s">
        <v>5313</v>
      </c>
      <c r="J2545" s="6" t="s">
        <v>9</v>
      </c>
      <c r="K2545" s="6" t="s">
        <v>5505</v>
      </c>
      <c r="L2545" s="6" t="s">
        <v>11</v>
      </c>
      <c r="M2545" s="2">
        <v>438.77699999999999</v>
      </c>
      <c r="N2545" s="1" t="s">
        <v>12</v>
      </c>
      <c r="O2545" s="3">
        <v>43325</v>
      </c>
      <c r="P2545" s="2">
        <f>ROUNDDOWN(Table1[[#This Row],[Quantity in UnE]],0)</f>
        <v>438</v>
      </c>
      <c r="Q2545" t="s">
        <v>8852</v>
      </c>
      <c r="R2545">
        <v>60</v>
      </c>
      <c r="S2545">
        <v>39</v>
      </c>
      <c r="T2545">
        <f>IF(Table1[[#This Row],[OD (in)]]=28,0,IF(Table1[[#This Row],[Width (in)]]&lt;=25,1,0))</f>
        <v>0</v>
      </c>
      <c r="U2545">
        <f>IF(Table1[[#This Row],[OD (in)]]=28,0,IF(AND(Table1[[#This Row],[Width (in)]]&gt;25,Table1[[#This Row],[Width (in)]]&lt;=40),1,0))</f>
        <v>0</v>
      </c>
      <c r="V2545">
        <f>IF(Table1[[#This Row],[OD (in)]]=28,0,IF(Table1[[#This Row],[Width (in)]]&gt;40,1,0))</f>
        <v>1</v>
      </c>
      <c r="W2545">
        <f>IF(Table1[[#This Row],[OD (in)]]=28,1,0)</f>
        <v>0</v>
      </c>
    </row>
    <row r="2546" spans="1:23" x14ac:dyDescent="0.3">
      <c r="A2546" s="6" t="s">
        <v>0</v>
      </c>
      <c r="B2546" s="6" t="s">
        <v>2333</v>
      </c>
      <c r="C2546" s="6" t="s">
        <v>2334</v>
      </c>
      <c r="D2546" s="6" t="s">
        <v>5506</v>
      </c>
      <c r="E2546" s="6" t="s">
        <v>4</v>
      </c>
      <c r="F2546" s="6" t="s">
        <v>5</v>
      </c>
      <c r="G2546" s="6" t="s">
        <v>5276</v>
      </c>
      <c r="H2546" s="6" t="s">
        <v>7</v>
      </c>
      <c r="I2546" s="6" t="s">
        <v>5277</v>
      </c>
      <c r="J2546" s="6" t="s">
        <v>9</v>
      </c>
      <c r="K2546" s="6" t="s">
        <v>5507</v>
      </c>
      <c r="L2546" s="6" t="s">
        <v>11</v>
      </c>
      <c r="M2546" s="2">
        <v>353.03899999999999</v>
      </c>
      <c r="N2546" s="1" t="s">
        <v>12</v>
      </c>
      <c r="O2546" s="3">
        <v>43327</v>
      </c>
      <c r="P2546" s="2">
        <f>ROUNDDOWN(Table1[[#This Row],[Quantity in UnE]],0)</f>
        <v>353</v>
      </c>
      <c r="Q2546" t="s">
        <v>8863</v>
      </c>
      <c r="R2546">
        <v>47.75</v>
      </c>
      <c r="S2546">
        <v>39</v>
      </c>
      <c r="T2546">
        <f>IF(Table1[[#This Row],[OD (in)]]=28,0,IF(Table1[[#This Row],[Width (in)]]&lt;=25,1,0))</f>
        <v>0</v>
      </c>
      <c r="U2546">
        <f>IF(Table1[[#This Row],[OD (in)]]=28,0,IF(AND(Table1[[#This Row],[Width (in)]]&gt;25,Table1[[#This Row],[Width (in)]]&lt;=40),1,0))</f>
        <v>0</v>
      </c>
      <c r="V2546">
        <f>IF(Table1[[#This Row],[OD (in)]]=28,0,IF(Table1[[#This Row],[Width (in)]]&gt;40,1,0))</f>
        <v>1</v>
      </c>
      <c r="W2546">
        <f>IF(Table1[[#This Row],[OD (in)]]=28,1,0)</f>
        <v>0</v>
      </c>
    </row>
    <row r="2547" spans="1:23" x14ac:dyDescent="0.3">
      <c r="A2547" s="6" t="s">
        <v>0</v>
      </c>
      <c r="B2547" s="6" t="s">
        <v>125</v>
      </c>
      <c r="C2547" s="6" t="s">
        <v>126</v>
      </c>
      <c r="D2547" s="6" t="s">
        <v>5508</v>
      </c>
      <c r="E2547" s="6" t="s">
        <v>4</v>
      </c>
      <c r="F2547" s="6" t="s">
        <v>5</v>
      </c>
      <c r="G2547" s="6" t="s">
        <v>5312</v>
      </c>
      <c r="H2547" s="6" t="s">
        <v>7</v>
      </c>
      <c r="I2547" s="6" t="s">
        <v>5313</v>
      </c>
      <c r="J2547" s="6" t="s">
        <v>9</v>
      </c>
      <c r="K2547" s="6" t="s">
        <v>5509</v>
      </c>
      <c r="L2547" s="6" t="s">
        <v>11</v>
      </c>
      <c r="M2547" s="2">
        <v>438.77699999999999</v>
      </c>
      <c r="N2547" s="1" t="s">
        <v>12</v>
      </c>
      <c r="O2547" s="3">
        <v>43325</v>
      </c>
      <c r="P2547" s="2">
        <f>ROUNDDOWN(Table1[[#This Row],[Quantity in UnE]],0)</f>
        <v>438</v>
      </c>
      <c r="Q2547" t="s">
        <v>8852</v>
      </c>
      <c r="R2547">
        <v>60</v>
      </c>
      <c r="S2547">
        <v>39</v>
      </c>
      <c r="T2547">
        <f>IF(Table1[[#This Row],[OD (in)]]=28,0,IF(Table1[[#This Row],[Width (in)]]&lt;=25,1,0))</f>
        <v>0</v>
      </c>
      <c r="U2547">
        <f>IF(Table1[[#This Row],[OD (in)]]=28,0,IF(AND(Table1[[#This Row],[Width (in)]]&gt;25,Table1[[#This Row],[Width (in)]]&lt;=40),1,0))</f>
        <v>0</v>
      </c>
      <c r="V2547">
        <f>IF(Table1[[#This Row],[OD (in)]]=28,0,IF(Table1[[#This Row],[Width (in)]]&gt;40,1,0))</f>
        <v>1</v>
      </c>
      <c r="W2547">
        <f>IF(Table1[[#This Row],[OD (in)]]=28,1,0)</f>
        <v>0</v>
      </c>
    </row>
    <row r="2548" spans="1:23" x14ac:dyDescent="0.3">
      <c r="A2548" s="6" t="s">
        <v>0</v>
      </c>
      <c r="B2548" s="6" t="s">
        <v>2333</v>
      </c>
      <c r="C2548" s="6" t="s">
        <v>2334</v>
      </c>
      <c r="D2548" s="6" t="s">
        <v>5510</v>
      </c>
      <c r="E2548" s="6" t="s">
        <v>4</v>
      </c>
      <c r="F2548" s="6" t="s">
        <v>5</v>
      </c>
      <c r="G2548" s="6" t="s">
        <v>5276</v>
      </c>
      <c r="H2548" s="6" t="s">
        <v>7</v>
      </c>
      <c r="I2548" s="6" t="s">
        <v>5277</v>
      </c>
      <c r="J2548" s="6" t="s">
        <v>9</v>
      </c>
      <c r="K2548" s="6" t="s">
        <v>5511</v>
      </c>
      <c r="L2548" s="6" t="s">
        <v>11</v>
      </c>
      <c r="M2548" s="2">
        <v>358.40300000000002</v>
      </c>
      <c r="N2548" s="1" t="s">
        <v>12</v>
      </c>
      <c r="O2548" s="3">
        <v>43327</v>
      </c>
      <c r="P2548" s="2">
        <f>ROUNDDOWN(Table1[[#This Row],[Quantity in UnE]],0)</f>
        <v>358</v>
      </c>
      <c r="Q2548" t="s">
        <v>8863</v>
      </c>
      <c r="R2548">
        <v>47.75</v>
      </c>
      <c r="S2548">
        <v>39</v>
      </c>
      <c r="T2548">
        <f>IF(Table1[[#This Row],[OD (in)]]=28,0,IF(Table1[[#This Row],[Width (in)]]&lt;=25,1,0))</f>
        <v>0</v>
      </c>
      <c r="U2548">
        <f>IF(Table1[[#This Row],[OD (in)]]=28,0,IF(AND(Table1[[#This Row],[Width (in)]]&gt;25,Table1[[#This Row],[Width (in)]]&lt;=40),1,0))</f>
        <v>0</v>
      </c>
      <c r="V2548">
        <f>IF(Table1[[#This Row],[OD (in)]]=28,0,IF(Table1[[#This Row],[Width (in)]]&gt;40,1,0))</f>
        <v>1</v>
      </c>
      <c r="W2548">
        <f>IF(Table1[[#This Row],[OD (in)]]=28,1,0)</f>
        <v>0</v>
      </c>
    </row>
    <row r="2549" spans="1:23" x14ac:dyDescent="0.3">
      <c r="A2549" s="6" t="s">
        <v>0</v>
      </c>
      <c r="B2549" s="6" t="s">
        <v>1227</v>
      </c>
      <c r="C2549" s="6" t="s">
        <v>1228</v>
      </c>
      <c r="D2549" s="6" t="s">
        <v>5512</v>
      </c>
      <c r="E2549" s="6" t="s">
        <v>4</v>
      </c>
      <c r="F2549" s="6" t="s">
        <v>5</v>
      </c>
      <c r="G2549" s="6" t="s">
        <v>5084</v>
      </c>
      <c r="H2549" s="6" t="s">
        <v>7</v>
      </c>
      <c r="I2549" s="6" t="s">
        <v>5085</v>
      </c>
      <c r="J2549" s="6" t="s">
        <v>9</v>
      </c>
      <c r="K2549" s="6" t="s">
        <v>5513</v>
      </c>
      <c r="L2549" s="6" t="s">
        <v>11</v>
      </c>
      <c r="M2549" s="2">
        <v>96.194000000000003</v>
      </c>
      <c r="N2549" s="1" t="s">
        <v>12</v>
      </c>
      <c r="O2549" s="3">
        <v>43323</v>
      </c>
      <c r="P2549" s="2">
        <f>ROUNDDOWN(Table1[[#This Row],[Quantity in UnE]],0)</f>
        <v>96</v>
      </c>
      <c r="Q2549" t="s">
        <v>8850</v>
      </c>
      <c r="R2549">
        <v>25.25</v>
      </c>
      <c r="S2549">
        <v>28</v>
      </c>
      <c r="T2549">
        <f>IF(Table1[[#This Row],[OD (in)]]=28,0,IF(Table1[[#This Row],[Width (in)]]&lt;=25,1,0))</f>
        <v>0</v>
      </c>
      <c r="U2549">
        <f>IF(Table1[[#This Row],[OD (in)]]=28,0,IF(AND(Table1[[#This Row],[Width (in)]]&gt;25,Table1[[#This Row],[Width (in)]]&lt;=40),1,0))</f>
        <v>0</v>
      </c>
      <c r="V2549">
        <f>IF(Table1[[#This Row],[OD (in)]]=28,0,IF(Table1[[#This Row],[Width (in)]]&gt;40,1,0))</f>
        <v>0</v>
      </c>
      <c r="W2549">
        <f>IF(Table1[[#This Row],[OD (in)]]=28,1,0)</f>
        <v>1</v>
      </c>
    </row>
    <row r="2550" spans="1:23" x14ac:dyDescent="0.3">
      <c r="A2550" s="6" t="s">
        <v>0</v>
      </c>
      <c r="B2550" s="6" t="s">
        <v>1814</v>
      </c>
      <c r="C2550" s="6" t="s">
        <v>1815</v>
      </c>
      <c r="D2550" s="6" t="s">
        <v>5514</v>
      </c>
      <c r="E2550" s="6" t="s">
        <v>4</v>
      </c>
      <c r="F2550" s="6" t="s">
        <v>5</v>
      </c>
      <c r="G2550" s="6" t="s">
        <v>5312</v>
      </c>
      <c r="H2550" s="6" t="s">
        <v>7</v>
      </c>
      <c r="I2550" s="6" t="s">
        <v>5313</v>
      </c>
      <c r="J2550" s="6" t="s">
        <v>9</v>
      </c>
      <c r="K2550" s="6" t="s">
        <v>5515</v>
      </c>
      <c r="L2550" s="6" t="s">
        <v>11</v>
      </c>
      <c r="M2550" s="2">
        <v>246.58699999999999</v>
      </c>
      <c r="N2550" s="1" t="s">
        <v>12</v>
      </c>
      <c r="O2550" s="3">
        <v>43325</v>
      </c>
      <c r="P2550" s="2">
        <f>ROUNDDOWN(Table1[[#This Row],[Quantity in UnE]],0)</f>
        <v>246</v>
      </c>
      <c r="Q2550" t="s">
        <v>8860</v>
      </c>
      <c r="R2550">
        <v>30.75</v>
      </c>
      <c r="S2550">
        <v>39</v>
      </c>
      <c r="T2550">
        <f>IF(Table1[[#This Row],[OD (in)]]=28,0,IF(Table1[[#This Row],[Width (in)]]&lt;=25,1,0))</f>
        <v>0</v>
      </c>
      <c r="U2550">
        <f>IF(Table1[[#This Row],[OD (in)]]=28,0,IF(AND(Table1[[#This Row],[Width (in)]]&gt;25,Table1[[#This Row],[Width (in)]]&lt;=40),1,0))</f>
        <v>1</v>
      </c>
      <c r="V2550">
        <f>IF(Table1[[#This Row],[OD (in)]]=28,0,IF(Table1[[#This Row],[Width (in)]]&gt;40,1,0))</f>
        <v>0</v>
      </c>
      <c r="W2550">
        <f>IF(Table1[[#This Row],[OD (in)]]=28,1,0)</f>
        <v>0</v>
      </c>
    </row>
    <row r="2551" spans="1:23" x14ac:dyDescent="0.3">
      <c r="A2551" s="6" t="s">
        <v>0</v>
      </c>
      <c r="B2551" s="6" t="s">
        <v>125</v>
      </c>
      <c r="C2551" s="6" t="s">
        <v>126</v>
      </c>
      <c r="D2551" s="6" t="s">
        <v>5516</v>
      </c>
      <c r="E2551" s="6" t="s">
        <v>4</v>
      </c>
      <c r="F2551" s="6" t="s">
        <v>5</v>
      </c>
      <c r="G2551" s="6" t="s">
        <v>5276</v>
      </c>
      <c r="H2551" s="6" t="s">
        <v>7</v>
      </c>
      <c r="I2551" s="6" t="s">
        <v>5277</v>
      </c>
      <c r="J2551" s="6" t="s">
        <v>9</v>
      </c>
      <c r="K2551" s="6" t="s">
        <v>5517</v>
      </c>
      <c r="L2551" s="6" t="s">
        <v>11</v>
      </c>
      <c r="M2551" s="2">
        <v>440.96899999999999</v>
      </c>
      <c r="N2551" s="1" t="s">
        <v>12</v>
      </c>
      <c r="O2551" s="3">
        <v>43327</v>
      </c>
      <c r="P2551" s="2">
        <f>ROUNDDOWN(Table1[[#This Row],[Quantity in UnE]],0)</f>
        <v>440</v>
      </c>
      <c r="Q2551" t="s">
        <v>8852</v>
      </c>
      <c r="R2551">
        <v>60</v>
      </c>
      <c r="S2551">
        <v>39</v>
      </c>
      <c r="T2551">
        <f>IF(Table1[[#This Row],[OD (in)]]=28,0,IF(Table1[[#This Row],[Width (in)]]&lt;=25,1,0))</f>
        <v>0</v>
      </c>
      <c r="U2551">
        <f>IF(Table1[[#This Row],[OD (in)]]=28,0,IF(AND(Table1[[#This Row],[Width (in)]]&gt;25,Table1[[#This Row],[Width (in)]]&lt;=40),1,0))</f>
        <v>0</v>
      </c>
      <c r="V2551">
        <f>IF(Table1[[#This Row],[OD (in)]]=28,0,IF(Table1[[#This Row],[Width (in)]]&gt;40,1,0))</f>
        <v>1</v>
      </c>
      <c r="W2551">
        <f>IF(Table1[[#This Row],[OD (in)]]=28,1,0)</f>
        <v>0</v>
      </c>
    </row>
    <row r="2552" spans="1:23" x14ac:dyDescent="0.3">
      <c r="A2552" s="6" t="s">
        <v>0</v>
      </c>
      <c r="B2552" s="6" t="s">
        <v>125</v>
      </c>
      <c r="C2552" s="6" t="s">
        <v>126</v>
      </c>
      <c r="D2552" s="6" t="s">
        <v>5518</v>
      </c>
      <c r="E2552" s="6" t="s">
        <v>4</v>
      </c>
      <c r="F2552" s="6" t="s">
        <v>5</v>
      </c>
      <c r="G2552" s="6" t="s">
        <v>5276</v>
      </c>
      <c r="H2552" s="6" t="s">
        <v>7</v>
      </c>
      <c r="I2552" s="6" t="s">
        <v>5277</v>
      </c>
      <c r="J2552" s="6" t="s">
        <v>9</v>
      </c>
      <c r="K2552" s="6" t="s">
        <v>5519</v>
      </c>
      <c r="L2552" s="6" t="s">
        <v>11</v>
      </c>
      <c r="M2552" s="2">
        <v>440.96899999999999</v>
      </c>
      <c r="N2552" s="1" t="s">
        <v>12</v>
      </c>
      <c r="O2552" s="3">
        <v>43327</v>
      </c>
      <c r="P2552" s="2">
        <f>ROUNDDOWN(Table1[[#This Row],[Quantity in UnE]],0)</f>
        <v>440</v>
      </c>
      <c r="Q2552" t="s">
        <v>8852</v>
      </c>
      <c r="R2552">
        <v>60</v>
      </c>
      <c r="S2552">
        <v>39</v>
      </c>
      <c r="T2552">
        <f>IF(Table1[[#This Row],[OD (in)]]=28,0,IF(Table1[[#This Row],[Width (in)]]&lt;=25,1,0))</f>
        <v>0</v>
      </c>
      <c r="U2552">
        <f>IF(Table1[[#This Row],[OD (in)]]=28,0,IF(AND(Table1[[#This Row],[Width (in)]]&gt;25,Table1[[#This Row],[Width (in)]]&lt;=40),1,0))</f>
        <v>0</v>
      </c>
      <c r="V2552">
        <f>IF(Table1[[#This Row],[OD (in)]]=28,0,IF(Table1[[#This Row],[Width (in)]]&gt;40,1,0))</f>
        <v>1</v>
      </c>
      <c r="W2552">
        <f>IF(Table1[[#This Row],[OD (in)]]=28,1,0)</f>
        <v>0</v>
      </c>
    </row>
    <row r="2553" spans="1:23" x14ac:dyDescent="0.3">
      <c r="A2553" s="6" t="s">
        <v>0</v>
      </c>
      <c r="B2553" s="6" t="s">
        <v>1814</v>
      </c>
      <c r="C2553" s="6" t="s">
        <v>1815</v>
      </c>
      <c r="D2553" s="6" t="s">
        <v>5520</v>
      </c>
      <c r="E2553" s="6" t="s">
        <v>4</v>
      </c>
      <c r="F2553" s="6" t="s">
        <v>5</v>
      </c>
      <c r="G2553" s="6" t="s">
        <v>5312</v>
      </c>
      <c r="H2553" s="6" t="s">
        <v>7</v>
      </c>
      <c r="I2553" s="6" t="s">
        <v>5313</v>
      </c>
      <c r="J2553" s="6" t="s">
        <v>9</v>
      </c>
      <c r="K2553" s="6" t="s">
        <v>5521</v>
      </c>
      <c r="L2553" s="6" t="s">
        <v>11</v>
      </c>
      <c r="M2553" s="2">
        <v>247.363</v>
      </c>
      <c r="N2553" s="1" t="s">
        <v>12</v>
      </c>
      <c r="O2553" s="3">
        <v>43325</v>
      </c>
      <c r="P2553" s="2">
        <f>ROUNDDOWN(Table1[[#This Row],[Quantity in UnE]],0)</f>
        <v>247</v>
      </c>
      <c r="Q2553" t="s">
        <v>8860</v>
      </c>
      <c r="R2553">
        <v>30.75</v>
      </c>
      <c r="S2553">
        <v>39</v>
      </c>
      <c r="T2553">
        <f>IF(Table1[[#This Row],[OD (in)]]=28,0,IF(Table1[[#This Row],[Width (in)]]&lt;=25,1,0))</f>
        <v>0</v>
      </c>
      <c r="U2553">
        <f>IF(Table1[[#This Row],[OD (in)]]=28,0,IF(AND(Table1[[#This Row],[Width (in)]]&gt;25,Table1[[#This Row],[Width (in)]]&lt;=40),1,0))</f>
        <v>1</v>
      </c>
      <c r="V2553">
        <f>IF(Table1[[#This Row],[OD (in)]]=28,0,IF(Table1[[#This Row],[Width (in)]]&gt;40,1,0))</f>
        <v>0</v>
      </c>
      <c r="W2553">
        <f>IF(Table1[[#This Row],[OD (in)]]=28,1,0)</f>
        <v>0</v>
      </c>
    </row>
    <row r="2554" spans="1:23" x14ac:dyDescent="0.3">
      <c r="A2554" s="6" t="s">
        <v>0</v>
      </c>
      <c r="B2554" s="6" t="s">
        <v>1227</v>
      </c>
      <c r="C2554" s="6" t="s">
        <v>1228</v>
      </c>
      <c r="D2554" s="6" t="s">
        <v>5522</v>
      </c>
      <c r="E2554" s="6" t="s">
        <v>4</v>
      </c>
      <c r="F2554" s="6" t="s">
        <v>5</v>
      </c>
      <c r="G2554" s="6" t="s">
        <v>5084</v>
      </c>
      <c r="H2554" s="6" t="s">
        <v>7</v>
      </c>
      <c r="I2554" s="6" t="s">
        <v>5085</v>
      </c>
      <c r="J2554" s="6" t="s">
        <v>9</v>
      </c>
      <c r="K2554" s="6" t="s">
        <v>5523</v>
      </c>
      <c r="L2554" s="6" t="s">
        <v>11</v>
      </c>
      <c r="M2554" s="2">
        <v>93.960999999999999</v>
      </c>
      <c r="N2554" s="1" t="s">
        <v>12</v>
      </c>
      <c r="O2554" s="3">
        <v>43323</v>
      </c>
      <c r="P2554" s="2">
        <f>ROUNDDOWN(Table1[[#This Row],[Quantity in UnE]],0)</f>
        <v>93</v>
      </c>
      <c r="Q2554" t="s">
        <v>8850</v>
      </c>
      <c r="R2554">
        <v>25.25</v>
      </c>
      <c r="S2554">
        <v>28</v>
      </c>
      <c r="T2554">
        <f>IF(Table1[[#This Row],[OD (in)]]=28,0,IF(Table1[[#This Row],[Width (in)]]&lt;=25,1,0))</f>
        <v>0</v>
      </c>
      <c r="U2554">
        <f>IF(Table1[[#This Row],[OD (in)]]=28,0,IF(AND(Table1[[#This Row],[Width (in)]]&gt;25,Table1[[#This Row],[Width (in)]]&lt;=40),1,0))</f>
        <v>0</v>
      </c>
      <c r="V2554">
        <f>IF(Table1[[#This Row],[OD (in)]]=28,0,IF(Table1[[#This Row],[Width (in)]]&gt;40,1,0))</f>
        <v>0</v>
      </c>
      <c r="W2554">
        <f>IF(Table1[[#This Row],[OD (in)]]=28,1,0)</f>
        <v>1</v>
      </c>
    </row>
    <row r="2555" spans="1:23" x14ac:dyDescent="0.3">
      <c r="A2555" s="6" t="s">
        <v>0</v>
      </c>
      <c r="B2555" s="6" t="s">
        <v>125</v>
      </c>
      <c r="C2555" s="6" t="s">
        <v>126</v>
      </c>
      <c r="D2555" s="6" t="s">
        <v>5524</v>
      </c>
      <c r="E2555" s="6" t="s">
        <v>4</v>
      </c>
      <c r="F2555" s="6" t="s">
        <v>5</v>
      </c>
      <c r="G2555" s="6" t="s">
        <v>5276</v>
      </c>
      <c r="H2555" s="6" t="s">
        <v>7</v>
      </c>
      <c r="I2555" s="6" t="s">
        <v>5277</v>
      </c>
      <c r="J2555" s="6" t="s">
        <v>9</v>
      </c>
      <c r="K2555" s="6" t="s">
        <v>5525</v>
      </c>
      <c r="L2555" s="6" t="s">
        <v>11</v>
      </c>
      <c r="M2555" s="2">
        <v>439.46899999999999</v>
      </c>
      <c r="N2555" s="1" t="s">
        <v>12</v>
      </c>
      <c r="O2555" s="3">
        <v>43327</v>
      </c>
      <c r="P2555" s="2">
        <f>ROUNDDOWN(Table1[[#This Row],[Quantity in UnE]],0)</f>
        <v>439</v>
      </c>
      <c r="Q2555" t="s">
        <v>8852</v>
      </c>
      <c r="R2555">
        <v>60</v>
      </c>
      <c r="S2555">
        <v>39</v>
      </c>
      <c r="T2555">
        <f>IF(Table1[[#This Row],[OD (in)]]=28,0,IF(Table1[[#This Row],[Width (in)]]&lt;=25,1,0))</f>
        <v>0</v>
      </c>
      <c r="U2555">
        <f>IF(Table1[[#This Row],[OD (in)]]=28,0,IF(AND(Table1[[#This Row],[Width (in)]]&gt;25,Table1[[#This Row],[Width (in)]]&lt;=40),1,0))</f>
        <v>0</v>
      </c>
      <c r="V2555">
        <f>IF(Table1[[#This Row],[OD (in)]]=28,0,IF(Table1[[#This Row],[Width (in)]]&gt;40,1,0))</f>
        <v>1</v>
      </c>
      <c r="W2555">
        <f>IF(Table1[[#This Row],[OD (in)]]=28,1,0)</f>
        <v>0</v>
      </c>
    </row>
    <row r="2556" spans="1:23" x14ac:dyDescent="0.3">
      <c r="A2556" s="6" t="s">
        <v>0</v>
      </c>
      <c r="B2556" s="6" t="s">
        <v>254</v>
      </c>
      <c r="C2556" s="6" t="s">
        <v>255</v>
      </c>
      <c r="D2556" s="6" t="s">
        <v>5526</v>
      </c>
      <c r="E2556" s="6" t="s">
        <v>4</v>
      </c>
      <c r="F2556" s="6" t="s">
        <v>5</v>
      </c>
      <c r="G2556" s="6" t="s">
        <v>5235</v>
      </c>
      <c r="H2556" s="6" t="s">
        <v>7</v>
      </c>
      <c r="I2556" s="6" t="s">
        <v>5236</v>
      </c>
      <c r="J2556" s="6" t="s">
        <v>9</v>
      </c>
      <c r="K2556" s="6" t="s">
        <v>5527</v>
      </c>
      <c r="L2556" s="6" t="s">
        <v>11</v>
      </c>
      <c r="M2556" s="2">
        <v>348.084</v>
      </c>
      <c r="N2556" s="1" t="s">
        <v>12</v>
      </c>
      <c r="O2556" s="3">
        <v>43319</v>
      </c>
      <c r="P2556" s="2">
        <f>ROUNDDOWN(Table1[[#This Row],[Quantity in UnE]],0)</f>
        <v>348</v>
      </c>
      <c r="Q2556" t="s">
        <v>8850</v>
      </c>
      <c r="R2556">
        <v>47</v>
      </c>
      <c r="S2556">
        <v>39</v>
      </c>
      <c r="T2556">
        <f>IF(Table1[[#This Row],[OD (in)]]=28,0,IF(Table1[[#This Row],[Width (in)]]&lt;=25,1,0))</f>
        <v>0</v>
      </c>
      <c r="U2556">
        <f>IF(Table1[[#This Row],[OD (in)]]=28,0,IF(AND(Table1[[#This Row],[Width (in)]]&gt;25,Table1[[#This Row],[Width (in)]]&lt;=40),1,0))</f>
        <v>0</v>
      </c>
      <c r="V2556">
        <f>IF(Table1[[#This Row],[OD (in)]]=28,0,IF(Table1[[#This Row],[Width (in)]]&gt;40,1,0))</f>
        <v>1</v>
      </c>
      <c r="W2556">
        <f>IF(Table1[[#This Row],[OD (in)]]=28,1,0)</f>
        <v>0</v>
      </c>
    </row>
    <row r="2557" spans="1:23" x14ac:dyDescent="0.3">
      <c r="A2557" s="6" t="s">
        <v>0</v>
      </c>
      <c r="B2557" s="6" t="s">
        <v>1814</v>
      </c>
      <c r="C2557" s="6" t="s">
        <v>1815</v>
      </c>
      <c r="D2557" s="6" t="s">
        <v>5528</v>
      </c>
      <c r="E2557" s="6" t="s">
        <v>4</v>
      </c>
      <c r="F2557" s="6" t="s">
        <v>5</v>
      </c>
      <c r="G2557" s="6" t="s">
        <v>5312</v>
      </c>
      <c r="H2557" s="6" t="s">
        <v>7</v>
      </c>
      <c r="I2557" s="6" t="s">
        <v>5313</v>
      </c>
      <c r="J2557" s="6" t="s">
        <v>9</v>
      </c>
      <c r="K2557" s="6" t="s">
        <v>5529</v>
      </c>
      <c r="L2557" s="6" t="s">
        <v>11</v>
      </c>
      <c r="M2557" s="2">
        <v>247.12</v>
      </c>
      <c r="N2557" s="1" t="s">
        <v>12</v>
      </c>
      <c r="O2557" s="3">
        <v>43325</v>
      </c>
      <c r="P2557" s="2">
        <f>ROUNDDOWN(Table1[[#This Row],[Quantity in UnE]],0)</f>
        <v>247</v>
      </c>
      <c r="Q2557" t="s">
        <v>8860</v>
      </c>
      <c r="R2557">
        <v>30.75</v>
      </c>
      <c r="S2557">
        <v>39</v>
      </c>
      <c r="T2557">
        <f>IF(Table1[[#This Row],[OD (in)]]=28,0,IF(Table1[[#This Row],[Width (in)]]&lt;=25,1,0))</f>
        <v>0</v>
      </c>
      <c r="U2557">
        <f>IF(Table1[[#This Row],[OD (in)]]=28,0,IF(AND(Table1[[#This Row],[Width (in)]]&gt;25,Table1[[#This Row],[Width (in)]]&lt;=40),1,0))</f>
        <v>1</v>
      </c>
      <c r="V2557">
        <f>IF(Table1[[#This Row],[OD (in)]]=28,0,IF(Table1[[#This Row],[Width (in)]]&gt;40,1,0))</f>
        <v>0</v>
      </c>
      <c r="W2557">
        <f>IF(Table1[[#This Row],[OD (in)]]=28,1,0)</f>
        <v>0</v>
      </c>
    </row>
    <row r="2558" spans="1:23" x14ac:dyDescent="0.3">
      <c r="A2558" s="6" t="s">
        <v>0</v>
      </c>
      <c r="B2558" s="6" t="s">
        <v>254</v>
      </c>
      <c r="C2558" s="6" t="s">
        <v>255</v>
      </c>
      <c r="D2558" s="6" t="s">
        <v>5530</v>
      </c>
      <c r="E2558" s="6" t="s">
        <v>4</v>
      </c>
      <c r="F2558" s="6" t="s">
        <v>5</v>
      </c>
      <c r="G2558" s="6" t="s">
        <v>5235</v>
      </c>
      <c r="H2558" s="6" t="s">
        <v>7</v>
      </c>
      <c r="I2558" s="6" t="s">
        <v>5236</v>
      </c>
      <c r="J2558" s="6" t="s">
        <v>9</v>
      </c>
      <c r="K2558" s="6" t="s">
        <v>5531</v>
      </c>
      <c r="L2558" s="6" t="s">
        <v>11</v>
      </c>
      <c r="M2558" s="2">
        <v>348.084</v>
      </c>
      <c r="N2558" s="1" t="s">
        <v>12</v>
      </c>
      <c r="O2558" s="3">
        <v>43319</v>
      </c>
      <c r="P2558" s="2">
        <f>ROUNDDOWN(Table1[[#This Row],[Quantity in UnE]],0)</f>
        <v>348</v>
      </c>
      <c r="Q2558" t="s">
        <v>8850</v>
      </c>
      <c r="R2558">
        <v>47</v>
      </c>
      <c r="S2558">
        <v>39</v>
      </c>
      <c r="T2558">
        <f>IF(Table1[[#This Row],[OD (in)]]=28,0,IF(Table1[[#This Row],[Width (in)]]&lt;=25,1,0))</f>
        <v>0</v>
      </c>
      <c r="U2558">
        <f>IF(Table1[[#This Row],[OD (in)]]=28,0,IF(AND(Table1[[#This Row],[Width (in)]]&gt;25,Table1[[#This Row],[Width (in)]]&lt;=40),1,0))</f>
        <v>0</v>
      </c>
      <c r="V2558">
        <f>IF(Table1[[#This Row],[OD (in)]]=28,0,IF(Table1[[#This Row],[Width (in)]]&gt;40,1,0))</f>
        <v>1</v>
      </c>
      <c r="W2558">
        <f>IF(Table1[[#This Row],[OD (in)]]=28,1,0)</f>
        <v>0</v>
      </c>
    </row>
    <row r="2559" spans="1:23" x14ac:dyDescent="0.3">
      <c r="A2559" s="6" t="s">
        <v>0</v>
      </c>
      <c r="B2559" s="6" t="s">
        <v>125</v>
      </c>
      <c r="C2559" s="6" t="s">
        <v>126</v>
      </c>
      <c r="D2559" s="6" t="s">
        <v>5532</v>
      </c>
      <c r="E2559" s="6" t="s">
        <v>4</v>
      </c>
      <c r="F2559" s="6" t="s">
        <v>5</v>
      </c>
      <c r="G2559" s="6" t="s">
        <v>5276</v>
      </c>
      <c r="H2559" s="6" t="s">
        <v>7</v>
      </c>
      <c r="I2559" s="6" t="s">
        <v>5277</v>
      </c>
      <c r="J2559" s="6" t="s">
        <v>9</v>
      </c>
      <c r="K2559" s="6" t="s">
        <v>5531</v>
      </c>
      <c r="L2559" s="6" t="s">
        <v>11</v>
      </c>
      <c r="M2559" s="2">
        <v>439.46899999999999</v>
      </c>
      <c r="N2559" s="1" t="s">
        <v>12</v>
      </c>
      <c r="O2559" s="3">
        <v>43327</v>
      </c>
      <c r="P2559" s="2">
        <f>ROUNDDOWN(Table1[[#This Row],[Quantity in UnE]],0)</f>
        <v>439</v>
      </c>
      <c r="Q2559" t="s">
        <v>8852</v>
      </c>
      <c r="R2559">
        <v>60</v>
      </c>
      <c r="S2559">
        <v>39</v>
      </c>
      <c r="T2559">
        <f>IF(Table1[[#This Row],[OD (in)]]=28,0,IF(Table1[[#This Row],[Width (in)]]&lt;=25,1,0))</f>
        <v>0</v>
      </c>
      <c r="U2559">
        <f>IF(Table1[[#This Row],[OD (in)]]=28,0,IF(AND(Table1[[#This Row],[Width (in)]]&gt;25,Table1[[#This Row],[Width (in)]]&lt;=40),1,0))</f>
        <v>0</v>
      </c>
      <c r="V2559">
        <f>IF(Table1[[#This Row],[OD (in)]]=28,0,IF(Table1[[#This Row],[Width (in)]]&gt;40,1,0))</f>
        <v>1</v>
      </c>
      <c r="W2559">
        <f>IF(Table1[[#This Row],[OD (in)]]=28,1,0)</f>
        <v>0</v>
      </c>
    </row>
    <row r="2560" spans="1:23" x14ac:dyDescent="0.3">
      <c r="A2560" s="6" t="s">
        <v>0</v>
      </c>
      <c r="B2560" s="6" t="s">
        <v>1814</v>
      </c>
      <c r="C2560" s="6" t="s">
        <v>1815</v>
      </c>
      <c r="D2560" s="6" t="s">
        <v>5533</v>
      </c>
      <c r="E2560" s="6" t="s">
        <v>4</v>
      </c>
      <c r="F2560" s="6" t="s">
        <v>5</v>
      </c>
      <c r="G2560" s="6" t="s">
        <v>5312</v>
      </c>
      <c r="H2560" s="6" t="s">
        <v>7</v>
      </c>
      <c r="I2560" s="6" t="s">
        <v>5313</v>
      </c>
      <c r="J2560" s="6" t="s">
        <v>9</v>
      </c>
      <c r="K2560" s="6" t="s">
        <v>5534</v>
      </c>
      <c r="L2560" s="6" t="s">
        <v>11</v>
      </c>
      <c r="M2560" s="2">
        <v>248.477</v>
      </c>
      <c r="N2560" s="1" t="s">
        <v>12</v>
      </c>
      <c r="O2560" s="3">
        <v>43325</v>
      </c>
      <c r="P2560" s="2">
        <f>ROUNDDOWN(Table1[[#This Row],[Quantity in UnE]],0)</f>
        <v>248</v>
      </c>
      <c r="Q2560" t="s">
        <v>8860</v>
      </c>
      <c r="R2560">
        <v>30.75</v>
      </c>
      <c r="S2560">
        <v>39</v>
      </c>
      <c r="T2560">
        <f>IF(Table1[[#This Row],[OD (in)]]=28,0,IF(Table1[[#This Row],[Width (in)]]&lt;=25,1,0))</f>
        <v>0</v>
      </c>
      <c r="U2560">
        <f>IF(Table1[[#This Row],[OD (in)]]=28,0,IF(AND(Table1[[#This Row],[Width (in)]]&gt;25,Table1[[#This Row],[Width (in)]]&lt;=40),1,0))</f>
        <v>1</v>
      </c>
      <c r="V2560">
        <f>IF(Table1[[#This Row],[OD (in)]]=28,0,IF(Table1[[#This Row],[Width (in)]]&gt;40,1,0))</f>
        <v>0</v>
      </c>
      <c r="W2560">
        <f>IF(Table1[[#This Row],[OD (in)]]=28,1,0)</f>
        <v>0</v>
      </c>
    </row>
    <row r="2561" spans="1:23" x14ac:dyDescent="0.3">
      <c r="A2561" s="6" t="s">
        <v>0</v>
      </c>
      <c r="B2561" s="6" t="s">
        <v>1255</v>
      </c>
      <c r="C2561" s="6" t="s">
        <v>1256</v>
      </c>
      <c r="D2561" s="6" t="s">
        <v>5535</v>
      </c>
      <c r="E2561" s="6" t="s">
        <v>4</v>
      </c>
      <c r="F2561" s="6" t="s">
        <v>5</v>
      </c>
      <c r="G2561" s="6" t="s">
        <v>5084</v>
      </c>
      <c r="H2561" s="6" t="s">
        <v>7</v>
      </c>
      <c r="I2561" s="6" t="s">
        <v>5085</v>
      </c>
      <c r="J2561" s="6" t="s">
        <v>9</v>
      </c>
      <c r="K2561" s="6" t="s">
        <v>5536</v>
      </c>
      <c r="L2561" s="6" t="s">
        <v>11</v>
      </c>
      <c r="M2561" s="2">
        <v>153.96100000000001</v>
      </c>
      <c r="N2561" s="1" t="s">
        <v>12</v>
      </c>
      <c r="O2561" s="3">
        <v>43323</v>
      </c>
      <c r="P2561" s="2">
        <f>ROUNDDOWN(Table1[[#This Row],[Quantity in UnE]],0)</f>
        <v>153</v>
      </c>
      <c r="Q2561" t="s">
        <v>8850</v>
      </c>
      <c r="R2561">
        <v>42</v>
      </c>
      <c r="S2561">
        <v>28</v>
      </c>
      <c r="T2561">
        <f>IF(Table1[[#This Row],[OD (in)]]=28,0,IF(Table1[[#This Row],[Width (in)]]&lt;=25,1,0))</f>
        <v>0</v>
      </c>
      <c r="U2561">
        <f>IF(Table1[[#This Row],[OD (in)]]=28,0,IF(AND(Table1[[#This Row],[Width (in)]]&gt;25,Table1[[#This Row],[Width (in)]]&lt;=40),1,0))</f>
        <v>0</v>
      </c>
      <c r="V2561">
        <f>IF(Table1[[#This Row],[OD (in)]]=28,0,IF(Table1[[#This Row],[Width (in)]]&gt;40,1,0))</f>
        <v>0</v>
      </c>
      <c r="W2561">
        <f>IF(Table1[[#This Row],[OD (in)]]=28,1,0)</f>
        <v>1</v>
      </c>
    </row>
    <row r="2562" spans="1:23" x14ac:dyDescent="0.3">
      <c r="A2562" s="6" t="s">
        <v>0</v>
      </c>
      <c r="B2562" s="6" t="s">
        <v>1255</v>
      </c>
      <c r="C2562" s="6" t="s">
        <v>1256</v>
      </c>
      <c r="D2562" s="6" t="s">
        <v>5537</v>
      </c>
      <c r="E2562" s="6" t="s">
        <v>4</v>
      </c>
      <c r="F2562" s="6" t="s">
        <v>5</v>
      </c>
      <c r="G2562" s="6" t="s">
        <v>5084</v>
      </c>
      <c r="H2562" s="6" t="s">
        <v>7</v>
      </c>
      <c r="I2562" s="6" t="s">
        <v>5085</v>
      </c>
      <c r="J2562" s="6" t="s">
        <v>9</v>
      </c>
      <c r="K2562" s="6" t="s">
        <v>5538</v>
      </c>
      <c r="L2562" s="6" t="s">
        <v>11</v>
      </c>
      <c r="M2562" s="2">
        <v>159.78700000000001</v>
      </c>
      <c r="N2562" s="1" t="s">
        <v>12</v>
      </c>
      <c r="O2562" s="3">
        <v>43323</v>
      </c>
      <c r="P2562" s="2">
        <f>ROUNDDOWN(Table1[[#This Row],[Quantity in UnE]],0)</f>
        <v>159</v>
      </c>
      <c r="Q2562" t="s">
        <v>8850</v>
      </c>
      <c r="R2562">
        <v>42</v>
      </c>
      <c r="S2562">
        <v>28</v>
      </c>
      <c r="T2562">
        <f>IF(Table1[[#This Row],[OD (in)]]=28,0,IF(Table1[[#This Row],[Width (in)]]&lt;=25,1,0))</f>
        <v>0</v>
      </c>
      <c r="U2562">
        <f>IF(Table1[[#This Row],[OD (in)]]=28,0,IF(AND(Table1[[#This Row],[Width (in)]]&gt;25,Table1[[#This Row],[Width (in)]]&lt;=40),1,0))</f>
        <v>0</v>
      </c>
      <c r="V2562">
        <f>IF(Table1[[#This Row],[OD (in)]]=28,0,IF(Table1[[#This Row],[Width (in)]]&gt;40,1,0))</f>
        <v>0</v>
      </c>
      <c r="W2562">
        <f>IF(Table1[[#This Row],[OD (in)]]=28,1,0)</f>
        <v>1</v>
      </c>
    </row>
    <row r="2563" spans="1:23" x14ac:dyDescent="0.3">
      <c r="A2563" s="6" t="s">
        <v>0</v>
      </c>
      <c r="B2563" s="6" t="s">
        <v>125</v>
      </c>
      <c r="C2563" s="6" t="s">
        <v>126</v>
      </c>
      <c r="D2563" s="6" t="s">
        <v>5539</v>
      </c>
      <c r="E2563" s="6" t="s">
        <v>4</v>
      </c>
      <c r="F2563" s="6" t="s">
        <v>5</v>
      </c>
      <c r="G2563" s="6" t="s">
        <v>4087</v>
      </c>
      <c r="H2563" s="6" t="s">
        <v>7</v>
      </c>
      <c r="I2563" s="6" t="s">
        <v>4088</v>
      </c>
      <c r="J2563" s="6" t="s">
        <v>9</v>
      </c>
      <c r="K2563" s="6" t="s">
        <v>5540</v>
      </c>
      <c r="L2563" s="6" t="s">
        <v>11</v>
      </c>
      <c r="M2563" s="2">
        <v>438.95</v>
      </c>
      <c r="N2563" s="1" t="s">
        <v>12</v>
      </c>
      <c r="O2563" s="3">
        <v>43327</v>
      </c>
      <c r="P2563" s="2">
        <f>ROUNDDOWN(Table1[[#This Row],[Quantity in UnE]],0)</f>
        <v>438</v>
      </c>
      <c r="Q2563" t="s">
        <v>8852</v>
      </c>
      <c r="R2563">
        <v>60</v>
      </c>
      <c r="S2563">
        <v>39</v>
      </c>
      <c r="T2563">
        <f>IF(Table1[[#This Row],[OD (in)]]=28,0,IF(Table1[[#This Row],[Width (in)]]&lt;=25,1,0))</f>
        <v>0</v>
      </c>
      <c r="U2563">
        <f>IF(Table1[[#This Row],[OD (in)]]=28,0,IF(AND(Table1[[#This Row],[Width (in)]]&gt;25,Table1[[#This Row],[Width (in)]]&lt;=40),1,0))</f>
        <v>0</v>
      </c>
      <c r="V2563">
        <f>IF(Table1[[#This Row],[OD (in)]]=28,0,IF(Table1[[#This Row],[Width (in)]]&gt;40,1,0))</f>
        <v>1</v>
      </c>
      <c r="W2563">
        <f>IF(Table1[[#This Row],[OD (in)]]=28,1,0)</f>
        <v>0</v>
      </c>
    </row>
    <row r="2564" spans="1:23" x14ac:dyDescent="0.3">
      <c r="A2564" s="6" t="s">
        <v>0</v>
      </c>
      <c r="B2564" s="6" t="s">
        <v>1814</v>
      </c>
      <c r="C2564" s="6" t="s">
        <v>1815</v>
      </c>
      <c r="D2564" s="6" t="s">
        <v>5541</v>
      </c>
      <c r="E2564" s="6" t="s">
        <v>4</v>
      </c>
      <c r="F2564" s="6" t="s">
        <v>5</v>
      </c>
      <c r="G2564" s="6" t="s">
        <v>5312</v>
      </c>
      <c r="H2564" s="6" t="s">
        <v>7</v>
      </c>
      <c r="I2564" s="6" t="s">
        <v>5313</v>
      </c>
      <c r="J2564" s="6" t="s">
        <v>9</v>
      </c>
      <c r="K2564" s="6" t="s">
        <v>5542</v>
      </c>
      <c r="L2564" s="6" t="s">
        <v>11</v>
      </c>
      <c r="M2564" s="2">
        <v>248.768</v>
      </c>
      <c r="N2564" s="1" t="s">
        <v>12</v>
      </c>
      <c r="O2564" s="3">
        <v>43325</v>
      </c>
      <c r="P2564" s="2">
        <f>ROUNDDOWN(Table1[[#This Row],[Quantity in UnE]],0)</f>
        <v>248</v>
      </c>
      <c r="Q2564" t="s">
        <v>8860</v>
      </c>
      <c r="R2564">
        <v>30.75</v>
      </c>
      <c r="S2564">
        <v>39</v>
      </c>
      <c r="T2564">
        <f>IF(Table1[[#This Row],[OD (in)]]=28,0,IF(Table1[[#This Row],[Width (in)]]&lt;=25,1,0))</f>
        <v>0</v>
      </c>
      <c r="U2564">
        <f>IF(Table1[[#This Row],[OD (in)]]=28,0,IF(AND(Table1[[#This Row],[Width (in)]]&gt;25,Table1[[#This Row],[Width (in)]]&lt;=40),1,0))</f>
        <v>1</v>
      </c>
      <c r="V2564">
        <f>IF(Table1[[#This Row],[OD (in)]]=28,0,IF(Table1[[#This Row],[Width (in)]]&gt;40,1,0))</f>
        <v>0</v>
      </c>
      <c r="W2564">
        <f>IF(Table1[[#This Row],[OD (in)]]=28,1,0)</f>
        <v>0</v>
      </c>
    </row>
    <row r="2565" spans="1:23" x14ac:dyDescent="0.3">
      <c r="A2565" s="6" t="s">
        <v>0</v>
      </c>
      <c r="B2565" s="6" t="s">
        <v>125</v>
      </c>
      <c r="C2565" s="6" t="s">
        <v>126</v>
      </c>
      <c r="D2565" s="6" t="s">
        <v>5543</v>
      </c>
      <c r="E2565" s="6" t="s">
        <v>4</v>
      </c>
      <c r="F2565" s="6" t="s">
        <v>5</v>
      </c>
      <c r="G2565" s="6" t="s">
        <v>5276</v>
      </c>
      <c r="H2565" s="6" t="s">
        <v>7</v>
      </c>
      <c r="I2565" s="6" t="s">
        <v>5277</v>
      </c>
      <c r="J2565" s="6" t="s">
        <v>9</v>
      </c>
      <c r="K2565" s="6" t="s">
        <v>5544</v>
      </c>
      <c r="L2565" s="6" t="s">
        <v>11</v>
      </c>
      <c r="M2565" s="2">
        <v>441.48899999999998</v>
      </c>
      <c r="N2565" s="1" t="s">
        <v>12</v>
      </c>
      <c r="O2565" s="3">
        <v>43327</v>
      </c>
      <c r="P2565" s="2">
        <f>ROUNDDOWN(Table1[[#This Row],[Quantity in UnE]],0)</f>
        <v>441</v>
      </c>
      <c r="Q2565" t="s">
        <v>8852</v>
      </c>
      <c r="R2565">
        <v>60</v>
      </c>
      <c r="S2565">
        <v>39</v>
      </c>
      <c r="T2565">
        <f>IF(Table1[[#This Row],[OD (in)]]=28,0,IF(Table1[[#This Row],[Width (in)]]&lt;=25,1,0))</f>
        <v>0</v>
      </c>
      <c r="U2565">
        <f>IF(Table1[[#This Row],[OD (in)]]=28,0,IF(AND(Table1[[#This Row],[Width (in)]]&gt;25,Table1[[#This Row],[Width (in)]]&lt;=40),1,0))</f>
        <v>0</v>
      </c>
      <c r="V2565">
        <f>IF(Table1[[#This Row],[OD (in)]]=28,0,IF(Table1[[#This Row],[Width (in)]]&gt;40,1,0))</f>
        <v>1</v>
      </c>
      <c r="W2565">
        <f>IF(Table1[[#This Row],[OD (in)]]=28,1,0)</f>
        <v>0</v>
      </c>
    </row>
    <row r="2566" spans="1:23" x14ac:dyDescent="0.3">
      <c r="A2566" s="6" t="s">
        <v>0</v>
      </c>
      <c r="B2566" s="6" t="s">
        <v>1814</v>
      </c>
      <c r="C2566" s="6" t="s">
        <v>1815</v>
      </c>
      <c r="D2566" s="6" t="s">
        <v>5545</v>
      </c>
      <c r="E2566" s="6" t="s">
        <v>4</v>
      </c>
      <c r="F2566" s="6" t="s">
        <v>5</v>
      </c>
      <c r="G2566" s="6" t="s">
        <v>5312</v>
      </c>
      <c r="H2566" s="6" t="s">
        <v>7</v>
      </c>
      <c r="I2566" s="6" t="s">
        <v>5313</v>
      </c>
      <c r="J2566" s="6" t="s">
        <v>9</v>
      </c>
      <c r="K2566" s="6" t="s">
        <v>5546</v>
      </c>
      <c r="L2566" s="6" t="s">
        <v>11</v>
      </c>
      <c r="M2566" s="2">
        <v>248.91399999999999</v>
      </c>
      <c r="N2566" s="1" t="s">
        <v>12</v>
      </c>
      <c r="O2566" s="3">
        <v>43325</v>
      </c>
      <c r="P2566" s="2">
        <f>ROUNDDOWN(Table1[[#This Row],[Quantity in UnE]],0)</f>
        <v>248</v>
      </c>
      <c r="Q2566" t="s">
        <v>8860</v>
      </c>
      <c r="R2566">
        <v>30.75</v>
      </c>
      <c r="S2566">
        <v>39</v>
      </c>
      <c r="T2566">
        <f>IF(Table1[[#This Row],[OD (in)]]=28,0,IF(Table1[[#This Row],[Width (in)]]&lt;=25,1,0))</f>
        <v>0</v>
      </c>
      <c r="U2566">
        <f>IF(Table1[[#This Row],[OD (in)]]=28,0,IF(AND(Table1[[#This Row],[Width (in)]]&gt;25,Table1[[#This Row],[Width (in)]]&lt;=40),1,0))</f>
        <v>1</v>
      </c>
      <c r="V2566">
        <f>IF(Table1[[#This Row],[OD (in)]]=28,0,IF(Table1[[#This Row],[Width (in)]]&gt;40,1,0))</f>
        <v>0</v>
      </c>
      <c r="W2566">
        <f>IF(Table1[[#This Row],[OD (in)]]=28,1,0)</f>
        <v>0</v>
      </c>
    </row>
    <row r="2567" spans="1:23" x14ac:dyDescent="0.3">
      <c r="A2567" s="6" t="s">
        <v>0</v>
      </c>
      <c r="B2567" s="6" t="s">
        <v>125</v>
      </c>
      <c r="C2567" s="6" t="s">
        <v>126</v>
      </c>
      <c r="D2567" s="6" t="s">
        <v>5547</v>
      </c>
      <c r="E2567" s="6" t="s">
        <v>4</v>
      </c>
      <c r="F2567" s="6" t="s">
        <v>5</v>
      </c>
      <c r="G2567" s="6" t="s">
        <v>5276</v>
      </c>
      <c r="H2567" s="6" t="s">
        <v>7</v>
      </c>
      <c r="I2567" s="6" t="s">
        <v>5277</v>
      </c>
      <c r="J2567" s="6" t="s">
        <v>9</v>
      </c>
      <c r="K2567" s="6" t="s">
        <v>5548</v>
      </c>
      <c r="L2567" s="6" t="s">
        <v>11</v>
      </c>
      <c r="M2567" s="2">
        <v>441.48899999999998</v>
      </c>
      <c r="N2567" s="1" t="s">
        <v>12</v>
      </c>
      <c r="O2567" s="3">
        <v>43327</v>
      </c>
      <c r="P2567" s="2">
        <f>ROUNDDOWN(Table1[[#This Row],[Quantity in UnE]],0)</f>
        <v>441</v>
      </c>
      <c r="Q2567" t="s">
        <v>8852</v>
      </c>
      <c r="R2567">
        <v>60</v>
      </c>
      <c r="S2567">
        <v>39</v>
      </c>
      <c r="T2567">
        <f>IF(Table1[[#This Row],[OD (in)]]=28,0,IF(Table1[[#This Row],[Width (in)]]&lt;=25,1,0))</f>
        <v>0</v>
      </c>
      <c r="U2567">
        <f>IF(Table1[[#This Row],[OD (in)]]=28,0,IF(AND(Table1[[#This Row],[Width (in)]]&gt;25,Table1[[#This Row],[Width (in)]]&lt;=40),1,0))</f>
        <v>0</v>
      </c>
      <c r="V2567">
        <f>IF(Table1[[#This Row],[OD (in)]]=28,0,IF(Table1[[#This Row],[Width (in)]]&gt;40,1,0))</f>
        <v>1</v>
      </c>
      <c r="W2567">
        <f>IF(Table1[[#This Row],[OD (in)]]=28,1,0)</f>
        <v>0</v>
      </c>
    </row>
    <row r="2568" spans="1:23" x14ac:dyDescent="0.3">
      <c r="A2568" s="6" t="s">
        <v>0</v>
      </c>
      <c r="B2568" s="6" t="s">
        <v>19</v>
      </c>
      <c r="C2568" s="6" t="s">
        <v>20</v>
      </c>
      <c r="D2568" s="6" t="s">
        <v>5549</v>
      </c>
      <c r="E2568" s="6" t="s">
        <v>4</v>
      </c>
      <c r="F2568" s="6" t="s">
        <v>5</v>
      </c>
      <c r="G2568" s="6" t="s">
        <v>5492</v>
      </c>
      <c r="H2568" s="6" t="s">
        <v>7</v>
      </c>
      <c r="I2568" s="6" t="s">
        <v>5493</v>
      </c>
      <c r="J2568" s="6" t="s">
        <v>9</v>
      </c>
      <c r="K2568" s="6" t="s">
        <v>5550</v>
      </c>
      <c r="L2568" s="6" t="s">
        <v>11</v>
      </c>
      <c r="M2568" s="2">
        <v>304.61700000000002</v>
      </c>
      <c r="N2568" s="1" t="s">
        <v>12</v>
      </c>
      <c r="O2568" s="3">
        <v>43323</v>
      </c>
      <c r="P2568" s="2">
        <f>ROUNDDOWN(Table1[[#This Row],[Quantity in UnE]],0)</f>
        <v>304</v>
      </c>
      <c r="Q2568" t="s">
        <v>8849</v>
      </c>
      <c r="R2568">
        <v>36.75</v>
      </c>
      <c r="S2568">
        <v>44</v>
      </c>
      <c r="T2568">
        <f>IF(Table1[[#This Row],[OD (in)]]=28,0,IF(Table1[[#This Row],[Width (in)]]&lt;=25,1,0))</f>
        <v>0</v>
      </c>
      <c r="U2568">
        <f>IF(Table1[[#This Row],[OD (in)]]=28,0,IF(AND(Table1[[#This Row],[Width (in)]]&gt;25,Table1[[#This Row],[Width (in)]]&lt;=40),1,0))</f>
        <v>1</v>
      </c>
      <c r="V2568">
        <f>IF(Table1[[#This Row],[OD (in)]]=28,0,IF(Table1[[#This Row],[Width (in)]]&gt;40,1,0))</f>
        <v>0</v>
      </c>
      <c r="W2568">
        <f>IF(Table1[[#This Row],[OD (in)]]=28,1,0)</f>
        <v>0</v>
      </c>
    </row>
    <row r="2569" spans="1:23" x14ac:dyDescent="0.3">
      <c r="A2569" s="6" t="s">
        <v>0</v>
      </c>
      <c r="B2569" s="6" t="s">
        <v>3498</v>
      </c>
      <c r="C2569" s="6" t="s">
        <v>3499</v>
      </c>
      <c r="D2569" s="6" t="s">
        <v>5551</v>
      </c>
      <c r="E2569" s="6" t="s">
        <v>4</v>
      </c>
      <c r="F2569" s="6" t="s">
        <v>5</v>
      </c>
      <c r="G2569" s="6" t="s">
        <v>5235</v>
      </c>
      <c r="H2569" s="6" t="s">
        <v>7</v>
      </c>
      <c r="I2569" s="6" t="s">
        <v>5236</v>
      </c>
      <c r="J2569" s="6" t="s">
        <v>9</v>
      </c>
      <c r="K2569" s="6" t="s">
        <v>5552</v>
      </c>
      <c r="L2569" s="6" t="s">
        <v>11</v>
      </c>
      <c r="M2569" s="2">
        <v>353.58800000000002</v>
      </c>
      <c r="N2569" s="1" t="s">
        <v>12</v>
      </c>
      <c r="O2569" s="3">
        <v>43319</v>
      </c>
      <c r="P2569" s="2">
        <f>ROUNDDOWN(Table1[[#This Row],[Quantity in UnE]],0)</f>
        <v>353</v>
      </c>
      <c r="Q2569" t="s">
        <v>8854</v>
      </c>
      <c r="R2569">
        <v>49</v>
      </c>
      <c r="S2569">
        <v>39</v>
      </c>
      <c r="T2569">
        <f>IF(Table1[[#This Row],[OD (in)]]=28,0,IF(Table1[[#This Row],[Width (in)]]&lt;=25,1,0))</f>
        <v>0</v>
      </c>
      <c r="U2569">
        <f>IF(Table1[[#This Row],[OD (in)]]=28,0,IF(AND(Table1[[#This Row],[Width (in)]]&gt;25,Table1[[#This Row],[Width (in)]]&lt;=40),1,0))</f>
        <v>0</v>
      </c>
      <c r="V2569">
        <f>IF(Table1[[#This Row],[OD (in)]]=28,0,IF(Table1[[#This Row],[Width (in)]]&gt;40,1,0))</f>
        <v>1</v>
      </c>
      <c r="W2569">
        <f>IF(Table1[[#This Row],[OD (in)]]=28,1,0)</f>
        <v>0</v>
      </c>
    </row>
    <row r="2570" spans="1:23" x14ac:dyDescent="0.3">
      <c r="A2570" s="6" t="s">
        <v>0</v>
      </c>
      <c r="B2570" s="6" t="s">
        <v>125</v>
      </c>
      <c r="C2570" s="6" t="s">
        <v>126</v>
      </c>
      <c r="D2570" s="6" t="s">
        <v>5553</v>
      </c>
      <c r="E2570" s="6" t="s">
        <v>4</v>
      </c>
      <c r="F2570" s="6" t="s">
        <v>5</v>
      </c>
      <c r="G2570" s="6" t="s">
        <v>5276</v>
      </c>
      <c r="H2570" s="6" t="s">
        <v>7</v>
      </c>
      <c r="I2570" s="6" t="s">
        <v>5277</v>
      </c>
      <c r="J2570" s="6" t="s">
        <v>9</v>
      </c>
      <c r="K2570" s="6" t="s">
        <v>5552</v>
      </c>
      <c r="L2570" s="6" t="s">
        <v>11</v>
      </c>
      <c r="M2570" s="2">
        <v>438.488</v>
      </c>
      <c r="N2570" s="1" t="s">
        <v>12</v>
      </c>
      <c r="O2570" s="3">
        <v>43327</v>
      </c>
      <c r="P2570" s="2">
        <f>ROUNDDOWN(Table1[[#This Row],[Quantity in UnE]],0)</f>
        <v>438</v>
      </c>
      <c r="Q2570" t="s">
        <v>8852</v>
      </c>
      <c r="R2570">
        <v>60</v>
      </c>
      <c r="S2570">
        <v>39</v>
      </c>
      <c r="T2570">
        <f>IF(Table1[[#This Row],[OD (in)]]=28,0,IF(Table1[[#This Row],[Width (in)]]&lt;=25,1,0))</f>
        <v>0</v>
      </c>
      <c r="U2570">
        <f>IF(Table1[[#This Row],[OD (in)]]=28,0,IF(AND(Table1[[#This Row],[Width (in)]]&gt;25,Table1[[#This Row],[Width (in)]]&lt;=40),1,0))</f>
        <v>0</v>
      </c>
      <c r="V2570">
        <f>IF(Table1[[#This Row],[OD (in)]]=28,0,IF(Table1[[#This Row],[Width (in)]]&gt;40,1,0))</f>
        <v>1</v>
      </c>
      <c r="W2570">
        <f>IF(Table1[[#This Row],[OD (in)]]=28,1,0)</f>
        <v>0</v>
      </c>
    </row>
    <row r="2571" spans="1:23" x14ac:dyDescent="0.3">
      <c r="A2571" s="6" t="s">
        <v>0</v>
      </c>
      <c r="B2571" s="6" t="s">
        <v>125</v>
      </c>
      <c r="C2571" s="6" t="s">
        <v>126</v>
      </c>
      <c r="D2571" s="6" t="s">
        <v>5554</v>
      </c>
      <c r="E2571" s="6" t="s">
        <v>4</v>
      </c>
      <c r="F2571" s="6" t="s">
        <v>5</v>
      </c>
      <c r="G2571" s="6" t="s">
        <v>5276</v>
      </c>
      <c r="H2571" s="6" t="s">
        <v>7</v>
      </c>
      <c r="I2571" s="6" t="s">
        <v>5277</v>
      </c>
      <c r="J2571" s="6" t="s">
        <v>9</v>
      </c>
      <c r="K2571" s="6" t="s">
        <v>5555</v>
      </c>
      <c r="L2571" s="6" t="s">
        <v>11</v>
      </c>
      <c r="M2571" s="2">
        <v>438.488</v>
      </c>
      <c r="N2571" s="1" t="s">
        <v>12</v>
      </c>
      <c r="O2571" s="3">
        <v>43327</v>
      </c>
      <c r="P2571" s="2">
        <f>ROUNDDOWN(Table1[[#This Row],[Quantity in UnE]],0)</f>
        <v>438</v>
      </c>
      <c r="Q2571" t="s">
        <v>8852</v>
      </c>
      <c r="R2571">
        <v>60</v>
      </c>
      <c r="S2571">
        <v>39</v>
      </c>
      <c r="T2571">
        <f>IF(Table1[[#This Row],[OD (in)]]=28,0,IF(Table1[[#This Row],[Width (in)]]&lt;=25,1,0))</f>
        <v>0</v>
      </c>
      <c r="U2571">
        <f>IF(Table1[[#This Row],[OD (in)]]=28,0,IF(AND(Table1[[#This Row],[Width (in)]]&gt;25,Table1[[#This Row],[Width (in)]]&lt;=40),1,0))</f>
        <v>0</v>
      </c>
      <c r="V2571">
        <f>IF(Table1[[#This Row],[OD (in)]]=28,0,IF(Table1[[#This Row],[Width (in)]]&gt;40,1,0))</f>
        <v>1</v>
      </c>
      <c r="W2571">
        <f>IF(Table1[[#This Row],[OD (in)]]=28,1,0)</f>
        <v>0</v>
      </c>
    </row>
    <row r="2572" spans="1:23" x14ac:dyDescent="0.3">
      <c r="A2572" s="6" t="s">
        <v>0</v>
      </c>
      <c r="B2572" s="6" t="s">
        <v>1798</v>
      </c>
      <c r="C2572" s="6" t="s">
        <v>1799</v>
      </c>
      <c r="D2572" s="6" t="s">
        <v>5556</v>
      </c>
      <c r="E2572" s="6" t="s">
        <v>4</v>
      </c>
      <c r="F2572" s="6" t="s">
        <v>5</v>
      </c>
      <c r="G2572" s="6" t="s">
        <v>5312</v>
      </c>
      <c r="H2572" s="6" t="s">
        <v>7</v>
      </c>
      <c r="I2572" s="6" t="s">
        <v>5313</v>
      </c>
      <c r="J2572" s="6" t="s">
        <v>9</v>
      </c>
      <c r="K2572" s="6" t="s">
        <v>5557</v>
      </c>
      <c r="L2572" s="6" t="s">
        <v>11</v>
      </c>
      <c r="M2572" s="2">
        <v>230.54900000000001</v>
      </c>
      <c r="N2572" s="1" t="s">
        <v>12</v>
      </c>
      <c r="O2572" s="3">
        <v>43325</v>
      </c>
      <c r="P2572" s="2">
        <f>ROUNDDOWN(Table1[[#This Row],[Quantity in UnE]],0)</f>
        <v>230</v>
      </c>
      <c r="Q2572" t="s">
        <v>8860</v>
      </c>
      <c r="R2572">
        <v>28.75</v>
      </c>
      <c r="S2572">
        <v>39</v>
      </c>
      <c r="T2572">
        <f>IF(Table1[[#This Row],[OD (in)]]=28,0,IF(Table1[[#This Row],[Width (in)]]&lt;=25,1,0))</f>
        <v>0</v>
      </c>
      <c r="U2572">
        <f>IF(Table1[[#This Row],[OD (in)]]=28,0,IF(AND(Table1[[#This Row],[Width (in)]]&gt;25,Table1[[#This Row],[Width (in)]]&lt;=40),1,0))</f>
        <v>1</v>
      </c>
      <c r="V2572">
        <f>IF(Table1[[#This Row],[OD (in)]]=28,0,IF(Table1[[#This Row],[Width (in)]]&gt;40,1,0))</f>
        <v>0</v>
      </c>
      <c r="W2572">
        <f>IF(Table1[[#This Row],[OD (in)]]=28,1,0)</f>
        <v>0</v>
      </c>
    </row>
    <row r="2573" spans="1:23" x14ac:dyDescent="0.3">
      <c r="A2573" s="6" t="s">
        <v>0</v>
      </c>
      <c r="B2573" s="6" t="s">
        <v>334</v>
      </c>
      <c r="C2573" s="6" t="s">
        <v>335</v>
      </c>
      <c r="D2573" s="6" t="s">
        <v>5558</v>
      </c>
      <c r="E2573" s="6" t="s">
        <v>4</v>
      </c>
      <c r="F2573" s="6" t="s">
        <v>5</v>
      </c>
      <c r="G2573" s="6" t="s">
        <v>5084</v>
      </c>
      <c r="H2573" s="6" t="s">
        <v>7</v>
      </c>
      <c r="I2573" s="6" t="s">
        <v>5085</v>
      </c>
      <c r="J2573" s="6" t="s">
        <v>9</v>
      </c>
      <c r="K2573" s="6" t="s">
        <v>5559</v>
      </c>
      <c r="L2573" s="6" t="s">
        <v>11</v>
      </c>
      <c r="M2573" s="2">
        <v>116.057</v>
      </c>
      <c r="N2573" s="1" t="s">
        <v>12</v>
      </c>
      <c r="O2573" s="3">
        <v>43323</v>
      </c>
      <c r="P2573" s="2">
        <f>ROUNDDOWN(Table1[[#This Row],[Quantity in UnE]],0)</f>
        <v>116</v>
      </c>
      <c r="Q2573" t="s">
        <v>8850</v>
      </c>
      <c r="R2573">
        <v>31</v>
      </c>
      <c r="S2573">
        <v>28</v>
      </c>
      <c r="T2573">
        <f>IF(Table1[[#This Row],[OD (in)]]=28,0,IF(Table1[[#This Row],[Width (in)]]&lt;=25,1,0))</f>
        <v>0</v>
      </c>
      <c r="U2573">
        <f>IF(Table1[[#This Row],[OD (in)]]=28,0,IF(AND(Table1[[#This Row],[Width (in)]]&gt;25,Table1[[#This Row],[Width (in)]]&lt;=40),1,0))</f>
        <v>0</v>
      </c>
      <c r="V2573">
        <f>IF(Table1[[#This Row],[OD (in)]]=28,0,IF(Table1[[#This Row],[Width (in)]]&gt;40,1,0))</f>
        <v>0</v>
      </c>
      <c r="W2573">
        <f>IF(Table1[[#This Row],[OD (in)]]=28,1,0)</f>
        <v>1</v>
      </c>
    </row>
    <row r="2574" spans="1:23" x14ac:dyDescent="0.3">
      <c r="A2574" s="6" t="s">
        <v>0</v>
      </c>
      <c r="B2574" s="6" t="s">
        <v>125</v>
      </c>
      <c r="C2574" s="6" t="s">
        <v>126</v>
      </c>
      <c r="D2574" s="6" t="s">
        <v>5560</v>
      </c>
      <c r="E2574" s="6" t="s">
        <v>4</v>
      </c>
      <c r="F2574" s="6" t="s">
        <v>5</v>
      </c>
      <c r="G2574" s="6" t="s">
        <v>4087</v>
      </c>
      <c r="H2574" s="6" t="s">
        <v>7</v>
      </c>
      <c r="I2574" s="6" t="s">
        <v>4088</v>
      </c>
      <c r="J2574" s="6" t="s">
        <v>9</v>
      </c>
      <c r="K2574" s="6" t="s">
        <v>5561</v>
      </c>
      <c r="L2574" s="6" t="s">
        <v>11</v>
      </c>
      <c r="M2574" s="2">
        <v>439.815</v>
      </c>
      <c r="N2574" s="1" t="s">
        <v>12</v>
      </c>
      <c r="O2574" s="3">
        <v>43327</v>
      </c>
      <c r="P2574" s="2">
        <f>ROUNDDOWN(Table1[[#This Row],[Quantity in UnE]],0)</f>
        <v>439</v>
      </c>
      <c r="Q2574" t="s">
        <v>8852</v>
      </c>
      <c r="R2574">
        <v>60</v>
      </c>
      <c r="S2574">
        <v>39</v>
      </c>
      <c r="T2574">
        <f>IF(Table1[[#This Row],[OD (in)]]=28,0,IF(Table1[[#This Row],[Width (in)]]&lt;=25,1,0))</f>
        <v>0</v>
      </c>
      <c r="U2574">
        <f>IF(Table1[[#This Row],[OD (in)]]=28,0,IF(AND(Table1[[#This Row],[Width (in)]]&gt;25,Table1[[#This Row],[Width (in)]]&lt;=40),1,0))</f>
        <v>0</v>
      </c>
      <c r="V2574">
        <f>IF(Table1[[#This Row],[OD (in)]]=28,0,IF(Table1[[#This Row],[Width (in)]]&gt;40,1,0))</f>
        <v>1</v>
      </c>
      <c r="W2574">
        <f>IF(Table1[[#This Row],[OD (in)]]=28,1,0)</f>
        <v>0</v>
      </c>
    </row>
    <row r="2575" spans="1:23" x14ac:dyDescent="0.3">
      <c r="A2575" s="6" t="s">
        <v>0</v>
      </c>
      <c r="B2575" s="6" t="s">
        <v>2437</v>
      </c>
      <c r="C2575" s="6" t="s">
        <v>2438</v>
      </c>
      <c r="D2575" s="6" t="s">
        <v>5562</v>
      </c>
      <c r="E2575" s="6" t="s">
        <v>4</v>
      </c>
      <c r="F2575" s="6" t="s">
        <v>5</v>
      </c>
      <c r="G2575" s="6" t="s">
        <v>5312</v>
      </c>
      <c r="H2575" s="6" t="s">
        <v>7</v>
      </c>
      <c r="I2575" s="6" t="s">
        <v>5313</v>
      </c>
      <c r="J2575" s="6" t="s">
        <v>9</v>
      </c>
      <c r="K2575" s="6" t="s">
        <v>5563</v>
      </c>
      <c r="L2575" s="6" t="s">
        <v>11</v>
      </c>
      <c r="M2575" s="2">
        <v>312.012</v>
      </c>
      <c r="N2575" s="1" t="s">
        <v>12</v>
      </c>
      <c r="O2575" s="3">
        <v>43325</v>
      </c>
      <c r="P2575" s="2">
        <f>ROUNDDOWN(Table1[[#This Row],[Quantity in UnE]],0)</f>
        <v>312</v>
      </c>
      <c r="Q2575" t="s">
        <v>8860</v>
      </c>
      <c r="R2575">
        <v>38.5</v>
      </c>
      <c r="S2575">
        <v>39</v>
      </c>
      <c r="T2575">
        <f>IF(Table1[[#This Row],[OD (in)]]=28,0,IF(Table1[[#This Row],[Width (in)]]&lt;=25,1,0))</f>
        <v>0</v>
      </c>
      <c r="U2575">
        <f>IF(Table1[[#This Row],[OD (in)]]=28,0,IF(AND(Table1[[#This Row],[Width (in)]]&gt;25,Table1[[#This Row],[Width (in)]]&lt;=40),1,0))</f>
        <v>1</v>
      </c>
      <c r="V2575">
        <f>IF(Table1[[#This Row],[OD (in)]]=28,0,IF(Table1[[#This Row],[Width (in)]]&gt;40,1,0))</f>
        <v>0</v>
      </c>
      <c r="W2575">
        <f>IF(Table1[[#This Row],[OD (in)]]=28,1,0)</f>
        <v>0</v>
      </c>
    </row>
    <row r="2576" spans="1:23" x14ac:dyDescent="0.3">
      <c r="A2576" s="6" t="s">
        <v>0</v>
      </c>
      <c r="B2576" s="6" t="s">
        <v>502</v>
      </c>
      <c r="C2576" s="6" t="s">
        <v>503</v>
      </c>
      <c r="D2576" s="6" t="s">
        <v>5564</v>
      </c>
      <c r="E2576" s="6" t="s">
        <v>4</v>
      </c>
      <c r="F2576" s="6" t="s">
        <v>5</v>
      </c>
      <c r="G2576" s="6" t="s">
        <v>5492</v>
      </c>
      <c r="H2576" s="6" t="s">
        <v>7</v>
      </c>
      <c r="I2576" s="6" t="s">
        <v>5493</v>
      </c>
      <c r="J2576" s="6" t="s">
        <v>9</v>
      </c>
      <c r="K2576" s="6" t="s">
        <v>5563</v>
      </c>
      <c r="L2576" s="6" t="s">
        <v>11</v>
      </c>
      <c r="M2576" s="2">
        <v>199.036</v>
      </c>
      <c r="N2576" s="1" t="s">
        <v>12</v>
      </c>
      <c r="O2576" s="3">
        <v>43323</v>
      </c>
      <c r="P2576" s="2">
        <f>ROUNDDOWN(Table1[[#This Row],[Quantity in UnE]],0)</f>
        <v>199</v>
      </c>
      <c r="Q2576" t="s">
        <v>8849</v>
      </c>
      <c r="R2576">
        <v>23.875</v>
      </c>
      <c r="S2576">
        <v>44</v>
      </c>
      <c r="T2576">
        <f>IF(Table1[[#This Row],[OD (in)]]=28,0,IF(Table1[[#This Row],[Width (in)]]&lt;=25,1,0))</f>
        <v>1</v>
      </c>
      <c r="U2576">
        <f>IF(Table1[[#This Row],[OD (in)]]=28,0,IF(AND(Table1[[#This Row],[Width (in)]]&gt;25,Table1[[#This Row],[Width (in)]]&lt;=40),1,0))</f>
        <v>0</v>
      </c>
      <c r="V2576">
        <f>IF(Table1[[#This Row],[OD (in)]]=28,0,IF(Table1[[#This Row],[Width (in)]]&gt;40,1,0))</f>
        <v>0</v>
      </c>
      <c r="W2576">
        <f>IF(Table1[[#This Row],[OD (in)]]=28,1,0)</f>
        <v>0</v>
      </c>
    </row>
    <row r="2577" spans="1:23" x14ac:dyDescent="0.3">
      <c r="A2577" s="6" t="s">
        <v>0</v>
      </c>
      <c r="B2577" s="6" t="s">
        <v>502</v>
      </c>
      <c r="C2577" s="6" t="s">
        <v>503</v>
      </c>
      <c r="D2577" s="6" t="s">
        <v>5565</v>
      </c>
      <c r="E2577" s="6" t="s">
        <v>4</v>
      </c>
      <c r="F2577" s="6" t="s">
        <v>5</v>
      </c>
      <c r="G2577" s="6" t="s">
        <v>5492</v>
      </c>
      <c r="H2577" s="6" t="s">
        <v>7</v>
      </c>
      <c r="I2577" s="6" t="s">
        <v>5493</v>
      </c>
      <c r="J2577" s="6" t="s">
        <v>9</v>
      </c>
      <c r="K2577" s="6" t="s">
        <v>5566</v>
      </c>
      <c r="L2577" s="6" t="s">
        <v>11</v>
      </c>
      <c r="M2577" s="2">
        <v>199.036</v>
      </c>
      <c r="N2577" s="1" t="s">
        <v>12</v>
      </c>
      <c r="O2577" s="3">
        <v>43323</v>
      </c>
      <c r="P2577" s="2">
        <f>ROUNDDOWN(Table1[[#This Row],[Quantity in UnE]],0)</f>
        <v>199</v>
      </c>
      <c r="Q2577" t="s">
        <v>8849</v>
      </c>
      <c r="R2577">
        <v>23.875</v>
      </c>
      <c r="S2577">
        <v>44</v>
      </c>
      <c r="T2577">
        <f>IF(Table1[[#This Row],[OD (in)]]=28,0,IF(Table1[[#This Row],[Width (in)]]&lt;=25,1,0))</f>
        <v>1</v>
      </c>
      <c r="U2577">
        <f>IF(Table1[[#This Row],[OD (in)]]=28,0,IF(AND(Table1[[#This Row],[Width (in)]]&gt;25,Table1[[#This Row],[Width (in)]]&lt;=40),1,0))</f>
        <v>0</v>
      </c>
      <c r="V2577">
        <f>IF(Table1[[#This Row],[OD (in)]]=28,0,IF(Table1[[#This Row],[Width (in)]]&gt;40,1,0))</f>
        <v>0</v>
      </c>
      <c r="W2577">
        <f>IF(Table1[[#This Row],[OD (in)]]=28,1,0)</f>
        <v>0</v>
      </c>
    </row>
    <row r="2578" spans="1:23" x14ac:dyDescent="0.3">
      <c r="A2578" s="6" t="s">
        <v>0</v>
      </c>
      <c r="B2578" s="6" t="s">
        <v>5567</v>
      </c>
      <c r="C2578" s="6" t="s">
        <v>5568</v>
      </c>
      <c r="D2578" s="6" t="s">
        <v>5569</v>
      </c>
      <c r="E2578" s="6" t="s">
        <v>4</v>
      </c>
      <c r="F2578" s="6" t="s">
        <v>5</v>
      </c>
      <c r="G2578" s="6" t="s">
        <v>5235</v>
      </c>
      <c r="H2578" s="6" t="s">
        <v>7</v>
      </c>
      <c r="I2578" s="6" t="s">
        <v>5236</v>
      </c>
      <c r="J2578" s="6" t="s">
        <v>9</v>
      </c>
      <c r="K2578" s="6" t="s">
        <v>5570</v>
      </c>
      <c r="L2578" s="6" t="s">
        <v>11</v>
      </c>
      <c r="M2578" s="2">
        <v>217.99299999999999</v>
      </c>
      <c r="N2578" s="1" t="s">
        <v>12</v>
      </c>
      <c r="O2578" s="3">
        <v>43319</v>
      </c>
      <c r="P2578" s="2">
        <f>ROUNDDOWN(Table1[[#This Row],[Quantity in UnE]],0)</f>
        <v>217</v>
      </c>
      <c r="Q2578" t="s">
        <v>8850</v>
      </c>
      <c r="R2578">
        <v>29</v>
      </c>
      <c r="S2578">
        <v>39</v>
      </c>
      <c r="T2578">
        <f>IF(Table1[[#This Row],[OD (in)]]=28,0,IF(Table1[[#This Row],[Width (in)]]&lt;=25,1,0))</f>
        <v>0</v>
      </c>
      <c r="U2578">
        <f>IF(Table1[[#This Row],[OD (in)]]=28,0,IF(AND(Table1[[#This Row],[Width (in)]]&gt;25,Table1[[#This Row],[Width (in)]]&lt;=40),1,0))</f>
        <v>1</v>
      </c>
      <c r="V2578">
        <f>IF(Table1[[#This Row],[OD (in)]]=28,0,IF(Table1[[#This Row],[Width (in)]]&gt;40,1,0))</f>
        <v>0</v>
      </c>
      <c r="W2578">
        <f>IF(Table1[[#This Row],[OD (in)]]=28,1,0)</f>
        <v>0</v>
      </c>
    </row>
    <row r="2579" spans="1:23" x14ac:dyDescent="0.3">
      <c r="A2579" s="6" t="s">
        <v>0</v>
      </c>
      <c r="B2579" s="6" t="s">
        <v>502</v>
      </c>
      <c r="C2579" s="6" t="s">
        <v>503</v>
      </c>
      <c r="D2579" s="6" t="s">
        <v>5571</v>
      </c>
      <c r="E2579" s="6" t="s">
        <v>4</v>
      </c>
      <c r="F2579" s="6" t="s">
        <v>5</v>
      </c>
      <c r="G2579" s="6" t="s">
        <v>5492</v>
      </c>
      <c r="H2579" s="6" t="s">
        <v>7</v>
      </c>
      <c r="I2579" s="6" t="s">
        <v>5493</v>
      </c>
      <c r="J2579" s="6" t="s">
        <v>9</v>
      </c>
      <c r="K2579" s="6" t="s">
        <v>5572</v>
      </c>
      <c r="L2579" s="6" t="s">
        <v>11</v>
      </c>
      <c r="M2579" s="2">
        <v>199.036</v>
      </c>
      <c r="N2579" s="1" t="s">
        <v>12</v>
      </c>
      <c r="O2579" s="3">
        <v>43323</v>
      </c>
      <c r="P2579" s="2">
        <f>ROUNDDOWN(Table1[[#This Row],[Quantity in UnE]],0)</f>
        <v>199</v>
      </c>
      <c r="Q2579" t="s">
        <v>8849</v>
      </c>
      <c r="R2579">
        <v>23.875</v>
      </c>
      <c r="S2579">
        <v>44</v>
      </c>
      <c r="T2579">
        <f>IF(Table1[[#This Row],[OD (in)]]=28,0,IF(Table1[[#This Row],[Width (in)]]&lt;=25,1,0))</f>
        <v>1</v>
      </c>
      <c r="U2579">
        <f>IF(Table1[[#This Row],[OD (in)]]=28,0,IF(AND(Table1[[#This Row],[Width (in)]]&gt;25,Table1[[#This Row],[Width (in)]]&lt;=40),1,0))</f>
        <v>0</v>
      </c>
      <c r="V2579">
        <f>IF(Table1[[#This Row],[OD (in)]]=28,0,IF(Table1[[#This Row],[Width (in)]]&gt;40,1,0))</f>
        <v>0</v>
      </c>
      <c r="W2579">
        <f>IF(Table1[[#This Row],[OD (in)]]=28,1,0)</f>
        <v>0</v>
      </c>
    </row>
    <row r="2580" spans="1:23" x14ac:dyDescent="0.3">
      <c r="A2580" s="6" t="s">
        <v>0</v>
      </c>
      <c r="B2580" s="6" t="s">
        <v>5567</v>
      </c>
      <c r="C2580" s="6" t="s">
        <v>5568</v>
      </c>
      <c r="D2580" s="6" t="s">
        <v>5573</v>
      </c>
      <c r="E2580" s="6" t="s">
        <v>4</v>
      </c>
      <c r="F2580" s="6" t="s">
        <v>5</v>
      </c>
      <c r="G2580" s="6" t="s">
        <v>5235</v>
      </c>
      <c r="H2580" s="6" t="s">
        <v>7</v>
      </c>
      <c r="I2580" s="6" t="s">
        <v>5236</v>
      </c>
      <c r="J2580" s="6" t="s">
        <v>9</v>
      </c>
      <c r="K2580" s="6" t="s">
        <v>5574</v>
      </c>
      <c r="L2580" s="6" t="s">
        <v>11</v>
      </c>
      <c r="M2580" s="2">
        <v>218.245</v>
      </c>
      <c r="N2580" s="1" t="s">
        <v>12</v>
      </c>
      <c r="O2580" s="3">
        <v>43319</v>
      </c>
      <c r="P2580" s="2">
        <f>ROUNDDOWN(Table1[[#This Row],[Quantity in UnE]],0)</f>
        <v>218</v>
      </c>
      <c r="Q2580" t="s">
        <v>8850</v>
      </c>
      <c r="R2580">
        <v>29</v>
      </c>
      <c r="S2580">
        <v>39</v>
      </c>
      <c r="T2580">
        <f>IF(Table1[[#This Row],[OD (in)]]=28,0,IF(Table1[[#This Row],[Width (in)]]&lt;=25,1,0))</f>
        <v>0</v>
      </c>
      <c r="U2580">
        <f>IF(Table1[[#This Row],[OD (in)]]=28,0,IF(AND(Table1[[#This Row],[Width (in)]]&gt;25,Table1[[#This Row],[Width (in)]]&lt;=40),1,0))</f>
        <v>1</v>
      </c>
      <c r="V2580">
        <f>IF(Table1[[#This Row],[OD (in)]]=28,0,IF(Table1[[#This Row],[Width (in)]]&gt;40,1,0))</f>
        <v>0</v>
      </c>
      <c r="W2580">
        <f>IF(Table1[[#This Row],[OD (in)]]=28,1,0)</f>
        <v>0</v>
      </c>
    </row>
    <row r="2581" spans="1:23" x14ac:dyDescent="0.3">
      <c r="A2581" s="6" t="s">
        <v>0</v>
      </c>
      <c r="B2581" s="6" t="s">
        <v>5567</v>
      </c>
      <c r="C2581" s="6" t="s">
        <v>5568</v>
      </c>
      <c r="D2581" s="6" t="s">
        <v>5575</v>
      </c>
      <c r="E2581" s="6" t="s">
        <v>4</v>
      </c>
      <c r="F2581" s="6" t="s">
        <v>5</v>
      </c>
      <c r="G2581" s="6" t="s">
        <v>5235</v>
      </c>
      <c r="H2581" s="6" t="s">
        <v>7</v>
      </c>
      <c r="I2581" s="6" t="s">
        <v>5236</v>
      </c>
      <c r="J2581" s="6" t="s">
        <v>9</v>
      </c>
      <c r="K2581" s="6" t="s">
        <v>5576</v>
      </c>
      <c r="L2581" s="6" t="s">
        <v>11</v>
      </c>
      <c r="M2581" s="2">
        <v>218.39599999999999</v>
      </c>
      <c r="N2581" s="1" t="s">
        <v>12</v>
      </c>
      <c r="O2581" s="3">
        <v>43319</v>
      </c>
      <c r="P2581" s="2">
        <f>ROUNDDOWN(Table1[[#This Row],[Quantity in UnE]],0)</f>
        <v>218</v>
      </c>
      <c r="Q2581" t="s">
        <v>8850</v>
      </c>
      <c r="R2581">
        <v>29</v>
      </c>
      <c r="S2581">
        <v>39</v>
      </c>
      <c r="T2581">
        <f>IF(Table1[[#This Row],[OD (in)]]=28,0,IF(Table1[[#This Row],[Width (in)]]&lt;=25,1,0))</f>
        <v>0</v>
      </c>
      <c r="U2581">
        <f>IF(Table1[[#This Row],[OD (in)]]=28,0,IF(AND(Table1[[#This Row],[Width (in)]]&gt;25,Table1[[#This Row],[Width (in)]]&lt;=40),1,0))</f>
        <v>1</v>
      </c>
      <c r="V2581">
        <f>IF(Table1[[#This Row],[OD (in)]]=28,0,IF(Table1[[#This Row],[Width (in)]]&gt;40,1,0))</f>
        <v>0</v>
      </c>
      <c r="W2581">
        <f>IF(Table1[[#This Row],[OD (in)]]=28,1,0)</f>
        <v>0</v>
      </c>
    </row>
    <row r="2582" spans="1:23" x14ac:dyDescent="0.3">
      <c r="A2582" s="6" t="s">
        <v>0</v>
      </c>
      <c r="B2582" s="6" t="s">
        <v>334</v>
      </c>
      <c r="C2582" s="6" t="s">
        <v>335</v>
      </c>
      <c r="D2582" s="6" t="s">
        <v>5577</v>
      </c>
      <c r="E2582" s="6" t="s">
        <v>4</v>
      </c>
      <c r="F2582" s="6" t="s">
        <v>5</v>
      </c>
      <c r="G2582" s="6" t="s">
        <v>5084</v>
      </c>
      <c r="H2582" s="6" t="s">
        <v>7</v>
      </c>
      <c r="I2582" s="6" t="s">
        <v>5085</v>
      </c>
      <c r="J2582" s="6" t="s">
        <v>9</v>
      </c>
      <c r="K2582" s="6" t="s">
        <v>5578</v>
      </c>
      <c r="L2582" s="6" t="s">
        <v>11</v>
      </c>
      <c r="M2582" s="2">
        <v>116.057</v>
      </c>
      <c r="N2582" s="1" t="s">
        <v>12</v>
      </c>
      <c r="O2582" s="3">
        <v>43323</v>
      </c>
      <c r="P2582" s="2">
        <f>ROUNDDOWN(Table1[[#This Row],[Quantity in UnE]],0)</f>
        <v>116</v>
      </c>
      <c r="Q2582" t="s">
        <v>8850</v>
      </c>
      <c r="R2582">
        <v>31</v>
      </c>
      <c r="S2582">
        <v>28</v>
      </c>
      <c r="T2582">
        <f>IF(Table1[[#This Row],[OD (in)]]=28,0,IF(Table1[[#This Row],[Width (in)]]&lt;=25,1,0))</f>
        <v>0</v>
      </c>
      <c r="U2582">
        <f>IF(Table1[[#This Row],[OD (in)]]=28,0,IF(AND(Table1[[#This Row],[Width (in)]]&gt;25,Table1[[#This Row],[Width (in)]]&lt;=40),1,0))</f>
        <v>0</v>
      </c>
      <c r="V2582">
        <f>IF(Table1[[#This Row],[OD (in)]]=28,0,IF(Table1[[#This Row],[Width (in)]]&gt;40,1,0))</f>
        <v>0</v>
      </c>
      <c r="W2582">
        <f>IF(Table1[[#This Row],[OD (in)]]=28,1,0)</f>
        <v>1</v>
      </c>
    </row>
    <row r="2583" spans="1:23" x14ac:dyDescent="0.3">
      <c r="A2583" s="6" t="s">
        <v>0</v>
      </c>
      <c r="B2583" s="6" t="s">
        <v>334</v>
      </c>
      <c r="C2583" s="6" t="s">
        <v>335</v>
      </c>
      <c r="D2583" s="6" t="s">
        <v>5579</v>
      </c>
      <c r="E2583" s="6" t="s">
        <v>4</v>
      </c>
      <c r="F2583" s="6" t="s">
        <v>5</v>
      </c>
      <c r="G2583" s="6" t="s">
        <v>5084</v>
      </c>
      <c r="H2583" s="6" t="s">
        <v>7</v>
      </c>
      <c r="I2583" s="6" t="s">
        <v>5085</v>
      </c>
      <c r="J2583" s="6" t="s">
        <v>9</v>
      </c>
      <c r="K2583" s="6" t="s">
        <v>5580</v>
      </c>
      <c r="L2583" s="6" t="s">
        <v>11</v>
      </c>
      <c r="M2583" s="2">
        <v>114.82</v>
      </c>
      <c r="N2583" s="1" t="s">
        <v>12</v>
      </c>
      <c r="O2583" s="3">
        <v>43323</v>
      </c>
      <c r="P2583" s="2">
        <f>ROUNDDOWN(Table1[[#This Row],[Quantity in UnE]],0)</f>
        <v>114</v>
      </c>
      <c r="Q2583" t="s">
        <v>8850</v>
      </c>
      <c r="R2583">
        <v>31</v>
      </c>
      <c r="S2583">
        <v>28</v>
      </c>
      <c r="T2583">
        <f>IF(Table1[[#This Row],[OD (in)]]=28,0,IF(Table1[[#This Row],[Width (in)]]&lt;=25,1,0))</f>
        <v>0</v>
      </c>
      <c r="U2583">
        <f>IF(Table1[[#This Row],[OD (in)]]=28,0,IF(AND(Table1[[#This Row],[Width (in)]]&gt;25,Table1[[#This Row],[Width (in)]]&lt;=40),1,0))</f>
        <v>0</v>
      </c>
      <c r="V2583">
        <f>IF(Table1[[#This Row],[OD (in)]]=28,0,IF(Table1[[#This Row],[Width (in)]]&gt;40,1,0))</f>
        <v>0</v>
      </c>
      <c r="W2583">
        <f>IF(Table1[[#This Row],[OD (in)]]=28,1,0)</f>
        <v>1</v>
      </c>
    </row>
    <row r="2584" spans="1:23" x14ac:dyDescent="0.3">
      <c r="A2584" s="6" t="s">
        <v>0</v>
      </c>
      <c r="B2584" s="6" t="s">
        <v>125</v>
      </c>
      <c r="C2584" s="6" t="s">
        <v>126</v>
      </c>
      <c r="D2584" s="6" t="s">
        <v>5581</v>
      </c>
      <c r="E2584" s="6" t="s">
        <v>4</v>
      </c>
      <c r="F2584" s="6" t="s">
        <v>5</v>
      </c>
      <c r="G2584" s="6" t="s">
        <v>5276</v>
      </c>
      <c r="H2584" s="6" t="s">
        <v>7</v>
      </c>
      <c r="I2584" s="6" t="s">
        <v>5277</v>
      </c>
      <c r="J2584" s="6" t="s">
        <v>9</v>
      </c>
      <c r="K2584" s="6" t="s">
        <v>5582</v>
      </c>
      <c r="L2584" s="6" t="s">
        <v>11</v>
      </c>
      <c r="M2584" s="2">
        <v>441.892</v>
      </c>
      <c r="N2584" s="1" t="s">
        <v>12</v>
      </c>
      <c r="O2584" s="3">
        <v>43327</v>
      </c>
      <c r="P2584" s="2">
        <f>ROUNDDOWN(Table1[[#This Row],[Quantity in UnE]],0)</f>
        <v>441</v>
      </c>
      <c r="Q2584" t="s">
        <v>8852</v>
      </c>
      <c r="R2584">
        <v>60</v>
      </c>
      <c r="S2584">
        <v>39</v>
      </c>
      <c r="T2584">
        <f>IF(Table1[[#This Row],[OD (in)]]=28,0,IF(Table1[[#This Row],[Width (in)]]&lt;=25,1,0))</f>
        <v>0</v>
      </c>
      <c r="U2584">
        <f>IF(Table1[[#This Row],[OD (in)]]=28,0,IF(AND(Table1[[#This Row],[Width (in)]]&gt;25,Table1[[#This Row],[Width (in)]]&lt;=40),1,0))</f>
        <v>0</v>
      </c>
      <c r="V2584">
        <f>IF(Table1[[#This Row],[OD (in)]]=28,0,IF(Table1[[#This Row],[Width (in)]]&gt;40,1,0))</f>
        <v>1</v>
      </c>
      <c r="W2584">
        <f>IF(Table1[[#This Row],[OD (in)]]=28,1,0)</f>
        <v>0</v>
      </c>
    </row>
    <row r="2585" spans="1:23" x14ac:dyDescent="0.3">
      <c r="A2585" s="6" t="s">
        <v>0</v>
      </c>
      <c r="B2585" s="6" t="s">
        <v>125</v>
      </c>
      <c r="C2585" s="6" t="s">
        <v>126</v>
      </c>
      <c r="D2585" s="6" t="s">
        <v>5583</v>
      </c>
      <c r="E2585" s="6" t="s">
        <v>4</v>
      </c>
      <c r="F2585" s="6" t="s">
        <v>5</v>
      </c>
      <c r="G2585" s="6" t="s">
        <v>4087</v>
      </c>
      <c r="H2585" s="6" t="s">
        <v>7</v>
      </c>
      <c r="I2585" s="6" t="s">
        <v>4088</v>
      </c>
      <c r="J2585" s="6" t="s">
        <v>9</v>
      </c>
      <c r="K2585" s="6" t="s">
        <v>5584</v>
      </c>
      <c r="L2585" s="6" t="s">
        <v>11</v>
      </c>
      <c r="M2585" s="2">
        <v>439.815</v>
      </c>
      <c r="N2585" s="1" t="s">
        <v>12</v>
      </c>
      <c r="O2585" s="3">
        <v>43327</v>
      </c>
      <c r="P2585" s="2">
        <f>ROUNDDOWN(Table1[[#This Row],[Quantity in UnE]],0)</f>
        <v>439</v>
      </c>
      <c r="Q2585" t="s">
        <v>8852</v>
      </c>
      <c r="R2585">
        <v>60</v>
      </c>
      <c r="S2585">
        <v>39</v>
      </c>
      <c r="T2585">
        <f>IF(Table1[[#This Row],[OD (in)]]=28,0,IF(Table1[[#This Row],[Width (in)]]&lt;=25,1,0))</f>
        <v>0</v>
      </c>
      <c r="U2585">
        <f>IF(Table1[[#This Row],[OD (in)]]=28,0,IF(AND(Table1[[#This Row],[Width (in)]]&gt;25,Table1[[#This Row],[Width (in)]]&lt;=40),1,0))</f>
        <v>0</v>
      </c>
      <c r="V2585">
        <f>IF(Table1[[#This Row],[OD (in)]]=28,0,IF(Table1[[#This Row],[Width (in)]]&gt;40,1,0))</f>
        <v>1</v>
      </c>
      <c r="W2585">
        <f>IF(Table1[[#This Row],[OD (in)]]=28,1,0)</f>
        <v>0</v>
      </c>
    </row>
    <row r="2586" spans="1:23" x14ac:dyDescent="0.3">
      <c r="A2586" s="6" t="s">
        <v>0</v>
      </c>
      <c r="B2586" s="6" t="s">
        <v>5129</v>
      </c>
      <c r="C2586" s="6" t="s">
        <v>5130</v>
      </c>
      <c r="D2586" s="6" t="s">
        <v>5585</v>
      </c>
      <c r="E2586" s="6" t="s">
        <v>4</v>
      </c>
      <c r="F2586" s="6" t="s">
        <v>136</v>
      </c>
      <c r="G2586" s="6" t="s">
        <v>5132</v>
      </c>
      <c r="H2586" s="6" t="s">
        <v>7</v>
      </c>
      <c r="I2586" s="6" t="s">
        <v>5133</v>
      </c>
      <c r="J2586" s="6" t="s">
        <v>9</v>
      </c>
      <c r="K2586" s="6" t="s">
        <v>5586</v>
      </c>
      <c r="L2586" s="6" t="s">
        <v>11</v>
      </c>
      <c r="M2586" s="2">
        <v>285.75299999999999</v>
      </c>
      <c r="N2586" s="1" t="s">
        <v>12</v>
      </c>
      <c r="O2586" s="3">
        <v>43324</v>
      </c>
      <c r="P2586" s="2">
        <f>ROUNDDOWN(Table1[[#This Row],[Quantity in UnE]],0)</f>
        <v>285</v>
      </c>
      <c r="Q2586" t="s">
        <v>8869</v>
      </c>
      <c r="R2586">
        <v>40</v>
      </c>
      <c r="S2586">
        <v>39</v>
      </c>
      <c r="T2586">
        <f>IF(Table1[[#This Row],[OD (in)]]=28,0,IF(Table1[[#This Row],[Width (in)]]&lt;=25,1,0))</f>
        <v>0</v>
      </c>
      <c r="U2586">
        <f>IF(Table1[[#This Row],[OD (in)]]=28,0,IF(AND(Table1[[#This Row],[Width (in)]]&gt;25,Table1[[#This Row],[Width (in)]]&lt;=40),1,0))</f>
        <v>1</v>
      </c>
      <c r="V2586">
        <f>IF(Table1[[#This Row],[OD (in)]]=28,0,IF(Table1[[#This Row],[Width (in)]]&gt;40,1,0))</f>
        <v>0</v>
      </c>
      <c r="W2586">
        <f>IF(Table1[[#This Row],[OD (in)]]=28,1,0)</f>
        <v>0</v>
      </c>
    </row>
    <row r="2587" spans="1:23" x14ac:dyDescent="0.3">
      <c r="A2587" s="6" t="s">
        <v>0</v>
      </c>
      <c r="B2587" s="6" t="s">
        <v>125</v>
      </c>
      <c r="C2587" s="6" t="s">
        <v>126</v>
      </c>
      <c r="D2587" s="6" t="s">
        <v>5587</v>
      </c>
      <c r="E2587" s="6" t="s">
        <v>4</v>
      </c>
      <c r="F2587" s="6" t="s">
        <v>5</v>
      </c>
      <c r="G2587" s="6" t="s">
        <v>4087</v>
      </c>
      <c r="H2587" s="6" t="s">
        <v>7</v>
      </c>
      <c r="I2587" s="6" t="s">
        <v>4088</v>
      </c>
      <c r="J2587" s="6" t="s">
        <v>9</v>
      </c>
      <c r="K2587" s="6" t="s">
        <v>5588</v>
      </c>
      <c r="L2587" s="6" t="s">
        <v>11</v>
      </c>
      <c r="M2587" s="2">
        <v>440.79599999999999</v>
      </c>
      <c r="N2587" s="1" t="s">
        <v>12</v>
      </c>
      <c r="O2587" s="3">
        <v>43327</v>
      </c>
      <c r="P2587" s="2">
        <f>ROUNDDOWN(Table1[[#This Row],[Quantity in UnE]],0)</f>
        <v>440</v>
      </c>
      <c r="Q2587" t="s">
        <v>8852</v>
      </c>
      <c r="R2587">
        <v>60</v>
      </c>
      <c r="S2587">
        <v>39</v>
      </c>
      <c r="T2587">
        <f>IF(Table1[[#This Row],[OD (in)]]=28,0,IF(Table1[[#This Row],[Width (in)]]&lt;=25,1,0))</f>
        <v>0</v>
      </c>
      <c r="U2587">
        <f>IF(Table1[[#This Row],[OD (in)]]=28,0,IF(AND(Table1[[#This Row],[Width (in)]]&gt;25,Table1[[#This Row],[Width (in)]]&lt;=40),1,0))</f>
        <v>0</v>
      </c>
      <c r="V2587">
        <f>IF(Table1[[#This Row],[OD (in)]]=28,0,IF(Table1[[#This Row],[Width (in)]]&gt;40,1,0))</f>
        <v>1</v>
      </c>
      <c r="W2587">
        <f>IF(Table1[[#This Row],[OD (in)]]=28,1,0)</f>
        <v>0</v>
      </c>
    </row>
    <row r="2588" spans="1:23" x14ac:dyDescent="0.3">
      <c r="A2588" s="6" t="s">
        <v>0</v>
      </c>
      <c r="B2588" s="6" t="s">
        <v>125</v>
      </c>
      <c r="C2588" s="6" t="s">
        <v>126</v>
      </c>
      <c r="D2588" s="6" t="s">
        <v>5589</v>
      </c>
      <c r="E2588" s="6" t="s">
        <v>4</v>
      </c>
      <c r="F2588" s="6" t="s">
        <v>5</v>
      </c>
      <c r="G2588" s="6" t="s">
        <v>4087</v>
      </c>
      <c r="H2588" s="6" t="s">
        <v>7</v>
      </c>
      <c r="I2588" s="6" t="s">
        <v>4088</v>
      </c>
      <c r="J2588" s="6" t="s">
        <v>9</v>
      </c>
      <c r="K2588" s="6" t="s">
        <v>5590</v>
      </c>
      <c r="L2588" s="6" t="s">
        <v>11</v>
      </c>
      <c r="M2588" s="2">
        <v>440.79599999999999</v>
      </c>
      <c r="N2588" s="1" t="s">
        <v>12</v>
      </c>
      <c r="O2588" s="3">
        <v>43327</v>
      </c>
      <c r="P2588" s="2">
        <f>ROUNDDOWN(Table1[[#This Row],[Quantity in UnE]],0)</f>
        <v>440</v>
      </c>
      <c r="Q2588" t="s">
        <v>8852</v>
      </c>
      <c r="R2588">
        <v>60</v>
      </c>
      <c r="S2588">
        <v>39</v>
      </c>
      <c r="T2588">
        <f>IF(Table1[[#This Row],[OD (in)]]=28,0,IF(Table1[[#This Row],[Width (in)]]&lt;=25,1,0))</f>
        <v>0</v>
      </c>
      <c r="U2588">
        <f>IF(Table1[[#This Row],[OD (in)]]=28,0,IF(AND(Table1[[#This Row],[Width (in)]]&gt;25,Table1[[#This Row],[Width (in)]]&lt;=40),1,0))</f>
        <v>0</v>
      </c>
      <c r="V2588">
        <f>IF(Table1[[#This Row],[OD (in)]]=28,0,IF(Table1[[#This Row],[Width (in)]]&gt;40,1,0))</f>
        <v>1</v>
      </c>
      <c r="W2588">
        <f>IF(Table1[[#This Row],[OD (in)]]=28,1,0)</f>
        <v>0</v>
      </c>
    </row>
    <row r="2589" spans="1:23" x14ac:dyDescent="0.3">
      <c r="A2589" s="6" t="s">
        <v>0</v>
      </c>
      <c r="B2589" s="6" t="s">
        <v>125</v>
      </c>
      <c r="C2589" s="6" t="s">
        <v>126</v>
      </c>
      <c r="D2589" s="6" t="s">
        <v>5591</v>
      </c>
      <c r="E2589" s="6" t="s">
        <v>4</v>
      </c>
      <c r="F2589" s="6" t="s">
        <v>5</v>
      </c>
      <c r="G2589" s="6" t="s">
        <v>5276</v>
      </c>
      <c r="H2589" s="6" t="s">
        <v>7</v>
      </c>
      <c r="I2589" s="6" t="s">
        <v>5277</v>
      </c>
      <c r="J2589" s="6" t="s">
        <v>9</v>
      </c>
      <c r="K2589" s="6" t="s">
        <v>5592</v>
      </c>
      <c r="L2589" s="6" t="s">
        <v>11</v>
      </c>
      <c r="M2589" s="2">
        <v>441.892</v>
      </c>
      <c r="N2589" s="1" t="s">
        <v>12</v>
      </c>
      <c r="O2589" s="3">
        <v>43327</v>
      </c>
      <c r="P2589" s="2">
        <f>ROUNDDOWN(Table1[[#This Row],[Quantity in UnE]],0)</f>
        <v>441</v>
      </c>
      <c r="Q2589" t="s">
        <v>8852</v>
      </c>
      <c r="R2589">
        <v>60</v>
      </c>
      <c r="S2589">
        <v>39</v>
      </c>
      <c r="T2589">
        <f>IF(Table1[[#This Row],[OD (in)]]=28,0,IF(Table1[[#This Row],[Width (in)]]&lt;=25,1,0))</f>
        <v>0</v>
      </c>
      <c r="U2589">
        <f>IF(Table1[[#This Row],[OD (in)]]=28,0,IF(AND(Table1[[#This Row],[Width (in)]]&gt;25,Table1[[#This Row],[Width (in)]]&lt;=40),1,0))</f>
        <v>0</v>
      </c>
      <c r="V2589">
        <f>IF(Table1[[#This Row],[OD (in)]]=28,0,IF(Table1[[#This Row],[Width (in)]]&gt;40,1,0))</f>
        <v>1</v>
      </c>
      <c r="W2589">
        <f>IF(Table1[[#This Row],[OD (in)]]=28,1,0)</f>
        <v>0</v>
      </c>
    </row>
    <row r="2590" spans="1:23" x14ac:dyDescent="0.3">
      <c r="A2590" s="6" t="s">
        <v>0</v>
      </c>
      <c r="B2590" s="6" t="s">
        <v>125</v>
      </c>
      <c r="C2590" s="6" t="s">
        <v>126</v>
      </c>
      <c r="D2590" s="6" t="s">
        <v>5593</v>
      </c>
      <c r="E2590" s="6" t="s">
        <v>4</v>
      </c>
      <c r="F2590" s="6" t="s">
        <v>5</v>
      </c>
      <c r="G2590" s="6" t="s">
        <v>4087</v>
      </c>
      <c r="H2590" s="6" t="s">
        <v>7</v>
      </c>
      <c r="I2590" s="6" t="s">
        <v>4088</v>
      </c>
      <c r="J2590" s="6" t="s">
        <v>9</v>
      </c>
      <c r="K2590" s="6" t="s">
        <v>5594</v>
      </c>
      <c r="L2590" s="6" t="s">
        <v>11</v>
      </c>
      <c r="M2590" s="2">
        <v>439.35399999999998</v>
      </c>
      <c r="N2590" s="1" t="s">
        <v>12</v>
      </c>
      <c r="O2590" s="3">
        <v>43327</v>
      </c>
      <c r="P2590" s="2">
        <f>ROUNDDOWN(Table1[[#This Row],[Quantity in UnE]],0)</f>
        <v>439</v>
      </c>
      <c r="Q2590" t="s">
        <v>8852</v>
      </c>
      <c r="R2590">
        <v>60</v>
      </c>
      <c r="S2590">
        <v>39</v>
      </c>
      <c r="T2590">
        <f>IF(Table1[[#This Row],[OD (in)]]=28,0,IF(Table1[[#This Row],[Width (in)]]&lt;=25,1,0))</f>
        <v>0</v>
      </c>
      <c r="U2590">
        <f>IF(Table1[[#This Row],[OD (in)]]=28,0,IF(AND(Table1[[#This Row],[Width (in)]]&gt;25,Table1[[#This Row],[Width (in)]]&lt;=40),1,0))</f>
        <v>0</v>
      </c>
      <c r="V2590">
        <f>IF(Table1[[#This Row],[OD (in)]]=28,0,IF(Table1[[#This Row],[Width (in)]]&gt;40,1,0))</f>
        <v>1</v>
      </c>
      <c r="W2590">
        <f>IF(Table1[[#This Row],[OD (in)]]=28,1,0)</f>
        <v>0</v>
      </c>
    </row>
    <row r="2591" spans="1:23" x14ac:dyDescent="0.3">
      <c r="A2591" s="6" t="s">
        <v>0</v>
      </c>
      <c r="B2591" s="6" t="s">
        <v>125</v>
      </c>
      <c r="C2591" s="6" t="s">
        <v>126</v>
      </c>
      <c r="D2591" s="6" t="s">
        <v>5595</v>
      </c>
      <c r="E2591" s="6" t="s">
        <v>4</v>
      </c>
      <c r="F2591" s="6" t="s">
        <v>5</v>
      </c>
      <c r="G2591" s="6" t="s">
        <v>4087</v>
      </c>
      <c r="H2591" s="6" t="s">
        <v>7</v>
      </c>
      <c r="I2591" s="6" t="s">
        <v>4088</v>
      </c>
      <c r="J2591" s="6" t="s">
        <v>9</v>
      </c>
      <c r="K2591" s="6" t="s">
        <v>5596</v>
      </c>
      <c r="L2591" s="6" t="s">
        <v>11</v>
      </c>
      <c r="M2591" s="2">
        <v>439.35399999999998</v>
      </c>
      <c r="N2591" s="1" t="s">
        <v>12</v>
      </c>
      <c r="O2591" s="3">
        <v>43327</v>
      </c>
      <c r="P2591" s="2">
        <f>ROUNDDOWN(Table1[[#This Row],[Quantity in UnE]],0)</f>
        <v>439</v>
      </c>
      <c r="Q2591" t="s">
        <v>8852</v>
      </c>
      <c r="R2591">
        <v>60</v>
      </c>
      <c r="S2591">
        <v>39</v>
      </c>
      <c r="T2591">
        <f>IF(Table1[[#This Row],[OD (in)]]=28,0,IF(Table1[[#This Row],[Width (in)]]&lt;=25,1,0))</f>
        <v>0</v>
      </c>
      <c r="U2591">
        <f>IF(Table1[[#This Row],[OD (in)]]=28,0,IF(AND(Table1[[#This Row],[Width (in)]]&gt;25,Table1[[#This Row],[Width (in)]]&lt;=40),1,0))</f>
        <v>0</v>
      </c>
      <c r="V2591">
        <f>IF(Table1[[#This Row],[OD (in)]]=28,0,IF(Table1[[#This Row],[Width (in)]]&gt;40,1,0))</f>
        <v>1</v>
      </c>
      <c r="W2591">
        <f>IF(Table1[[#This Row],[OD (in)]]=28,1,0)</f>
        <v>0</v>
      </c>
    </row>
    <row r="2592" spans="1:23" x14ac:dyDescent="0.3">
      <c r="A2592" s="6" t="s">
        <v>0</v>
      </c>
      <c r="B2592" s="6" t="s">
        <v>1798</v>
      </c>
      <c r="C2592" s="6" t="s">
        <v>1799</v>
      </c>
      <c r="D2592" s="6" t="s">
        <v>5597</v>
      </c>
      <c r="E2592" s="6" t="s">
        <v>4</v>
      </c>
      <c r="F2592" s="6" t="s">
        <v>5</v>
      </c>
      <c r="G2592" s="6" t="s">
        <v>5312</v>
      </c>
      <c r="H2592" s="6" t="s">
        <v>7</v>
      </c>
      <c r="I2592" s="6" t="s">
        <v>5313</v>
      </c>
      <c r="J2592" s="6" t="s">
        <v>9</v>
      </c>
      <c r="K2592" s="6" t="s">
        <v>5598</v>
      </c>
      <c r="L2592" s="6" t="s">
        <v>11</v>
      </c>
      <c r="M2592" s="2">
        <v>231.274</v>
      </c>
      <c r="N2592" s="1" t="s">
        <v>12</v>
      </c>
      <c r="O2592" s="3">
        <v>43325</v>
      </c>
      <c r="P2592" s="2">
        <f>ROUNDDOWN(Table1[[#This Row],[Quantity in UnE]],0)</f>
        <v>231</v>
      </c>
      <c r="Q2592" t="s">
        <v>8860</v>
      </c>
      <c r="R2592">
        <v>28.75</v>
      </c>
      <c r="S2592">
        <v>39</v>
      </c>
      <c r="T2592">
        <f>IF(Table1[[#This Row],[OD (in)]]=28,0,IF(Table1[[#This Row],[Width (in)]]&lt;=25,1,0))</f>
        <v>0</v>
      </c>
      <c r="U2592">
        <f>IF(Table1[[#This Row],[OD (in)]]=28,0,IF(AND(Table1[[#This Row],[Width (in)]]&gt;25,Table1[[#This Row],[Width (in)]]&lt;=40),1,0))</f>
        <v>1</v>
      </c>
      <c r="V2592">
        <f>IF(Table1[[#This Row],[OD (in)]]=28,0,IF(Table1[[#This Row],[Width (in)]]&gt;40,1,0))</f>
        <v>0</v>
      </c>
      <c r="W2592">
        <f>IF(Table1[[#This Row],[OD (in)]]=28,1,0)</f>
        <v>0</v>
      </c>
    </row>
    <row r="2593" spans="1:23" x14ac:dyDescent="0.3">
      <c r="A2593" s="6" t="s">
        <v>0</v>
      </c>
      <c r="B2593" s="6" t="s">
        <v>300</v>
      </c>
      <c r="C2593" s="6" t="s">
        <v>301</v>
      </c>
      <c r="D2593" s="6" t="s">
        <v>5599</v>
      </c>
      <c r="E2593" s="6" t="s">
        <v>4</v>
      </c>
      <c r="F2593" s="6" t="s">
        <v>5</v>
      </c>
      <c r="G2593" s="6" t="s">
        <v>5235</v>
      </c>
      <c r="H2593" s="6" t="s">
        <v>7</v>
      </c>
      <c r="I2593" s="6" t="s">
        <v>5236</v>
      </c>
      <c r="J2593" s="6" t="s">
        <v>9</v>
      </c>
      <c r="K2593" s="6" t="s">
        <v>5600</v>
      </c>
      <c r="L2593" s="6" t="s">
        <v>11</v>
      </c>
      <c r="M2593" s="2">
        <v>229.26900000000001</v>
      </c>
      <c r="N2593" s="1" t="s">
        <v>12</v>
      </c>
      <c r="O2593" s="3">
        <v>43319</v>
      </c>
      <c r="P2593" s="2">
        <f>ROUNDDOWN(Table1[[#This Row],[Quantity in UnE]],0)</f>
        <v>229</v>
      </c>
      <c r="Q2593" t="s">
        <v>8850</v>
      </c>
      <c r="R2593">
        <v>30.5</v>
      </c>
      <c r="S2593">
        <v>39</v>
      </c>
      <c r="T2593">
        <f>IF(Table1[[#This Row],[OD (in)]]=28,0,IF(Table1[[#This Row],[Width (in)]]&lt;=25,1,0))</f>
        <v>0</v>
      </c>
      <c r="U2593">
        <f>IF(Table1[[#This Row],[OD (in)]]=28,0,IF(AND(Table1[[#This Row],[Width (in)]]&gt;25,Table1[[#This Row],[Width (in)]]&lt;=40),1,0))</f>
        <v>1</v>
      </c>
      <c r="V2593">
        <f>IF(Table1[[#This Row],[OD (in)]]=28,0,IF(Table1[[#This Row],[Width (in)]]&gt;40,1,0))</f>
        <v>0</v>
      </c>
      <c r="W2593">
        <f>IF(Table1[[#This Row],[OD (in)]]=28,1,0)</f>
        <v>0</v>
      </c>
    </row>
    <row r="2594" spans="1:23" x14ac:dyDescent="0.3">
      <c r="A2594" s="6" t="s">
        <v>0</v>
      </c>
      <c r="B2594" s="6" t="s">
        <v>125</v>
      </c>
      <c r="C2594" s="6" t="s">
        <v>126</v>
      </c>
      <c r="D2594" s="6" t="s">
        <v>5601</v>
      </c>
      <c r="E2594" s="6" t="s">
        <v>4</v>
      </c>
      <c r="F2594" s="6" t="s">
        <v>5</v>
      </c>
      <c r="G2594" s="6" t="s">
        <v>4087</v>
      </c>
      <c r="H2594" s="6" t="s">
        <v>7</v>
      </c>
      <c r="I2594" s="6" t="s">
        <v>4088</v>
      </c>
      <c r="J2594" s="6" t="s">
        <v>9</v>
      </c>
      <c r="K2594" s="6" t="s">
        <v>5602</v>
      </c>
      <c r="L2594" s="6" t="s">
        <v>11</v>
      </c>
      <c r="M2594" s="2">
        <v>442.7</v>
      </c>
      <c r="N2594" s="1" t="s">
        <v>12</v>
      </c>
      <c r="O2594" s="3">
        <v>43327</v>
      </c>
      <c r="P2594" s="2">
        <f>ROUNDDOWN(Table1[[#This Row],[Quantity in UnE]],0)</f>
        <v>442</v>
      </c>
      <c r="Q2594" t="s">
        <v>8852</v>
      </c>
      <c r="R2594">
        <v>60</v>
      </c>
      <c r="S2594">
        <v>39</v>
      </c>
      <c r="T2594">
        <f>IF(Table1[[#This Row],[OD (in)]]=28,0,IF(Table1[[#This Row],[Width (in)]]&lt;=25,1,0))</f>
        <v>0</v>
      </c>
      <c r="U2594">
        <f>IF(Table1[[#This Row],[OD (in)]]=28,0,IF(AND(Table1[[#This Row],[Width (in)]]&gt;25,Table1[[#This Row],[Width (in)]]&lt;=40),1,0))</f>
        <v>0</v>
      </c>
      <c r="V2594">
        <f>IF(Table1[[#This Row],[OD (in)]]=28,0,IF(Table1[[#This Row],[Width (in)]]&gt;40,1,0))</f>
        <v>1</v>
      </c>
      <c r="W2594">
        <f>IF(Table1[[#This Row],[OD (in)]]=28,1,0)</f>
        <v>0</v>
      </c>
    </row>
    <row r="2595" spans="1:23" x14ac:dyDescent="0.3">
      <c r="A2595" s="6" t="s">
        <v>0</v>
      </c>
      <c r="B2595" s="6" t="s">
        <v>1798</v>
      </c>
      <c r="C2595" s="6" t="s">
        <v>1799</v>
      </c>
      <c r="D2595" s="6" t="s">
        <v>5603</v>
      </c>
      <c r="E2595" s="6" t="s">
        <v>4</v>
      </c>
      <c r="F2595" s="6" t="s">
        <v>5</v>
      </c>
      <c r="G2595" s="6" t="s">
        <v>5312</v>
      </c>
      <c r="H2595" s="6" t="s">
        <v>7</v>
      </c>
      <c r="I2595" s="6" t="s">
        <v>5313</v>
      </c>
      <c r="J2595" s="6" t="s">
        <v>9</v>
      </c>
      <c r="K2595" s="6" t="s">
        <v>5604</v>
      </c>
      <c r="L2595" s="6" t="s">
        <v>11</v>
      </c>
      <c r="M2595" s="2">
        <v>231.047</v>
      </c>
      <c r="N2595" s="1" t="s">
        <v>12</v>
      </c>
      <c r="O2595" s="3">
        <v>43325</v>
      </c>
      <c r="P2595" s="2">
        <f>ROUNDDOWN(Table1[[#This Row],[Quantity in UnE]],0)</f>
        <v>231</v>
      </c>
      <c r="Q2595" t="s">
        <v>8860</v>
      </c>
      <c r="R2595">
        <v>28.75</v>
      </c>
      <c r="S2595">
        <v>39</v>
      </c>
      <c r="T2595">
        <f>IF(Table1[[#This Row],[OD (in)]]=28,0,IF(Table1[[#This Row],[Width (in)]]&lt;=25,1,0))</f>
        <v>0</v>
      </c>
      <c r="U2595">
        <f>IF(Table1[[#This Row],[OD (in)]]=28,0,IF(AND(Table1[[#This Row],[Width (in)]]&gt;25,Table1[[#This Row],[Width (in)]]&lt;=40),1,0))</f>
        <v>1</v>
      </c>
      <c r="V2595">
        <f>IF(Table1[[#This Row],[OD (in)]]=28,0,IF(Table1[[#This Row],[Width (in)]]&gt;40,1,0))</f>
        <v>0</v>
      </c>
      <c r="W2595">
        <f>IF(Table1[[#This Row],[OD (in)]]=28,1,0)</f>
        <v>0</v>
      </c>
    </row>
    <row r="2596" spans="1:23" x14ac:dyDescent="0.3">
      <c r="A2596" s="6" t="s">
        <v>0</v>
      </c>
      <c r="B2596" s="6" t="s">
        <v>5129</v>
      </c>
      <c r="C2596" s="6" t="s">
        <v>5130</v>
      </c>
      <c r="D2596" s="6" t="s">
        <v>5605</v>
      </c>
      <c r="E2596" s="6" t="s">
        <v>4</v>
      </c>
      <c r="F2596" s="6" t="s">
        <v>136</v>
      </c>
      <c r="G2596" s="6" t="s">
        <v>5132</v>
      </c>
      <c r="H2596" s="6" t="s">
        <v>7</v>
      </c>
      <c r="I2596" s="6" t="s">
        <v>5133</v>
      </c>
      <c r="J2596" s="6" t="s">
        <v>9</v>
      </c>
      <c r="K2596" s="6" t="s">
        <v>5606</v>
      </c>
      <c r="L2596" s="6" t="s">
        <v>11</v>
      </c>
      <c r="M2596" s="2">
        <v>285.75299999999999</v>
      </c>
      <c r="N2596" s="1" t="s">
        <v>12</v>
      </c>
      <c r="O2596" s="3">
        <v>43324</v>
      </c>
      <c r="P2596" s="2">
        <f>ROUNDDOWN(Table1[[#This Row],[Quantity in UnE]],0)</f>
        <v>285</v>
      </c>
      <c r="Q2596" t="s">
        <v>8869</v>
      </c>
      <c r="R2596">
        <v>40</v>
      </c>
      <c r="S2596">
        <v>39</v>
      </c>
      <c r="T2596">
        <f>IF(Table1[[#This Row],[OD (in)]]=28,0,IF(Table1[[#This Row],[Width (in)]]&lt;=25,1,0))</f>
        <v>0</v>
      </c>
      <c r="U2596">
        <f>IF(Table1[[#This Row],[OD (in)]]=28,0,IF(AND(Table1[[#This Row],[Width (in)]]&gt;25,Table1[[#This Row],[Width (in)]]&lt;=40),1,0))</f>
        <v>1</v>
      </c>
      <c r="V2596">
        <f>IF(Table1[[#This Row],[OD (in)]]=28,0,IF(Table1[[#This Row],[Width (in)]]&gt;40,1,0))</f>
        <v>0</v>
      </c>
      <c r="W2596">
        <f>IF(Table1[[#This Row],[OD (in)]]=28,1,0)</f>
        <v>0</v>
      </c>
    </row>
    <row r="2597" spans="1:23" x14ac:dyDescent="0.3">
      <c r="A2597" s="6" t="s">
        <v>0</v>
      </c>
      <c r="B2597" s="6" t="s">
        <v>300</v>
      </c>
      <c r="C2597" s="6" t="s">
        <v>301</v>
      </c>
      <c r="D2597" s="6" t="s">
        <v>5607</v>
      </c>
      <c r="E2597" s="6" t="s">
        <v>4</v>
      </c>
      <c r="F2597" s="6" t="s">
        <v>5</v>
      </c>
      <c r="G2597" s="6" t="s">
        <v>5235</v>
      </c>
      <c r="H2597" s="6" t="s">
        <v>7</v>
      </c>
      <c r="I2597" s="6" t="s">
        <v>5236</v>
      </c>
      <c r="J2597" s="6" t="s">
        <v>9</v>
      </c>
      <c r="K2597" s="6" t="s">
        <v>5608</v>
      </c>
      <c r="L2597" s="6" t="s">
        <v>11</v>
      </c>
      <c r="M2597" s="2">
        <v>229.26900000000001</v>
      </c>
      <c r="N2597" s="1" t="s">
        <v>12</v>
      </c>
      <c r="O2597" s="3">
        <v>43319</v>
      </c>
      <c r="P2597" s="2">
        <f>ROUNDDOWN(Table1[[#This Row],[Quantity in UnE]],0)</f>
        <v>229</v>
      </c>
      <c r="Q2597" t="s">
        <v>8850</v>
      </c>
      <c r="R2597">
        <v>30.5</v>
      </c>
      <c r="S2597">
        <v>39</v>
      </c>
      <c r="T2597">
        <f>IF(Table1[[#This Row],[OD (in)]]=28,0,IF(Table1[[#This Row],[Width (in)]]&lt;=25,1,0))</f>
        <v>0</v>
      </c>
      <c r="U2597">
        <f>IF(Table1[[#This Row],[OD (in)]]=28,0,IF(AND(Table1[[#This Row],[Width (in)]]&gt;25,Table1[[#This Row],[Width (in)]]&lt;=40),1,0))</f>
        <v>1</v>
      </c>
      <c r="V2597">
        <f>IF(Table1[[#This Row],[OD (in)]]=28,0,IF(Table1[[#This Row],[Width (in)]]&gt;40,1,0))</f>
        <v>0</v>
      </c>
      <c r="W2597">
        <f>IF(Table1[[#This Row],[OD (in)]]=28,1,0)</f>
        <v>0</v>
      </c>
    </row>
    <row r="2598" spans="1:23" x14ac:dyDescent="0.3">
      <c r="A2598" s="6" t="s">
        <v>0</v>
      </c>
      <c r="B2598" s="6" t="s">
        <v>1</v>
      </c>
      <c r="C2598" s="6" t="s">
        <v>2</v>
      </c>
      <c r="D2598" s="6" t="s">
        <v>5609</v>
      </c>
      <c r="E2598" s="6" t="s">
        <v>4</v>
      </c>
      <c r="F2598" s="6" t="s">
        <v>5</v>
      </c>
      <c r="G2598" s="6" t="s">
        <v>5492</v>
      </c>
      <c r="H2598" s="6" t="s">
        <v>7</v>
      </c>
      <c r="I2598" s="6" t="s">
        <v>5493</v>
      </c>
      <c r="J2598" s="6" t="s">
        <v>9</v>
      </c>
      <c r="K2598" s="6" t="s">
        <v>5610</v>
      </c>
      <c r="L2598" s="6" t="s">
        <v>11</v>
      </c>
      <c r="M2598" s="2">
        <v>98.671000000000006</v>
      </c>
      <c r="N2598" s="1" t="s">
        <v>12</v>
      </c>
      <c r="O2598" s="3">
        <v>43323</v>
      </c>
      <c r="P2598" s="2">
        <f>ROUNDDOWN(Table1[[#This Row],[Quantity in UnE]],0)</f>
        <v>98</v>
      </c>
      <c r="Q2598" t="s">
        <v>8848</v>
      </c>
      <c r="R2598">
        <v>13.125</v>
      </c>
      <c r="S2598">
        <v>39</v>
      </c>
      <c r="T2598">
        <f>IF(Table1[[#This Row],[OD (in)]]=28,0,IF(Table1[[#This Row],[Width (in)]]&lt;=25,1,0))</f>
        <v>1</v>
      </c>
      <c r="U2598">
        <f>IF(Table1[[#This Row],[OD (in)]]=28,0,IF(AND(Table1[[#This Row],[Width (in)]]&gt;25,Table1[[#This Row],[Width (in)]]&lt;=40),1,0))</f>
        <v>0</v>
      </c>
      <c r="V2598">
        <f>IF(Table1[[#This Row],[OD (in)]]=28,0,IF(Table1[[#This Row],[Width (in)]]&gt;40,1,0))</f>
        <v>0</v>
      </c>
      <c r="W2598">
        <f>IF(Table1[[#This Row],[OD (in)]]=28,1,0)</f>
        <v>0</v>
      </c>
    </row>
    <row r="2599" spans="1:23" x14ac:dyDescent="0.3">
      <c r="A2599" s="6" t="s">
        <v>0</v>
      </c>
      <c r="B2599" s="6" t="s">
        <v>5129</v>
      </c>
      <c r="C2599" s="6" t="s">
        <v>5130</v>
      </c>
      <c r="D2599" s="6" t="s">
        <v>5611</v>
      </c>
      <c r="E2599" s="6" t="s">
        <v>4</v>
      </c>
      <c r="F2599" s="6" t="s">
        <v>136</v>
      </c>
      <c r="G2599" s="6" t="s">
        <v>5132</v>
      </c>
      <c r="H2599" s="6" t="s">
        <v>7</v>
      </c>
      <c r="I2599" s="6" t="s">
        <v>5133</v>
      </c>
      <c r="J2599" s="6" t="s">
        <v>9</v>
      </c>
      <c r="K2599" s="6" t="s">
        <v>5612</v>
      </c>
      <c r="L2599" s="6" t="s">
        <v>11</v>
      </c>
      <c r="M2599" s="2">
        <v>285.75299999999999</v>
      </c>
      <c r="N2599" s="1" t="s">
        <v>12</v>
      </c>
      <c r="O2599" s="3">
        <v>43324</v>
      </c>
      <c r="P2599" s="2">
        <f>ROUNDDOWN(Table1[[#This Row],[Quantity in UnE]],0)</f>
        <v>285</v>
      </c>
      <c r="Q2599" t="s">
        <v>8869</v>
      </c>
      <c r="R2599">
        <v>40</v>
      </c>
      <c r="S2599">
        <v>39</v>
      </c>
      <c r="T2599">
        <f>IF(Table1[[#This Row],[OD (in)]]=28,0,IF(Table1[[#This Row],[Width (in)]]&lt;=25,1,0))</f>
        <v>0</v>
      </c>
      <c r="U2599">
        <f>IF(Table1[[#This Row],[OD (in)]]=28,0,IF(AND(Table1[[#This Row],[Width (in)]]&gt;25,Table1[[#This Row],[Width (in)]]&lt;=40),1,0))</f>
        <v>1</v>
      </c>
      <c r="V2599">
        <f>IF(Table1[[#This Row],[OD (in)]]=28,0,IF(Table1[[#This Row],[Width (in)]]&gt;40,1,0))</f>
        <v>0</v>
      </c>
      <c r="W2599">
        <f>IF(Table1[[#This Row],[OD (in)]]=28,1,0)</f>
        <v>0</v>
      </c>
    </row>
    <row r="2600" spans="1:23" x14ac:dyDescent="0.3">
      <c r="A2600" s="6" t="s">
        <v>0</v>
      </c>
      <c r="B2600" s="6" t="s">
        <v>1</v>
      </c>
      <c r="C2600" s="6" t="s">
        <v>2</v>
      </c>
      <c r="D2600" s="6" t="s">
        <v>5613</v>
      </c>
      <c r="E2600" s="6" t="s">
        <v>4</v>
      </c>
      <c r="F2600" s="6" t="s">
        <v>5</v>
      </c>
      <c r="G2600" s="6" t="s">
        <v>5492</v>
      </c>
      <c r="H2600" s="6" t="s">
        <v>7</v>
      </c>
      <c r="I2600" s="6" t="s">
        <v>5493</v>
      </c>
      <c r="J2600" s="6" t="s">
        <v>9</v>
      </c>
      <c r="K2600" s="6" t="s">
        <v>5614</v>
      </c>
      <c r="L2600" s="6" t="s">
        <v>11</v>
      </c>
      <c r="M2600" s="2">
        <v>98.671000000000006</v>
      </c>
      <c r="N2600" s="1" t="s">
        <v>12</v>
      </c>
      <c r="O2600" s="3">
        <v>43323</v>
      </c>
      <c r="P2600" s="2">
        <f>ROUNDDOWN(Table1[[#This Row],[Quantity in UnE]],0)</f>
        <v>98</v>
      </c>
      <c r="Q2600" t="s">
        <v>8848</v>
      </c>
      <c r="R2600">
        <v>13.125</v>
      </c>
      <c r="S2600">
        <v>39</v>
      </c>
      <c r="T2600">
        <f>IF(Table1[[#This Row],[OD (in)]]=28,0,IF(Table1[[#This Row],[Width (in)]]&lt;=25,1,0))</f>
        <v>1</v>
      </c>
      <c r="U2600">
        <f>IF(Table1[[#This Row],[OD (in)]]=28,0,IF(AND(Table1[[#This Row],[Width (in)]]&gt;25,Table1[[#This Row],[Width (in)]]&lt;=40),1,0))</f>
        <v>0</v>
      </c>
      <c r="V2600">
        <f>IF(Table1[[#This Row],[OD (in)]]=28,0,IF(Table1[[#This Row],[Width (in)]]&gt;40,1,0))</f>
        <v>0</v>
      </c>
      <c r="W2600">
        <f>IF(Table1[[#This Row],[OD (in)]]=28,1,0)</f>
        <v>0</v>
      </c>
    </row>
    <row r="2601" spans="1:23" x14ac:dyDescent="0.3">
      <c r="A2601" s="6" t="s">
        <v>0</v>
      </c>
      <c r="B2601" s="6" t="s">
        <v>1798</v>
      </c>
      <c r="C2601" s="6" t="s">
        <v>1799</v>
      </c>
      <c r="D2601" s="6" t="s">
        <v>5615</v>
      </c>
      <c r="E2601" s="6" t="s">
        <v>4</v>
      </c>
      <c r="F2601" s="6" t="s">
        <v>5</v>
      </c>
      <c r="G2601" s="6" t="s">
        <v>5312</v>
      </c>
      <c r="H2601" s="6" t="s">
        <v>7</v>
      </c>
      <c r="I2601" s="6" t="s">
        <v>5313</v>
      </c>
      <c r="J2601" s="6" t="s">
        <v>9</v>
      </c>
      <c r="K2601" s="6" t="s">
        <v>5616</v>
      </c>
      <c r="L2601" s="6" t="s">
        <v>11</v>
      </c>
      <c r="M2601" s="2">
        <v>232.316</v>
      </c>
      <c r="N2601" s="1" t="s">
        <v>12</v>
      </c>
      <c r="O2601" s="3">
        <v>43325</v>
      </c>
      <c r="P2601" s="2">
        <f>ROUNDDOWN(Table1[[#This Row],[Quantity in UnE]],0)</f>
        <v>232</v>
      </c>
      <c r="Q2601" t="s">
        <v>8860</v>
      </c>
      <c r="R2601">
        <v>28.75</v>
      </c>
      <c r="S2601">
        <v>39</v>
      </c>
      <c r="T2601">
        <f>IF(Table1[[#This Row],[OD (in)]]=28,0,IF(Table1[[#This Row],[Width (in)]]&lt;=25,1,0))</f>
        <v>0</v>
      </c>
      <c r="U2601">
        <f>IF(Table1[[#This Row],[OD (in)]]=28,0,IF(AND(Table1[[#This Row],[Width (in)]]&gt;25,Table1[[#This Row],[Width (in)]]&lt;=40),1,0))</f>
        <v>1</v>
      </c>
      <c r="V2601">
        <f>IF(Table1[[#This Row],[OD (in)]]=28,0,IF(Table1[[#This Row],[Width (in)]]&gt;40,1,0))</f>
        <v>0</v>
      </c>
      <c r="W2601">
        <f>IF(Table1[[#This Row],[OD (in)]]=28,1,0)</f>
        <v>0</v>
      </c>
    </row>
    <row r="2602" spans="1:23" x14ac:dyDescent="0.3">
      <c r="A2602" s="6" t="s">
        <v>0</v>
      </c>
      <c r="B2602" s="6" t="s">
        <v>1798</v>
      </c>
      <c r="C2602" s="6" t="s">
        <v>1799</v>
      </c>
      <c r="D2602" s="6" t="s">
        <v>5617</v>
      </c>
      <c r="E2602" s="6" t="s">
        <v>4</v>
      </c>
      <c r="F2602" s="6" t="s">
        <v>5</v>
      </c>
      <c r="G2602" s="6" t="s">
        <v>5312</v>
      </c>
      <c r="H2602" s="6" t="s">
        <v>7</v>
      </c>
      <c r="I2602" s="6" t="s">
        <v>5313</v>
      </c>
      <c r="J2602" s="6" t="s">
        <v>9</v>
      </c>
      <c r="K2602" s="6" t="s">
        <v>5618</v>
      </c>
      <c r="L2602" s="6" t="s">
        <v>11</v>
      </c>
      <c r="M2602" s="2">
        <v>232.58799999999999</v>
      </c>
      <c r="N2602" s="1" t="s">
        <v>12</v>
      </c>
      <c r="O2602" s="3">
        <v>43325</v>
      </c>
      <c r="P2602" s="2">
        <f>ROUNDDOWN(Table1[[#This Row],[Quantity in UnE]],0)</f>
        <v>232</v>
      </c>
      <c r="Q2602" t="s">
        <v>8860</v>
      </c>
      <c r="R2602">
        <v>28.75</v>
      </c>
      <c r="S2602">
        <v>39</v>
      </c>
      <c r="T2602">
        <f>IF(Table1[[#This Row],[OD (in)]]=28,0,IF(Table1[[#This Row],[Width (in)]]&lt;=25,1,0))</f>
        <v>0</v>
      </c>
      <c r="U2602">
        <f>IF(Table1[[#This Row],[OD (in)]]=28,0,IF(AND(Table1[[#This Row],[Width (in)]]&gt;25,Table1[[#This Row],[Width (in)]]&lt;=40),1,0))</f>
        <v>1</v>
      </c>
      <c r="V2602">
        <f>IF(Table1[[#This Row],[OD (in)]]=28,0,IF(Table1[[#This Row],[Width (in)]]&gt;40,1,0))</f>
        <v>0</v>
      </c>
      <c r="W2602">
        <f>IF(Table1[[#This Row],[OD (in)]]=28,1,0)</f>
        <v>0</v>
      </c>
    </row>
    <row r="2603" spans="1:23" x14ac:dyDescent="0.3">
      <c r="A2603" s="6" t="s">
        <v>0</v>
      </c>
      <c r="B2603" s="6" t="s">
        <v>1</v>
      </c>
      <c r="C2603" s="6" t="s">
        <v>2</v>
      </c>
      <c r="D2603" s="6" t="s">
        <v>5619</v>
      </c>
      <c r="E2603" s="6" t="s">
        <v>4</v>
      </c>
      <c r="F2603" s="6" t="s">
        <v>5</v>
      </c>
      <c r="G2603" s="6" t="s">
        <v>5492</v>
      </c>
      <c r="H2603" s="6" t="s">
        <v>7</v>
      </c>
      <c r="I2603" s="6" t="s">
        <v>5493</v>
      </c>
      <c r="J2603" s="6" t="s">
        <v>9</v>
      </c>
      <c r="K2603" s="6" t="s">
        <v>5620</v>
      </c>
      <c r="L2603" s="6" t="s">
        <v>11</v>
      </c>
      <c r="M2603" s="2">
        <v>98.081000000000003</v>
      </c>
      <c r="N2603" s="1" t="s">
        <v>12</v>
      </c>
      <c r="O2603" s="3">
        <v>43323</v>
      </c>
      <c r="P2603" s="2">
        <f>ROUNDDOWN(Table1[[#This Row],[Quantity in UnE]],0)</f>
        <v>98</v>
      </c>
      <c r="Q2603" t="s">
        <v>8848</v>
      </c>
      <c r="R2603">
        <v>13.125</v>
      </c>
      <c r="S2603">
        <v>39</v>
      </c>
      <c r="T2603">
        <f>IF(Table1[[#This Row],[OD (in)]]=28,0,IF(Table1[[#This Row],[Width (in)]]&lt;=25,1,0))</f>
        <v>1</v>
      </c>
      <c r="U2603">
        <f>IF(Table1[[#This Row],[OD (in)]]=28,0,IF(AND(Table1[[#This Row],[Width (in)]]&gt;25,Table1[[#This Row],[Width (in)]]&lt;=40),1,0))</f>
        <v>0</v>
      </c>
      <c r="V2603">
        <f>IF(Table1[[#This Row],[OD (in)]]=28,0,IF(Table1[[#This Row],[Width (in)]]&gt;40,1,0))</f>
        <v>0</v>
      </c>
      <c r="W2603">
        <f>IF(Table1[[#This Row],[OD (in)]]=28,1,0)</f>
        <v>0</v>
      </c>
    </row>
    <row r="2604" spans="1:23" x14ac:dyDescent="0.3">
      <c r="A2604" s="6" t="s">
        <v>0</v>
      </c>
      <c r="B2604" s="6" t="s">
        <v>300</v>
      </c>
      <c r="C2604" s="6" t="s">
        <v>301</v>
      </c>
      <c r="D2604" s="6" t="s">
        <v>5621</v>
      </c>
      <c r="E2604" s="6" t="s">
        <v>4</v>
      </c>
      <c r="F2604" s="6" t="s">
        <v>5</v>
      </c>
      <c r="G2604" s="6" t="s">
        <v>5235</v>
      </c>
      <c r="H2604" s="6" t="s">
        <v>7</v>
      </c>
      <c r="I2604" s="6" t="s">
        <v>5236</v>
      </c>
      <c r="J2604" s="6" t="s">
        <v>9</v>
      </c>
      <c r="K2604" s="6" t="s">
        <v>5622</v>
      </c>
      <c r="L2604" s="6" t="s">
        <v>11</v>
      </c>
      <c r="M2604" s="2">
        <v>229.26900000000001</v>
      </c>
      <c r="N2604" s="1" t="s">
        <v>12</v>
      </c>
      <c r="O2604" s="3">
        <v>43319</v>
      </c>
      <c r="P2604" s="2">
        <f>ROUNDDOWN(Table1[[#This Row],[Quantity in UnE]],0)</f>
        <v>229</v>
      </c>
      <c r="Q2604" t="s">
        <v>8850</v>
      </c>
      <c r="R2604">
        <v>30.5</v>
      </c>
      <c r="S2604">
        <v>39</v>
      </c>
      <c r="T2604">
        <f>IF(Table1[[#This Row],[OD (in)]]=28,0,IF(Table1[[#This Row],[Width (in)]]&lt;=25,1,0))</f>
        <v>0</v>
      </c>
      <c r="U2604">
        <f>IF(Table1[[#This Row],[OD (in)]]=28,0,IF(AND(Table1[[#This Row],[Width (in)]]&gt;25,Table1[[#This Row],[Width (in)]]&lt;=40),1,0))</f>
        <v>1</v>
      </c>
      <c r="V2604">
        <f>IF(Table1[[#This Row],[OD (in)]]=28,0,IF(Table1[[#This Row],[Width (in)]]&gt;40,1,0))</f>
        <v>0</v>
      </c>
      <c r="W2604">
        <f>IF(Table1[[#This Row],[OD (in)]]=28,1,0)</f>
        <v>0</v>
      </c>
    </row>
    <row r="2605" spans="1:23" x14ac:dyDescent="0.3">
      <c r="A2605" s="6" t="s">
        <v>0</v>
      </c>
      <c r="B2605" s="6" t="s">
        <v>125</v>
      </c>
      <c r="C2605" s="6" t="s">
        <v>126</v>
      </c>
      <c r="D2605" s="6" t="s">
        <v>5623</v>
      </c>
      <c r="E2605" s="6" t="s">
        <v>4</v>
      </c>
      <c r="F2605" s="6" t="s">
        <v>5</v>
      </c>
      <c r="G2605" s="6" t="s">
        <v>5624</v>
      </c>
      <c r="H2605" s="6" t="s">
        <v>7</v>
      </c>
      <c r="I2605" s="6" t="s">
        <v>5625</v>
      </c>
      <c r="J2605" s="6" t="s">
        <v>9</v>
      </c>
      <c r="K2605" s="6" t="s">
        <v>5622</v>
      </c>
      <c r="L2605" s="6" t="s">
        <v>11</v>
      </c>
      <c r="M2605" s="2">
        <v>443.56599999999997</v>
      </c>
      <c r="N2605" s="1" t="s">
        <v>12</v>
      </c>
      <c r="O2605" s="3">
        <v>43329</v>
      </c>
      <c r="P2605" s="2">
        <f>ROUNDDOWN(Table1[[#This Row],[Quantity in UnE]],0)</f>
        <v>443</v>
      </c>
      <c r="Q2605" t="s">
        <v>8852</v>
      </c>
      <c r="R2605">
        <v>60</v>
      </c>
      <c r="S2605">
        <v>39</v>
      </c>
      <c r="T2605">
        <f>IF(Table1[[#This Row],[OD (in)]]=28,0,IF(Table1[[#This Row],[Width (in)]]&lt;=25,1,0))</f>
        <v>0</v>
      </c>
      <c r="U2605">
        <f>IF(Table1[[#This Row],[OD (in)]]=28,0,IF(AND(Table1[[#This Row],[Width (in)]]&gt;25,Table1[[#This Row],[Width (in)]]&lt;=40),1,0))</f>
        <v>0</v>
      </c>
      <c r="V2605">
        <f>IF(Table1[[#This Row],[OD (in)]]=28,0,IF(Table1[[#This Row],[Width (in)]]&gt;40,1,0))</f>
        <v>1</v>
      </c>
      <c r="W2605">
        <f>IF(Table1[[#This Row],[OD (in)]]=28,1,0)</f>
        <v>0</v>
      </c>
    </row>
    <row r="2606" spans="1:23" x14ac:dyDescent="0.3">
      <c r="A2606" s="6" t="s">
        <v>0</v>
      </c>
      <c r="B2606" s="6" t="s">
        <v>1798</v>
      </c>
      <c r="C2606" s="6" t="s">
        <v>1799</v>
      </c>
      <c r="D2606" s="6" t="s">
        <v>5626</v>
      </c>
      <c r="E2606" s="6" t="s">
        <v>4</v>
      </c>
      <c r="F2606" s="6" t="s">
        <v>5</v>
      </c>
      <c r="G2606" s="6" t="s">
        <v>5312</v>
      </c>
      <c r="H2606" s="6" t="s">
        <v>7</v>
      </c>
      <c r="I2606" s="6" t="s">
        <v>5313</v>
      </c>
      <c r="J2606" s="6" t="s">
        <v>9</v>
      </c>
      <c r="K2606" s="6" t="s">
        <v>5627</v>
      </c>
      <c r="L2606" s="6" t="s">
        <v>11</v>
      </c>
      <c r="M2606" s="2">
        <v>232.72399999999999</v>
      </c>
      <c r="N2606" s="1" t="s">
        <v>12</v>
      </c>
      <c r="O2606" s="3">
        <v>43325</v>
      </c>
      <c r="P2606" s="2">
        <f>ROUNDDOWN(Table1[[#This Row],[Quantity in UnE]],0)</f>
        <v>232</v>
      </c>
      <c r="Q2606" t="s">
        <v>8860</v>
      </c>
      <c r="R2606">
        <v>28.75</v>
      </c>
      <c r="S2606">
        <v>39</v>
      </c>
      <c r="T2606">
        <f>IF(Table1[[#This Row],[OD (in)]]=28,0,IF(Table1[[#This Row],[Width (in)]]&lt;=25,1,0))</f>
        <v>0</v>
      </c>
      <c r="U2606">
        <f>IF(Table1[[#This Row],[OD (in)]]=28,0,IF(AND(Table1[[#This Row],[Width (in)]]&gt;25,Table1[[#This Row],[Width (in)]]&lt;=40),1,0))</f>
        <v>1</v>
      </c>
      <c r="V2606">
        <f>IF(Table1[[#This Row],[OD (in)]]=28,0,IF(Table1[[#This Row],[Width (in)]]&gt;40,1,0))</f>
        <v>0</v>
      </c>
      <c r="W2606">
        <f>IF(Table1[[#This Row],[OD (in)]]=28,1,0)</f>
        <v>0</v>
      </c>
    </row>
    <row r="2607" spans="1:23" x14ac:dyDescent="0.3">
      <c r="A2607" s="6" t="s">
        <v>0</v>
      </c>
      <c r="B2607" s="6" t="s">
        <v>1</v>
      </c>
      <c r="C2607" s="6" t="s">
        <v>2</v>
      </c>
      <c r="D2607" s="6" t="s">
        <v>5628</v>
      </c>
      <c r="E2607" s="6" t="s">
        <v>4</v>
      </c>
      <c r="F2607" s="6" t="s">
        <v>5</v>
      </c>
      <c r="G2607" s="6" t="s">
        <v>5492</v>
      </c>
      <c r="H2607" s="6" t="s">
        <v>7</v>
      </c>
      <c r="I2607" s="6" t="s">
        <v>5493</v>
      </c>
      <c r="J2607" s="6" t="s">
        <v>9</v>
      </c>
      <c r="K2607" s="6" t="s">
        <v>5629</v>
      </c>
      <c r="L2607" s="6" t="s">
        <v>11</v>
      </c>
      <c r="M2607" s="2">
        <v>98.081000000000003</v>
      </c>
      <c r="N2607" s="1" t="s">
        <v>12</v>
      </c>
      <c r="O2607" s="3">
        <v>43323</v>
      </c>
      <c r="P2607" s="2">
        <f>ROUNDDOWN(Table1[[#This Row],[Quantity in UnE]],0)</f>
        <v>98</v>
      </c>
      <c r="Q2607" t="s">
        <v>8848</v>
      </c>
      <c r="R2607">
        <v>13.125</v>
      </c>
      <c r="S2607">
        <v>39</v>
      </c>
      <c r="T2607">
        <f>IF(Table1[[#This Row],[OD (in)]]=28,0,IF(Table1[[#This Row],[Width (in)]]&lt;=25,1,0))</f>
        <v>1</v>
      </c>
      <c r="U2607">
        <f>IF(Table1[[#This Row],[OD (in)]]=28,0,IF(AND(Table1[[#This Row],[Width (in)]]&gt;25,Table1[[#This Row],[Width (in)]]&lt;=40),1,0))</f>
        <v>0</v>
      </c>
      <c r="V2607">
        <f>IF(Table1[[#This Row],[OD (in)]]=28,0,IF(Table1[[#This Row],[Width (in)]]&gt;40,1,0))</f>
        <v>0</v>
      </c>
      <c r="W2607">
        <f>IF(Table1[[#This Row],[OD (in)]]=28,1,0)</f>
        <v>0</v>
      </c>
    </row>
    <row r="2608" spans="1:23" x14ac:dyDescent="0.3">
      <c r="A2608" s="6" t="s">
        <v>0</v>
      </c>
      <c r="B2608" s="6" t="s">
        <v>31</v>
      </c>
      <c r="C2608" s="6" t="s">
        <v>32</v>
      </c>
      <c r="D2608" s="6" t="s">
        <v>5630</v>
      </c>
      <c r="E2608" s="6" t="s">
        <v>4</v>
      </c>
      <c r="F2608" s="6" t="s">
        <v>5</v>
      </c>
      <c r="G2608" s="6" t="s">
        <v>5492</v>
      </c>
      <c r="H2608" s="6" t="s">
        <v>7</v>
      </c>
      <c r="I2608" s="6" t="s">
        <v>5493</v>
      </c>
      <c r="J2608" s="6" t="s">
        <v>9</v>
      </c>
      <c r="K2608" s="6" t="s">
        <v>5631</v>
      </c>
      <c r="L2608" s="6" t="s">
        <v>11</v>
      </c>
      <c r="M2608" s="2">
        <v>112.093</v>
      </c>
      <c r="N2608" s="1" t="s">
        <v>12</v>
      </c>
      <c r="O2608" s="3">
        <v>43323</v>
      </c>
      <c r="P2608" s="2">
        <f>ROUNDDOWN(Table1[[#This Row],[Quantity in UnE]],0)</f>
        <v>112</v>
      </c>
      <c r="Q2608" t="s">
        <v>8848</v>
      </c>
      <c r="R2608">
        <v>15</v>
      </c>
      <c r="S2608">
        <v>39</v>
      </c>
      <c r="T2608">
        <f>IF(Table1[[#This Row],[OD (in)]]=28,0,IF(Table1[[#This Row],[Width (in)]]&lt;=25,1,0))</f>
        <v>1</v>
      </c>
      <c r="U2608">
        <f>IF(Table1[[#This Row],[OD (in)]]=28,0,IF(AND(Table1[[#This Row],[Width (in)]]&gt;25,Table1[[#This Row],[Width (in)]]&lt;=40),1,0))</f>
        <v>0</v>
      </c>
      <c r="V2608">
        <f>IF(Table1[[#This Row],[OD (in)]]=28,0,IF(Table1[[#This Row],[Width (in)]]&gt;40,1,0))</f>
        <v>0</v>
      </c>
      <c r="W2608">
        <f>IF(Table1[[#This Row],[OD (in)]]=28,1,0)</f>
        <v>0</v>
      </c>
    </row>
    <row r="2609" spans="1:23" x14ac:dyDescent="0.3">
      <c r="A2609" s="6" t="s">
        <v>0</v>
      </c>
      <c r="B2609" s="6" t="s">
        <v>5129</v>
      </c>
      <c r="C2609" s="6" t="s">
        <v>5130</v>
      </c>
      <c r="D2609" s="6" t="s">
        <v>5632</v>
      </c>
      <c r="E2609" s="6" t="s">
        <v>4</v>
      </c>
      <c r="F2609" s="6" t="s">
        <v>136</v>
      </c>
      <c r="G2609" s="6" t="s">
        <v>5132</v>
      </c>
      <c r="H2609" s="6" t="s">
        <v>7</v>
      </c>
      <c r="I2609" s="6" t="s">
        <v>5133</v>
      </c>
      <c r="J2609" s="6" t="s">
        <v>9</v>
      </c>
      <c r="K2609" s="6" t="s">
        <v>5633</v>
      </c>
      <c r="L2609" s="6" t="s">
        <v>11</v>
      </c>
      <c r="M2609" s="2">
        <v>277.48099999999999</v>
      </c>
      <c r="N2609" s="1" t="s">
        <v>12</v>
      </c>
      <c r="O2609" s="3">
        <v>43324</v>
      </c>
      <c r="P2609" s="2">
        <f>ROUNDDOWN(Table1[[#This Row],[Quantity in UnE]],0)</f>
        <v>277</v>
      </c>
      <c r="Q2609" t="s">
        <v>8869</v>
      </c>
      <c r="R2609">
        <v>40</v>
      </c>
      <c r="S2609">
        <v>39</v>
      </c>
      <c r="T2609">
        <f>IF(Table1[[#This Row],[OD (in)]]=28,0,IF(Table1[[#This Row],[Width (in)]]&lt;=25,1,0))</f>
        <v>0</v>
      </c>
      <c r="U2609">
        <f>IF(Table1[[#This Row],[OD (in)]]=28,0,IF(AND(Table1[[#This Row],[Width (in)]]&gt;25,Table1[[#This Row],[Width (in)]]&lt;=40),1,0))</f>
        <v>1</v>
      </c>
      <c r="V2609">
        <f>IF(Table1[[#This Row],[OD (in)]]=28,0,IF(Table1[[#This Row],[Width (in)]]&gt;40,1,0))</f>
        <v>0</v>
      </c>
      <c r="W2609">
        <f>IF(Table1[[#This Row],[OD (in)]]=28,1,0)</f>
        <v>0</v>
      </c>
    </row>
    <row r="2610" spans="1:23" x14ac:dyDescent="0.3">
      <c r="A2610" s="6" t="s">
        <v>0</v>
      </c>
      <c r="B2610" s="6" t="s">
        <v>125</v>
      </c>
      <c r="C2610" s="6" t="s">
        <v>126</v>
      </c>
      <c r="D2610" s="6" t="s">
        <v>5634</v>
      </c>
      <c r="E2610" s="6" t="s">
        <v>4</v>
      </c>
      <c r="F2610" s="6" t="s">
        <v>5</v>
      </c>
      <c r="G2610" s="6" t="s">
        <v>5624</v>
      </c>
      <c r="H2610" s="6" t="s">
        <v>7</v>
      </c>
      <c r="I2610" s="6" t="s">
        <v>5625</v>
      </c>
      <c r="J2610" s="6" t="s">
        <v>9</v>
      </c>
      <c r="K2610" s="6" t="s">
        <v>5633</v>
      </c>
      <c r="L2610" s="6" t="s">
        <v>11</v>
      </c>
      <c r="M2610" s="2">
        <v>443.56599999999997</v>
      </c>
      <c r="N2610" s="1" t="s">
        <v>12</v>
      </c>
      <c r="O2610" s="3">
        <v>43329</v>
      </c>
      <c r="P2610" s="2">
        <f>ROUNDDOWN(Table1[[#This Row],[Quantity in UnE]],0)</f>
        <v>443</v>
      </c>
      <c r="Q2610" t="s">
        <v>8852</v>
      </c>
      <c r="R2610">
        <v>60</v>
      </c>
      <c r="S2610">
        <v>39</v>
      </c>
      <c r="T2610">
        <f>IF(Table1[[#This Row],[OD (in)]]=28,0,IF(Table1[[#This Row],[Width (in)]]&lt;=25,1,0))</f>
        <v>0</v>
      </c>
      <c r="U2610">
        <f>IF(Table1[[#This Row],[OD (in)]]=28,0,IF(AND(Table1[[#This Row],[Width (in)]]&gt;25,Table1[[#This Row],[Width (in)]]&lt;=40),1,0))</f>
        <v>0</v>
      </c>
      <c r="V2610">
        <f>IF(Table1[[#This Row],[OD (in)]]=28,0,IF(Table1[[#This Row],[Width (in)]]&gt;40,1,0))</f>
        <v>1</v>
      </c>
      <c r="W2610">
        <f>IF(Table1[[#This Row],[OD (in)]]=28,1,0)</f>
        <v>0</v>
      </c>
    </row>
    <row r="2611" spans="1:23" x14ac:dyDescent="0.3">
      <c r="A2611" s="6" t="s">
        <v>0</v>
      </c>
      <c r="B2611" s="6" t="s">
        <v>31</v>
      </c>
      <c r="C2611" s="6" t="s">
        <v>32</v>
      </c>
      <c r="D2611" s="6" t="s">
        <v>5635</v>
      </c>
      <c r="E2611" s="6" t="s">
        <v>4</v>
      </c>
      <c r="F2611" s="6" t="s">
        <v>5</v>
      </c>
      <c r="G2611" s="6" t="s">
        <v>5492</v>
      </c>
      <c r="H2611" s="6" t="s">
        <v>7</v>
      </c>
      <c r="I2611" s="6" t="s">
        <v>5493</v>
      </c>
      <c r="J2611" s="6" t="s">
        <v>9</v>
      </c>
      <c r="K2611" s="6" t="s">
        <v>5636</v>
      </c>
      <c r="L2611" s="6" t="s">
        <v>11</v>
      </c>
      <c r="M2611" s="2">
        <v>112.093</v>
      </c>
      <c r="N2611" s="1" t="s">
        <v>12</v>
      </c>
      <c r="O2611" s="3">
        <v>43323</v>
      </c>
      <c r="P2611" s="2">
        <f>ROUNDDOWN(Table1[[#This Row],[Quantity in UnE]],0)</f>
        <v>112</v>
      </c>
      <c r="Q2611" t="s">
        <v>8848</v>
      </c>
      <c r="R2611">
        <v>15</v>
      </c>
      <c r="S2611">
        <v>39</v>
      </c>
      <c r="T2611">
        <f>IF(Table1[[#This Row],[OD (in)]]=28,0,IF(Table1[[#This Row],[Width (in)]]&lt;=25,1,0))</f>
        <v>1</v>
      </c>
      <c r="U2611">
        <f>IF(Table1[[#This Row],[OD (in)]]=28,0,IF(AND(Table1[[#This Row],[Width (in)]]&gt;25,Table1[[#This Row],[Width (in)]]&lt;=40),1,0))</f>
        <v>0</v>
      </c>
      <c r="V2611">
        <f>IF(Table1[[#This Row],[OD (in)]]=28,0,IF(Table1[[#This Row],[Width (in)]]&gt;40,1,0))</f>
        <v>0</v>
      </c>
      <c r="W2611">
        <f>IF(Table1[[#This Row],[OD (in)]]=28,1,0)</f>
        <v>0</v>
      </c>
    </row>
    <row r="2612" spans="1:23" x14ac:dyDescent="0.3">
      <c r="A2612" s="6" t="s">
        <v>0</v>
      </c>
      <c r="B2612" s="6" t="s">
        <v>300</v>
      </c>
      <c r="C2612" s="6" t="s">
        <v>301</v>
      </c>
      <c r="D2612" s="6" t="s">
        <v>5637</v>
      </c>
      <c r="E2612" s="6" t="s">
        <v>4</v>
      </c>
      <c r="F2612" s="6" t="s">
        <v>5</v>
      </c>
      <c r="G2612" s="6" t="s">
        <v>5235</v>
      </c>
      <c r="H2612" s="6" t="s">
        <v>7</v>
      </c>
      <c r="I2612" s="6" t="s">
        <v>5236</v>
      </c>
      <c r="J2612" s="6" t="s">
        <v>9</v>
      </c>
      <c r="K2612" s="6" t="s">
        <v>5638</v>
      </c>
      <c r="L2612" s="6" t="s">
        <v>11</v>
      </c>
      <c r="M2612" s="2">
        <v>229.21600000000001</v>
      </c>
      <c r="N2612" s="1" t="s">
        <v>12</v>
      </c>
      <c r="O2612" s="3">
        <v>43319</v>
      </c>
      <c r="P2612" s="2">
        <f>ROUNDDOWN(Table1[[#This Row],[Quantity in UnE]],0)</f>
        <v>229</v>
      </c>
      <c r="Q2612" t="s">
        <v>8850</v>
      </c>
      <c r="R2612">
        <v>30.5</v>
      </c>
      <c r="S2612">
        <v>39</v>
      </c>
      <c r="T2612">
        <f>IF(Table1[[#This Row],[OD (in)]]=28,0,IF(Table1[[#This Row],[Width (in)]]&lt;=25,1,0))</f>
        <v>0</v>
      </c>
      <c r="U2612">
        <f>IF(Table1[[#This Row],[OD (in)]]=28,0,IF(AND(Table1[[#This Row],[Width (in)]]&gt;25,Table1[[#This Row],[Width (in)]]&lt;=40),1,0))</f>
        <v>1</v>
      </c>
      <c r="V2612">
        <f>IF(Table1[[#This Row],[OD (in)]]=28,0,IF(Table1[[#This Row],[Width (in)]]&gt;40,1,0))</f>
        <v>0</v>
      </c>
      <c r="W2612">
        <f>IF(Table1[[#This Row],[OD (in)]]=28,1,0)</f>
        <v>0</v>
      </c>
    </row>
    <row r="2613" spans="1:23" x14ac:dyDescent="0.3">
      <c r="A2613" s="6" t="s">
        <v>0</v>
      </c>
      <c r="B2613" s="6" t="s">
        <v>300</v>
      </c>
      <c r="C2613" s="6" t="s">
        <v>301</v>
      </c>
      <c r="D2613" s="6" t="s">
        <v>5639</v>
      </c>
      <c r="E2613" s="6" t="s">
        <v>4</v>
      </c>
      <c r="F2613" s="6" t="s">
        <v>5</v>
      </c>
      <c r="G2613" s="6" t="s">
        <v>5235</v>
      </c>
      <c r="H2613" s="6" t="s">
        <v>7</v>
      </c>
      <c r="I2613" s="6" t="s">
        <v>5236</v>
      </c>
      <c r="J2613" s="6" t="s">
        <v>9</v>
      </c>
      <c r="K2613" s="6" t="s">
        <v>5640</v>
      </c>
      <c r="L2613" s="6" t="s">
        <v>11</v>
      </c>
      <c r="M2613" s="2">
        <v>225.40799999999999</v>
      </c>
      <c r="N2613" s="1" t="s">
        <v>12</v>
      </c>
      <c r="O2613" s="3">
        <v>43319</v>
      </c>
      <c r="P2613" s="2">
        <f>ROUNDDOWN(Table1[[#This Row],[Quantity in UnE]],0)</f>
        <v>225</v>
      </c>
      <c r="Q2613" t="s">
        <v>8850</v>
      </c>
      <c r="R2613">
        <v>30.5</v>
      </c>
      <c r="S2613">
        <v>39</v>
      </c>
      <c r="T2613">
        <f>IF(Table1[[#This Row],[OD (in)]]=28,0,IF(Table1[[#This Row],[Width (in)]]&lt;=25,1,0))</f>
        <v>0</v>
      </c>
      <c r="U2613">
        <f>IF(Table1[[#This Row],[OD (in)]]=28,0,IF(AND(Table1[[#This Row],[Width (in)]]&gt;25,Table1[[#This Row],[Width (in)]]&lt;=40),1,0))</f>
        <v>1</v>
      </c>
      <c r="V2613">
        <f>IF(Table1[[#This Row],[OD (in)]]=28,0,IF(Table1[[#This Row],[Width (in)]]&gt;40,1,0))</f>
        <v>0</v>
      </c>
      <c r="W2613">
        <f>IF(Table1[[#This Row],[OD (in)]]=28,1,0)</f>
        <v>0</v>
      </c>
    </row>
    <row r="2614" spans="1:23" x14ac:dyDescent="0.3">
      <c r="A2614" s="6" t="s">
        <v>0</v>
      </c>
      <c r="B2614" s="6" t="s">
        <v>125</v>
      </c>
      <c r="C2614" s="6" t="s">
        <v>126</v>
      </c>
      <c r="D2614" s="6" t="s">
        <v>5641</v>
      </c>
      <c r="E2614" s="6" t="s">
        <v>4</v>
      </c>
      <c r="F2614" s="6" t="s">
        <v>5</v>
      </c>
      <c r="G2614" s="6" t="s">
        <v>5624</v>
      </c>
      <c r="H2614" s="6" t="s">
        <v>7</v>
      </c>
      <c r="I2614" s="6" t="s">
        <v>5625</v>
      </c>
      <c r="J2614" s="6" t="s">
        <v>9</v>
      </c>
      <c r="K2614" s="6" t="s">
        <v>5642</v>
      </c>
      <c r="L2614" s="6" t="s">
        <v>11</v>
      </c>
      <c r="M2614" s="2">
        <v>439.642</v>
      </c>
      <c r="N2614" s="1" t="s">
        <v>12</v>
      </c>
      <c r="O2614" s="3">
        <v>43329</v>
      </c>
      <c r="P2614" s="2">
        <f>ROUNDDOWN(Table1[[#This Row],[Quantity in UnE]],0)</f>
        <v>439</v>
      </c>
      <c r="Q2614" t="s">
        <v>8852</v>
      </c>
      <c r="R2614">
        <v>60</v>
      </c>
      <c r="S2614">
        <v>39</v>
      </c>
      <c r="T2614">
        <f>IF(Table1[[#This Row],[OD (in)]]=28,0,IF(Table1[[#This Row],[Width (in)]]&lt;=25,1,0))</f>
        <v>0</v>
      </c>
      <c r="U2614">
        <f>IF(Table1[[#This Row],[OD (in)]]=28,0,IF(AND(Table1[[#This Row],[Width (in)]]&gt;25,Table1[[#This Row],[Width (in)]]&lt;=40),1,0))</f>
        <v>0</v>
      </c>
      <c r="V2614">
        <f>IF(Table1[[#This Row],[OD (in)]]=28,0,IF(Table1[[#This Row],[Width (in)]]&gt;40,1,0))</f>
        <v>1</v>
      </c>
      <c r="W2614">
        <f>IF(Table1[[#This Row],[OD (in)]]=28,1,0)</f>
        <v>0</v>
      </c>
    </row>
    <row r="2615" spans="1:23" x14ac:dyDescent="0.3">
      <c r="A2615" s="6" t="s">
        <v>0</v>
      </c>
      <c r="B2615" s="6" t="s">
        <v>300</v>
      </c>
      <c r="C2615" s="6" t="s">
        <v>301</v>
      </c>
      <c r="D2615" s="6" t="s">
        <v>5643</v>
      </c>
      <c r="E2615" s="6" t="s">
        <v>4</v>
      </c>
      <c r="F2615" s="6" t="s">
        <v>5</v>
      </c>
      <c r="G2615" s="6" t="s">
        <v>5235</v>
      </c>
      <c r="H2615" s="6" t="s">
        <v>7</v>
      </c>
      <c r="I2615" s="6" t="s">
        <v>5236</v>
      </c>
      <c r="J2615" s="6" t="s">
        <v>9</v>
      </c>
      <c r="K2615" s="6" t="s">
        <v>5644</v>
      </c>
      <c r="L2615" s="6" t="s">
        <v>11</v>
      </c>
      <c r="M2615" s="2">
        <v>229.53299999999999</v>
      </c>
      <c r="N2615" s="1" t="s">
        <v>12</v>
      </c>
      <c r="O2615" s="3">
        <v>43319</v>
      </c>
      <c r="P2615" s="2">
        <f>ROUNDDOWN(Table1[[#This Row],[Quantity in UnE]],0)</f>
        <v>229</v>
      </c>
      <c r="Q2615" t="s">
        <v>8850</v>
      </c>
      <c r="R2615">
        <v>30.5</v>
      </c>
      <c r="S2615">
        <v>39</v>
      </c>
      <c r="T2615">
        <f>IF(Table1[[#This Row],[OD (in)]]=28,0,IF(Table1[[#This Row],[Width (in)]]&lt;=25,1,0))</f>
        <v>0</v>
      </c>
      <c r="U2615">
        <f>IF(Table1[[#This Row],[OD (in)]]=28,0,IF(AND(Table1[[#This Row],[Width (in)]]&gt;25,Table1[[#This Row],[Width (in)]]&lt;=40),1,0))</f>
        <v>1</v>
      </c>
      <c r="V2615">
        <f>IF(Table1[[#This Row],[OD (in)]]=28,0,IF(Table1[[#This Row],[Width (in)]]&gt;40,1,0))</f>
        <v>0</v>
      </c>
      <c r="W2615">
        <f>IF(Table1[[#This Row],[OD (in)]]=28,1,0)</f>
        <v>0</v>
      </c>
    </row>
    <row r="2616" spans="1:23" x14ac:dyDescent="0.3">
      <c r="A2616" s="6" t="s">
        <v>0</v>
      </c>
      <c r="B2616" s="6" t="s">
        <v>125</v>
      </c>
      <c r="C2616" s="6" t="s">
        <v>126</v>
      </c>
      <c r="D2616" s="6" t="s">
        <v>5645</v>
      </c>
      <c r="E2616" s="6" t="s">
        <v>4</v>
      </c>
      <c r="F2616" s="6" t="s">
        <v>5</v>
      </c>
      <c r="G2616" s="6" t="s">
        <v>5624</v>
      </c>
      <c r="H2616" s="6" t="s">
        <v>7</v>
      </c>
      <c r="I2616" s="6" t="s">
        <v>5625</v>
      </c>
      <c r="J2616" s="6" t="s">
        <v>9</v>
      </c>
      <c r="K2616" s="6" t="s">
        <v>5646</v>
      </c>
      <c r="L2616" s="6" t="s">
        <v>11</v>
      </c>
      <c r="M2616" s="2">
        <v>441.02699999999999</v>
      </c>
      <c r="N2616" s="1" t="s">
        <v>12</v>
      </c>
      <c r="O2616" s="3">
        <v>43329</v>
      </c>
      <c r="P2616" s="2">
        <f>ROUNDDOWN(Table1[[#This Row],[Quantity in UnE]],0)</f>
        <v>441</v>
      </c>
      <c r="Q2616" t="s">
        <v>8852</v>
      </c>
      <c r="R2616">
        <v>60</v>
      </c>
      <c r="S2616">
        <v>39</v>
      </c>
      <c r="T2616">
        <f>IF(Table1[[#This Row],[OD (in)]]=28,0,IF(Table1[[#This Row],[Width (in)]]&lt;=25,1,0))</f>
        <v>0</v>
      </c>
      <c r="U2616">
        <f>IF(Table1[[#This Row],[OD (in)]]=28,0,IF(AND(Table1[[#This Row],[Width (in)]]&gt;25,Table1[[#This Row],[Width (in)]]&lt;=40),1,0))</f>
        <v>0</v>
      </c>
      <c r="V2616">
        <f>IF(Table1[[#This Row],[OD (in)]]=28,0,IF(Table1[[#This Row],[Width (in)]]&gt;40,1,0))</f>
        <v>1</v>
      </c>
      <c r="W2616">
        <f>IF(Table1[[#This Row],[OD (in)]]=28,1,0)</f>
        <v>0</v>
      </c>
    </row>
    <row r="2617" spans="1:23" x14ac:dyDescent="0.3">
      <c r="A2617" s="6" t="s">
        <v>0</v>
      </c>
      <c r="B2617" s="6" t="s">
        <v>300</v>
      </c>
      <c r="C2617" s="6" t="s">
        <v>301</v>
      </c>
      <c r="D2617" s="6" t="s">
        <v>5647</v>
      </c>
      <c r="E2617" s="6" t="s">
        <v>4</v>
      </c>
      <c r="F2617" s="6" t="s">
        <v>5</v>
      </c>
      <c r="G2617" s="6" t="s">
        <v>5235</v>
      </c>
      <c r="H2617" s="6" t="s">
        <v>7</v>
      </c>
      <c r="I2617" s="6" t="s">
        <v>5236</v>
      </c>
      <c r="J2617" s="6" t="s">
        <v>9</v>
      </c>
      <c r="K2617" s="6" t="s">
        <v>5648</v>
      </c>
      <c r="L2617" s="6" t="s">
        <v>11</v>
      </c>
      <c r="M2617" s="2">
        <v>218.05699999999999</v>
      </c>
      <c r="N2617" s="1" t="s">
        <v>12</v>
      </c>
      <c r="O2617" s="3">
        <v>43319</v>
      </c>
      <c r="P2617" s="2">
        <f>ROUNDDOWN(Table1[[#This Row],[Quantity in UnE]],0)</f>
        <v>218</v>
      </c>
      <c r="Q2617" t="s">
        <v>8850</v>
      </c>
      <c r="R2617">
        <v>30.5</v>
      </c>
      <c r="S2617">
        <v>39</v>
      </c>
      <c r="T2617">
        <f>IF(Table1[[#This Row],[OD (in)]]=28,0,IF(Table1[[#This Row],[Width (in)]]&lt;=25,1,0))</f>
        <v>0</v>
      </c>
      <c r="U2617">
        <f>IF(Table1[[#This Row],[OD (in)]]=28,0,IF(AND(Table1[[#This Row],[Width (in)]]&gt;25,Table1[[#This Row],[Width (in)]]&lt;=40),1,0))</f>
        <v>1</v>
      </c>
      <c r="V2617">
        <f>IF(Table1[[#This Row],[OD (in)]]=28,0,IF(Table1[[#This Row],[Width (in)]]&gt;40,1,0))</f>
        <v>0</v>
      </c>
      <c r="W2617">
        <f>IF(Table1[[#This Row],[OD (in)]]=28,1,0)</f>
        <v>0</v>
      </c>
    </row>
    <row r="2618" spans="1:23" x14ac:dyDescent="0.3">
      <c r="A2618" s="6" t="s">
        <v>0</v>
      </c>
      <c r="B2618" s="6" t="s">
        <v>300</v>
      </c>
      <c r="C2618" s="6" t="s">
        <v>301</v>
      </c>
      <c r="D2618" s="6" t="s">
        <v>5649</v>
      </c>
      <c r="E2618" s="6" t="s">
        <v>4</v>
      </c>
      <c r="F2618" s="6" t="s">
        <v>5</v>
      </c>
      <c r="G2618" s="6" t="s">
        <v>5235</v>
      </c>
      <c r="H2618" s="6" t="s">
        <v>7</v>
      </c>
      <c r="I2618" s="6" t="s">
        <v>5236</v>
      </c>
      <c r="J2618" s="6" t="s">
        <v>9</v>
      </c>
      <c r="K2618" s="6" t="s">
        <v>5650</v>
      </c>
      <c r="L2618" s="6" t="s">
        <v>11</v>
      </c>
      <c r="M2618" s="2">
        <v>229.69200000000001</v>
      </c>
      <c r="N2618" s="1" t="s">
        <v>12</v>
      </c>
      <c r="O2618" s="3">
        <v>43319</v>
      </c>
      <c r="P2618" s="2">
        <f>ROUNDDOWN(Table1[[#This Row],[Quantity in UnE]],0)</f>
        <v>229</v>
      </c>
      <c r="Q2618" t="s">
        <v>8850</v>
      </c>
      <c r="R2618">
        <v>30.5</v>
      </c>
      <c r="S2618">
        <v>39</v>
      </c>
      <c r="T2618">
        <f>IF(Table1[[#This Row],[OD (in)]]=28,0,IF(Table1[[#This Row],[Width (in)]]&lt;=25,1,0))</f>
        <v>0</v>
      </c>
      <c r="U2618">
        <f>IF(Table1[[#This Row],[OD (in)]]=28,0,IF(AND(Table1[[#This Row],[Width (in)]]&gt;25,Table1[[#This Row],[Width (in)]]&lt;=40),1,0))</f>
        <v>1</v>
      </c>
      <c r="V2618">
        <f>IF(Table1[[#This Row],[OD (in)]]=28,0,IF(Table1[[#This Row],[Width (in)]]&gt;40,1,0))</f>
        <v>0</v>
      </c>
      <c r="W2618">
        <f>IF(Table1[[#This Row],[OD (in)]]=28,1,0)</f>
        <v>0</v>
      </c>
    </row>
    <row r="2619" spans="1:23" x14ac:dyDescent="0.3">
      <c r="A2619" s="6" t="s">
        <v>0</v>
      </c>
      <c r="B2619" s="6" t="s">
        <v>125</v>
      </c>
      <c r="C2619" s="6" t="s">
        <v>126</v>
      </c>
      <c r="D2619" s="6" t="s">
        <v>5651</v>
      </c>
      <c r="E2619" s="6" t="s">
        <v>4</v>
      </c>
      <c r="F2619" s="6" t="s">
        <v>5</v>
      </c>
      <c r="G2619" s="6" t="s">
        <v>5652</v>
      </c>
      <c r="H2619" s="6" t="s">
        <v>7</v>
      </c>
      <c r="I2619" s="6" t="s">
        <v>5653</v>
      </c>
      <c r="J2619" s="6" t="s">
        <v>9</v>
      </c>
      <c r="K2619" s="6" t="s">
        <v>5654</v>
      </c>
      <c r="L2619" s="6" t="s">
        <v>11</v>
      </c>
      <c r="M2619" s="2">
        <v>440.16199999999998</v>
      </c>
      <c r="N2619" s="1" t="s">
        <v>12</v>
      </c>
      <c r="O2619" s="3">
        <v>43328</v>
      </c>
      <c r="P2619" s="2">
        <f>ROUNDDOWN(Table1[[#This Row],[Quantity in UnE]],0)</f>
        <v>440</v>
      </c>
      <c r="Q2619" t="s">
        <v>8852</v>
      </c>
      <c r="R2619">
        <v>60</v>
      </c>
      <c r="S2619">
        <v>39</v>
      </c>
      <c r="T2619">
        <f>IF(Table1[[#This Row],[OD (in)]]=28,0,IF(Table1[[#This Row],[Width (in)]]&lt;=25,1,0))</f>
        <v>0</v>
      </c>
      <c r="U2619">
        <f>IF(Table1[[#This Row],[OD (in)]]=28,0,IF(AND(Table1[[#This Row],[Width (in)]]&gt;25,Table1[[#This Row],[Width (in)]]&lt;=40),1,0))</f>
        <v>0</v>
      </c>
      <c r="V2619">
        <f>IF(Table1[[#This Row],[OD (in)]]=28,0,IF(Table1[[#This Row],[Width (in)]]&gt;40,1,0))</f>
        <v>1</v>
      </c>
      <c r="W2619">
        <f>IF(Table1[[#This Row],[OD (in)]]=28,1,0)</f>
        <v>0</v>
      </c>
    </row>
    <row r="2620" spans="1:23" x14ac:dyDescent="0.3">
      <c r="A2620" s="6" t="s">
        <v>0</v>
      </c>
      <c r="B2620" s="6" t="s">
        <v>300</v>
      </c>
      <c r="C2620" s="6" t="s">
        <v>301</v>
      </c>
      <c r="D2620" s="6" t="s">
        <v>5655</v>
      </c>
      <c r="E2620" s="6" t="s">
        <v>4</v>
      </c>
      <c r="F2620" s="6" t="s">
        <v>5</v>
      </c>
      <c r="G2620" s="6" t="s">
        <v>5235</v>
      </c>
      <c r="H2620" s="6" t="s">
        <v>7</v>
      </c>
      <c r="I2620" s="6" t="s">
        <v>5236</v>
      </c>
      <c r="J2620" s="6" t="s">
        <v>9</v>
      </c>
      <c r="K2620" s="6" t="s">
        <v>5656</v>
      </c>
      <c r="L2620" s="6" t="s">
        <v>11</v>
      </c>
      <c r="M2620" s="2">
        <v>229.69200000000001</v>
      </c>
      <c r="N2620" s="1" t="s">
        <v>12</v>
      </c>
      <c r="O2620" s="3">
        <v>43319</v>
      </c>
      <c r="P2620" s="2">
        <f>ROUNDDOWN(Table1[[#This Row],[Quantity in UnE]],0)</f>
        <v>229</v>
      </c>
      <c r="Q2620" t="s">
        <v>8850</v>
      </c>
      <c r="R2620">
        <v>30.5</v>
      </c>
      <c r="S2620">
        <v>39</v>
      </c>
      <c r="T2620">
        <f>IF(Table1[[#This Row],[OD (in)]]=28,0,IF(Table1[[#This Row],[Width (in)]]&lt;=25,1,0))</f>
        <v>0</v>
      </c>
      <c r="U2620">
        <f>IF(Table1[[#This Row],[OD (in)]]=28,0,IF(AND(Table1[[#This Row],[Width (in)]]&gt;25,Table1[[#This Row],[Width (in)]]&lt;=40),1,0))</f>
        <v>1</v>
      </c>
      <c r="V2620">
        <f>IF(Table1[[#This Row],[OD (in)]]=28,0,IF(Table1[[#This Row],[Width (in)]]&gt;40,1,0))</f>
        <v>0</v>
      </c>
      <c r="W2620">
        <f>IF(Table1[[#This Row],[OD (in)]]=28,1,0)</f>
        <v>0</v>
      </c>
    </row>
    <row r="2621" spans="1:23" x14ac:dyDescent="0.3">
      <c r="A2621" s="6" t="s">
        <v>0</v>
      </c>
      <c r="B2621" s="6" t="s">
        <v>2437</v>
      </c>
      <c r="C2621" s="6" t="s">
        <v>2438</v>
      </c>
      <c r="D2621" s="6" t="s">
        <v>5657</v>
      </c>
      <c r="E2621" s="6" t="s">
        <v>4</v>
      </c>
      <c r="F2621" s="6" t="s">
        <v>5</v>
      </c>
      <c r="G2621" s="6" t="s">
        <v>5312</v>
      </c>
      <c r="H2621" s="6" t="s">
        <v>7</v>
      </c>
      <c r="I2621" s="6" t="s">
        <v>5313</v>
      </c>
      <c r="J2621" s="6" t="s">
        <v>9</v>
      </c>
      <c r="K2621" s="6" t="s">
        <v>5658</v>
      </c>
      <c r="L2621" s="6" t="s">
        <v>11</v>
      </c>
      <c r="M2621" s="2">
        <v>311.28399999999999</v>
      </c>
      <c r="N2621" s="1" t="s">
        <v>12</v>
      </c>
      <c r="O2621" s="3">
        <v>43325</v>
      </c>
      <c r="P2621" s="2">
        <f>ROUNDDOWN(Table1[[#This Row],[Quantity in UnE]],0)</f>
        <v>311</v>
      </c>
      <c r="Q2621" t="s">
        <v>8860</v>
      </c>
      <c r="R2621">
        <v>38.5</v>
      </c>
      <c r="S2621">
        <v>39</v>
      </c>
      <c r="T2621">
        <f>IF(Table1[[#This Row],[OD (in)]]=28,0,IF(Table1[[#This Row],[Width (in)]]&lt;=25,1,0))</f>
        <v>0</v>
      </c>
      <c r="U2621">
        <f>IF(Table1[[#This Row],[OD (in)]]=28,0,IF(AND(Table1[[#This Row],[Width (in)]]&gt;25,Table1[[#This Row],[Width (in)]]&lt;=40),1,0))</f>
        <v>1</v>
      </c>
      <c r="V2621">
        <f>IF(Table1[[#This Row],[OD (in)]]=28,0,IF(Table1[[#This Row],[Width (in)]]&gt;40,1,0))</f>
        <v>0</v>
      </c>
      <c r="W2621">
        <f>IF(Table1[[#This Row],[OD (in)]]=28,1,0)</f>
        <v>0</v>
      </c>
    </row>
    <row r="2622" spans="1:23" x14ac:dyDescent="0.3">
      <c r="A2622" s="6" t="s">
        <v>0</v>
      </c>
      <c r="B2622" s="6" t="s">
        <v>125</v>
      </c>
      <c r="C2622" s="6" t="s">
        <v>126</v>
      </c>
      <c r="D2622" s="6" t="s">
        <v>5659</v>
      </c>
      <c r="E2622" s="6" t="s">
        <v>4</v>
      </c>
      <c r="F2622" s="6" t="s">
        <v>5</v>
      </c>
      <c r="G2622" s="6" t="s">
        <v>5624</v>
      </c>
      <c r="H2622" s="6" t="s">
        <v>7</v>
      </c>
      <c r="I2622" s="6" t="s">
        <v>5625</v>
      </c>
      <c r="J2622" s="6" t="s">
        <v>9</v>
      </c>
      <c r="K2622" s="6" t="s">
        <v>5660</v>
      </c>
      <c r="L2622" s="6" t="s">
        <v>11</v>
      </c>
      <c r="M2622" s="2">
        <v>441.66199999999998</v>
      </c>
      <c r="N2622" s="1" t="s">
        <v>12</v>
      </c>
      <c r="O2622" s="3">
        <v>43329</v>
      </c>
      <c r="P2622" s="2">
        <f>ROUNDDOWN(Table1[[#This Row],[Quantity in UnE]],0)</f>
        <v>441</v>
      </c>
      <c r="Q2622" t="s">
        <v>8852</v>
      </c>
      <c r="R2622">
        <v>60</v>
      </c>
      <c r="S2622">
        <v>39</v>
      </c>
      <c r="T2622">
        <f>IF(Table1[[#This Row],[OD (in)]]=28,0,IF(Table1[[#This Row],[Width (in)]]&lt;=25,1,0))</f>
        <v>0</v>
      </c>
      <c r="U2622">
        <f>IF(Table1[[#This Row],[OD (in)]]=28,0,IF(AND(Table1[[#This Row],[Width (in)]]&gt;25,Table1[[#This Row],[Width (in)]]&lt;=40),1,0))</f>
        <v>0</v>
      </c>
      <c r="V2622">
        <f>IF(Table1[[#This Row],[OD (in)]]=28,0,IF(Table1[[#This Row],[Width (in)]]&gt;40,1,0))</f>
        <v>1</v>
      </c>
      <c r="W2622">
        <f>IF(Table1[[#This Row],[OD (in)]]=28,1,0)</f>
        <v>0</v>
      </c>
    </row>
    <row r="2623" spans="1:23" x14ac:dyDescent="0.3">
      <c r="A2623" s="6" t="s">
        <v>0</v>
      </c>
      <c r="B2623" s="6" t="s">
        <v>5129</v>
      </c>
      <c r="C2623" s="6" t="s">
        <v>5130</v>
      </c>
      <c r="D2623" s="6" t="s">
        <v>5661</v>
      </c>
      <c r="E2623" s="6" t="s">
        <v>4</v>
      </c>
      <c r="F2623" s="6" t="s">
        <v>136</v>
      </c>
      <c r="G2623" s="6" t="s">
        <v>5132</v>
      </c>
      <c r="H2623" s="6" t="s">
        <v>7</v>
      </c>
      <c r="I2623" s="6" t="s">
        <v>5133</v>
      </c>
      <c r="J2623" s="6" t="s">
        <v>9</v>
      </c>
      <c r="K2623" s="6" t="s">
        <v>5662</v>
      </c>
      <c r="L2623" s="6" t="s">
        <v>11</v>
      </c>
      <c r="M2623" s="2">
        <v>271.90600000000001</v>
      </c>
      <c r="N2623" s="1" t="s">
        <v>12</v>
      </c>
      <c r="O2623" s="3">
        <v>43324</v>
      </c>
      <c r="P2623" s="2">
        <f>ROUNDDOWN(Table1[[#This Row],[Quantity in UnE]],0)</f>
        <v>271</v>
      </c>
      <c r="Q2623" t="s">
        <v>8869</v>
      </c>
      <c r="R2623">
        <v>40</v>
      </c>
      <c r="S2623">
        <v>39</v>
      </c>
      <c r="T2623">
        <f>IF(Table1[[#This Row],[OD (in)]]=28,0,IF(Table1[[#This Row],[Width (in)]]&lt;=25,1,0))</f>
        <v>0</v>
      </c>
      <c r="U2623">
        <f>IF(Table1[[#This Row],[OD (in)]]=28,0,IF(AND(Table1[[#This Row],[Width (in)]]&gt;25,Table1[[#This Row],[Width (in)]]&lt;=40),1,0))</f>
        <v>1</v>
      </c>
      <c r="V2623">
        <f>IF(Table1[[#This Row],[OD (in)]]=28,0,IF(Table1[[#This Row],[Width (in)]]&gt;40,1,0))</f>
        <v>0</v>
      </c>
      <c r="W2623">
        <f>IF(Table1[[#This Row],[OD (in)]]=28,1,0)</f>
        <v>0</v>
      </c>
    </row>
    <row r="2624" spans="1:23" x14ac:dyDescent="0.3">
      <c r="A2624" s="6" t="s">
        <v>0</v>
      </c>
      <c r="B2624" s="6" t="s">
        <v>125</v>
      </c>
      <c r="C2624" s="6" t="s">
        <v>126</v>
      </c>
      <c r="D2624" s="6" t="s">
        <v>5663</v>
      </c>
      <c r="E2624" s="6" t="s">
        <v>4</v>
      </c>
      <c r="F2624" s="6" t="s">
        <v>5</v>
      </c>
      <c r="G2624" s="6" t="s">
        <v>5624</v>
      </c>
      <c r="H2624" s="6" t="s">
        <v>7</v>
      </c>
      <c r="I2624" s="6" t="s">
        <v>5625</v>
      </c>
      <c r="J2624" s="6" t="s">
        <v>9</v>
      </c>
      <c r="K2624" s="6" t="s">
        <v>5664</v>
      </c>
      <c r="L2624" s="6" t="s">
        <v>11</v>
      </c>
      <c r="M2624" s="2">
        <v>441.02699999999999</v>
      </c>
      <c r="N2624" s="1" t="s">
        <v>12</v>
      </c>
      <c r="O2624" s="3">
        <v>43329</v>
      </c>
      <c r="P2624" s="2">
        <f>ROUNDDOWN(Table1[[#This Row],[Quantity in UnE]],0)</f>
        <v>441</v>
      </c>
      <c r="Q2624" t="s">
        <v>8852</v>
      </c>
      <c r="R2624">
        <v>60</v>
      </c>
      <c r="S2624">
        <v>39</v>
      </c>
      <c r="T2624">
        <f>IF(Table1[[#This Row],[OD (in)]]=28,0,IF(Table1[[#This Row],[Width (in)]]&lt;=25,1,0))</f>
        <v>0</v>
      </c>
      <c r="U2624">
        <f>IF(Table1[[#This Row],[OD (in)]]=28,0,IF(AND(Table1[[#This Row],[Width (in)]]&gt;25,Table1[[#This Row],[Width (in)]]&lt;=40),1,0))</f>
        <v>0</v>
      </c>
      <c r="V2624">
        <f>IF(Table1[[#This Row],[OD (in)]]=28,0,IF(Table1[[#This Row],[Width (in)]]&gt;40,1,0))</f>
        <v>1</v>
      </c>
      <c r="W2624">
        <f>IF(Table1[[#This Row],[OD (in)]]=28,1,0)</f>
        <v>0</v>
      </c>
    </row>
    <row r="2625" spans="1:23" x14ac:dyDescent="0.3">
      <c r="A2625" s="6" t="s">
        <v>0</v>
      </c>
      <c r="B2625" s="6" t="s">
        <v>125</v>
      </c>
      <c r="C2625" s="6" t="s">
        <v>126</v>
      </c>
      <c r="D2625" s="6" t="s">
        <v>5665</v>
      </c>
      <c r="E2625" s="6" t="s">
        <v>4</v>
      </c>
      <c r="F2625" s="6" t="s">
        <v>5</v>
      </c>
      <c r="G2625" s="6" t="s">
        <v>5276</v>
      </c>
      <c r="H2625" s="6" t="s">
        <v>7</v>
      </c>
      <c r="I2625" s="6" t="s">
        <v>5277</v>
      </c>
      <c r="J2625" s="6" t="s">
        <v>9</v>
      </c>
      <c r="K2625" s="6" t="s">
        <v>5666</v>
      </c>
      <c r="L2625" s="6" t="s">
        <v>11</v>
      </c>
      <c r="M2625" s="2">
        <v>442.75799999999998</v>
      </c>
      <c r="N2625" s="1" t="s">
        <v>12</v>
      </c>
      <c r="O2625" s="3">
        <v>43327</v>
      </c>
      <c r="P2625" s="2">
        <f>ROUNDDOWN(Table1[[#This Row],[Quantity in UnE]],0)</f>
        <v>442</v>
      </c>
      <c r="Q2625" t="s">
        <v>8852</v>
      </c>
      <c r="R2625">
        <v>60</v>
      </c>
      <c r="S2625">
        <v>39</v>
      </c>
      <c r="T2625">
        <f>IF(Table1[[#This Row],[OD (in)]]=28,0,IF(Table1[[#This Row],[Width (in)]]&lt;=25,1,0))</f>
        <v>0</v>
      </c>
      <c r="U2625">
        <f>IF(Table1[[#This Row],[OD (in)]]=28,0,IF(AND(Table1[[#This Row],[Width (in)]]&gt;25,Table1[[#This Row],[Width (in)]]&lt;=40),1,0))</f>
        <v>0</v>
      </c>
      <c r="V2625">
        <f>IF(Table1[[#This Row],[OD (in)]]=28,0,IF(Table1[[#This Row],[Width (in)]]&gt;40,1,0))</f>
        <v>1</v>
      </c>
      <c r="W2625">
        <f>IF(Table1[[#This Row],[OD (in)]]=28,1,0)</f>
        <v>0</v>
      </c>
    </row>
    <row r="2626" spans="1:23" x14ac:dyDescent="0.3">
      <c r="A2626" s="6" t="s">
        <v>0</v>
      </c>
      <c r="B2626" s="6" t="s">
        <v>125</v>
      </c>
      <c r="C2626" s="6" t="s">
        <v>126</v>
      </c>
      <c r="D2626" s="6" t="s">
        <v>5667</v>
      </c>
      <c r="E2626" s="6" t="s">
        <v>4</v>
      </c>
      <c r="F2626" s="6" t="s">
        <v>5</v>
      </c>
      <c r="G2626" s="6" t="s">
        <v>5276</v>
      </c>
      <c r="H2626" s="6" t="s">
        <v>7</v>
      </c>
      <c r="I2626" s="6" t="s">
        <v>5277</v>
      </c>
      <c r="J2626" s="6" t="s">
        <v>9</v>
      </c>
      <c r="K2626" s="6" t="s">
        <v>5668</v>
      </c>
      <c r="L2626" s="6" t="s">
        <v>11</v>
      </c>
      <c r="M2626" s="2">
        <v>442.75799999999998</v>
      </c>
      <c r="N2626" s="1" t="s">
        <v>12</v>
      </c>
      <c r="O2626" s="3">
        <v>43327</v>
      </c>
      <c r="P2626" s="2">
        <f>ROUNDDOWN(Table1[[#This Row],[Quantity in UnE]],0)</f>
        <v>442</v>
      </c>
      <c r="Q2626" t="s">
        <v>8852</v>
      </c>
      <c r="R2626">
        <v>60</v>
      </c>
      <c r="S2626">
        <v>39</v>
      </c>
      <c r="T2626">
        <f>IF(Table1[[#This Row],[OD (in)]]=28,0,IF(Table1[[#This Row],[Width (in)]]&lt;=25,1,0))</f>
        <v>0</v>
      </c>
      <c r="U2626">
        <f>IF(Table1[[#This Row],[OD (in)]]=28,0,IF(AND(Table1[[#This Row],[Width (in)]]&gt;25,Table1[[#This Row],[Width (in)]]&lt;=40),1,0))</f>
        <v>0</v>
      </c>
      <c r="V2626">
        <f>IF(Table1[[#This Row],[OD (in)]]=28,0,IF(Table1[[#This Row],[Width (in)]]&gt;40,1,0))</f>
        <v>1</v>
      </c>
      <c r="W2626">
        <f>IF(Table1[[#This Row],[OD (in)]]=28,1,0)</f>
        <v>0</v>
      </c>
    </row>
    <row r="2627" spans="1:23" x14ac:dyDescent="0.3">
      <c r="A2627" s="6" t="s">
        <v>0</v>
      </c>
      <c r="B2627" s="6" t="s">
        <v>4343</v>
      </c>
      <c r="C2627" s="6" t="s">
        <v>4344</v>
      </c>
      <c r="D2627" s="6" t="s">
        <v>5669</v>
      </c>
      <c r="E2627" s="6" t="s">
        <v>4</v>
      </c>
      <c r="F2627" s="6" t="s">
        <v>5</v>
      </c>
      <c r="G2627" s="6" t="s">
        <v>5624</v>
      </c>
      <c r="H2627" s="6" t="s">
        <v>7</v>
      </c>
      <c r="I2627" s="6" t="s">
        <v>5625</v>
      </c>
      <c r="J2627" s="6" t="s">
        <v>9</v>
      </c>
      <c r="K2627" s="6" t="s">
        <v>5670</v>
      </c>
      <c r="L2627" s="6" t="s">
        <v>11</v>
      </c>
      <c r="M2627" s="2">
        <v>229.80799999999999</v>
      </c>
      <c r="N2627" s="1" t="s">
        <v>12</v>
      </c>
      <c r="O2627" s="3">
        <v>43329</v>
      </c>
      <c r="P2627" s="2">
        <f>ROUNDDOWN(Table1[[#This Row],[Quantity in UnE]],0)</f>
        <v>229</v>
      </c>
      <c r="Q2627" t="s">
        <v>8859</v>
      </c>
      <c r="R2627">
        <v>30</v>
      </c>
      <c r="S2627">
        <v>39</v>
      </c>
      <c r="T2627">
        <f>IF(Table1[[#This Row],[OD (in)]]=28,0,IF(Table1[[#This Row],[Width (in)]]&lt;=25,1,0))</f>
        <v>0</v>
      </c>
      <c r="U2627">
        <f>IF(Table1[[#This Row],[OD (in)]]=28,0,IF(AND(Table1[[#This Row],[Width (in)]]&gt;25,Table1[[#This Row],[Width (in)]]&lt;=40),1,0))</f>
        <v>1</v>
      </c>
      <c r="V2627">
        <f>IF(Table1[[#This Row],[OD (in)]]=28,0,IF(Table1[[#This Row],[Width (in)]]&gt;40,1,0))</f>
        <v>0</v>
      </c>
      <c r="W2627">
        <f>IF(Table1[[#This Row],[OD (in)]]=28,1,0)</f>
        <v>0</v>
      </c>
    </row>
    <row r="2628" spans="1:23" x14ac:dyDescent="0.3">
      <c r="A2628" s="6" t="s">
        <v>0</v>
      </c>
      <c r="B2628" s="6" t="s">
        <v>3768</v>
      </c>
      <c r="C2628" s="6" t="s">
        <v>3769</v>
      </c>
      <c r="D2628" s="6" t="s">
        <v>5671</v>
      </c>
      <c r="E2628" s="6" t="s">
        <v>4</v>
      </c>
      <c r="F2628" s="6" t="s">
        <v>5</v>
      </c>
      <c r="G2628" s="6" t="s">
        <v>5235</v>
      </c>
      <c r="H2628" s="6" t="s">
        <v>7</v>
      </c>
      <c r="I2628" s="6" t="s">
        <v>5236</v>
      </c>
      <c r="J2628" s="6" t="s">
        <v>9</v>
      </c>
      <c r="K2628" s="6" t="s">
        <v>5672</v>
      </c>
      <c r="L2628" s="6" t="s">
        <v>11</v>
      </c>
      <c r="M2628" s="2">
        <v>265.875</v>
      </c>
      <c r="N2628" s="1" t="s">
        <v>12</v>
      </c>
      <c r="O2628" s="3">
        <v>43319</v>
      </c>
      <c r="P2628" s="2">
        <f>ROUNDDOWN(Table1[[#This Row],[Quantity in UnE]],0)</f>
        <v>265</v>
      </c>
      <c r="Q2628" t="s">
        <v>8854</v>
      </c>
      <c r="R2628">
        <v>37</v>
      </c>
      <c r="S2628">
        <v>39</v>
      </c>
      <c r="T2628">
        <f>IF(Table1[[#This Row],[OD (in)]]=28,0,IF(Table1[[#This Row],[Width (in)]]&lt;=25,1,0))</f>
        <v>0</v>
      </c>
      <c r="U2628">
        <f>IF(Table1[[#This Row],[OD (in)]]=28,0,IF(AND(Table1[[#This Row],[Width (in)]]&gt;25,Table1[[#This Row],[Width (in)]]&lt;=40),1,0))</f>
        <v>1</v>
      </c>
      <c r="V2628">
        <f>IF(Table1[[#This Row],[OD (in)]]=28,0,IF(Table1[[#This Row],[Width (in)]]&gt;40,1,0))</f>
        <v>0</v>
      </c>
      <c r="W2628">
        <f>IF(Table1[[#This Row],[OD (in)]]=28,1,0)</f>
        <v>0</v>
      </c>
    </row>
    <row r="2629" spans="1:23" x14ac:dyDescent="0.3">
      <c r="A2629" s="6" t="s">
        <v>0</v>
      </c>
      <c r="B2629" s="6" t="s">
        <v>4343</v>
      </c>
      <c r="C2629" s="6" t="s">
        <v>4344</v>
      </c>
      <c r="D2629" s="6" t="s">
        <v>5673</v>
      </c>
      <c r="E2629" s="6" t="s">
        <v>4</v>
      </c>
      <c r="F2629" s="6" t="s">
        <v>5</v>
      </c>
      <c r="G2629" s="6" t="s">
        <v>5624</v>
      </c>
      <c r="H2629" s="6" t="s">
        <v>7</v>
      </c>
      <c r="I2629" s="6" t="s">
        <v>5625</v>
      </c>
      <c r="J2629" s="6" t="s">
        <v>9</v>
      </c>
      <c r="K2629" s="6" t="s">
        <v>5674</v>
      </c>
      <c r="L2629" s="6" t="s">
        <v>11</v>
      </c>
      <c r="M2629" s="2">
        <v>229.80799999999999</v>
      </c>
      <c r="N2629" s="1" t="s">
        <v>12</v>
      </c>
      <c r="O2629" s="3">
        <v>43329</v>
      </c>
      <c r="P2629" s="2">
        <f>ROUNDDOWN(Table1[[#This Row],[Quantity in UnE]],0)</f>
        <v>229</v>
      </c>
      <c r="Q2629" t="s">
        <v>8859</v>
      </c>
      <c r="R2629">
        <v>30</v>
      </c>
      <c r="S2629">
        <v>39</v>
      </c>
      <c r="T2629">
        <f>IF(Table1[[#This Row],[OD (in)]]=28,0,IF(Table1[[#This Row],[Width (in)]]&lt;=25,1,0))</f>
        <v>0</v>
      </c>
      <c r="U2629">
        <f>IF(Table1[[#This Row],[OD (in)]]=28,0,IF(AND(Table1[[#This Row],[Width (in)]]&gt;25,Table1[[#This Row],[Width (in)]]&lt;=40),1,0))</f>
        <v>1</v>
      </c>
      <c r="V2629">
        <f>IF(Table1[[#This Row],[OD (in)]]=28,0,IF(Table1[[#This Row],[Width (in)]]&gt;40,1,0))</f>
        <v>0</v>
      </c>
      <c r="W2629">
        <f>IF(Table1[[#This Row],[OD (in)]]=28,1,0)</f>
        <v>0</v>
      </c>
    </row>
    <row r="2630" spans="1:23" x14ac:dyDescent="0.3">
      <c r="A2630" s="6" t="s">
        <v>0</v>
      </c>
      <c r="B2630" s="6" t="s">
        <v>4343</v>
      </c>
      <c r="C2630" s="6" t="s">
        <v>4344</v>
      </c>
      <c r="D2630" s="6" t="s">
        <v>5675</v>
      </c>
      <c r="E2630" s="6" t="s">
        <v>4</v>
      </c>
      <c r="F2630" s="6" t="s">
        <v>5</v>
      </c>
      <c r="G2630" s="6" t="s">
        <v>5624</v>
      </c>
      <c r="H2630" s="6" t="s">
        <v>7</v>
      </c>
      <c r="I2630" s="6" t="s">
        <v>5625</v>
      </c>
      <c r="J2630" s="6" t="s">
        <v>9</v>
      </c>
      <c r="K2630" s="6" t="s">
        <v>5676</v>
      </c>
      <c r="L2630" s="6" t="s">
        <v>11</v>
      </c>
      <c r="M2630" s="2">
        <v>228.50700000000001</v>
      </c>
      <c r="N2630" s="1" t="s">
        <v>12</v>
      </c>
      <c r="O2630" s="3">
        <v>43329</v>
      </c>
      <c r="P2630" s="2">
        <f>ROUNDDOWN(Table1[[#This Row],[Quantity in UnE]],0)</f>
        <v>228</v>
      </c>
      <c r="Q2630" t="s">
        <v>8859</v>
      </c>
      <c r="R2630">
        <v>30</v>
      </c>
      <c r="S2630">
        <v>39</v>
      </c>
      <c r="T2630">
        <f>IF(Table1[[#This Row],[OD (in)]]=28,0,IF(Table1[[#This Row],[Width (in)]]&lt;=25,1,0))</f>
        <v>0</v>
      </c>
      <c r="U2630">
        <f>IF(Table1[[#This Row],[OD (in)]]=28,0,IF(AND(Table1[[#This Row],[Width (in)]]&gt;25,Table1[[#This Row],[Width (in)]]&lt;=40),1,0))</f>
        <v>1</v>
      </c>
      <c r="V2630">
        <f>IF(Table1[[#This Row],[OD (in)]]=28,0,IF(Table1[[#This Row],[Width (in)]]&gt;40,1,0))</f>
        <v>0</v>
      </c>
      <c r="W2630">
        <f>IF(Table1[[#This Row],[OD (in)]]=28,1,0)</f>
        <v>0</v>
      </c>
    </row>
    <row r="2631" spans="1:23" x14ac:dyDescent="0.3">
      <c r="A2631" s="6" t="s">
        <v>0</v>
      </c>
      <c r="B2631" s="6" t="s">
        <v>125</v>
      </c>
      <c r="C2631" s="6" t="s">
        <v>126</v>
      </c>
      <c r="D2631" s="6" t="s">
        <v>5677</v>
      </c>
      <c r="E2631" s="6" t="s">
        <v>4</v>
      </c>
      <c r="F2631" s="6" t="s">
        <v>5</v>
      </c>
      <c r="G2631" s="6" t="s">
        <v>5276</v>
      </c>
      <c r="H2631" s="6" t="s">
        <v>7</v>
      </c>
      <c r="I2631" s="6" t="s">
        <v>5277</v>
      </c>
      <c r="J2631" s="6" t="s">
        <v>9</v>
      </c>
      <c r="K2631" s="6" t="s">
        <v>5678</v>
      </c>
      <c r="L2631" s="6" t="s">
        <v>11</v>
      </c>
      <c r="M2631" s="2">
        <v>438.08499999999998</v>
      </c>
      <c r="N2631" s="1" t="s">
        <v>12</v>
      </c>
      <c r="O2631" s="3">
        <v>43327</v>
      </c>
      <c r="P2631" s="2">
        <f>ROUNDDOWN(Table1[[#This Row],[Quantity in UnE]],0)</f>
        <v>438</v>
      </c>
      <c r="Q2631" t="s">
        <v>8852</v>
      </c>
      <c r="R2631">
        <v>60</v>
      </c>
      <c r="S2631">
        <v>39</v>
      </c>
      <c r="T2631">
        <f>IF(Table1[[#This Row],[OD (in)]]=28,0,IF(Table1[[#This Row],[Width (in)]]&lt;=25,1,0))</f>
        <v>0</v>
      </c>
      <c r="U2631">
        <f>IF(Table1[[#This Row],[OD (in)]]=28,0,IF(AND(Table1[[#This Row],[Width (in)]]&gt;25,Table1[[#This Row],[Width (in)]]&lt;=40),1,0))</f>
        <v>0</v>
      </c>
      <c r="V2631">
        <f>IF(Table1[[#This Row],[OD (in)]]=28,0,IF(Table1[[#This Row],[Width (in)]]&gt;40,1,0))</f>
        <v>1</v>
      </c>
      <c r="W2631">
        <f>IF(Table1[[#This Row],[OD (in)]]=28,1,0)</f>
        <v>0</v>
      </c>
    </row>
    <row r="2632" spans="1:23" x14ac:dyDescent="0.3">
      <c r="A2632" s="6" t="s">
        <v>0</v>
      </c>
      <c r="B2632" s="6" t="s">
        <v>5129</v>
      </c>
      <c r="C2632" s="6" t="s">
        <v>5130</v>
      </c>
      <c r="D2632" s="6" t="s">
        <v>5679</v>
      </c>
      <c r="E2632" s="6" t="s">
        <v>4</v>
      </c>
      <c r="F2632" s="6" t="s">
        <v>136</v>
      </c>
      <c r="G2632" s="6" t="s">
        <v>5132</v>
      </c>
      <c r="H2632" s="6" t="s">
        <v>7</v>
      </c>
      <c r="I2632" s="6" t="s">
        <v>5133</v>
      </c>
      <c r="J2632" s="6" t="s">
        <v>9</v>
      </c>
      <c r="K2632" s="6" t="s">
        <v>5680</v>
      </c>
      <c r="L2632" s="6" t="s">
        <v>11</v>
      </c>
      <c r="M2632" s="2">
        <v>271.90600000000001</v>
      </c>
      <c r="N2632" s="1" t="s">
        <v>12</v>
      </c>
      <c r="O2632" s="3">
        <v>43324</v>
      </c>
      <c r="P2632" s="2">
        <f>ROUNDDOWN(Table1[[#This Row],[Quantity in UnE]],0)</f>
        <v>271</v>
      </c>
      <c r="Q2632" t="s">
        <v>8869</v>
      </c>
      <c r="R2632">
        <v>40</v>
      </c>
      <c r="S2632">
        <v>39</v>
      </c>
      <c r="T2632">
        <f>IF(Table1[[#This Row],[OD (in)]]=28,0,IF(Table1[[#This Row],[Width (in)]]&lt;=25,1,0))</f>
        <v>0</v>
      </c>
      <c r="U2632">
        <f>IF(Table1[[#This Row],[OD (in)]]=28,0,IF(AND(Table1[[#This Row],[Width (in)]]&gt;25,Table1[[#This Row],[Width (in)]]&lt;=40),1,0))</f>
        <v>1</v>
      </c>
      <c r="V2632">
        <f>IF(Table1[[#This Row],[OD (in)]]=28,0,IF(Table1[[#This Row],[Width (in)]]&gt;40,1,0))</f>
        <v>0</v>
      </c>
      <c r="W2632">
        <f>IF(Table1[[#This Row],[OD (in)]]=28,1,0)</f>
        <v>0</v>
      </c>
    </row>
    <row r="2633" spans="1:23" x14ac:dyDescent="0.3">
      <c r="A2633" s="6" t="s">
        <v>0</v>
      </c>
      <c r="B2633" s="6" t="s">
        <v>31</v>
      </c>
      <c r="C2633" s="6" t="s">
        <v>32</v>
      </c>
      <c r="D2633" s="6" t="s">
        <v>5681</v>
      </c>
      <c r="E2633" s="6" t="s">
        <v>4</v>
      </c>
      <c r="F2633" s="6" t="s">
        <v>5</v>
      </c>
      <c r="G2633" s="6" t="s">
        <v>5492</v>
      </c>
      <c r="H2633" s="6" t="s">
        <v>7</v>
      </c>
      <c r="I2633" s="6" t="s">
        <v>5493</v>
      </c>
      <c r="J2633" s="6" t="s">
        <v>9</v>
      </c>
      <c r="K2633" s="6" t="s">
        <v>5682</v>
      </c>
      <c r="L2633" s="6" t="s">
        <v>11</v>
      </c>
      <c r="M2633" s="2">
        <v>112.767</v>
      </c>
      <c r="N2633" s="1" t="s">
        <v>12</v>
      </c>
      <c r="O2633" s="3">
        <v>43323</v>
      </c>
      <c r="P2633" s="2">
        <f>ROUNDDOWN(Table1[[#This Row],[Quantity in UnE]],0)</f>
        <v>112</v>
      </c>
      <c r="Q2633" t="s">
        <v>8848</v>
      </c>
      <c r="R2633">
        <v>15</v>
      </c>
      <c r="S2633">
        <v>39</v>
      </c>
      <c r="T2633">
        <f>IF(Table1[[#This Row],[OD (in)]]=28,0,IF(Table1[[#This Row],[Width (in)]]&lt;=25,1,0))</f>
        <v>1</v>
      </c>
      <c r="U2633">
        <f>IF(Table1[[#This Row],[OD (in)]]=28,0,IF(AND(Table1[[#This Row],[Width (in)]]&gt;25,Table1[[#This Row],[Width (in)]]&lt;=40),1,0))</f>
        <v>0</v>
      </c>
      <c r="V2633">
        <f>IF(Table1[[#This Row],[OD (in)]]=28,0,IF(Table1[[#This Row],[Width (in)]]&gt;40,1,0))</f>
        <v>0</v>
      </c>
      <c r="W2633">
        <f>IF(Table1[[#This Row],[OD (in)]]=28,1,0)</f>
        <v>0</v>
      </c>
    </row>
    <row r="2634" spans="1:23" x14ac:dyDescent="0.3">
      <c r="A2634" s="6" t="s">
        <v>0</v>
      </c>
      <c r="B2634" s="6" t="s">
        <v>125</v>
      </c>
      <c r="C2634" s="6" t="s">
        <v>126</v>
      </c>
      <c r="D2634" s="6" t="s">
        <v>5683</v>
      </c>
      <c r="E2634" s="6" t="s">
        <v>4</v>
      </c>
      <c r="F2634" s="6" t="s">
        <v>5</v>
      </c>
      <c r="G2634" s="6" t="s">
        <v>4087</v>
      </c>
      <c r="H2634" s="6" t="s">
        <v>7</v>
      </c>
      <c r="I2634" s="6" t="s">
        <v>4088</v>
      </c>
      <c r="J2634" s="6" t="s">
        <v>9</v>
      </c>
      <c r="K2634" s="6" t="s">
        <v>5684</v>
      </c>
      <c r="L2634" s="6" t="s">
        <v>11</v>
      </c>
      <c r="M2634" s="2">
        <v>442.7</v>
      </c>
      <c r="N2634" s="1" t="s">
        <v>12</v>
      </c>
      <c r="O2634" s="3">
        <v>43327</v>
      </c>
      <c r="P2634" s="2">
        <f>ROUNDDOWN(Table1[[#This Row],[Quantity in UnE]],0)</f>
        <v>442</v>
      </c>
      <c r="Q2634" t="s">
        <v>8852</v>
      </c>
      <c r="R2634">
        <v>60</v>
      </c>
      <c r="S2634">
        <v>39</v>
      </c>
      <c r="T2634">
        <f>IF(Table1[[#This Row],[OD (in)]]=28,0,IF(Table1[[#This Row],[Width (in)]]&lt;=25,1,0))</f>
        <v>0</v>
      </c>
      <c r="U2634">
        <f>IF(Table1[[#This Row],[OD (in)]]=28,0,IF(AND(Table1[[#This Row],[Width (in)]]&gt;25,Table1[[#This Row],[Width (in)]]&lt;=40),1,0))</f>
        <v>0</v>
      </c>
      <c r="V2634">
        <f>IF(Table1[[#This Row],[OD (in)]]=28,0,IF(Table1[[#This Row],[Width (in)]]&gt;40,1,0))</f>
        <v>1</v>
      </c>
      <c r="W2634">
        <f>IF(Table1[[#This Row],[OD (in)]]=28,1,0)</f>
        <v>0</v>
      </c>
    </row>
    <row r="2635" spans="1:23" x14ac:dyDescent="0.3">
      <c r="A2635" s="6" t="s">
        <v>0</v>
      </c>
      <c r="B2635" s="6" t="s">
        <v>31</v>
      </c>
      <c r="C2635" s="6" t="s">
        <v>32</v>
      </c>
      <c r="D2635" s="6" t="s">
        <v>5685</v>
      </c>
      <c r="E2635" s="6" t="s">
        <v>4</v>
      </c>
      <c r="F2635" s="6" t="s">
        <v>5</v>
      </c>
      <c r="G2635" s="6" t="s">
        <v>5492</v>
      </c>
      <c r="H2635" s="6" t="s">
        <v>7</v>
      </c>
      <c r="I2635" s="6" t="s">
        <v>5493</v>
      </c>
      <c r="J2635" s="6" t="s">
        <v>9</v>
      </c>
      <c r="K2635" s="6" t="s">
        <v>5686</v>
      </c>
      <c r="L2635" s="6" t="s">
        <v>11</v>
      </c>
      <c r="M2635" s="2">
        <v>112.767</v>
      </c>
      <c r="N2635" s="1" t="s">
        <v>12</v>
      </c>
      <c r="O2635" s="3">
        <v>43323</v>
      </c>
      <c r="P2635" s="2">
        <f>ROUNDDOWN(Table1[[#This Row],[Quantity in UnE]],0)</f>
        <v>112</v>
      </c>
      <c r="Q2635" t="s">
        <v>8848</v>
      </c>
      <c r="R2635">
        <v>15</v>
      </c>
      <c r="S2635">
        <v>39</v>
      </c>
      <c r="T2635">
        <f>IF(Table1[[#This Row],[OD (in)]]=28,0,IF(Table1[[#This Row],[Width (in)]]&lt;=25,1,0))</f>
        <v>1</v>
      </c>
      <c r="U2635">
        <f>IF(Table1[[#This Row],[OD (in)]]=28,0,IF(AND(Table1[[#This Row],[Width (in)]]&gt;25,Table1[[#This Row],[Width (in)]]&lt;=40),1,0))</f>
        <v>0</v>
      </c>
      <c r="V2635">
        <f>IF(Table1[[#This Row],[OD (in)]]=28,0,IF(Table1[[#This Row],[Width (in)]]&gt;40,1,0))</f>
        <v>0</v>
      </c>
      <c r="W2635">
        <f>IF(Table1[[#This Row],[OD (in)]]=28,1,0)</f>
        <v>0</v>
      </c>
    </row>
    <row r="2636" spans="1:23" x14ac:dyDescent="0.3">
      <c r="A2636" s="6" t="s">
        <v>0</v>
      </c>
      <c r="B2636" s="6" t="s">
        <v>125</v>
      </c>
      <c r="C2636" s="6" t="s">
        <v>126</v>
      </c>
      <c r="D2636" s="6" t="s">
        <v>5687</v>
      </c>
      <c r="E2636" s="6" t="s">
        <v>4</v>
      </c>
      <c r="F2636" s="6" t="s">
        <v>5</v>
      </c>
      <c r="G2636" s="6" t="s">
        <v>4087</v>
      </c>
      <c r="H2636" s="6" t="s">
        <v>7</v>
      </c>
      <c r="I2636" s="6" t="s">
        <v>4088</v>
      </c>
      <c r="J2636" s="6" t="s">
        <v>9</v>
      </c>
      <c r="K2636" s="6" t="s">
        <v>5688</v>
      </c>
      <c r="L2636" s="6" t="s">
        <v>11</v>
      </c>
      <c r="M2636" s="2">
        <v>440.16199999999998</v>
      </c>
      <c r="N2636" s="1" t="s">
        <v>12</v>
      </c>
      <c r="O2636" s="3">
        <v>43327</v>
      </c>
      <c r="P2636" s="2">
        <f>ROUNDDOWN(Table1[[#This Row],[Quantity in UnE]],0)</f>
        <v>440</v>
      </c>
      <c r="Q2636" t="s">
        <v>8852</v>
      </c>
      <c r="R2636">
        <v>60</v>
      </c>
      <c r="S2636">
        <v>39</v>
      </c>
      <c r="T2636">
        <f>IF(Table1[[#This Row],[OD (in)]]=28,0,IF(Table1[[#This Row],[Width (in)]]&lt;=25,1,0))</f>
        <v>0</v>
      </c>
      <c r="U2636">
        <f>IF(Table1[[#This Row],[OD (in)]]=28,0,IF(AND(Table1[[#This Row],[Width (in)]]&gt;25,Table1[[#This Row],[Width (in)]]&lt;=40),1,0))</f>
        <v>0</v>
      </c>
      <c r="V2636">
        <f>IF(Table1[[#This Row],[OD (in)]]=28,0,IF(Table1[[#This Row],[Width (in)]]&gt;40,1,0))</f>
        <v>1</v>
      </c>
      <c r="W2636">
        <f>IF(Table1[[#This Row],[OD (in)]]=28,1,0)</f>
        <v>0</v>
      </c>
    </row>
    <row r="2637" spans="1:23" x14ac:dyDescent="0.3">
      <c r="A2637" s="6" t="s">
        <v>0</v>
      </c>
      <c r="B2637" s="6" t="s">
        <v>3768</v>
      </c>
      <c r="C2637" s="6" t="s">
        <v>3769</v>
      </c>
      <c r="D2637" s="6" t="s">
        <v>5689</v>
      </c>
      <c r="E2637" s="6" t="s">
        <v>4</v>
      </c>
      <c r="F2637" s="6" t="s">
        <v>5</v>
      </c>
      <c r="G2637" s="6" t="s">
        <v>5235</v>
      </c>
      <c r="H2637" s="6" t="s">
        <v>7</v>
      </c>
      <c r="I2637" s="6" t="s">
        <v>5236</v>
      </c>
      <c r="J2637" s="6" t="s">
        <v>9</v>
      </c>
      <c r="K2637" s="6" t="s">
        <v>5690</v>
      </c>
      <c r="L2637" s="6" t="s">
        <v>11</v>
      </c>
      <c r="M2637" s="2">
        <v>265.875</v>
      </c>
      <c r="N2637" s="1" t="s">
        <v>12</v>
      </c>
      <c r="O2637" s="3">
        <v>43319</v>
      </c>
      <c r="P2637" s="2">
        <f>ROUNDDOWN(Table1[[#This Row],[Quantity in UnE]],0)</f>
        <v>265</v>
      </c>
      <c r="Q2637" t="s">
        <v>8854</v>
      </c>
      <c r="R2637">
        <v>37</v>
      </c>
      <c r="S2637">
        <v>39</v>
      </c>
      <c r="T2637">
        <f>IF(Table1[[#This Row],[OD (in)]]=28,0,IF(Table1[[#This Row],[Width (in)]]&lt;=25,1,0))</f>
        <v>0</v>
      </c>
      <c r="U2637">
        <f>IF(Table1[[#This Row],[OD (in)]]=28,0,IF(AND(Table1[[#This Row],[Width (in)]]&gt;25,Table1[[#This Row],[Width (in)]]&lt;=40),1,0))</f>
        <v>1</v>
      </c>
      <c r="V2637">
        <f>IF(Table1[[#This Row],[OD (in)]]=28,0,IF(Table1[[#This Row],[Width (in)]]&gt;40,1,0))</f>
        <v>0</v>
      </c>
      <c r="W2637">
        <f>IF(Table1[[#This Row],[OD (in)]]=28,1,0)</f>
        <v>0</v>
      </c>
    </row>
    <row r="2638" spans="1:23" x14ac:dyDescent="0.3">
      <c r="A2638" s="6" t="s">
        <v>0</v>
      </c>
      <c r="B2638" s="6" t="s">
        <v>31</v>
      </c>
      <c r="C2638" s="6" t="s">
        <v>32</v>
      </c>
      <c r="D2638" s="6" t="s">
        <v>5691</v>
      </c>
      <c r="E2638" s="6" t="s">
        <v>4</v>
      </c>
      <c r="F2638" s="6" t="s">
        <v>5</v>
      </c>
      <c r="G2638" s="6" t="s">
        <v>5492</v>
      </c>
      <c r="H2638" s="6" t="s">
        <v>7</v>
      </c>
      <c r="I2638" s="6" t="s">
        <v>5493</v>
      </c>
      <c r="J2638" s="6" t="s">
        <v>9</v>
      </c>
      <c r="K2638" s="6" t="s">
        <v>5692</v>
      </c>
      <c r="L2638" s="6" t="s">
        <v>11</v>
      </c>
      <c r="M2638" s="2">
        <v>112.767</v>
      </c>
      <c r="N2638" s="1" t="s">
        <v>12</v>
      </c>
      <c r="O2638" s="3">
        <v>43323</v>
      </c>
      <c r="P2638" s="2">
        <f>ROUNDDOWN(Table1[[#This Row],[Quantity in UnE]],0)</f>
        <v>112</v>
      </c>
      <c r="Q2638" t="s">
        <v>8848</v>
      </c>
      <c r="R2638">
        <v>15</v>
      </c>
      <c r="S2638">
        <v>39</v>
      </c>
      <c r="T2638">
        <f>IF(Table1[[#This Row],[OD (in)]]=28,0,IF(Table1[[#This Row],[Width (in)]]&lt;=25,1,0))</f>
        <v>1</v>
      </c>
      <c r="U2638">
        <f>IF(Table1[[#This Row],[OD (in)]]=28,0,IF(AND(Table1[[#This Row],[Width (in)]]&gt;25,Table1[[#This Row],[Width (in)]]&lt;=40),1,0))</f>
        <v>0</v>
      </c>
      <c r="V2638">
        <f>IF(Table1[[#This Row],[OD (in)]]=28,0,IF(Table1[[#This Row],[Width (in)]]&gt;40,1,0))</f>
        <v>0</v>
      </c>
      <c r="W2638">
        <f>IF(Table1[[#This Row],[OD (in)]]=28,1,0)</f>
        <v>0</v>
      </c>
    </row>
    <row r="2639" spans="1:23" x14ac:dyDescent="0.3">
      <c r="A2639" s="6" t="s">
        <v>0</v>
      </c>
      <c r="B2639" s="6" t="s">
        <v>2333</v>
      </c>
      <c r="C2639" s="6" t="s">
        <v>2334</v>
      </c>
      <c r="D2639" s="6" t="s">
        <v>5693</v>
      </c>
      <c r="E2639" s="6" t="s">
        <v>4</v>
      </c>
      <c r="F2639" s="6" t="s">
        <v>5</v>
      </c>
      <c r="G2639" s="6" t="s">
        <v>4087</v>
      </c>
      <c r="H2639" s="6" t="s">
        <v>7</v>
      </c>
      <c r="I2639" s="6" t="s">
        <v>4088</v>
      </c>
      <c r="J2639" s="6" t="s">
        <v>9</v>
      </c>
      <c r="K2639" s="6" t="s">
        <v>5694</v>
      </c>
      <c r="L2639" s="6" t="s">
        <v>11</v>
      </c>
      <c r="M2639" s="2">
        <v>355.399</v>
      </c>
      <c r="N2639" s="1" t="s">
        <v>12</v>
      </c>
      <c r="O2639" s="3">
        <v>43327</v>
      </c>
      <c r="P2639" s="2">
        <f>ROUNDDOWN(Table1[[#This Row],[Quantity in UnE]],0)</f>
        <v>355</v>
      </c>
      <c r="Q2639" t="s">
        <v>8863</v>
      </c>
      <c r="R2639">
        <v>47.75</v>
      </c>
      <c r="S2639">
        <v>39</v>
      </c>
      <c r="T2639">
        <f>IF(Table1[[#This Row],[OD (in)]]=28,0,IF(Table1[[#This Row],[Width (in)]]&lt;=25,1,0))</f>
        <v>0</v>
      </c>
      <c r="U2639">
        <f>IF(Table1[[#This Row],[OD (in)]]=28,0,IF(AND(Table1[[#This Row],[Width (in)]]&gt;25,Table1[[#This Row],[Width (in)]]&lt;=40),1,0))</f>
        <v>0</v>
      </c>
      <c r="V2639">
        <f>IF(Table1[[#This Row],[OD (in)]]=28,0,IF(Table1[[#This Row],[Width (in)]]&gt;40,1,0))</f>
        <v>1</v>
      </c>
      <c r="W2639">
        <f>IF(Table1[[#This Row],[OD (in)]]=28,1,0)</f>
        <v>0</v>
      </c>
    </row>
    <row r="2640" spans="1:23" x14ac:dyDescent="0.3">
      <c r="A2640" s="6" t="s">
        <v>0</v>
      </c>
      <c r="B2640" s="6" t="s">
        <v>45</v>
      </c>
      <c r="C2640" s="6" t="s">
        <v>46</v>
      </c>
      <c r="D2640" s="6" t="s">
        <v>5695</v>
      </c>
      <c r="E2640" s="6" t="s">
        <v>4</v>
      </c>
      <c r="F2640" s="6" t="s">
        <v>5</v>
      </c>
      <c r="G2640" s="6" t="s">
        <v>356</v>
      </c>
      <c r="H2640" s="6" t="s">
        <v>5696</v>
      </c>
      <c r="I2640" s="6" t="s">
        <v>357</v>
      </c>
      <c r="J2640" s="6" t="s">
        <v>9</v>
      </c>
      <c r="K2640" s="6" t="s">
        <v>5697</v>
      </c>
      <c r="L2640" s="6" t="s">
        <v>11</v>
      </c>
      <c r="M2640" s="2">
        <v>176.13900000000001</v>
      </c>
      <c r="N2640" s="1" t="s">
        <v>12</v>
      </c>
      <c r="O2640" s="3">
        <v>43322</v>
      </c>
      <c r="P2640" s="2">
        <f>ROUNDDOWN(Table1[[#This Row],[Quantity in UnE]],0)</f>
        <v>176</v>
      </c>
      <c r="Q2640" t="s">
        <v>8849</v>
      </c>
      <c r="R2640">
        <v>21.25</v>
      </c>
      <c r="S2640">
        <v>44</v>
      </c>
      <c r="T2640">
        <f>IF(Table1[[#This Row],[OD (in)]]=28,0,IF(Table1[[#This Row],[Width (in)]]&lt;=25,1,0))</f>
        <v>1</v>
      </c>
      <c r="U2640">
        <f>IF(Table1[[#This Row],[OD (in)]]=28,0,IF(AND(Table1[[#This Row],[Width (in)]]&gt;25,Table1[[#This Row],[Width (in)]]&lt;=40),1,0))</f>
        <v>0</v>
      </c>
      <c r="V2640">
        <f>IF(Table1[[#This Row],[OD (in)]]=28,0,IF(Table1[[#This Row],[Width (in)]]&gt;40,1,0))</f>
        <v>0</v>
      </c>
      <c r="W2640">
        <f>IF(Table1[[#This Row],[OD (in)]]=28,1,0)</f>
        <v>0</v>
      </c>
    </row>
    <row r="2641" spans="1:23" x14ac:dyDescent="0.3">
      <c r="A2641" s="6" t="s">
        <v>0</v>
      </c>
      <c r="B2641" s="6" t="s">
        <v>31</v>
      </c>
      <c r="C2641" s="6" t="s">
        <v>32</v>
      </c>
      <c r="D2641" s="6" t="s">
        <v>5698</v>
      </c>
      <c r="E2641" s="6" t="s">
        <v>4</v>
      </c>
      <c r="F2641" s="6" t="s">
        <v>5</v>
      </c>
      <c r="G2641" s="6" t="s">
        <v>5492</v>
      </c>
      <c r="H2641" s="6" t="s">
        <v>7</v>
      </c>
      <c r="I2641" s="6" t="s">
        <v>5493</v>
      </c>
      <c r="J2641" s="6" t="s">
        <v>9</v>
      </c>
      <c r="K2641" s="6" t="s">
        <v>5699</v>
      </c>
      <c r="L2641" s="6" t="s">
        <v>11</v>
      </c>
      <c r="M2641" s="2">
        <v>112.767</v>
      </c>
      <c r="N2641" s="1" t="s">
        <v>12</v>
      </c>
      <c r="O2641" s="3">
        <v>43323</v>
      </c>
      <c r="P2641" s="2">
        <f>ROUNDDOWN(Table1[[#This Row],[Quantity in UnE]],0)</f>
        <v>112</v>
      </c>
      <c r="Q2641" t="s">
        <v>8848</v>
      </c>
      <c r="R2641">
        <v>15</v>
      </c>
      <c r="S2641">
        <v>39</v>
      </c>
      <c r="T2641">
        <f>IF(Table1[[#This Row],[OD (in)]]=28,0,IF(Table1[[#This Row],[Width (in)]]&lt;=25,1,0))</f>
        <v>1</v>
      </c>
      <c r="U2641">
        <f>IF(Table1[[#This Row],[OD (in)]]=28,0,IF(AND(Table1[[#This Row],[Width (in)]]&gt;25,Table1[[#This Row],[Width (in)]]&lt;=40),1,0))</f>
        <v>0</v>
      </c>
      <c r="V2641">
        <f>IF(Table1[[#This Row],[OD (in)]]=28,0,IF(Table1[[#This Row],[Width (in)]]&gt;40,1,0))</f>
        <v>0</v>
      </c>
      <c r="W2641">
        <f>IF(Table1[[#This Row],[OD (in)]]=28,1,0)</f>
        <v>0</v>
      </c>
    </row>
    <row r="2642" spans="1:23" x14ac:dyDescent="0.3">
      <c r="A2642" s="6" t="s">
        <v>0</v>
      </c>
      <c r="B2642" s="6" t="s">
        <v>3162</v>
      </c>
      <c r="C2642" s="6" t="s">
        <v>3163</v>
      </c>
      <c r="D2642" s="6" t="s">
        <v>5700</v>
      </c>
      <c r="E2642" s="6" t="s">
        <v>4</v>
      </c>
      <c r="F2642" s="6" t="s">
        <v>5</v>
      </c>
      <c r="G2642" s="6" t="s">
        <v>5235</v>
      </c>
      <c r="H2642" s="6" t="s">
        <v>7</v>
      </c>
      <c r="I2642" s="6" t="s">
        <v>5236</v>
      </c>
      <c r="J2642" s="6" t="s">
        <v>9</v>
      </c>
      <c r="K2642" s="6" t="s">
        <v>5701</v>
      </c>
      <c r="L2642" s="6" t="s">
        <v>11</v>
      </c>
      <c r="M2642" s="2">
        <v>137.07599999999999</v>
      </c>
      <c r="N2642" s="1" t="s">
        <v>12</v>
      </c>
      <c r="O2642" s="3">
        <v>43319</v>
      </c>
      <c r="P2642" s="2">
        <f>ROUNDDOWN(Table1[[#This Row],[Quantity in UnE]],0)</f>
        <v>137</v>
      </c>
      <c r="Q2642" t="s">
        <v>8850</v>
      </c>
      <c r="R2642">
        <v>18.5</v>
      </c>
      <c r="S2642">
        <v>39</v>
      </c>
      <c r="T2642">
        <f>IF(Table1[[#This Row],[OD (in)]]=28,0,IF(Table1[[#This Row],[Width (in)]]&lt;=25,1,0))</f>
        <v>1</v>
      </c>
      <c r="U2642">
        <f>IF(Table1[[#This Row],[OD (in)]]=28,0,IF(AND(Table1[[#This Row],[Width (in)]]&gt;25,Table1[[#This Row],[Width (in)]]&lt;=40),1,0))</f>
        <v>0</v>
      </c>
      <c r="V2642">
        <f>IF(Table1[[#This Row],[OD (in)]]=28,0,IF(Table1[[#This Row],[Width (in)]]&gt;40,1,0))</f>
        <v>0</v>
      </c>
      <c r="W2642">
        <f>IF(Table1[[#This Row],[OD (in)]]=28,1,0)</f>
        <v>0</v>
      </c>
    </row>
    <row r="2643" spans="1:23" x14ac:dyDescent="0.3">
      <c r="A2643" s="6" t="s">
        <v>0</v>
      </c>
      <c r="B2643" s="6" t="s">
        <v>5129</v>
      </c>
      <c r="C2643" s="6" t="s">
        <v>5130</v>
      </c>
      <c r="D2643" s="6" t="s">
        <v>5702</v>
      </c>
      <c r="E2643" s="6" t="s">
        <v>4</v>
      </c>
      <c r="F2643" s="6" t="s">
        <v>136</v>
      </c>
      <c r="G2643" s="6" t="s">
        <v>5132</v>
      </c>
      <c r="H2643" s="6" t="s">
        <v>7</v>
      </c>
      <c r="I2643" s="6" t="s">
        <v>5133</v>
      </c>
      <c r="J2643" s="6" t="s">
        <v>9</v>
      </c>
      <c r="K2643" s="6" t="s">
        <v>5703</v>
      </c>
      <c r="L2643" s="6" t="s">
        <v>11</v>
      </c>
      <c r="M2643" s="2">
        <v>285.75299999999999</v>
      </c>
      <c r="N2643" s="1" t="s">
        <v>12</v>
      </c>
      <c r="O2643" s="3">
        <v>43324</v>
      </c>
      <c r="P2643" s="2">
        <f>ROUNDDOWN(Table1[[#This Row],[Quantity in UnE]],0)</f>
        <v>285</v>
      </c>
      <c r="Q2643" t="s">
        <v>8869</v>
      </c>
      <c r="R2643">
        <v>40</v>
      </c>
      <c r="S2643">
        <v>39</v>
      </c>
      <c r="T2643">
        <f>IF(Table1[[#This Row],[OD (in)]]=28,0,IF(Table1[[#This Row],[Width (in)]]&lt;=25,1,0))</f>
        <v>0</v>
      </c>
      <c r="U2643">
        <f>IF(Table1[[#This Row],[OD (in)]]=28,0,IF(AND(Table1[[#This Row],[Width (in)]]&gt;25,Table1[[#This Row],[Width (in)]]&lt;=40),1,0))</f>
        <v>1</v>
      </c>
      <c r="V2643">
        <f>IF(Table1[[#This Row],[OD (in)]]=28,0,IF(Table1[[#This Row],[Width (in)]]&gt;40,1,0))</f>
        <v>0</v>
      </c>
      <c r="W2643">
        <f>IF(Table1[[#This Row],[OD (in)]]=28,1,0)</f>
        <v>0</v>
      </c>
    </row>
    <row r="2644" spans="1:23" x14ac:dyDescent="0.3">
      <c r="A2644" s="6" t="s">
        <v>0</v>
      </c>
      <c r="B2644" s="6" t="s">
        <v>4343</v>
      </c>
      <c r="C2644" s="6" t="s">
        <v>4344</v>
      </c>
      <c r="D2644" s="6" t="s">
        <v>5704</v>
      </c>
      <c r="E2644" s="6" t="s">
        <v>4</v>
      </c>
      <c r="F2644" s="6" t="s">
        <v>5</v>
      </c>
      <c r="G2644" s="6" t="s">
        <v>5624</v>
      </c>
      <c r="H2644" s="6" t="s">
        <v>7</v>
      </c>
      <c r="I2644" s="6" t="s">
        <v>5625</v>
      </c>
      <c r="J2644" s="6" t="s">
        <v>9</v>
      </c>
      <c r="K2644" s="6" t="s">
        <v>5705</v>
      </c>
      <c r="L2644" s="6" t="s">
        <v>11</v>
      </c>
      <c r="M2644" s="2">
        <v>229.68899999999999</v>
      </c>
      <c r="N2644" s="1" t="s">
        <v>12</v>
      </c>
      <c r="O2644" s="3">
        <v>43329</v>
      </c>
      <c r="P2644" s="2">
        <f>ROUNDDOWN(Table1[[#This Row],[Quantity in UnE]],0)</f>
        <v>229</v>
      </c>
      <c r="Q2644" t="s">
        <v>8859</v>
      </c>
      <c r="R2644">
        <v>30</v>
      </c>
      <c r="S2644">
        <v>39</v>
      </c>
      <c r="T2644">
        <f>IF(Table1[[#This Row],[OD (in)]]=28,0,IF(Table1[[#This Row],[Width (in)]]&lt;=25,1,0))</f>
        <v>0</v>
      </c>
      <c r="U2644">
        <f>IF(Table1[[#This Row],[OD (in)]]=28,0,IF(AND(Table1[[#This Row],[Width (in)]]&gt;25,Table1[[#This Row],[Width (in)]]&lt;=40),1,0))</f>
        <v>1</v>
      </c>
      <c r="V2644">
        <f>IF(Table1[[#This Row],[OD (in)]]=28,0,IF(Table1[[#This Row],[Width (in)]]&gt;40,1,0))</f>
        <v>0</v>
      </c>
      <c r="W2644">
        <f>IF(Table1[[#This Row],[OD (in)]]=28,1,0)</f>
        <v>0</v>
      </c>
    </row>
    <row r="2645" spans="1:23" x14ac:dyDescent="0.3">
      <c r="A2645" s="6" t="s">
        <v>0</v>
      </c>
      <c r="B2645" s="6" t="s">
        <v>172</v>
      </c>
      <c r="C2645" s="6" t="s">
        <v>173</v>
      </c>
      <c r="D2645" s="6" t="s">
        <v>5706</v>
      </c>
      <c r="E2645" s="6" t="s">
        <v>4</v>
      </c>
      <c r="F2645" s="6" t="s">
        <v>5</v>
      </c>
      <c r="G2645" s="6" t="s">
        <v>5492</v>
      </c>
      <c r="H2645" s="6" t="s">
        <v>7</v>
      </c>
      <c r="I2645" s="6" t="s">
        <v>5493</v>
      </c>
      <c r="J2645" s="6" t="s">
        <v>9</v>
      </c>
      <c r="K2645" s="6" t="s">
        <v>5707</v>
      </c>
      <c r="L2645" s="6" t="s">
        <v>11</v>
      </c>
      <c r="M2645" s="2">
        <v>311.96899999999999</v>
      </c>
      <c r="N2645" s="1" t="s">
        <v>12</v>
      </c>
      <c r="O2645" s="3">
        <v>43323</v>
      </c>
      <c r="P2645" s="2">
        <f>ROUNDDOWN(Table1[[#This Row],[Quantity in UnE]],0)</f>
        <v>311</v>
      </c>
      <c r="Q2645" t="s">
        <v>8850</v>
      </c>
      <c r="R2645">
        <v>45</v>
      </c>
      <c r="S2645">
        <v>39</v>
      </c>
      <c r="T2645">
        <f>IF(Table1[[#This Row],[OD (in)]]=28,0,IF(Table1[[#This Row],[Width (in)]]&lt;=25,1,0))</f>
        <v>0</v>
      </c>
      <c r="U2645">
        <f>IF(Table1[[#This Row],[OD (in)]]=28,0,IF(AND(Table1[[#This Row],[Width (in)]]&gt;25,Table1[[#This Row],[Width (in)]]&lt;=40),1,0))</f>
        <v>0</v>
      </c>
      <c r="V2645">
        <f>IF(Table1[[#This Row],[OD (in)]]=28,0,IF(Table1[[#This Row],[Width (in)]]&gt;40,1,0))</f>
        <v>1</v>
      </c>
      <c r="W2645">
        <f>IF(Table1[[#This Row],[OD (in)]]=28,1,0)</f>
        <v>0</v>
      </c>
    </row>
    <row r="2646" spans="1:23" x14ac:dyDescent="0.3">
      <c r="A2646" s="6" t="s">
        <v>0</v>
      </c>
      <c r="B2646" s="6" t="s">
        <v>3162</v>
      </c>
      <c r="C2646" s="6" t="s">
        <v>3163</v>
      </c>
      <c r="D2646" s="6" t="s">
        <v>5708</v>
      </c>
      <c r="E2646" s="6" t="s">
        <v>4</v>
      </c>
      <c r="F2646" s="6" t="s">
        <v>5</v>
      </c>
      <c r="G2646" s="6" t="s">
        <v>5235</v>
      </c>
      <c r="H2646" s="6" t="s">
        <v>7</v>
      </c>
      <c r="I2646" s="6" t="s">
        <v>5236</v>
      </c>
      <c r="J2646" s="6" t="s">
        <v>9</v>
      </c>
      <c r="K2646" s="6" t="s">
        <v>5709</v>
      </c>
      <c r="L2646" s="6" t="s">
        <v>11</v>
      </c>
      <c r="M2646" s="2">
        <v>138.07</v>
      </c>
      <c r="N2646" s="1" t="s">
        <v>12</v>
      </c>
      <c r="O2646" s="3">
        <v>43319</v>
      </c>
      <c r="P2646" s="2">
        <f>ROUNDDOWN(Table1[[#This Row],[Quantity in UnE]],0)</f>
        <v>138</v>
      </c>
      <c r="Q2646" t="s">
        <v>8850</v>
      </c>
      <c r="R2646">
        <v>18.5</v>
      </c>
      <c r="S2646">
        <v>39</v>
      </c>
      <c r="T2646">
        <f>IF(Table1[[#This Row],[OD (in)]]=28,0,IF(Table1[[#This Row],[Width (in)]]&lt;=25,1,0))</f>
        <v>1</v>
      </c>
      <c r="U2646">
        <f>IF(Table1[[#This Row],[OD (in)]]=28,0,IF(AND(Table1[[#This Row],[Width (in)]]&gt;25,Table1[[#This Row],[Width (in)]]&lt;=40),1,0))</f>
        <v>0</v>
      </c>
      <c r="V2646">
        <f>IF(Table1[[#This Row],[OD (in)]]=28,0,IF(Table1[[#This Row],[Width (in)]]&gt;40,1,0))</f>
        <v>0</v>
      </c>
      <c r="W2646">
        <f>IF(Table1[[#This Row],[OD (in)]]=28,1,0)</f>
        <v>0</v>
      </c>
    </row>
    <row r="2647" spans="1:23" x14ac:dyDescent="0.3">
      <c r="A2647" s="6" t="s">
        <v>0</v>
      </c>
      <c r="B2647" s="6" t="s">
        <v>4343</v>
      </c>
      <c r="C2647" s="6" t="s">
        <v>4344</v>
      </c>
      <c r="D2647" s="6" t="s">
        <v>5710</v>
      </c>
      <c r="E2647" s="6" t="s">
        <v>4</v>
      </c>
      <c r="F2647" s="6" t="s">
        <v>5</v>
      </c>
      <c r="G2647" s="6" t="s">
        <v>5624</v>
      </c>
      <c r="H2647" s="6" t="s">
        <v>7</v>
      </c>
      <c r="I2647" s="6" t="s">
        <v>5625</v>
      </c>
      <c r="J2647" s="6" t="s">
        <v>9</v>
      </c>
      <c r="K2647" s="6" t="s">
        <v>5711</v>
      </c>
      <c r="L2647" s="6" t="s">
        <v>11</v>
      </c>
      <c r="M2647" s="2">
        <v>229.68899999999999</v>
      </c>
      <c r="N2647" s="1" t="s">
        <v>12</v>
      </c>
      <c r="O2647" s="3">
        <v>43329</v>
      </c>
      <c r="P2647" s="2">
        <f>ROUNDDOWN(Table1[[#This Row],[Quantity in UnE]],0)</f>
        <v>229</v>
      </c>
      <c r="Q2647" t="s">
        <v>8859</v>
      </c>
      <c r="R2647">
        <v>30</v>
      </c>
      <c r="S2647">
        <v>39</v>
      </c>
      <c r="T2647">
        <f>IF(Table1[[#This Row],[OD (in)]]=28,0,IF(Table1[[#This Row],[Width (in)]]&lt;=25,1,0))</f>
        <v>0</v>
      </c>
      <c r="U2647">
        <f>IF(Table1[[#This Row],[OD (in)]]=28,0,IF(AND(Table1[[#This Row],[Width (in)]]&gt;25,Table1[[#This Row],[Width (in)]]&lt;=40),1,0))</f>
        <v>1</v>
      </c>
      <c r="V2647">
        <f>IF(Table1[[#This Row],[OD (in)]]=28,0,IF(Table1[[#This Row],[Width (in)]]&gt;40,1,0))</f>
        <v>0</v>
      </c>
      <c r="W2647">
        <f>IF(Table1[[#This Row],[OD (in)]]=28,1,0)</f>
        <v>0</v>
      </c>
    </row>
    <row r="2648" spans="1:23" x14ac:dyDescent="0.3">
      <c r="A2648" s="6" t="s">
        <v>0</v>
      </c>
      <c r="B2648" s="6" t="s">
        <v>3162</v>
      </c>
      <c r="C2648" s="6" t="s">
        <v>3163</v>
      </c>
      <c r="D2648" s="6" t="s">
        <v>5712</v>
      </c>
      <c r="E2648" s="6" t="s">
        <v>4</v>
      </c>
      <c r="F2648" s="6" t="s">
        <v>5</v>
      </c>
      <c r="G2648" s="6" t="s">
        <v>5235</v>
      </c>
      <c r="H2648" s="6" t="s">
        <v>7</v>
      </c>
      <c r="I2648" s="6" t="s">
        <v>5236</v>
      </c>
      <c r="J2648" s="6" t="s">
        <v>9</v>
      </c>
      <c r="K2648" s="6" t="s">
        <v>5713</v>
      </c>
      <c r="L2648" s="6" t="s">
        <v>11</v>
      </c>
      <c r="M2648" s="2">
        <v>138.07</v>
      </c>
      <c r="N2648" s="1" t="s">
        <v>12</v>
      </c>
      <c r="O2648" s="3">
        <v>43319</v>
      </c>
      <c r="P2648" s="2">
        <f>ROUNDDOWN(Table1[[#This Row],[Quantity in UnE]],0)</f>
        <v>138</v>
      </c>
      <c r="Q2648" t="s">
        <v>8850</v>
      </c>
      <c r="R2648">
        <v>18.5</v>
      </c>
      <c r="S2648">
        <v>39</v>
      </c>
      <c r="T2648">
        <f>IF(Table1[[#This Row],[OD (in)]]=28,0,IF(Table1[[#This Row],[Width (in)]]&lt;=25,1,0))</f>
        <v>1</v>
      </c>
      <c r="U2648">
        <f>IF(Table1[[#This Row],[OD (in)]]=28,0,IF(AND(Table1[[#This Row],[Width (in)]]&gt;25,Table1[[#This Row],[Width (in)]]&lt;=40),1,0))</f>
        <v>0</v>
      </c>
      <c r="V2648">
        <f>IF(Table1[[#This Row],[OD (in)]]=28,0,IF(Table1[[#This Row],[Width (in)]]&gt;40,1,0))</f>
        <v>0</v>
      </c>
      <c r="W2648">
        <f>IF(Table1[[#This Row],[OD (in)]]=28,1,0)</f>
        <v>0</v>
      </c>
    </row>
    <row r="2649" spans="1:23" x14ac:dyDescent="0.3">
      <c r="A2649" s="6" t="s">
        <v>0</v>
      </c>
      <c r="B2649" s="6" t="s">
        <v>5129</v>
      </c>
      <c r="C2649" s="6" t="s">
        <v>5130</v>
      </c>
      <c r="D2649" s="6" t="s">
        <v>5714</v>
      </c>
      <c r="E2649" s="6" t="s">
        <v>4</v>
      </c>
      <c r="F2649" s="6" t="s">
        <v>136</v>
      </c>
      <c r="G2649" s="6" t="s">
        <v>5132</v>
      </c>
      <c r="H2649" s="6" t="s">
        <v>7</v>
      </c>
      <c r="I2649" s="6" t="s">
        <v>5133</v>
      </c>
      <c r="J2649" s="6" t="s">
        <v>9</v>
      </c>
      <c r="K2649" s="6" t="s">
        <v>5715</v>
      </c>
      <c r="L2649" s="6" t="s">
        <v>11</v>
      </c>
      <c r="M2649" s="2">
        <v>285.75299999999999</v>
      </c>
      <c r="N2649" s="1" t="s">
        <v>12</v>
      </c>
      <c r="O2649" s="3">
        <v>43324</v>
      </c>
      <c r="P2649" s="2">
        <f>ROUNDDOWN(Table1[[#This Row],[Quantity in UnE]],0)</f>
        <v>285</v>
      </c>
      <c r="Q2649" t="s">
        <v>8869</v>
      </c>
      <c r="R2649">
        <v>40</v>
      </c>
      <c r="S2649">
        <v>39</v>
      </c>
      <c r="T2649">
        <f>IF(Table1[[#This Row],[OD (in)]]=28,0,IF(Table1[[#This Row],[Width (in)]]&lt;=25,1,0))</f>
        <v>0</v>
      </c>
      <c r="U2649">
        <f>IF(Table1[[#This Row],[OD (in)]]=28,0,IF(AND(Table1[[#This Row],[Width (in)]]&gt;25,Table1[[#This Row],[Width (in)]]&lt;=40),1,0))</f>
        <v>1</v>
      </c>
      <c r="V2649">
        <f>IF(Table1[[#This Row],[OD (in)]]=28,0,IF(Table1[[#This Row],[Width (in)]]&gt;40,1,0))</f>
        <v>0</v>
      </c>
      <c r="W2649">
        <f>IF(Table1[[#This Row],[OD (in)]]=28,1,0)</f>
        <v>0</v>
      </c>
    </row>
    <row r="2650" spans="1:23" x14ac:dyDescent="0.3">
      <c r="A2650" s="6" t="s">
        <v>0</v>
      </c>
      <c r="B2650" s="6" t="s">
        <v>4343</v>
      </c>
      <c r="C2650" s="6" t="s">
        <v>4344</v>
      </c>
      <c r="D2650" s="6" t="s">
        <v>5716</v>
      </c>
      <c r="E2650" s="6" t="s">
        <v>4</v>
      </c>
      <c r="F2650" s="6" t="s">
        <v>5</v>
      </c>
      <c r="G2650" s="6" t="s">
        <v>5624</v>
      </c>
      <c r="H2650" s="6" t="s">
        <v>7</v>
      </c>
      <c r="I2650" s="6" t="s">
        <v>5625</v>
      </c>
      <c r="J2650" s="6" t="s">
        <v>9</v>
      </c>
      <c r="K2650" s="6" t="s">
        <v>5717</v>
      </c>
      <c r="L2650" s="6" t="s">
        <v>11</v>
      </c>
      <c r="M2650" s="2">
        <v>229.749</v>
      </c>
      <c r="N2650" s="1" t="s">
        <v>12</v>
      </c>
      <c r="O2650" s="3">
        <v>43329</v>
      </c>
      <c r="P2650" s="2">
        <f>ROUNDDOWN(Table1[[#This Row],[Quantity in UnE]],0)</f>
        <v>229</v>
      </c>
      <c r="Q2650" t="s">
        <v>8859</v>
      </c>
      <c r="R2650">
        <v>30</v>
      </c>
      <c r="S2650">
        <v>39</v>
      </c>
      <c r="T2650">
        <f>IF(Table1[[#This Row],[OD (in)]]=28,0,IF(Table1[[#This Row],[Width (in)]]&lt;=25,1,0))</f>
        <v>0</v>
      </c>
      <c r="U2650">
        <f>IF(Table1[[#This Row],[OD (in)]]=28,0,IF(AND(Table1[[#This Row],[Width (in)]]&gt;25,Table1[[#This Row],[Width (in)]]&lt;=40),1,0))</f>
        <v>1</v>
      </c>
      <c r="V2650">
        <f>IF(Table1[[#This Row],[OD (in)]]=28,0,IF(Table1[[#This Row],[Width (in)]]&gt;40,1,0))</f>
        <v>0</v>
      </c>
      <c r="W2650">
        <f>IF(Table1[[#This Row],[OD (in)]]=28,1,0)</f>
        <v>0</v>
      </c>
    </row>
    <row r="2651" spans="1:23" x14ac:dyDescent="0.3">
      <c r="A2651" s="6" t="s">
        <v>0</v>
      </c>
      <c r="B2651" s="6" t="s">
        <v>3162</v>
      </c>
      <c r="C2651" s="6" t="s">
        <v>3163</v>
      </c>
      <c r="D2651" s="6" t="s">
        <v>5718</v>
      </c>
      <c r="E2651" s="6" t="s">
        <v>4</v>
      </c>
      <c r="F2651" s="6" t="s">
        <v>5</v>
      </c>
      <c r="G2651" s="6" t="s">
        <v>5235</v>
      </c>
      <c r="H2651" s="6" t="s">
        <v>7</v>
      </c>
      <c r="I2651" s="6" t="s">
        <v>5236</v>
      </c>
      <c r="J2651" s="6" t="s">
        <v>9</v>
      </c>
      <c r="K2651" s="6" t="s">
        <v>5719</v>
      </c>
      <c r="L2651" s="6" t="s">
        <v>11</v>
      </c>
      <c r="M2651" s="2">
        <v>137.012</v>
      </c>
      <c r="N2651" s="1" t="s">
        <v>12</v>
      </c>
      <c r="O2651" s="3">
        <v>43319</v>
      </c>
      <c r="P2651" s="2">
        <f>ROUNDDOWN(Table1[[#This Row],[Quantity in UnE]],0)</f>
        <v>137</v>
      </c>
      <c r="Q2651" t="s">
        <v>8850</v>
      </c>
      <c r="R2651">
        <v>18.5</v>
      </c>
      <c r="S2651">
        <v>39</v>
      </c>
      <c r="T2651">
        <f>IF(Table1[[#This Row],[OD (in)]]=28,0,IF(Table1[[#This Row],[Width (in)]]&lt;=25,1,0))</f>
        <v>1</v>
      </c>
      <c r="U2651">
        <f>IF(Table1[[#This Row],[OD (in)]]=28,0,IF(AND(Table1[[#This Row],[Width (in)]]&gt;25,Table1[[#This Row],[Width (in)]]&lt;=40),1,0))</f>
        <v>0</v>
      </c>
      <c r="V2651">
        <f>IF(Table1[[#This Row],[OD (in)]]=28,0,IF(Table1[[#This Row],[Width (in)]]&gt;40,1,0))</f>
        <v>0</v>
      </c>
      <c r="W2651">
        <f>IF(Table1[[#This Row],[OD (in)]]=28,1,0)</f>
        <v>0</v>
      </c>
    </row>
    <row r="2652" spans="1:23" x14ac:dyDescent="0.3">
      <c r="A2652" s="6" t="s">
        <v>0</v>
      </c>
      <c r="B2652" s="6" t="s">
        <v>4343</v>
      </c>
      <c r="C2652" s="6" t="s">
        <v>4344</v>
      </c>
      <c r="D2652" s="6" t="s">
        <v>5720</v>
      </c>
      <c r="E2652" s="6" t="s">
        <v>4</v>
      </c>
      <c r="F2652" s="6" t="s">
        <v>5</v>
      </c>
      <c r="G2652" s="6" t="s">
        <v>5624</v>
      </c>
      <c r="H2652" s="6" t="s">
        <v>7</v>
      </c>
      <c r="I2652" s="6" t="s">
        <v>5625</v>
      </c>
      <c r="J2652" s="6" t="s">
        <v>9</v>
      </c>
      <c r="K2652" s="6" t="s">
        <v>5721</v>
      </c>
      <c r="L2652" s="6" t="s">
        <v>11</v>
      </c>
      <c r="M2652" s="2">
        <v>228.50700000000001</v>
      </c>
      <c r="N2652" s="1" t="s">
        <v>12</v>
      </c>
      <c r="O2652" s="3">
        <v>43329</v>
      </c>
      <c r="P2652" s="2">
        <f>ROUNDDOWN(Table1[[#This Row],[Quantity in UnE]],0)</f>
        <v>228</v>
      </c>
      <c r="Q2652" t="s">
        <v>8859</v>
      </c>
      <c r="R2652">
        <v>30</v>
      </c>
      <c r="S2652">
        <v>39</v>
      </c>
      <c r="T2652">
        <f>IF(Table1[[#This Row],[OD (in)]]=28,0,IF(Table1[[#This Row],[Width (in)]]&lt;=25,1,0))</f>
        <v>0</v>
      </c>
      <c r="U2652">
        <f>IF(Table1[[#This Row],[OD (in)]]=28,0,IF(AND(Table1[[#This Row],[Width (in)]]&gt;25,Table1[[#This Row],[Width (in)]]&lt;=40),1,0))</f>
        <v>1</v>
      </c>
      <c r="V2652">
        <f>IF(Table1[[#This Row],[OD (in)]]=28,0,IF(Table1[[#This Row],[Width (in)]]&gt;40,1,0))</f>
        <v>0</v>
      </c>
      <c r="W2652">
        <f>IF(Table1[[#This Row],[OD (in)]]=28,1,0)</f>
        <v>0</v>
      </c>
    </row>
    <row r="2653" spans="1:23" x14ac:dyDescent="0.3">
      <c r="A2653" s="6" t="s">
        <v>0</v>
      </c>
      <c r="B2653" s="6" t="s">
        <v>3162</v>
      </c>
      <c r="C2653" s="6" t="s">
        <v>3163</v>
      </c>
      <c r="D2653" s="6" t="s">
        <v>5722</v>
      </c>
      <c r="E2653" s="6" t="s">
        <v>4</v>
      </c>
      <c r="F2653" s="6" t="s">
        <v>5</v>
      </c>
      <c r="G2653" s="6" t="s">
        <v>5235</v>
      </c>
      <c r="H2653" s="6" t="s">
        <v>7</v>
      </c>
      <c r="I2653" s="6" t="s">
        <v>5236</v>
      </c>
      <c r="J2653" s="6" t="s">
        <v>9</v>
      </c>
      <c r="K2653" s="6" t="s">
        <v>5723</v>
      </c>
      <c r="L2653" s="6" t="s">
        <v>11</v>
      </c>
      <c r="M2653" s="2">
        <v>138.19900000000001</v>
      </c>
      <c r="N2653" s="1" t="s">
        <v>12</v>
      </c>
      <c r="O2653" s="3">
        <v>43319</v>
      </c>
      <c r="P2653" s="2">
        <f>ROUNDDOWN(Table1[[#This Row],[Quantity in UnE]],0)</f>
        <v>138</v>
      </c>
      <c r="Q2653" t="s">
        <v>8850</v>
      </c>
      <c r="R2653">
        <v>18.5</v>
      </c>
      <c r="S2653">
        <v>39</v>
      </c>
      <c r="T2653">
        <f>IF(Table1[[#This Row],[OD (in)]]=28,0,IF(Table1[[#This Row],[Width (in)]]&lt;=25,1,0))</f>
        <v>1</v>
      </c>
      <c r="U2653">
        <f>IF(Table1[[#This Row],[OD (in)]]=28,0,IF(AND(Table1[[#This Row],[Width (in)]]&gt;25,Table1[[#This Row],[Width (in)]]&lt;=40),1,0))</f>
        <v>0</v>
      </c>
      <c r="V2653">
        <f>IF(Table1[[#This Row],[OD (in)]]=28,0,IF(Table1[[#This Row],[Width (in)]]&gt;40,1,0))</f>
        <v>0</v>
      </c>
      <c r="W2653">
        <f>IF(Table1[[#This Row],[OD (in)]]=28,1,0)</f>
        <v>0</v>
      </c>
    </row>
    <row r="2654" spans="1:23" x14ac:dyDescent="0.3">
      <c r="A2654" s="6" t="s">
        <v>0</v>
      </c>
      <c r="B2654" s="6" t="s">
        <v>4343</v>
      </c>
      <c r="C2654" s="6" t="s">
        <v>4344</v>
      </c>
      <c r="D2654" s="6" t="s">
        <v>5724</v>
      </c>
      <c r="E2654" s="6" t="s">
        <v>4</v>
      </c>
      <c r="F2654" s="6" t="s">
        <v>5</v>
      </c>
      <c r="G2654" s="6" t="s">
        <v>5624</v>
      </c>
      <c r="H2654" s="6" t="s">
        <v>7</v>
      </c>
      <c r="I2654" s="6" t="s">
        <v>5625</v>
      </c>
      <c r="J2654" s="6" t="s">
        <v>9</v>
      </c>
      <c r="K2654" s="6" t="s">
        <v>5725</v>
      </c>
      <c r="L2654" s="6" t="s">
        <v>11</v>
      </c>
      <c r="M2654" s="2">
        <v>229.95599999999999</v>
      </c>
      <c r="N2654" s="1" t="s">
        <v>12</v>
      </c>
      <c r="O2654" s="3">
        <v>43329</v>
      </c>
      <c r="P2654" s="2">
        <f>ROUNDDOWN(Table1[[#This Row],[Quantity in UnE]],0)</f>
        <v>229</v>
      </c>
      <c r="Q2654" t="s">
        <v>8859</v>
      </c>
      <c r="R2654">
        <v>30</v>
      </c>
      <c r="S2654">
        <v>39</v>
      </c>
      <c r="T2654">
        <f>IF(Table1[[#This Row],[OD (in)]]=28,0,IF(Table1[[#This Row],[Width (in)]]&lt;=25,1,0))</f>
        <v>0</v>
      </c>
      <c r="U2654">
        <f>IF(Table1[[#This Row],[OD (in)]]=28,0,IF(AND(Table1[[#This Row],[Width (in)]]&gt;25,Table1[[#This Row],[Width (in)]]&lt;=40),1,0))</f>
        <v>1</v>
      </c>
      <c r="V2654">
        <f>IF(Table1[[#This Row],[OD (in)]]=28,0,IF(Table1[[#This Row],[Width (in)]]&gt;40,1,0))</f>
        <v>0</v>
      </c>
      <c r="W2654">
        <f>IF(Table1[[#This Row],[OD (in)]]=28,1,0)</f>
        <v>0</v>
      </c>
    </row>
    <row r="2655" spans="1:23" x14ac:dyDescent="0.3">
      <c r="A2655" s="6" t="s">
        <v>0</v>
      </c>
      <c r="B2655" s="6" t="s">
        <v>3162</v>
      </c>
      <c r="C2655" s="6" t="s">
        <v>3163</v>
      </c>
      <c r="D2655" s="6" t="s">
        <v>5726</v>
      </c>
      <c r="E2655" s="6" t="s">
        <v>4</v>
      </c>
      <c r="F2655" s="6" t="s">
        <v>5</v>
      </c>
      <c r="G2655" s="6" t="s">
        <v>5235</v>
      </c>
      <c r="H2655" s="6" t="s">
        <v>7</v>
      </c>
      <c r="I2655" s="6" t="s">
        <v>5236</v>
      </c>
      <c r="J2655" s="6" t="s">
        <v>9</v>
      </c>
      <c r="K2655" s="6" t="s">
        <v>5727</v>
      </c>
      <c r="L2655" s="6" t="s">
        <v>11</v>
      </c>
      <c r="M2655" s="2">
        <v>137.94200000000001</v>
      </c>
      <c r="N2655" s="1" t="s">
        <v>12</v>
      </c>
      <c r="O2655" s="3">
        <v>43319</v>
      </c>
      <c r="P2655" s="2">
        <f>ROUNDDOWN(Table1[[#This Row],[Quantity in UnE]],0)</f>
        <v>137</v>
      </c>
      <c r="Q2655" t="s">
        <v>8850</v>
      </c>
      <c r="R2655">
        <v>18.5</v>
      </c>
      <c r="S2655">
        <v>39</v>
      </c>
      <c r="T2655">
        <f>IF(Table1[[#This Row],[OD (in)]]=28,0,IF(Table1[[#This Row],[Width (in)]]&lt;=25,1,0))</f>
        <v>1</v>
      </c>
      <c r="U2655">
        <f>IF(Table1[[#This Row],[OD (in)]]=28,0,IF(AND(Table1[[#This Row],[Width (in)]]&gt;25,Table1[[#This Row],[Width (in)]]&lt;=40),1,0))</f>
        <v>0</v>
      </c>
      <c r="V2655">
        <f>IF(Table1[[#This Row],[OD (in)]]=28,0,IF(Table1[[#This Row],[Width (in)]]&gt;40,1,0))</f>
        <v>0</v>
      </c>
      <c r="W2655">
        <f>IF(Table1[[#This Row],[OD (in)]]=28,1,0)</f>
        <v>0</v>
      </c>
    </row>
    <row r="2656" spans="1:23" x14ac:dyDescent="0.3">
      <c r="A2656" s="6" t="s">
        <v>0</v>
      </c>
      <c r="B2656" s="6" t="s">
        <v>575</v>
      </c>
      <c r="C2656" s="6" t="s">
        <v>576</v>
      </c>
      <c r="D2656" s="6" t="s">
        <v>5728</v>
      </c>
      <c r="E2656" s="6" t="s">
        <v>4</v>
      </c>
      <c r="F2656" s="6" t="s">
        <v>5</v>
      </c>
      <c r="G2656" s="6" t="s">
        <v>5492</v>
      </c>
      <c r="H2656" s="6" t="s">
        <v>7</v>
      </c>
      <c r="I2656" s="6" t="s">
        <v>5493</v>
      </c>
      <c r="J2656" s="6" t="s">
        <v>9</v>
      </c>
      <c r="K2656" s="6" t="s">
        <v>5729</v>
      </c>
      <c r="L2656" s="6" t="s">
        <v>11</v>
      </c>
      <c r="M2656" s="2">
        <v>227.04400000000001</v>
      </c>
      <c r="N2656" s="1" t="s">
        <v>12</v>
      </c>
      <c r="O2656" s="3">
        <v>43323</v>
      </c>
      <c r="P2656" s="2">
        <f>ROUNDDOWN(Table1[[#This Row],[Quantity in UnE]],0)</f>
        <v>227</v>
      </c>
      <c r="Q2656" t="s">
        <v>8850</v>
      </c>
      <c r="R2656">
        <v>32.75</v>
      </c>
      <c r="S2656">
        <v>39</v>
      </c>
      <c r="T2656">
        <f>IF(Table1[[#This Row],[OD (in)]]=28,0,IF(Table1[[#This Row],[Width (in)]]&lt;=25,1,0))</f>
        <v>0</v>
      </c>
      <c r="U2656">
        <f>IF(Table1[[#This Row],[OD (in)]]=28,0,IF(AND(Table1[[#This Row],[Width (in)]]&gt;25,Table1[[#This Row],[Width (in)]]&lt;=40),1,0))</f>
        <v>1</v>
      </c>
      <c r="V2656">
        <f>IF(Table1[[#This Row],[OD (in)]]=28,0,IF(Table1[[#This Row],[Width (in)]]&gt;40,1,0))</f>
        <v>0</v>
      </c>
      <c r="W2656">
        <f>IF(Table1[[#This Row],[OD (in)]]=28,1,0)</f>
        <v>0</v>
      </c>
    </row>
    <row r="2657" spans="1:23" x14ac:dyDescent="0.3">
      <c r="A2657" s="6" t="s">
        <v>0</v>
      </c>
      <c r="B2657" s="6" t="s">
        <v>5129</v>
      </c>
      <c r="C2657" s="6" t="s">
        <v>5130</v>
      </c>
      <c r="D2657" s="6" t="s">
        <v>5730</v>
      </c>
      <c r="E2657" s="6" t="s">
        <v>4</v>
      </c>
      <c r="F2657" s="6" t="s">
        <v>136</v>
      </c>
      <c r="G2657" s="6" t="s">
        <v>5132</v>
      </c>
      <c r="H2657" s="6" t="s">
        <v>7</v>
      </c>
      <c r="I2657" s="6" t="s">
        <v>5133</v>
      </c>
      <c r="J2657" s="6" t="s">
        <v>9</v>
      </c>
      <c r="K2657" s="6" t="s">
        <v>5731</v>
      </c>
      <c r="L2657" s="6" t="s">
        <v>11</v>
      </c>
      <c r="M2657" s="2">
        <v>283.77499999999998</v>
      </c>
      <c r="N2657" s="1" t="s">
        <v>12</v>
      </c>
      <c r="O2657" s="3">
        <v>43324</v>
      </c>
      <c r="P2657" s="2">
        <f>ROUNDDOWN(Table1[[#This Row],[Quantity in UnE]],0)</f>
        <v>283</v>
      </c>
      <c r="Q2657" t="s">
        <v>8869</v>
      </c>
      <c r="R2657">
        <v>40</v>
      </c>
      <c r="S2657">
        <v>39</v>
      </c>
      <c r="T2657">
        <f>IF(Table1[[#This Row],[OD (in)]]=28,0,IF(Table1[[#This Row],[Width (in)]]&lt;=25,1,0))</f>
        <v>0</v>
      </c>
      <c r="U2657">
        <f>IF(Table1[[#This Row],[OD (in)]]=28,0,IF(AND(Table1[[#This Row],[Width (in)]]&gt;25,Table1[[#This Row],[Width (in)]]&lt;=40),1,0))</f>
        <v>1</v>
      </c>
      <c r="V2657">
        <f>IF(Table1[[#This Row],[OD (in)]]=28,0,IF(Table1[[#This Row],[Width (in)]]&gt;40,1,0))</f>
        <v>0</v>
      </c>
      <c r="W2657">
        <f>IF(Table1[[#This Row],[OD (in)]]=28,1,0)</f>
        <v>0</v>
      </c>
    </row>
    <row r="2658" spans="1:23" x14ac:dyDescent="0.3">
      <c r="A2658" s="6" t="s">
        <v>0</v>
      </c>
      <c r="B2658" s="6" t="s">
        <v>575</v>
      </c>
      <c r="C2658" s="6" t="s">
        <v>576</v>
      </c>
      <c r="D2658" s="6" t="s">
        <v>5732</v>
      </c>
      <c r="E2658" s="6" t="s">
        <v>4</v>
      </c>
      <c r="F2658" s="6" t="s">
        <v>5</v>
      </c>
      <c r="G2658" s="6" t="s">
        <v>5492</v>
      </c>
      <c r="H2658" s="6" t="s">
        <v>7</v>
      </c>
      <c r="I2658" s="6" t="s">
        <v>5493</v>
      </c>
      <c r="J2658" s="6" t="s">
        <v>9</v>
      </c>
      <c r="K2658" s="6" t="s">
        <v>5733</v>
      </c>
      <c r="L2658" s="6" t="s">
        <v>11</v>
      </c>
      <c r="M2658" s="2">
        <v>227.04400000000001</v>
      </c>
      <c r="N2658" s="1" t="s">
        <v>12</v>
      </c>
      <c r="O2658" s="3">
        <v>43323</v>
      </c>
      <c r="P2658" s="2">
        <f>ROUNDDOWN(Table1[[#This Row],[Quantity in UnE]],0)</f>
        <v>227</v>
      </c>
      <c r="Q2658" t="s">
        <v>8850</v>
      </c>
      <c r="R2658">
        <v>32.75</v>
      </c>
      <c r="S2658">
        <v>39</v>
      </c>
      <c r="T2658">
        <f>IF(Table1[[#This Row],[OD (in)]]=28,0,IF(Table1[[#This Row],[Width (in)]]&lt;=25,1,0))</f>
        <v>0</v>
      </c>
      <c r="U2658">
        <f>IF(Table1[[#This Row],[OD (in)]]=28,0,IF(AND(Table1[[#This Row],[Width (in)]]&gt;25,Table1[[#This Row],[Width (in)]]&lt;=40),1,0))</f>
        <v>1</v>
      </c>
      <c r="V2658">
        <f>IF(Table1[[#This Row],[OD (in)]]=28,0,IF(Table1[[#This Row],[Width (in)]]&gt;40,1,0))</f>
        <v>0</v>
      </c>
      <c r="W2658">
        <f>IF(Table1[[#This Row],[OD (in)]]=28,1,0)</f>
        <v>0</v>
      </c>
    </row>
    <row r="2659" spans="1:23" x14ac:dyDescent="0.3">
      <c r="A2659" s="6" t="s">
        <v>0</v>
      </c>
      <c r="B2659" s="6" t="s">
        <v>5129</v>
      </c>
      <c r="C2659" s="6" t="s">
        <v>5130</v>
      </c>
      <c r="D2659" s="6" t="s">
        <v>5734</v>
      </c>
      <c r="E2659" s="6" t="s">
        <v>4</v>
      </c>
      <c r="F2659" s="6" t="s">
        <v>136</v>
      </c>
      <c r="G2659" s="6" t="s">
        <v>5132</v>
      </c>
      <c r="H2659" s="6" t="s">
        <v>7</v>
      </c>
      <c r="I2659" s="6" t="s">
        <v>5133</v>
      </c>
      <c r="J2659" s="6" t="s">
        <v>9</v>
      </c>
      <c r="K2659" s="6" t="s">
        <v>5735</v>
      </c>
      <c r="L2659" s="6" t="s">
        <v>11</v>
      </c>
      <c r="M2659" s="2">
        <v>283.77499999999998</v>
      </c>
      <c r="N2659" s="1" t="s">
        <v>12</v>
      </c>
      <c r="O2659" s="3">
        <v>43324</v>
      </c>
      <c r="P2659" s="2">
        <f>ROUNDDOWN(Table1[[#This Row],[Quantity in UnE]],0)</f>
        <v>283</v>
      </c>
      <c r="Q2659" t="s">
        <v>8869</v>
      </c>
      <c r="R2659">
        <v>40</v>
      </c>
      <c r="S2659">
        <v>39</v>
      </c>
      <c r="T2659">
        <f>IF(Table1[[#This Row],[OD (in)]]=28,0,IF(Table1[[#This Row],[Width (in)]]&lt;=25,1,0))</f>
        <v>0</v>
      </c>
      <c r="U2659">
        <f>IF(Table1[[#This Row],[OD (in)]]=28,0,IF(AND(Table1[[#This Row],[Width (in)]]&gt;25,Table1[[#This Row],[Width (in)]]&lt;=40),1,0))</f>
        <v>1</v>
      </c>
      <c r="V2659">
        <f>IF(Table1[[#This Row],[OD (in)]]=28,0,IF(Table1[[#This Row],[Width (in)]]&gt;40,1,0))</f>
        <v>0</v>
      </c>
      <c r="W2659">
        <f>IF(Table1[[#This Row],[OD (in)]]=28,1,0)</f>
        <v>0</v>
      </c>
    </row>
    <row r="2660" spans="1:23" x14ac:dyDescent="0.3">
      <c r="A2660" s="6" t="s">
        <v>0</v>
      </c>
      <c r="B2660" s="6" t="s">
        <v>274</v>
      </c>
      <c r="C2660" s="6" t="s">
        <v>275</v>
      </c>
      <c r="D2660" s="6" t="s">
        <v>5736</v>
      </c>
      <c r="E2660" s="6" t="s">
        <v>4</v>
      </c>
      <c r="F2660" s="6" t="s">
        <v>5</v>
      </c>
      <c r="G2660" s="6" t="s">
        <v>5235</v>
      </c>
      <c r="H2660" s="6" t="s">
        <v>7</v>
      </c>
      <c r="I2660" s="6" t="s">
        <v>5236</v>
      </c>
      <c r="J2660" s="6" t="s">
        <v>9</v>
      </c>
      <c r="K2660" s="6" t="s">
        <v>5737</v>
      </c>
      <c r="L2660" s="6" t="s">
        <v>11</v>
      </c>
      <c r="M2660" s="2">
        <v>246.517</v>
      </c>
      <c r="N2660" s="1" t="s">
        <v>12</v>
      </c>
      <c r="O2660" s="3">
        <v>43319</v>
      </c>
      <c r="P2660" s="2">
        <f>ROUNDDOWN(Table1[[#This Row],[Quantity in UnE]],0)</f>
        <v>246</v>
      </c>
      <c r="Q2660" t="s">
        <v>8850</v>
      </c>
      <c r="R2660">
        <v>33</v>
      </c>
      <c r="S2660">
        <v>39</v>
      </c>
      <c r="T2660">
        <f>IF(Table1[[#This Row],[OD (in)]]=28,0,IF(Table1[[#This Row],[Width (in)]]&lt;=25,1,0))</f>
        <v>0</v>
      </c>
      <c r="U2660">
        <f>IF(Table1[[#This Row],[OD (in)]]=28,0,IF(AND(Table1[[#This Row],[Width (in)]]&gt;25,Table1[[#This Row],[Width (in)]]&lt;=40),1,0))</f>
        <v>1</v>
      </c>
      <c r="V2660">
        <f>IF(Table1[[#This Row],[OD (in)]]=28,0,IF(Table1[[#This Row],[Width (in)]]&gt;40,1,0))</f>
        <v>0</v>
      </c>
      <c r="W2660">
        <f>IF(Table1[[#This Row],[OD (in)]]=28,1,0)</f>
        <v>0</v>
      </c>
    </row>
    <row r="2661" spans="1:23" x14ac:dyDescent="0.3">
      <c r="A2661" s="6" t="s">
        <v>0</v>
      </c>
      <c r="B2661" s="6" t="s">
        <v>125</v>
      </c>
      <c r="C2661" s="6" t="s">
        <v>126</v>
      </c>
      <c r="D2661" s="6" t="s">
        <v>5738</v>
      </c>
      <c r="E2661" s="6" t="s">
        <v>4</v>
      </c>
      <c r="F2661" s="6" t="s">
        <v>5</v>
      </c>
      <c r="G2661" s="6" t="s">
        <v>5739</v>
      </c>
      <c r="H2661" s="6" t="s">
        <v>7</v>
      </c>
      <c r="I2661" s="6" t="s">
        <v>5740</v>
      </c>
      <c r="J2661" s="6" t="s">
        <v>9</v>
      </c>
      <c r="K2661" s="6" t="s">
        <v>5741</v>
      </c>
      <c r="L2661" s="6" t="s">
        <v>11</v>
      </c>
      <c r="M2661" s="2">
        <v>438.37299999999999</v>
      </c>
      <c r="N2661" s="1" t="s">
        <v>12</v>
      </c>
      <c r="O2661" s="3">
        <v>43325</v>
      </c>
      <c r="P2661" s="2">
        <f>ROUNDDOWN(Table1[[#This Row],[Quantity in UnE]],0)</f>
        <v>438</v>
      </c>
      <c r="Q2661" t="s">
        <v>8852</v>
      </c>
      <c r="R2661">
        <v>60</v>
      </c>
      <c r="S2661">
        <v>39</v>
      </c>
      <c r="T2661">
        <f>IF(Table1[[#This Row],[OD (in)]]=28,0,IF(Table1[[#This Row],[Width (in)]]&lt;=25,1,0))</f>
        <v>0</v>
      </c>
      <c r="U2661">
        <f>IF(Table1[[#This Row],[OD (in)]]=28,0,IF(AND(Table1[[#This Row],[Width (in)]]&gt;25,Table1[[#This Row],[Width (in)]]&lt;=40),1,0))</f>
        <v>0</v>
      </c>
      <c r="V2661">
        <f>IF(Table1[[#This Row],[OD (in)]]=28,0,IF(Table1[[#This Row],[Width (in)]]&gt;40,1,0))</f>
        <v>1</v>
      </c>
      <c r="W2661">
        <f>IF(Table1[[#This Row],[OD (in)]]=28,1,0)</f>
        <v>0</v>
      </c>
    </row>
    <row r="2662" spans="1:23" x14ac:dyDescent="0.3">
      <c r="A2662" s="6" t="s">
        <v>0</v>
      </c>
      <c r="B2662" s="6" t="s">
        <v>3574</v>
      </c>
      <c r="C2662" s="6" t="s">
        <v>3575</v>
      </c>
      <c r="D2662" s="6" t="s">
        <v>5742</v>
      </c>
      <c r="E2662" s="6" t="s">
        <v>4</v>
      </c>
      <c r="F2662" s="6" t="s">
        <v>5</v>
      </c>
      <c r="G2662" s="6" t="s">
        <v>5492</v>
      </c>
      <c r="H2662" s="6" t="s">
        <v>7</v>
      </c>
      <c r="I2662" s="6" t="s">
        <v>5493</v>
      </c>
      <c r="J2662" s="6" t="s">
        <v>9</v>
      </c>
      <c r="K2662" s="6" t="s">
        <v>5743</v>
      </c>
      <c r="L2662" s="6" t="s">
        <v>11</v>
      </c>
      <c r="M2662" s="2">
        <v>273.423</v>
      </c>
      <c r="N2662" s="1" t="s">
        <v>12</v>
      </c>
      <c r="O2662" s="3">
        <v>43323</v>
      </c>
      <c r="P2662" s="2">
        <f>ROUNDDOWN(Table1[[#This Row],[Quantity in UnE]],0)</f>
        <v>273</v>
      </c>
      <c r="Q2662" t="s">
        <v>8850</v>
      </c>
      <c r="R2662">
        <v>43</v>
      </c>
      <c r="S2662">
        <v>39</v>
      </c>
      <c r="T2662">
        <f>IF(Table1[[#This Row],[OD (in)]]=28,0,IF(Table1[[#This Row],[Width (in)]]&lt;=25,1,0))</f>
        <v>0</v>
      </c>
      <c r="U2662">
        <f>IF(Table1[[#This Row],[OD (in)]]=28,0,IF(AND(Table1[[#This Row],[Width (in)]]&gt;25,Table1[[#This Row],[Width (in)]]&lt;=40),1,0))</f>
        <v>0</v>
      </c>
      <c r="V2662">
        <f>IF(Table1[[#This Row],[OD (in)]]=28,0,IF(Table1[[#This Row],[Width (in)]]&gt;40,1,0))</f>
        <v>1</v>
      </c>
      <c r="W2662">
        <f>IF(Table1[[#This Row],[OD (in)]]=28,1,0)</f>
        <v>0</v>
      </c>
    </row>
    <row r="2663" spans="1:23" x14ac:dyDescent="0.3">
      <c r="A2663" s="6" t="s">
        <v>0</v>
      </c>
      <c r="B2663" s="6" t="s">
        <v>1729</v>
      </c>
      <c r="C2663" s="6" t="s">
        <v>1730</v>
      </c>
      <c r="D2663" s="6" t="s">
        <v>5744</v>
      </c>
      <c r="E2663" s="6" t="s">
        <v>4</v>
      </c>
      <c r="F2663" s="6" t="s">
        <v>5</v>
      </c>
      <c r="G2663" s="6" t="s">
        <v>5624</v>
      </c>
      <c r="H2663" s="6" t="s">
        <v>7</v>
      </c>
      <c r="I2663" s="6" t="s">
        <v>5625</v>
      </c>
      <c r="J2663" s="6" t="s">
        <v>9</v>
      </c>
      <c r="K2663" s="6" t="s">
        <v>5745</v>
      </c>
      <c r="L2663" s="6" t="s">
        <v>11</v>
      </c>
      <c r="M2663" s="2">
        <v>344.71199999999999</v>
      </c>
      <c r="N2663" s="1" t="s">
        <v>12</v>
      </c>
      <c r="O2663" s="3">
        <v>43329</v>
      </c>
      <c r="P2663" s="2">
        <f>ROUNDDOWN(Table1[[#This Row],[Quantity in UnE]],0)</f>
        <v>344</v>
      </c>
      <c r="Q2663" t="s">
        <v>8859</v>
      </c>
      <c r="R2663">
        <v>45</v>
      </c>
      <c r="S2663">
        <v>39</v>
      </c>
      <c r="T2663">
        <f>IF(Table1[[#This Row],[OD (in)]]=28,0,IF(Table1[[#This Row],[Width (in)]]&lt;=25,1,0))</f>
        <v>0</v>
      </c>
      <c r="U2663">
        <f>IF(Table1[[#This Row],[OD (in)]]=28,0,IF(AND(Table1[[#This Row],[Width (in)]]&gt;25,Table1[[#This Row],[Width (in)]]&lt;=40),1,0))</f>
        <v>0</v>
      </c>
      <c r="V2663">
        <f>IF(Table1[[#This Row],[OD (in)]]=28,0,IF(Table1[[#This Row],[Width (in)]]&gt;40,1,0))</f>
        <v>1</v>
      </c>
      <c r="W2663">
        <f>IF(Table1[[#This Row],[OD (in)]]=28,1,0)</f>
        <v>0</v>
      </c>
    </row>
    <row r="2664" spans="1:23" x14ac:dyDescent="0.3">
      <c r="A2664" s="6" t="s">
        <v>0</v>
      </c>
      <c r="B2664" s="6" t="s">
        <v>5129</v>
      </c>
      <c r="C2664" s="6" t="s">
        <v>5130</v>
      </c>
      <c r="D2664" s="6" t="s">
        <v>5746</v>
      </c>
      <c r="E2664" s="6" t="s">
        <v>4</v>
      </c>
      <c r="F2664" s="6" t="s">
        <v>136</v>
      </c>
      <c r="G2664" s="6" t="s">
        <v>5132</v>
      </c>
      <c r="H2664" s="6" t="s">
        <v>7</v>
      </c>
      <c r="I2664" s="6" t="s">
        <v>5133</v>
      </c>
      <c r="J2664" s="6" t="s">
        <v>9</v>
      </c>
      <c r="K2664" s="6" t="s">
        <v>5747</v>
      </c>
      <c r="L2664" s="6" t="s">
        <v>11</v>
      </c>
      <c r="M2664" s="2">
        <v>277.48099999999999</v>
      </c>
      <c r="N2664" s="1" t="s">
        <v>12</v>
      </c>
      <c r="O2664" s="3">
        <v>43324</v>
      </c>
      <c r="P2664" s="2">
        <f>ROUNDDOWN(Table1[[#This Row],[Quantity in UnE]],0)</f>
        <v>277</v>
      </c>
      <c r="Q2664" t="s">
        <v>8869</v>
      </c>
      <c r="R2664">
        <v>40</v>
      </c>
      <c r="S2664">
        <v>39</v>
      </c>
      <c r="T2664">
        <f>IF(Table1[[#This Row],[OD (in)]]=28,0,IF(Table1[[#This Row],[Width (in)]]&lt;=25,1,0))</f>
        <v>0</v>
      </c>
      <c r="U2664">
        <f>IF(Table1[[#This Row],[OD (in)]]=28,0,IF(AND(Table1[[#This Row],[Width (in)]]&gt;25,Table1[[#This Row],[Width (in)]]&lt;=40),1,0))</f>
        <v>1</v>
      </c>
      <c r="V2664">
        <f>IF(Table1[[#This Row],[OD (in)]]=28,0,IF(Table1[[#This Row],[Width (in)]]&gt;40,1,0))</f>
        <v>0</v>
      </c>
      <c r="W2664">
        <f>IF(Table1[[#This Row],[OD (in)]]=28,1,0)</f>
        <v>0</v>
      </c>
    </row>
    <row r="2665" spans="1:23" x14ac:dyDescent="0.3">
      <c r="A2665" s="6" t="s">
        <v>0</v>
      </c>
      <c r="B2665" s="6" t="s">
        <v>3574</v>
      </c>
      <c r="C2665" s="6" t="s">
        <v>3575</v>
      </c>
      <c r="D2665" s="6" t="s">
        <v>5748</v>
      </c>
      <c r="E2665" s="6" t="s">
        <v>4</v>
      </c>
      <c r="F2665" s="6" t="s">
        <v>5</v>
      </c>
      <c r="G2665" s="6" t="s">
        <v>5492</v>
      </c>
      <c r="H2665" s="6" t="s">
        <v>7</v>
      </c>
      <c r="I2665" s="6" t="s">
        <v>5493</v>
      </c>
      <c r="J2665" s="6" t="s">
        <v>9</v>
      </c>
      <c r="K2665" s="6" t="s">
        <v>5749</v>
      </c>
      <c r="L2665" s="6" t="s">
        <v>11</v>
      </c>
      <c r="M2665" s="2">
        <v>273.423</v>
      </c>
      <c r="N2665" s="1" t="s">
        <v>12</v>
      </c>
      <c r="O2665" s="3">
        <v>43323</v>
      </c>
      <c r="P2665" s="2">
        <f>ROUNDDOWN(Table1[[#This Row],[Quantity in UnE]],0)</f>
        <v>273</v>
      </c>
      <c r="Q2665" t="s">
        <v>8850</v>
      </c>
      <c r="R2665">
        <v>43</v>
      </c>
      <c r="S2665">
        <v>39</v>
      </c>
      <c r="T2665">
        <f>IF(Table1[[#This Row],[OD (in)]]=28,0,IF(Table1[[#This Row],[Width (in)]]&lt;=25,1,0))</f>
        <v>0</v>
      </c>
      <c r="U2665">
        <f>IF(Table1[[#This Row],[OD (in)]]=28,0,IF(AND(Table1[[#This Row],[Width (in)]]&gt;25,Table1[[#This Row],[Width (in)]]&lt;=40),1,0))</f>
        <v>0</v>
      </c>
      <c r="V2665">
        <f>IF(Table1[[#This Row],[OD (in)]]=28,0,IF(Table1[[#This Row],[Width (in)]]&gt;40,1,0))</f>
        <v>1</v>
      </c>
      <c r="W2665">
        <f>IF(Table1[[#This Row],[OD (in)]]=28,1,0)</f>
        <v>0</v>
      </c>
    </row>
    <row r="2666" spans="1:23" x14ac:dyDescent="0.3">
      <c r="A2666" s="6" t="s">
        <v>0</v>
      </c>
      <c r="B2666" s="6" t="s">
        <v>274</v>
      </c>
      <c r="C2666" s="6" t="s">
        <v>275</v>
      </c>
      <c r="D2666" s="6" t="s">
        <v>5750</v>
      </c>
      <c r="E2666" s="6" t="s">
        <v>4</v>
      </c>
      <c r="F2666" s="6" t="s">
        <v>5</v>
      </c>
      <c r="G2666" s="6" t="s">
        <v>5235</v>
      </c>
      <c r="H2666" s="6" t="s">
        <v>7</v>
      </c>
      <c r="I2666" s="6" t="s">
        <v>5236</v>
      </c>
      <c r="J2666" s="6" t="s">
        <v>9</v>
      </c>
      <c r="K2666" s="6" t="s">
        <v>5751</v>
      </c>
      <c r="L2666" s="6" t="s">
        <v>11</v>
      </c>
      <c r="M2666" s="2">
        <v>246.517</v>
      </c>
      <c r="N2666" s="1" t="s">
        <v>12</v>
      </c>
      <c r="O2666" s="3">
        <v>43319</v>
      </c>
      <c r="P2666" s="2">
        <f>ROUNDDOWN(Table1[[#This Row],[Quantity in UnE]],0)</f>
        <v>246</v>
      </c>
      <c r="Q2666" t="s">
        <v>8850</v>
      </c>
      <c r="R2666">
        <v>33</v>
      </c>
      <c r="S2666">
        <v>39</v>
      </c>
      <c r="T2666">
        <f>IF(Table1[[#This Row],[OD (in)]]=28,0,IF(Table1[[#This Row],[Width (in)]]&lt;=25,1,0))</f>
        <v>0</v>
      </c>
      <c r="U2666">
        <f>IF(Table1[[#This Row],[OD (in)]]=28,0,IF(AND(Table1[[#This Row],[Width (in)]]&gt;25,Table1[[#This Row],[Width (in)]]&lt;=40),1,0))</f>
        <v>1</v>
      </c>
      <c r="V2666">
        <f>IF(Table1[[#This Row],[OD (in)]]=28,0,IF(Table1[[#This Row],[Width (in)]]&gt;40,1,0))</f>
        <v>0</v>
      </c>
      <c r="W2666">
        <f>IF(Table1[[#This Row],[OD (in)]]=28,1,0)</f>
        <v>0</v>
      </c>
    </row>
    <row r="2667" spans="1:23" x14ac:dyDescent="0.3">
      <c r="A2667" s="6" t="s">
        <v>0</v>
      </c>
      <c r="B2667" s="6" t="s">
        <v>274</v>
      </c>
      <c r="C2667" s="6" t="s">
        <v>275</v>
      </c>
      <c r="D2667" s="6" t="s">
        <v>5752</v>
      </c>
      <c r="E2667" s="6" t="s">
        <v>4</v>
      </c>
      <c r="F2667" s="6" t="s">
        <v>5</v>
      </c>
      <c r="G2667" s="6" t="s">
        <v>5235</v>
      </c>
      <c r="H2667" s="6" t="s">
        <v>7</v>
      </c>
      <c r="I2667" s="6" t="s">
        <v>5236</v>
      </c>
      <c r="J2667" s="6" t="s">
        <v>9</v>
      </c>
      <c r="K2667" s="6" t="s">
        <v>5753</v>
      </c>
      <c r="L2667" s="6" t="s">
        <v>11</v>
      </c>
      <c r="M2667" s="2">
        <v>246.517</v>
      </c>
      <c r="N2667" s="1" t="s">
        <v>12</v>
      </c>
      <c r="O2667" s="3">
        <v>43319</v>
      </c>
      <c r="P2667" s="2">
        <f>ROUNDDOWN(Table1[[#This Row],[Quantity in UnE]],0)</f>
        <v>246</v>
      </c>
      <c r="Q2667" t="s">
        <v>8850</v>
      </c>
      <c r="R2667">
        <v>33</v>
      </c>
      <c r="S2667">
        <v>39</v>
      </c>
      <c r="T2667">
        <f>IF(Table1[[#This Row],[OD (in)]]=28,0,IF(Table1[[#This Row],[Width (in)]]&lt;=25,1,0))</f>
        <v>0</v>
      </c>
      <c r="U2667">
        <f>IF(Table1[[#This Row],[OD (in)]]=28,0,IF(AND(Table1[[#This Row],[Width (in)]]&gt;25,Table1[[#This Row],[Width (in)]]&lt;=40),1,0))</f>
        <v>1</v>
      </c>
      <c r="V2667">
        <f>IF(Table1[[#This Row],[OD (in)]]=28,0,IF(Table1[[#This Row],[Width (in)]]&gt;40,1,0))</f>
        <v>0</v>
      </c>
      <c r="W2667">
        <f>IF(Table1[[#This Row],[OD (in)]]=28,1,0)</f>
        <v>0</v>
      </c>
    </row>
    <row r="2668" spans="1:23" x14ac:dyDescent="0.3">
      <c r="A2668" s="6" t="s">
        <v>0</v>
      </c>
      <c r="B2668" s="6" t="s">
        <v>5129</v>
      </c>
      <c r="C2668" s="6" t="s">
        <v>5130</v>
      </c>
      <c r="D2668" s="6" t="s">
        <v>5754</v>
      </c>
      <c r="E2668" s="6" t="s">
        <v>4</v>
      </c>
      <c r="F2668" s="6" t="s">
        <v>136</v>
      </c>
      <c r="G2668" s="6" t="s">
        <v>5132</v>
      </c>
      <c r="H2668" s="6" t="s">
        <v>7</v>
      </c>
      <c r="I2668" s="6" t="s">
        <v>5133</v>
      </c>
      <c r="J2668" s="6" t="s">
        <v>9</v>
      </c>
      <c r="K2668" s="6" t="s">
        <v>5755</v>
      </c>
      <c r="L2668" s="6" t="s">
        <v>11</v>
      </c>
      <c r="M2668" s="2">
        <v>277.48099999999999</v>
      </c>
      <c r="N2668" s="1" t="s">
        <v>12</v>
      </c>
      <c r="O2668" s="3">
        <v>43324</v>
      </c>
      <c r="P2668" s="2">
        <f>ROUNDDOWN(Table1[[#This Row],[Quantity in UnE]],0)</f>
        <v>277</v>
      </c>
      <c r="Q2668" t="s">
        <v>8869</v>
      </c>
      <c r="R2668">
        <v>40</v>
      </c>
      <c r="S2668">
        <v>39</v>
      </c>
      <c r="T2668">
        <f>IF(Table1[[#This Row],[OD (in)]]=28,0,IF(Table1[[#This Row],[Width (in)]]&lt;=25,1,0))</f>
        <v>0</v>
      </c>
      <c r="U2668">
        <f>IF(Table1[[#This Row],[OD (in)]]=28,0,IF(AND(Table1[[#This Row],[Width (in)]]&gt;25,Table1[[#This Row],[Width (in)]]&lt;=40),1,0))</f>
        <v>1</v>
      </c>
      <c r="V2668">
        <f>IF(Table1[[#This Row],[OD (in)]]=28,0,IF(Table1[[#This Row],[Width (in)]]&gt;40,1,0))</f>
        <v>0</v>
      </c>
      <c r="W2668">
        <f>IF(Table1[[#This Row],[OD (in)]]=28,1,0)</f>
        <v>0</v>
      </c>
    </row>
    <row r="2669" spans="1:23" x14ac:dyDescent="0.3">
      <c r="A2669" s="6" t="s">
        <v>0</v>
      </c>
      <c r="B2669" s="6" t="s">
        <v>274</v>
      </c>
      <c r="C2669" s="6" t="s">
        <v>275</v>
      </c>
      <c r="D2669" s="6" t="s">
        <v>5756</v>
      </c>
      <c r="E2669" s="6" t="s">
        <v>4</v>
      </c>
      <c r="F2669" s="6" t="s">
        <v>5</v>
      </c>
      <c r="G2669" s="6" t="s">
        <v>5235</v>
      </c>
      <c r="H2669" s="6" t="s">
        <v>7</v>
      </c>
      <c r="I2669" s="6" t="s">
        <v>5236</v>
      </c>
      <c r="J2669" s="6" t="s">
        <v>9</v>
      </c>
      <c r="K2669" s="6" t="s">
        <v>5757</v>
      </c>
      <c r="L2669" s="6" t="s">
        <v>11</v>
      </c>
      <c r="M2669" s="2">
        <v>246.05799999999999</v>
      </c>
      <c r="N2669" s="1" t="s">
        <v>12</v>
      </c>
      <c r="O2669" s="3">
        <v>43319</v>
      </c>
      <c r="P2669" s="2">
        <f>ROUNDDOWN(Table1[[#This Row],[Quantity in UnE]],0)</f>
        <v>246</v>
      </c>
      <c r="Q2669" t="s">
        <v>8850</v>
      </c>
      <c r="R2669">
        <v>33</v>
      </c>
      <c r="S2669">
        <v>39</v>
      </c>
      <c r="T2669">
        <f>IF(Table1[[#This Row],[OD (in)]]=28,0,IF(Table1[[#This Row],[Width (in)]]&lt;=25,1,0))</f>
        <v>0</v>
      </c>
      <c r="U2669">
        <f>IF(Table1[[#This Row],[OD (in)]]=28,0,IF(AND(Table1[[#This Row],[Width (in)]]&gt;25,Table1[[#This Row],[Width (in)]]&lt;=40),1,0))</f>
        <v>1</v>
      </c>
      <c r="V2669">
        <f>IF(Table1[[#This Row],[OD (in)]]=28,0,IF(Table1[[#This Row],[Width (in)]]&gt;40,1,0))</f>
        <v>0</v>
      </c>
      <c r="W2669">
        <f>IF(Table1[[#This Row],[OD (in)]]=28,1,0)</f>
        <v>0</v>
      </c>
    </row>
    <row r="2670" spans="1:23" x14ac:dyDescent="0.3">
      <c r="A2670" s="6" t="s">
        <v>0</v>
      </c>
      <c r="B2670" s="6" t="s">
        <v>274</v>
      </c>
      <c r="C2670" s="6" t="s">
        <v>275</v>
      </c>
      <c r="D2670" s="6" t="s">
        <v>5758</v>
      </c>
      <c r="E2670" s="6" t="s">
        <v>4</v>
      </c>
      <c r="F2670" s="6" t="s">
        <v>5</v>
      </c>
      <c r="G2670" s="6" t="s">
        <v>5235</v>
      </c>
      <c r="H2670" s="6" t="s">
        <v>7</v>
      </c>
      <c r="I2670" s="6" t="s">
        <v>5236</v>
      </c>
      <c r="J2670" s="6" t="s">
        <v>9</v>
      </c>
      <c r="K2670" s="6" t="s">
        <v>5759</v>
      </c>
      <c r="L2670" s="6" t="s">
        <v>11</v>
      </c>
      <c r="M2670" s="2">
        <v>246.05799999999999</v>
      </c>
      <c r="N2670" s="1" t="s">
        <v>12</v>
      </c>
      <c r="O2670" s="3">
        <v>43319</v>
      </c>
      <c r="P2670" s="2">
        <f>ROUNDDOWN(Table1[[#This Row],[Quantity in UnE]],0)</f>
        <v>246</v>
      </c>
      <c r="Q2670" t="s">
        <v>8850</v>
      </c>
      <c r="R2670">
        <v>33</v>
      </c>
      <c r="S2670">
        <v>39</v>
      </c>
      <c r="T2670">
        <f>IF(Table1[[#This Row],[OD (in)]]=28,0,IF(Table1[[#This Row],[Width (in)]]&lt;=25,1,0))</f>
        <v>0</v>
      </c>
      <c r="U2670">
        <f>IF(Table1[[#This Row],[OD (in)]]=28,0,IF(AND(Table1[[#This Row],[Width (in)]]&gt;25,Table1[[#This Row],[Width (in)]]&lt;=40),1,0))</f>
        <v>1</v>
      </c>
      <c r="V2670">
        <f>IF(Table1[[#This Row],[OD (in)]]=28,0,IF(Table1[[#This Row],[Width (in)]]&gt;40,1,0))</f>
        <v>0</v>
      </c>
      <c r="W2670">
        <f>IF(Table1[[#This Row],[OD (in)]]=28,1,0)</f>
        <v>0</v>
      </c>
    </row>
    <row r="2671" spans="1:23" x14ac:dyDescent="0.3">
      <c r="A2671" s="6" t="s">
        <v>0</v>
      </c>
      <c r="B2671" s="6" t="s">
        <v>274</v>
      </c>
      <c r="C2671" s="6" t="s">
        <v>275</v>
      </c>
      <c r="D2671" s="6" t="s">
        <v>5760</v>
      </c>
      <c r="E2671" s="6" t="s">
        <v>4</v>
      </c>
      <c r="F2671" s="6" t="s">
        <v>5</v>
      </c>
      <c r="G2671" s="6" t="s">
        <v>5235</v>
      </c>
      <c r="H2671" s="6" t="s">
        <v>7</v>
      </c>
      <c r="I2671" s="6" t="s">
        <v>5236</v>
      </c>
      <c r="J2671" s="6" t="s">
        <v>9</v>
      </c>
      <c r="K2671" s="6" t="s">
        <v>5761</v>
      </c>
      <c r="L2671" s="6" t="s">
        <v>11</v>
      </c>
      <c r="M2671" s="2">
        <v>246.05799999999999</v>
      </c>
      <c r="N2671" s="1" t="s">
        <v>12</v>
      </c>
      <c r="O2671" s="3">
        <v>43319</v>
      </c>
      <c r="P2671" s="2">
        <f>ROUNDDOWN(Table1[[#This Row],[Quantity in UnE]],0)</f>
        <v>246</v>
      </c>
      <c r="Q2671" t="s">
        <v>8850</v>
      </c>
      <c r="R2671">
        <v>33</v>
      </c>
      <c r="S2671">
        <v>39</v>
      </c>
      <c r="T2671">
        <f>IF(Table1[[#This Row],[OD (in)]]=28,0,IF(Table1[[#This Row],[Width (in)]]&lt;=25,1,0))</f>
        <v>0</v>
      </c>
      <c r="U2671">
        <f>IF(Table1[[#This Row],[OD (in)]]=28,0,IF(AND(Table1[[#This Row],[Width (in)]]&gt;25,Table1[[#This Row],[Width (in)]]&lt;=40),1,0))</f>
        <v>1</v>
      </c>
      <c r="V2671">
        <f>IF(Table1[[#This Row],[OD (in)]]=28,0,IF(Table1[[#This Row],[Width (in)]]&gt;40,1,0))</f>
        <v>0</v>
      </c>
      <c r="W2671">
        <f>IF(Table1[[#This Row],[OD (in)]]=28,1,0)</f>
        <v>0</v>
      </c>
    </row>
    <row r="2672" spans="1:23" x14ac:dyDescent="0.3">
      <c r="A2672" s="6" t="s">
        <v>0</v>
      </c>
      <c r="B2672" s="6" t="s">
        <v>1798</v>
      </c>
      <c r="C2672" s="6" t="s">
        <v>1799</v>
      </c>
      <c r="D2672" s="6" t="s">
        <v>5762</v>
      </c>
      <c r="E2672" s="6" t="s">
        <v>4</v>
      </c>
      <c r="F2672" s="6" t="s">
        <v>5</v>
      </c>
      <c r="G2672" s="6" t="s">
        <v>5739</v>
      </c>
      <c r="H2672" s="6" t="s">
        <v>7</v>
      </c>
      <c r="I2672" s="6" t="s">
        <v>5740</v>
      </c>
      <c r="J2672" s="6" t="s">
        <v>9</v>
      </c>
      <c r="K2672" s="6" t="s">
        <v>5763</v>
      </c>
      <c r="L2672" s="6" t="s">
        <v>11</v>
      </c>
      <c r="M2672" s="2">
        <v>229.46100000000001</v>
      </c>
      <c r="N2672" s="1" t="s">
        <v>12</v>
      </c>
      <c r="O2672" s="3">
        <v>43325</v>
      </c>
      <c r="P2672" s="2">
        <f>ROUNDDOWN(Table1[[#This Row],[Quantity in UnE]],0)</f>
        <v>229</v>
      </c>
      <c r="Q2672" t="s">
        <v>8860</v>
      </c>
      <c r="R2672">
        <v>28.75</v>
      </c>
      <c r="S2672">
        <v>39</v>
      </c>
      <c r="T2672">
        <f>IF(Table1[[#This Row],[OD (in)]]=28,0,IF(Table1[[#This Row],[Width (in)]]&lt;=25,1,0))</f>
        <v>0</v>
      </c>
      <c r="U2672">
        <f>IF(Table1[[#This Row],[OD (in)]]=28,0,IF(AND(Table1[[#This Row],[Width (in)]]&gt;25,Table1[[#This Row],[Width (in)]]&lt;=40),1,0))</f>
        <v>1</v>
      </c>
      <c r="V2672">
        <f>IF(Table1[[#This Row],[OD (in)]]=28,0,IF(Table1[[#This Row],[Width (in)]]&gt;40,1,0))</f>
        <v>0</v>
      </c>
      <c r="W2672">
        <f>IF(Table1[[#This Row],[OD (in)]]=28,1,0)</f>
        <v>0</v>
      </c>
    </row>
    <row r="2673" spans="1:23" x14ac:dyDescent="0.3">
      <c r="A2673" s="6" t="s">
        <v>0</v>
      </c>
      <c r="B2673" s="6" t="s">
        <v>5129</v>
      </c>
      <c r="C2673" s="6" t="s">
        <v>5130</v>
      </c>
      <c r="D2673" s="6" t="s">
        <v>5764</v>
      </c>
      <c r="E2673" s="6" t="s">
        <v>4</v>
      </c>
      <c r="F2673" s="6" t="s">
        <v>136</v>
      </c>
      <c r="G2673" s="6" t="s">
        <v>5132</v>
      </c>
      <c r="H2673" s="6" t="s">
        <v>7</v>
      </c>
      <c r="I2673" s="6" t="s">
        <v>5133</v>
      </c>
      <c r="J2673" s="6" t="s">
        <v>9</v>
      </c>
      <c r="K2673" s="6" t="s">
        <v>5765</v>
      </c>
      <c r="L2673" s="6" t="s">
        <v>11</v>
      </c>
      <c r="M2673" s="2">
        <v>278.32</v>
      </c>
      <c r="N2673" s="1" t="s">
        <v>12</v>
      </c>
      <c r="O2673" s="3">
        <v>43324</v>
      </c>
      <c r="P2673" s="2">
        <f>ROUNDDOWN(Table1[[#This Row],[Quantity in UnE]],0)</f>
        <v>278</v>
      </c>
      <c r="Q2673" t="s">
        <v>8869</v>
      </c>
      <c r="R2673">
        <v>40</v>
      </c>
      <c r="S2673">
        <v>39</v>
      </c>
      <c r="T2673">
        <f>IF(Table1[[#This Row],[OD (in)]]=28,0,IF(Table1[[#This Row],[Width (in)]]&lt;=25,1,0))</f>
        <v>0</v>
      </c>
      <c r="U2673">
        <f>IF(Table1[[#This Row],[OD (in)]]=28,0,IF(AND(Table1[[#This Row],[Width (in)]]&gt;25,Table1[[#This Row],[Width (in)]]&lt;=40),1,0))</f>
        <v>1</v>
      </c>
      <c r="V2673">
        <f>IF(Table1[[#This Row],[OD (in)]]=28,0,IF(Table1[[#This Row],[Width (in)]]&gt;40,1,0))</f>
        <v>0</v>
      </c>
      <c r="W2673">
        <f>IF(Table1[[#This Row],[OD (in)]]=28,1,0)</f>
        <v>0</v>
      </c>
    </row>
    <row r="2674" spans="1:23" x14ac:dyDescent="0.3">
      <c r="A2674" s="6" t="s">
        <v>0</v>
      </c>
      <c r="B2674" s="6" t="s">
        <v>1729</v>
      </c>
      <c r="C2674" s="6" t="s">
        <v>1730</v>
      </c>
      <c r="D2674" s="6" t="s">
        <v>5766</v>
      </c>
      <c r="E2674" s="6" t="s">
        <v>4</v>
      </c>
      <c r="F2674" s="6" t="s">
        <v>5</v>
      </c>
      <c r="G2674" s="6" t="s">
        <v>5624</v>
      </c>
      <c r="H2674" s="6" t="s">
        <v>7</v>
      </c>
      <c r="I2674" s="6" t="s">
        <v>5625</v>
      </c>
      <c r="J2674" s="6" t="s">
        <v>9</v>
      </c>
      <c r="K2674" s="6" t="s">
        <v>5767</v>
      </c>
      <c r="L2674" s="6" t="s">
        <v>11</v>
      </c>
      <c r="M2674" s="2">
        <v>344.93400000000003</v>
      </c>
      <c r="N2674" s="1" t="s">
        <v>12</v>
      </c>
      <c r="O2674" s="3">
        <v>43329</v>
      </c>
      <c r="P2674" s="2">
        <f>ROUNDDOWN(Table1[[#This Row],[Quantity in UnE]],0)</f>
        <v>344</v>
      </c>
      <c r="Q2674" t="s">
        <v>8859</v>
      </c>
      <c r="R2674">
        <v>45</v>
      </c>
      <c r="S2674">
        <v>39</v>
      </c>
      <c r="T2674">
        <f>IF(Table1[[#This Row],[OD (in)]]=28,0,IF(Table1[[#This Row],[Width (in)]]&lt;=25,1,0))</f>
        <v>0</v>
      </c>
      <c r="U2674">
        <f>IF(Table1[[#This Row],[OD (in)]]=28,0,IF(AND(Table1[[#This Row],[Width (in)]]&gt;25,Table1[[#This Row],[Width (in)]]&lt;=40),1,0))</f>
        <v>0</v>
      </c>
      <c r="V2674">
        <f>IF(Table1[[#This Row],[OD (in)]]=28,0,IF(Table1[[#This Row],[Width (in)]]&gt;40,1,0))</f>
        <v>1</v>
      </c>
      <c r="W2674">
        <f>IF(Table1[[#This Row],[OD (in)]]=28,1,0)</f>
        <v>0</v>
      </c>
    </row>
    <row r="2675" spans="1:23" x14ac:dyDescent="0.3">
      <c r="A2675" s="6" t="s">
        <v>0</v>
      </c>
      <c r="B2675" s="6" t="s">
        <v>1798</v>
      </c>
      <c r="C2675" s="6" t="s">
        <v>1799</v>
      </c>
      <c r="D2675" s="6" t="s">
        <v>5768</v>
      </c>
      <c r="E2675" s="6" t="s">
        <v>4</v>
      </c>
      <c r="F2675" s="6" t="s">
        <v>5</v>
      </c>
      <c r="G2675" s="6" t="s">
        <v>5739</v>
      </c>
      <c r="H2675" s="6" t="s">
        <v>7</v>
      </c>
      <c r="I2675" s="6" t="s">
        <v>5740</v>
      </c>
      <c r="J2675" s="6" t="s">
        <v>9</v>
      </c>
      <c r="K2675" s="6" t="s">
        <v>5769</v>
      </c>
      <c r="L2675" s="6" t="s">
        <v>11</v>
      </c>
      <c r="M2675" s="2">
        <v>231.68199999999999</v>
      </c>
      <c r="N2675" s="1" t="s">
        <v>12</v>
      </c>
      <c r="O2675" s="3">
        <v>43325</v>
      </c>
      <c r="P2675" s="2">
        <f>ROUNDDOWN(Table1[[#This Row],[Quantity in UnE]],0)</f>
        <v>231</v>
      </c>
      <c r="Q2675" t="s">
        <v>8860</v>
      </c>
      <c r="R2675">
        <v>28.75</v>
      </c>
      <c r="S2675">
        <v>39</v>
      </c>
      <c r="T2675">
        <f>IF(Table1[[#This Row],[OD (in)]]=28,0,IF(Table1[[#This Row],[Width (in)]]&lt;=25,1,0))</f>
        <v>0</v>
      </c>
      <c r="U2675">
        <f>IF(Table1[[#This Row],[OD (in)]]=28,0,IF(AND(Table1[[#This Row],[Width (in)]]&gt;25,Table1[[#This Row],[Width (in)]]&lt;=40),1,0))</f>
        <v>1</v>
      </c>
      <c r="V2675">
        <f>IF(Table1[[#This Row],[OD (in)]]=28,0,IF(Table1[[#This Row],[Width (in)]]&gt;40,1,0))</f>
        <v>0</v>
      </c>
      <c r="W2675">
        <f>IF(Table1[[#This Row],[OD (in)]]=28,1,0)</f>
        <v>0</v>
      </c>
    </row>
    <row r="2676" spans="1:23" x14ac:dyDescent="0.3">
      <c r="A2676" s="6" t="s">
        <v>0</v>
      </c>
      <c r="B2676" s="6" t="s">
        <v>5129</v>
      </c>
      <c r="C2676" s="6" t="s">
        <v>5130</v>
      </c>
      <c r="D2676" s="6" t="s">
        <v>5770</v>
      </c>
      <c r="E2676" s="6" t="s">
        <v>4</v>
      </c>
      <c r="F2676" s="6" t="s">
        <v>136</v>
      </c>
      <c r="G2676" s="6" t="s">
        <v>5132</v>
      </c>
      <c r="H2676" s="6" t="s">
        <v>7</v>
      </c>
      <c r="I2676" s="6" t="s">
        <v>5133</v>
      </c>
      <c r="J2676" s="6" t="s">
        <v>9</v>
      </c>
      <c r="K2676" s="6" t="s">
        <v>5771</v>
      </c>
      <c r="L2676" s="6" t="s">
        <v>11</v>
      </c>
      <c r="M2676" s="2">
        <v>278.32</v>
      </c>
      <c r="N2676" s="1" t="s">
        <v>12</v>
      </c>
      <c r="O2676" s="3">
        <v>43324</v>
      </c>
      <c r="P2676" s="2">
        <f>ROUNDDOWN(Table1[[#This Row],[Quantity in UnE]],0)</f>
        <v>278</v>
      </c>
      <c r="Q2676" t="s">
        <v>8869</v>
      </c>
      <c r="R2676">
        <v>40</v>
      </c>
      <c r="S2676">
        <v>39</v>
      </c>
      <c r="T2676">
        <f>IF(Table1[[#This Row],[OD (in)]]=28,0,IF(Table1[[#This Row],[Width (in)]]&lt;=25,1,0))</f>
        <v>0</v>
      </c>
      <c r="U2676">
        <f>IF(Table1[[#This Row],[OD (in)]]=28,0,IF(AND(Table1[[#This Row],[Width (in)]]&gt;25,Table1[[#This Row],[Width (in)]]&lt;=40),1,0))</f>
        <v>1</v>
      </c>
      <c r="V2676">
        <f>IF(Table1[[#This Row],[OD (in)]]=28,0,IF(Table1[[#This Row],[Width (in)]]&gt;40,1,0))</f>
        <v>0</v>
      </c>
      <c r="W2676">
        <f>IF(Table1[[#This Row],[OD (in)]]=28,1,0)</f>
        <v>0</v>
      </c>
    </row>
    <row r="2677" spans="1:23" x14ac:dyDescent="0.3">
      <c r="A2677" s="6" t="s">
        <v>0</v>
      </c>
      <c r="B2677" s="6" t="s">
        <v>1729</v>
      </c>
      <c r="C2677" s="6" t="s">
        <v>1730</v>
      </c>
      <c r="D2677" s="6" t="s">
        <v>5772</v>
      </c>
      <c r="E2677" s="6" t="s">
        <v>4</v>
      </c>
      <c r="F2677" s="6" t="s">
        <v>5</v>
      </c>
      <c r="G2677" s="6" t="s">
        <v>5624</v>
      </c>
      <c r="H2677" s="6" t="s">
        <v>7</v>
      </c>
      <c r="I2677" s="6" t="s">
        <v>5625</v>
      </c>
      <c r="J2677" s="6" t="s">
        <v>9</v>
      </c>
      <c r="K2677" s="6" t="s">
        <v>5771</v>
      </c>
      <c r="L2677" s="6" t="s">
        <v>11</v>
      </c>
      <c r="M2677" s="2">
        <v>344.53500000000003</v>
      </c>
      <c r="N2677" s="1" t="s">
        <v>12</v>
      </c>
      <c r="O2677" s="3">
        <v>43329</v>
      </c>
      <c r="P2677" s="2">
        <f>ROUNDDOWN(Table1[[#This Row],[Quantity in UnE]],0)</f>
        <v>344</v>
      </c>
      <c r="Q2677" t="s">
        <v>8859</v>
      </c>
      <c r="R2677">
        <v>45</v>
      </c>
      <c r="S2677">
        <v>39</v>
      </c>
      <c r="T2677">
        <f>IF(Table1[[#This Row],[OD (in)]]=28,0,IF(Table1[[#This Row],[Width (in)]]&lt;=25,1,0))</f>
        <v>0</v>
      </c>
      <c r="U2677">
        <f>IF(Table1[[#This Row],[OD (in)]]=28,0,IF(AND(Table1[[#This Row],[Width (in)]]&gt;25,Table1[[#This Row],[Width (in)]]&lt;=40),1,0))</f>
        <v>0</v>
      </c>
      <c r="V2677">
        <f>IF(Table1[[#This Row],[OD (in)]]=28,0,IF(Table1[[#This Row],[Width (in)]]&gt;40,1,0))</f>
        <v>1</v>
      </c>
      <c r="W2677">
        <f>IF(Table1[[#This Row],[OD (in)]]=28,1,0)</f>
        <v>0</v>
      </c>
    </row>
    <row r="2678" spans="1:23" x14ac:dyDescent="0.3">
      <c r="A2678" s="6" t="s">
        <v>0</v>
      </c>
      <c r="B2678" s="6" t="s">
        <v>296</v>
      </c>
      <c r="C2678" s="6" t="s">
        <v>297</v>
      </c>
      <c r="D2678" s="6" t="s">
        <v>5773</v>
      </c>
      <c r="E2678" s="6" t="s">
        <v>4</v>
      </c>
      <c r="F2678" s="6" t="s">
        <v>5</v>
      </c>
      <c r="G2678" s="6" t="s">
        <v>5084</v>
      </c>
      <c r="H2678" s="6" t="s">
        <v>7</v>
      </c>
      <c r="I2678" s="6" t="s">
        <v>5085</v>
      </c>
      <c r="J2678" s="6" t="s">
        <v>9</v>
      </c>
      <c r="K2678" s="6" t="s">
        <v>5774</v>
      </c>
      <c r="L2678" s="6" t="s">
        <v>11</v>
      </c>
      <c r="M2678" s="2">
        <v>137.685</v>
      </c>
      <c r="N2678" s="1" t="s">
        <v>12</v>
      </c>
      <c r="O2678" s="3">
        <v>43323</v>
      </c>
      <c r="P2678" s="2">
        <f>ROUNDDOWN(Table1[[#This Row],[Quantity in UnE]],0)</f>
        <v>137</v>
      </c>
      <c r="Q2678" t="s">
        <v>8850</v>
      </c>
      <c r="R2678">
        <v>37</v>
      </c>
      <c r="S2678">
        <v>28</v>
      </c>
      <c r="T2678">
        <f>IF(Table1[[#This Row],[OD (in)]]=28,0,IF(Table1[[#This Row],[Width (in)]]&lt;=25,1,0))</f>
        <v>0</v>
      </c>
      <c r="U2678">
        <f>IF(Table1[[#This Row],[OD (in)]]=28,0,IF(AND(Table1[[#This Row],[Width (in)]]&gt;25,Table1[[#This Row],[Width (in)]]&lt;=40),1,0))</f>
        <v>0</v>
      </c>
      <c r="V2678">
        <f>IF(Table1[[#This Row],[OD (in)]]=28,0,IF(Table1[[#This Row],[Width (in)]]&gt;40,1,0))</f>
        <v>0</v>
      </c>
      <c r="W2678">
        <f>IF(Table1[[#This Row],[OD (in)]]=28,1,0)</f>
        <v>1</v>
      </c>
    </row>
    <row r="2679" spans="1:23" x14ac:dyDescent="0.3">
      <c r="A2679" s="6" t="s">
        <v>0</v>
      </c>
      <c r="B2679" s="6" t="s">
        <v>5129</v>
      </c>
      <c r="C2679" s="6" t="s">
        <v>5130</v>
      </c>
      <c r="D2679" s="6" t="s">
        <v>5775</v>
      </c>
      <c r="E2679" s="6" t="s">
        <v>4</v>
      </c>
      <c r="F2679" s="6" t="s">
        <v>136</v>
      </c>
      <c r="G2679" s="6" t="s">
        <v>5132</v>
      </c>
      <c r="H2679" s="6" t="s">
        <v>7</v>
      </c>
      <c r="I2679" s="6" t="s">
        <v>5133</v>
      </c>
      <c r="J2679" s="6" t="s">
        <v>9</v>
      </c>
      <c r="K2679" s="6" t="s">
        <v>5776</v>
      </c>
      <c r="L2679" s="6" t="s">
        <v>11</v>
      </c>
      <c r="M2679" s="2">
        <v>283.77499999999998</v>
      </c>
      <c r="N2679" s="1" t="s">
        <v>12</v>
      </c>
      <c r="O2679" s="3">
        <v>43324</v>
      </c>
      <c r="P2679" s="2">
        <f>ROUNDDOWN(Table1[[#This Row],[Quantity in UnE]],0)</f>
        <v>283</v>
      </c>
      <c r="Q2679" t="s">
        <v>8869</v>
      </c>
      <c r="R2679">
        <v>40</v>
      </c>
      <c r="S2679">
        <v>39</v>
      </c>
      <c r="T2679">
        <f>IF(Table1[[#This Row],[OD (in)]]=28,0,IF(Table1[[#This Row],[Width (in)]]&lt;=25,1,0))</f>
        <v>0</v>
      </c>
      <c r="U2679">
        <f>IF(Table1[[#This Row],[OD (in)]]=28,0,IF(AND(Table1[[#This Row],[Width (in)]]&gt;25,Table1[[#This Row],[Width (in)]]&lt;=40),1,0))</f>
        <v>1</v>
      </c>
      <c r="V2679">
        <f>IF(Table1[[#This Row],[OD (in)]]=28,0,IF(Table1[[#This Row],[Width (in)]]&gt;40,1,0))</f>
        <v>0</v>
      </c>
      <c r="W2679">
        <f>IF(Table1[[#This Row],[OD (in)]]=28,1,0)</f>
        <v>0</v>
      </c>
    </row>
    <row r="2680" spans="1:23" x14ac:dyDescent="0.3">
      <c r="A2680" s="6" t="s">
        <v>0</v>
      </c>
      <c r="B2680" s="6" t="s">
        <v>3097</v>
      </c>
      <c r="C2680" s="6" t="s">
        <v>3098</v>
      </c>
      <c r="D2680" s="6" t="s">
        <v>5777</v>
      </c>
      <c r="E2680" s="6" t="s">
        <v>4</v>
      </c>
      <c r="F2680" s="6" t="s">
        <v>5</v>
      </c>
      <c r="G2680" s="6" t="s">
        <v>5235</v>
      </c>
      <c r="H2680" s="6" t="s">
        <v>7</v>
      </c>
      <c r="I2680" s="6" t="s">
        <v>5236</v>
      </c>
      <c r="J2680" s="6" t="s">
        <v>9</v>
      </c>
      <c r="K2680" s="6" t="s">
        <v>5778</v>
      </c>
      <c r="L2680" s="6" t="s">
        <v>11</v>
      </c>
      <c r="M2680" s="2">
        <v>325.48399999999998</v>
      </c>
      <c r="N2680" s="1" t="s">
        <v>12</v>
      </c>
      <c r="O2680" s="3">
        <v>43319</v>
      </c>
      <c r="P2680" s="2">
        <f>ROUNDDOWN(Table1[[#This Row],[Quantity in UnE]],0)</f>
        <v>325</v>
      </c>
      <c r="Q2680" t="s">
        <v>8850</v>
      </c>
      <c r="R2680">
        <v>44</v>
      </c>
      <c r="S2680">
        <v>39</v>
      </c>
      <c r="T2680">
        <f>IF(Table1[[#This Row],[OD (in)]]=28,0,IF(Table1[[#This Row],[Width (in)]]&lt;=25,1,0))</f>
        <v>0</v>
      </c>
      <c r="U2680">
        <f>IF(Table1[[#This Row],[OD (in)]]=28,0,IF(AND(Table1[[#This Row],[Width (in)]]&gt;25,Table1[[#This Row],[Width (in)]]&lt;=40),1,0))</f>
        <v>0</v>
      </c>
      <c r="V2680">
        <f>IF(Table1[[#This Row],[OD (in)]]=28,0,IF(Table1[[#This Row],[Width (in)]]&gt;40,1,0))</f>
        <v>1</v>
      </c>
      <c r="W2680">
        <f>IF(Table1[[#This Row],[OD (in)]]=28,1,0)</f>
        <v>0</v>
      </c>
    </row>
    <row r="2681" spans="1:23" x14ac:dyDescent="0.3">
      <c r="A2681" s="6" t="s">
        <v>0</v>
      </c>
      <c r="B2681" s="6" t="s">
        <v>3097</v>
      </c>
      <c r="C2681" s="6" t="s">
        <v>3098</v>
      </c>
      <c r="D2681" s="6" t="s">
        <v>5779</v>
      </c>
      <c r="E2681" s="6" t="s">
        <v>4</v>
      </c>
      <c r="F2681" s="6" t="s">
        <v>5</v>
      </c>
      <c r="G2681" s="6" t="s">
        <v>5235</v>
      </c>
      <c r="H2681" s="6" t="s">
        <v>7</v>
      </c>
      <c r="I2681" s="6" t="s">
        <v>5236</v>
      </c>
      <c r="J2681" s="6" t="s">
        <v>9</v>
      </c>
      <c r="K2681" s="6" t="s">
        <v>5780</v>
      </c>
      <c r="L2681" s="6" t="s">
        <v>11</v>
      </c>
      <c r="M2681" s="2">
        <v>328.38299999999998</v>
      </c>
      <c r="N2681" s="1" t="s">
        <v>12</v>
      </c>
      <c r="O2681" s="3">
        <v>43319</v>
      </c>
      <c r="P2681" s="2">
        <f>ROUNDDOWN(Table1[[#This Row],[Quantity in UnE]],0)</f>
        <v>328</v>
      </c>
      <c r="Q2681" t="s">
        <v>8850</v>
      </c>
      <c r="R2681">
        <v>44</v>
      </c>
      <c r="S2681">
        <v>39</v>
      </c>
      <c r="T2681">
        <f>IF(Table1[[#This Row],[OD (in)]]=28,0,IF(Table1[[#This Row],[Width (in)]]&lt;=25,1,0))</f>
        <v>0</v>
      </c>
      <c r="U2681">
        <f>IF(Table1[[#This Row],[OD (in)]]=28,0,IF(AND(Table1[[#This Row],[Width (in)]]&gt;25,Table1[[#This Row],[Width (in)]]&lt;=40),1,0))</f>
        <v>0</v>
      </c>
      <c r="V2681">
        <f>IF(Table1[[#This Row],[OD (in)]]=28,0,IF(Table1[[#This Row],[Width (in)]]&gt;40,1,0))</f>
        <v>1</v>
      </c>
      <c r="W2681">
        <f>IF(Table1[[#This Row],[OD (in)]]=28,1,0)</f>
        <v>0</v>
      </c>
    </row>
    <row r="2682" spans="1:23" x14ac:dyDescent="0.3">
      <c r="A2682" s="6" t="s">
        <v>0</v>
      </c>
      <c r="B2682" s="6" t="s">
        <v>296</v>
      </c>
      <c r="C2682" s="6" t="s">
        <v>297</v>
      </c>
      <c r="D2682" s="6" t="s">
        <v>5781</v>
      </c>
      <c r="E2682" s="6" t="s">
        <v>4</v>
      </c>
      <c r="F2682" s="6" t="s">
        <v>5</v>
      </c>
      <c r="G2682" s="6" t="s">
        <v>5084</v>
      </c>
      <c r="H2682" s="6" t="s">
        <v>7</v>
      </c>
      <c r="I2682" s="6" t="s">
        <v>5085</v>
      </c>
      <c r="J2682" s="6" t="s">
        <v>9</v>
      </c>
      <c r="K2682" s="6" t="s">
        <v>5780</v>
      </c>
      <c r="L2682" s="6" t="s">
        <v>11</v>
      </c>
      <c r="M2682" s="2">
        <v>140.95699999999999</v>
      </c>
      <c r="N2682" s="1" t="s">
        <v>12</v>
      </c>
      <c r="O2682" s="3">
        <v>43323</v>
      </c>
      <c r="P2682" s="2">
        <f>ROUNDDOWN(Table1[[#This Row],[Quantity in UnE]],0)</f>
        <v>140</v>
      </c>
      <c r="Q2682" t="s">
        <v>8850</v>
      </c>
      <c r="R2682">
        <v>37</v>
      </c>
      <c r="S2682">
        <v>28</v>
      </c>
      <c r="T2682">
        <f>IF(Table1[[#This Row],[OD (in)]]=28,0,IF(Table1[[#This Row],[Width (in)]]&lt;=25,1,0))</f>
        <v>0</v>
      </c>
      <c r="U2682">
        <f>IF(Table1[[#This Row],[OD (in)]]=28,0,IF(AND(Table1[[#This Row],[Width (in)]]&gt;25,Table1[[#This Row],[Width (in)]]&lt;=40),1,0))</f>
        <v>0</v>
      </c>
      <c r="V2682">
        <f>IF(Table1[[#This Row],[OD (in)]]=28,0,IF(Table1[[#This Row],[Width (in)]]&gt;40,1,0))</f>
        <v>0</v>
      </c>
      <c r="W2682">
        <f>IF(Table1[[#This Row],[OD (in)]]=28,1,0)</f>
        <v>1</v>
      </c>
    </row>
    <row r="2683" spans="1:23" x14ac:dyDescent="0.3">
      <c r="A2683" s="6" t="s">
        <v>0</v>
      </c>
      <c r="B2683" s="6" t="s">
        <v>1798</v>
      </c>
      <c r="C2683" s="6" t="s">
        <v>1799</v>
      </c>
      <c r="D2683" s="6" t="s">
        <v>5782</v>
      </c>
      <c r="E2683" s="6" t="s">
        <v>4</v>
      </c>
      <c r="F2683" s="6" t="s">
        <v>5</v>
      </c>
      <c r="G2683" s="6" t="s">
        <v>5739</v>
      </c>
      <c r="H2683" s="6" t="s">
        <v>7</v>
      </c>
      <c r="I2683" s="6" t="s">
        <v>5740</v>
      </c>
      <c r="J2683" s="6" t="s">
        <v>9</v>
      </c>
      <c r="K2683" s="6" t="s">
        <v>5783</v>
      </c>
      <c r="L2683" s="6" t="s">
        <v>11</v>
      </c>
      <c r="M2683" s="2">
        <v>231.59100000000001</v>
      </c>
      <c r="N2683" s="1" t="s">
        <v>12</v>
      </c>
      <c r="O2683" s="3">
        <v>43325</v>
      </c>
      <c r="P2683" s="2">
        <f>ROUNDDOWN(Table1[[#This Row],[Quantity in UnE]],0)</f>
        <v>231</v>
      </c>
      <c r="Q2683" t="s">
        <v>8860</v>
      </c>
      <c r="R2683">
        <v>28.75</v>
      </c>
      <c r="S2683">
        <v>39</v>
      </c>
      <c r="T2683">
        <f>IF(Table1[[#This Row],[OD (in)]]=28,0,IF(Table1[[#This Row],[Width (in)]]&lt;=25,1,0))</f>
        <v>0</v>
      </c>
      <c r="U2683">
        <f>IF(Table1[[#This Row],[OD (in)]]=28,0,IF(AND(Table1[[#This Row],[Width (in)]]&gt;25,Table1[[#This Row],[Width (in)]]&lt;=40),1,0))</f>
        <v>1</v>
      </c>
      <c r="V2683">
        <f>IF(Table1[[#This Row],[OD (in)]]=28,0,IF(Table1[[#This Row],[Width (in)]]&gt;40,1,0))</f>
        <v>0</v>
      </c>
      <c r="W2683">
        <f>IF(Table1[[#This Row],[OD (in)]]=28,1,0)</f>
        <v>0</v>
      </c>
    </row>
    <row r="2684" spans="1:23" x14ac:dyDescent="0.3">
      <c r="A2684" s="6" t="s">
        <v>0</v>
      </c>
      <c r="B2684" s="6" t="s">
        <v>296</v>
      </c>
      <c r="C2684" s="6" t="s">
        <v>297</v>
      </c>
      <c r="D2684" s="6" t="s">
        <v>5784</v>
      </c>
      <c r="E2684" s="6" t="s">
        <v>4</v>
      </c>
      <c r="F2684" s="6" t="s">
        <v>5</v>
      </c>
      <c r="G2684" s="6" t="s">
        <v>5084</v>
      </c>
      <c r="H2684" s="6" t="s">
        <v>7</v>
      </c>
      <c r="I2684" s="6" t="s">
        <v>5085</v>
      </c>
      <c r="J2684" s="6" t="s">
        <v>9</v>
      </c>
      <c r="K2684" s="6" t="s">
        <v>5785</v>
      </c>
      <c r="L2684" s="6" t="s">
        <v>11</v>
      </c>
      <c r="M2684" s="2">
        <v>140.95699999999999</v>
      </c>
      <c r="N2684" s="1" t="s">
        <v>12</v>
      </c>
      <c r="O2684" s="3">
        <v>43323</v>
      </c>
      <c r="P2684" s="2">
        <f>ROUNDDOWN(Table1[[#This Row],[Quantity in UnE]],0)</f>
        <v>140</v>
      </c>
      <c r="Q2684" t="s">
        <v>8850</v>
      </c>
      <c r="R2684">
        <v>37</v>
      </c>
      <c r="S2684">
        <v>28</v>
      </c>
      <c r="T2684">
        <f>IF(Table1[[#This Row],[OD (in)]]=28,0,IF(Table1[[#This Row],[Width (in)]]&lt;=25,1,0))</f>
        <v>0</v>
      </c>
      <c r="U2684">
        <f>IF(Table1[[#This Row],[OD (in)]]=28,0,IF(AND(Table1[[#This Row],[Width (in)]]&gt;25,Table1[[#This Row],[Width (in)]]&lt;=40),1,0))</f>
        <v>0</v>
      </c>
      <c r="V2684">
        <f>IF(Table1[[#This Row],[OD (in)]]=28,0,IF(Table1[[#This Row],[Width (in)]]&gt;40,1,0))</f>
        <v>0</v>
      </c>
      <c r="W2684">
        <f>IF(Table1[[#This Row],[OD (in)]]=28,1,0)</f>
        <v>1</v>
      </c>
    </row>
    <row r="2685" spans="1:23" x14ac:dyDescent="0.3">
      <c r="A2685" s="6" t="s">
        <v>0</v>
      </c>
      <c r="B2685" s="6" t="s">
        <v>5129</v>
      </c>
      <c r="C2685" s="6" t="s">
        <v>5130</v>
      </c>
      <c r="D2685" s="6" t="s">
        <v>5786</v>
      </c>
      <c r="E2685" s="6" t="s">
        <v>4</v>
      </c>
      <c r="F2685" s="6" t="s">
        <v>136</v>
      </c>
      <c r="G2685" s="6" t="s">
        <v>5132</v>
      </c>
      <c r="H2685" s="6" t="s">
        <v>7</v>
      </c>
      <c r="I2685" s="6" t="s">
        <v>5133</v>
      </c>
      <c r="J2685" s="6" t="s">
        <v>9</v>
      </c>
      <c r="K2685" s="6" t="s">
        <v>5787</v>
      </c>
      <c r="L2685" s="6" t="s">
        <v>11</v>
      </c>
      <c r="M2685" s="2">
        <v>278.32</v>
      </c>
      <c r="N2685" s="1" t="s">
        <v>12</v>
      </c>
      <c r="O2685" s="3">
        <v>43324</v>
      </c>
      <c r="P2685" s="2">
        <f>ROUNDDOWN(Table1[[#This Row],[Quantity in UnE]],0)</f>
        <v>278</v>
      </c>
      <c r="Q2685" t="s">
        <v>8869</v>
      </c>
      <c r="R2685">
        <v>40</v>
      </c>
      <c r="S2685">
        <v>39</v>
      </c>
      <c r="T2685">
        <f>IF(Table1[[#This Row],[OD (in)]]=28,0,IF(Table1[[#This Row],[Width (in)]]&lt;=25,1,0))</f>
        <v>0</v>
      </c>
      <c r="U2685">
        <f>IF(Table1[[#This Row],[OD (in)]]=28,0,IF(AND(Table1[[#This Row],[Width (in)]]&gt;25,Table1[[#This Row],[Width (in)]]&lt;=40),1,0))</f>
        <v>1</v>
      </c>
      <c r="V2685">
        <f>IF(Table1[[#This Row],[OD (in)]]=28,0,IF(Table1[[#This Row],[Width (in)]]&gt;40,1,0))</f>
        <v>0</v>
      </c>
      <c r="W2685">
        <f>IF(Table1[[#This Row],[OD (in)]]=28,1,0)</f>
        <v>0</v>
      </c>
    </row>
    <row r="2686" spans="1:23" x14ac:dyDescent="0.3">
      <c r="A2686" s="6" t="s">
        <v>0</v>
      </c>
      <c r="B2686" s="6" t="s">
        <v>1798</v>
      </c>
      <c r="C2686" s="6" t="s">
        <v>1799</v>
      </c>
      <c r="D2686" s="6" t="s">
        <v>5788</v>
      </c>
      <c r="E2686" s="6" t="s">
        <v>4</v>
      </c>
      <c r="F2686" s="6" t="s">
        <v>5</v>
      </c>
      <c r="G2686" s="6" t="s">
        <v>5739</v>
      </c>
      <c r="H2686" s="6" t="s">
        <v>7</v>
      </c>
      <c r="I2686" s="6" t="s">
        <v>5740</v>
      </c>
      <c r="J2686" s="6" t="s">
        <v>9</v>
      </c>
      <c r="K2686" s="6" t="s">
        <v>5789</v>
      </c>
      <c r="L2686" s="6" t="s">
        <v>11</v>
      </c>
      <c r="M2686" s="2">
        <v>230.232</v>
      </c>
      <c r="N2686" s="1" t="s">
        <v>12</v>
      </c>
      <c r="O2686" s="3">
        <v>43325</v>
      </c>
      <c r="P2686" s="2">
        <f>ROUNDDOWN(Table1[[#This Row],[Quantity in UnE]],0)</f>
        <v>230</v>
      </c>
      <c r="Q2686" t="s">
        <v>8860</v>
      </c>
      <c r="R2686">
        <v>28.75</v>
      </c>
      <c r="S2686">
        <v>39</v>
      </c>
      <c r="T2686">
        <f>IF(Table1[[#This Row],[OD (in)]]=28,0,IF(Table1[[#This Row],[Width (in)]]&lt;=25,1,0))</f>
        <v>0</v>
      </c>
      <c r="U2686">
        <f>IF(Table1[[#This Row],[OD (in)]]=28,0,IF(AND(Table1[[#This Row],[Width (in)]]&gt;25,Table1[[#This Row],[Width (in)]]&lt;=40),1,0))</f>
        <v>1</v>
      </c>
      <c r="V2686">
        <f>IF(Table1[[#This Row],[OD (in)]]=28,0,IF(Table1[[#This Row],[Width (in)]]&gt;40,1,0))</f>
        <v>0</v>
      </c>
      <c r="W2686">
        <f>IF(Table1[[#This Row],[OD (in)]]=28,1,0)</f>
        <v>0</v>
      </c>
    </row>
    <row r="2687" spans="1:23" x14ac:dyDescent="0.3">
      <c r="A2687" s="6" t="s">
        <v>0</v>
      </c>
      <c r="B2687" s="6" t="s">
        <v>296</v>
      </c>
      <c r="C2687" s="6" t="s">
        <v>297</v>
      </c>
      <c r="D2687" s="6" t="s">
        <v>5790</v>
      </c>
      <c r="E2687" s="6" t="s">
        <v>4</v>
      </c>
      <c r="F2687" s="6" t="s">
        <v>5</v>
      </c>
      <c r="G2687" s="6" t="s">
        <v>5084</v>
      </c>
      <c r="H2687" s="6" t="s">
        <v>7</v>
      </c>
      <c r="I2687" s="6" t="s">
        <v>5085</v>
      </c>
      <c r="J2687" s="6" t="s">
        <v>9</v>
      </c>
      <c r="K2687" s="6" t="s">
        <v>5791</v>
      </c>
      <c r="L2687" s="6" t="s">
        <v>11</v>
      </c>
      <c r="M2687" s="2">
        <v>137.685</v>
      </c>
      <c r="N2687" s="1" t="s">
        <v>12</v>
      </c>
      <c r="O2687" s="3">
        <v>43323</v>
      </c>
      <c r="P2687" s="2">
        <f>ROUNDDOWN(Table1[[#This Row],[Quantity in UnE]],0)</f>
        <v>137</v>
      </c>
      <c r="Q2687" t="s">
        <v>8850</v>
      </c>
      <c r="R2687">
        <v>37</v>
      </c>
      <c r="S2687">
        <v>28</v>
      </c>
      <c r="T2687">
        <f>IF(Table1[[#This Row],[OD (in)]]=28,0,IF(Table1[[#This Row],[Width (in)]]&lt;=25,1,0))</f>
        <v>0</v>
      </c>
      <c r="U2687">
        <f>IF(Table1[[#This Row],[OD (in)]]=28,0,IF(AND(Table1[[#This Row],[Width (in)]]&gt;25,Table1[[#This Row],[Width (in)]]&lt;=40),1,0))</f>
        <v>0</v>
      </c>
      <c r="V2687">
        <f>IF(Table1[[#This Row],[OD (in)]]=28,0,IF(Table1[[#This Row],[Width (in)]]&gt;40,1,0))</f>
        <v>0</v>
      </c>
      <c r="W2687">
        <f>IF(Table1[[#This Row],[OD (in)]]=28,1,0)</f>
        <v>1</v>
      </c>
    </row>
    <row r="2688" spans="1:23" x14ac:dyDescent="0.3">
      <c r="A2688" s="6" t="s">
        <v>0</v>
      </c>
      <c r="B2688" s="6" t="s">
        <v>1641</v>
      </c>
      <c r="C2688" s="6" t="s">
        <v>1642</v>
      </c>
      <c r="D2688" s="6" t="s">
        <v>5792</v>
      </c>
      <c r="E2688" s="6" t="s">
        <v>4</v>
      </c>
      <c r="F2688" s="6" t="s">
        <v>5</v>
      </c>
      <c r="G2688" s="6" t="s">
        <v>5624</v>
      </c>
      <c r="H2688" s="6" t="s">
        <v>7</v>
      </c>
      <c r="I2688" s="6" t="s">
        <v>5625</v>
      </c>
      <c r="J2688" s="6" t="s">
        <v>9</v>
      </c>
      <c r="K2688" s="6" t="s">
        <v>5793</v>
      </c>
      <c r="L2688" s="6" t="s">
        <v>11</v>
      </c>
      <c r="M2688" s="2">
        <v>404.31099999999998</v>
      </c>
      <c r="N2688" s="1" t="s">
        <v>12</v>
      </c>
      <c r="O2688" s="3">
        <v>43329</v>
      </c>
      <c r="P2688" s="2">
        <f>ROUNDDOWN(Table1[[#This Row],[Quantity in UnE]],0)</f>
        <v>404</v>
      </c>
      <c r="Q2688" t="s">
        <v>8856</v>
      </c>
      <c r="R2688">
        <v>51</v>
      </c>
      <c r="S2688">
        <v>39</v>
      </c>
      <c r="T2688">
        <f>IF(Table1[[#This Row],[OD (in)]]=28,0,IF(Table1[[#This Row],[Width (in)]]&lt;=25,1,0))</f>
        <v>0</v>
      </c>
      <c r="U2688">
        <f>IF(Table1[[#This Row],[OD (in)]]=28,0,IF(AND(Table1[[#This Row],[Width (in)]]&gt;25,Table1[[#This Row],[Width (in)]]&lt;=40),1,0))</f>
        <v>0</v>
      </c>
      <c r="V2688">
        <f>IF(Table1[[#This Row],[OD (in)]]=28,0,IF(Table1[[#This Row],[Width (in)]]&gt;40,1,0))</f>
        <v>1</v>
      </c>
      <c r="W2688">
        <f>IF(Table1[[#This Row],[OD (in)]]=28,1,0)</f>
        <v>0</v>
      </c>
    </row>
    <row r="2689" spans="1:23" x14ac:dyDescent="0.3">
      <c r="A2689" s="6" t="s">
        <v>0</v>
      </c>
      <c r="B2689" s="6" t="s">
        <v>1798</v>
      </c>
      <c r="C2689" s="6" t="s">
        <v>1799</v>
      </c>
      <c r="D2689" s="6" t="s">
        <v>5794</v>
      </c>
      <c r="E2689" s="6" t="s">
        <v>4</v>
      </c>
      <c r="F2689" s="6" t="s">
        <v>5</v>
      </c>
      <c r="G2689" s="6" t="s">
        <v>5739</v>
      </c>
      <c r="H2689" s="6" t="s">
        <v>7</v>
      </c>
      <c r="I2689" s="6" t="s">
        <v>5740</v>
      </c>
      <c r="J2689" s="6" t="s">
        <v>9</v>
      </c>
      <c r="K2689" s="6" t="s">
        <v>5795</v>
      </c>
      <c r="L2689" s="6" t="s">
        <v>11</v>
      </c>
      <c r="M2689" s="2">
        <v>228.554</v>
      </c>
      <c r="N2689" s="1" t="s">
        <v>12</v>
      </c>
      <c r="O2689" s="3">
        <v>43325</v>
      </c>
      <c r="P2689" s="2">
        <f>ROUNDDOWN(Table1[[#This Row],[Quantity in UnE]],0)</f>
        <v>228</v>
      </c>
      <c r="Q2689" t="s">
        <v>8860</v>
      </c>
      <c r="R2689">
        <v>28.75</v>
      </c>
      <c r="S2689">
        <v>39</v>
      </c>
      <c r="T2689">
        <f>IF(Table1[[#This Row],[OD (in)]]=28,0,IF(Table1[[#This Row],[Width (in)]]&lt;=25,1,0))</f>
        <v>0</v>
      </c>
      <c r="U2689">
        <f>IF(Table1[[#This Row],[OD (in)]]=28,0,IF(AND(Table1[[#This Row],[Width (in)]]&gt;25,Table1[[#This Row],[Width (in)]]&lt;=40),1,0))</f>
        <v>1</v>
      </c>
      <c r="V2689">
        <f>IF(Table1[[#This Row],[OD (in)]]=28,0,IF(Table1[[#This Row],[Width (in)]]&gt;40,1,0))</f>
        <v>0</v>
      </c>
      <c r="W2689">
        <f>IF(Table1[[#This Row],[OD (in)]]=28,1,0)</f>
        <v>0</v>
      </c>
    </row>
    <row r="2690" spans="1:23" x14ac:dyDescent="0.3">
      <c r="A2690" s="6" t="s">
        <v>0</v>
      </c>
      <c r="B2690" s="6" t="s">
        <v>498</v>
      </c>
      <c r="C2690" s="6" t="s">
        <v>499</v>
      </c>
      <c r="D2690" s="6" t="s">
        <v>5796</v>
      </c>
      <c r="E2690" s="6" t="s">
        <v>4</v>
      </c>
      <c r="F2690" s="6" t="s">
        <v>5</v>
      </c>
      <c r="G2690" s="6" t="s">
        <v>5739</v>
      </c>
      <c r="H2690" s="6" t="s">
        <v>7</v>
      </c>
      <c r="I2690" s="6" t="s">
        <v>5740</v>
      </c>
      <c r="J2690" s="6" t="s">
        <v>9</v>
      </c>
      <c r="K2690" s="6" t="s">
        <v>5797</v>
      </c>
      <c r="L2690" s="6" t="s">
        <v>11</v>
      </c>
      <c r="M2690" s="2">
        <v>313.82100000000003</v>
      </c>
      <c r="N2690" s="1" t="s">
        <v>12</v>
      </c>
      <c r="O2690" s="3">
        <v>43325</v>
      </c>
      <c r="P2690" s="2">
        <f>ROUNDDOWN(Table1[[#This Row],[Quantity in UnE]],0)</f>
        <v>313</v>
      </c>
      <c r="Q2690" t="s">
        <v>8850</v>
      </c>
      <c r="R2690">
        <v>42</v>
      </c>
      <c r="S2690">
        <v>39</v>
      </c>
      <c r="T2690">
        <f>IF(Table1[[#This Row],[OD (in)]]=28,0,IF(Table1[[#This Row],[Width (in)]]&lt;=25,1,0))</f>
        <v>0</v>
      </c>
      <c r="U2690">
        <f>IF(Table1[[#This Row],[OD (in)]]=28,0,IF(AND(Table1[[#This Row],[Width (in)]]&gt;25,Table1[[#This Row],[Width (in)]]&lt;=40),1,0))</f>
        <v>0</v>
      </c>
      <c r="V2690">
        <f>IF(Table1[[#This Row],[OD (in)]]=28,0,IF(Table1[[#This Row],[Width (in)]]&gt;40,1,0))</f>
        <v>1</v>
      </c>
      <c r="W2690">
        <f>IF(Table1[[#This Row],[OD (in)]]=28,1,0)</f>
        <v>0</v>
      </c>
    </row>
    <row r="2691" spans="1:23" x14ac:dyDescent="0.3">
      <c r="A2691" s="6" t="s">
        <v>0</v>
      </c>
      <c r="B2691" s="6" t="s">
        <v>1814</v>
      </c>
      <c r="C2691" s="6" t="s">
        <v>1815</v>
      </c>
      <c r="D2691" s="6" t="s">
        <v>5798</v>
      </c>
      <c r="E2691" s="6" t="s">
        <v>4</v>
      </c>
      <c r="F2691" s="6" t="s">
        <v>5</v>
      </c>
      <c r="G2691" s="6" t="s">
        <v>5624</v>
      </c>
      <c r="H2691" s="6" t="s">
        <v>7</v>
      </c>
      <c r="I2691" s="6" t="s">
        <v>5625</v>
      </c>
      <c r="J2691" s="6" t="s">
        <v>9</v>
      </c>
      <c r="K2691" s="6" t="s">
        <v>5799</v>
      </c>
      <c r="L2691" s="6" t="s">
        <v>11</v>
      </c>
      <c r="M2691" s="2">
        <v>244.16300000000001</v>
      </c>
      <c r="N2691" s="1" t="s">
        <v>12</v>
      </c>
      <c r="O2691" s="3">
        <v>43329</v>
      </c>
      <c r="P2691" s="2">
        <f>ROUNDDOWN(Table1[[#This Row],[Quantity in UnE]],0)</f>
        <v>244</v>
      </c>
      <c r="Q2691" t="s">
        <v>8860</v>
      </c>
      <c r="R2691">
        <v>30.75</v>
      </c>
      <c r="S2691">
        <v>39</v>
      </c>
      <c r="T2691">
        <f>IF(Table1[[#This Row],[OD (in)]]=28,0,IF(Table1[[#This Row],[Width (in)]]&lt;=25,1,0))</f>
        <v>0</v>
      </c>
      <c r="U2691">
        <f>IF(Table1[[#This Row],[OD (in)]]=28,0,IF(AND(Table1[[#This Row],[Width (in)]]&gt;25,Table1[[#This Row],[Width (in)]]&lt;=40),1,0))</f>
        <v>1</v>
      </c>
      <c r="V2691">
        <f>IF(Table1[[#This Row],[OD (in)]]=28,0,IF(Table1[[#This Row],[Width (in)]]&gt;40,1,0))</f>
        <v>0</v>
      </c>
      <c r="W2691">
        <f>IF(Table1[[#This Row],[OD (in)]]=28,1,0)</f>
        <v>0</v>
      </c>
    </row>
    <row r="2692" spans="1:23" x14ac:dyDescent="0.3">
      <c r="A2692" s="6" t="s">
        <v>0</v>
      </c>
      <c r="B2692" s="6" t="s">
        <v>125</v>
      </c>
      <c r="C2692" s="6" t="s">
        <v>126</v>
      </c>
      <c r="D2692" s="6" t="s">
        <v>5800</v>
      </c>
      <c r="E2692" s="6" t="s">
        <v>4</v>
      </c>
      <c r="F2692" s="6" t="s">
        <v>5</v>
      </c>
      <c r="G2692" s="6" t="s">
        <v>5652</v>
      </c>
      <c r="H2692" s="6" t="s">
        <v>7</v>
      </c>
      <c r="I2692" s="6" t="s">
        <v>5653</v>
      </c>
      <c r="J2692" s="6" t="s">
        <v>9</v>
      </c>
      <c r="K2692" s="6" t="s">
        <v>5801</v>
      </c>
      <c r="L2692" s="6" t="s">
        <v>11</v>
      </c>
      <c r="M2692" s="2">
        <v>441.71899999999999</v>
      </c>
      <c r="N2692" s="1" t="s">
        <v>12</v>
      </c>
      <c r="O2692" s="3">
        <v>43328</v>
      </c>
      <c r="P2692" s="2">
        <f>ROUNDDOWN(Table1[[#This Row],[Quantity in UnE]],0)</f>
        <v>441</v>
      </c>
      <c r="Q2692" t="s">
        <v>8852</v>
      </c>
      <c r="R2692">
        <v>60</v>
      </c>
      <c r="S2692">
        <v>39</v>
      </c>
      <c r="T2692">
        <f>IF(Table1[[#This Row],[OD (in)]]=28,0,IF(Table1[[#This Row],[Width (in)]]&lt;=25,1,0))</f>
        <v>0</v>
      </c>
      <c r="U2692">
        <f>IF(Table1[[#This Row],[OD (in)]]=28,0,IF(AND(Table1[[#This Row],[Width (in)]]&gt;25,Table1[[#This Row],[Width (in)]]&lt;=40),1,0))</f>
        <v>0</v>
      </c>
      <c r="V2692">
        <f>IF(Table1[[#This Row],[OD (in)]]=28,0,IF(Table1[[#This Row],[Width (in)]]&gt;40,1,0))</f>
        <v>1</v>
      </c>
      <c r="W2692">
        <f>IF(Table1[[#This Row],[OD (in)]]=28,1,0)</f>
        <v>0</v>
      </c>
    </row>
    <row r="2693" spans="1:23" x14ac:dyDescent="0.3">
      <c r="A2693" s="6" t="s">
        <v>0</v>
      </c>
      <c r="B2693" s="6" t="s">
        <v>125</v>
      </c>
      <c r="C2693" s="6" t="s">
        <v>126</v>
      </c>
      <c r="D2693" s="6" t="s">
        <v>5802</v>
      </c>
      <c r="E2693" s="6" t="s">
        <v>4</v>
      </c>
      <c r="F2693" s="6" t="s">
        <v>5</v>
      </c>
      <c r="G2693" s="6" t="s">
        <v>5652</v>
      </c>
      <c r="H2693" s="6" t="s">
        <v>7</v>
      </c>
      <c r="I2693" s="6" t="s">
        <v>5653</v>
      </c>
      <c r="J2693" s="6" t="s">
        <v>9</v>
      </c>
      <c r="K2693" s="6" t="s">
        <v>5803</v>
      </c>
      <c r="L2693" s="6" t="s">
        <v>11</v>
      </c>
      <c r="M2693" s="2">
        <v>436.815</v>
      </c>
      <c r="N2693" s="1" t="s">
        <v>12</v>
      </c>
      <c r="O2693" s="3">
        <v>43328</v>
      </c>
      <c r="P2693" s="2">
        <f>ROUNDDOWN(Table1[[#This Row],[Quantity in UnE]],0)</f>
        <v>436</v>
      </c>
      <c r="Q2693" t="s">
        <v>8852</v>
      </c>
      <c r="R2693">
        <v>60</v>
      </c>
      <c r="S2693">
        <v>39</v>
      </c>
      <c r="T2693">
        <f>IF(Table1[[#This Row],[OD (in)]]=28,0,IF(Table1[[#This Row],[Width (in)]]&lt;=25,1,0))</f>
        <v>0</v>
      </c>
      <c r="U2693">
        <f>IF(Table1[[#This Row],[OD (in)]]=28,0,IF(AND(Table1[[#This Row],[Width (in)]]&gt;25,Table1[[#This Row],[Width (in)]]&lt;=40),1,0))</f>
        <v>0</v>
      </c>
      <c r="V2693">
        <f>IF(Table1[[#This Row],[OD (in)]]=28,0,IF(Table1[[#This Row],[Width (in)]]&gt;40,1,0))</f>
        <v>1</v>
      </c>
      <c r="W2693">
        <f>IF(Table1[[#This Row],[OD (in)]]=28,1,0)</f>
        <v>0</v>
      </c>
    </row>
    <row r="2694" spans="1:23" x14ac:dyDescent="0.3">
      <c r="A2694" s="6" t="s">
        <v>0</v>
      </c>
      <c r="B2694" s="6" t="s">
        <v>1814</v>
      </c>
      <c r="C2694" s="6" t="s">
        <v>1815</v>
      </c>
      <c r="D2694" s="6" t="s">
        <v>5804</v>
      </c>
      <c r="E2694" s="6" t="s">
        <v>4</v>
      </c>
      <c r="F2694" s="6" t="s">
        <v>5</v>
      </c>
      <c r="G2694" s="6" t="s">
        <v>5624</v>
      </c>
      <c r="H2694" s="6" t="s">
        <v>7</v>
      </c>
      <c r="I2694" s="6" t="s">
        <v>5625</v>
      </c>
      <c r="J2694" s="6" t="s">
        <v>9</v>
      </c>
      <c r="K2694" s="6" t="s">
        <v>5805</v>
      </c>
      <c r="L2694" s="6" t="s">
        <v>11</v>
      </c>
      <c r="M2694" s="2">
        <v>244.16300000000001</v>
      </c>
      <c r="N2694" s="1" t="s">
        <v>12</v>
      </c>
      <c r="O2694" s="3">
        <v>43329</v>
      </c>
      <c r="P2694" s="2">
        <f>ROUNDDOWN(Table1[[#This Row],[Quantity in UnE]],0)</f>
        <v>244</v>
      </c>
      <c r="Q2694" t="s">
        <v>8860</v>
      </c>
      <c r="R2694">
        <v>30.75</v>
      </c>
      <c r="S2694">
        <v>39</v>
      </c>
      <c r="T2694">
        <f>IF(Table1[[#This Row],[OD (in)]]=28,0,IF(Table1[[#This Row],[Width (in)]]&lt;=25,1,0))</f>
        <v>0</v>
      </c>
      <c r="U2694">
        <f>IF(Table1[[#This Row],[OD (in)]]=28,0,IF(AND(Table1[[#This Row],[Width (in)]]&gt;25,Table1[[#This Row],[Width (in)]]&lt;=40),1,0))</f>
        <v>1</v>
      </c>
      <c r="V2694">
        <f>IF(Table1[[#This Row],[OD (in)]]=28,0,IF(Table1[[#This Row],[Width (in)]]&gt;40,1,0))</f>
        <v>0</v>
      </c>
      <c r="W2694">
        <f>IF(Table1[[#This Row],[OD (in)]]=28,1,0)</f>
        <v>0</v>
      </c>
    </row>
    <row r="2695" spans="1:23" x14ac:dyDescent="0.3">
      <c r="A2695" s="6" t="s">
        <v>0</v>
      </c>
      <c r="B2695" s="6" t="s">
        <v>125</v>
      </c>
      <c r="C2695" s="6" t="s">
        <v>126</v>
      </c>
      <c r="D2695" s="6" t="s">
        <v>5806</v>
      </c>
      <c r="E2695" s="6" t="s">
        <v>4</v>
      </c>
      <c r="F2695" s="6" t="s">
        <v>5</v>
      </c>
      <c r="G2695" s="6" t="s">
        <v>5652</v>
      </c>
      <c r="H2695" s="6" t="s">
        <v>7</v>
      </c>
      <c r="I2695" s="6" t="s">
        <v>5653</v>
      </c>
      <c r="J2695" s="6" t="s">
        <v>9</v>
      </c>
      <c r="K2695" s="6" t="s">
        <v>5807</v>
      </c>
      <c r="L2695" s="6" t="s">
        <v>11</v>
      </c>
      <c r="M2695" s="2">
        <v>439.75799999999998</v>
      </c>
      <c r="N2695" s="1" t="s">
        <v>12</v>
      </c>
      <c r="O2695" s="3">
        <v>43328</v>
      </c>
      <c r="P2695" s="2">
        <f>ROUNDDOWN(Table1[[#This Row],[Quantity in UnE]],0)</f>
        <v>439</v>
      </c>
      <c r="Q2695" t="s">
        <v>8852</v>
      </c>
      <c r="R2695">
        <v>60</v>
      </c>
      <c r="S2695">
        <v>39</v>
      </c>
      <c r="T2695">
        <f>IF(Table1[[#This Row],[OD (in)]]=28,0,IF(Table1[[#This Row],[Width (in)]]&lt;=25,1,0))</f>
        <v>0</v>
      </c>
      <c r="U2695">
        <f>IF(Table1[[#This Row],[OD (in)]]=28,0,IF(AND(Table1[[#This Row],[Width (in)]]&gt;25,Table1[[#This Row],[Width (in)]]&lt;=40),1,0))</f>
        <v>0</v>
      </c>
      <c r="V2695">
        <f>IF(Table1[[#This Row],[OD (in)]]=28,0,IF(Table1[[#This Row],[Width (in)]]&gt;40,1,0))</f>
        <v>1</v>
      </c>
      <c r="W2695">
        <f>IF(Table1[[#This Row],[OD (in)]]=28,1,0)</f>
        <v>0</v>
      </c>
    </row>
    <row r="2696" spans="1:23" x14ac:dyDescent="0.3">
      <c r="A2696" s="6" t="s">
        <v>0</v>
      </c>
      <c r="B2696" s="6" t="s">
        <v>125</v>
      </c>
      <c r="C2696" s="6" t="s">
        <v>126</v>
      </c>
      <c r="D2696" s="6" t="s">
        <v>5808</v>
      </c>
      <c r="E2696" s="6" t="s">
        <v>4</v>
      </c>
      <c r="F2696" s="6" t="s">
        <v>5</v>
      </c>
      <c r="G2696" s="6" t="s">
        <v>5652</v>
      </c>
      <c r="H2696" s="6" t="s">
        <v>7</v>
      </c>
      <c r="I2696" s="6" t="s">
        <v>5653</v>
      </c>
      <c r="J2696" s="6" t="s">
        <v>9</v>
      </c>
      <c r="K2696" s="6" t="s">
        <v>5809</v>
      </c>
      <c r="L2696" s="6" t="s">
        <v>11</v>
      </c>
      <c r="M2696" s="2">
        <v>443.56599999999997</v>
      </c>
      <c r="N2696" s="1" t="s">
        <v>12</v>
      </c>
      <c r="O2696" s="3">
        <v>43328</v>
      </c>
      <c r="P2696" s="2">
        <f>ROUNDDOWN(Table1[[#This Row],[Quantity in UnE]],0)</f>
        <v>443</v>
      </c>
      <c r="Q2696" t="s">
        <v>8852</v>
      </c>
      <c r="R2696">
        <v>60</v>
      </c>
      <c r="S2696">
        <v>39</v>
      </c>
      <c r="T2696">
        <f>IF(Table1[[#This Row],[OD (in)]]=28,0,IF(Table1[[#This Row],[Width (in)]]&lt;=25,1,0))</f>
        <v>0</v>
      </c>
      <c r="U2696">
        <f>IF(Table1[[#This Row],[OD (in)]]=28,0,IF(AND(Table1[[#This Row],[Width (in)]]&gt;25,Table1[[#This Row],[Width (in)]]&lt;=40),1,0))</f>
        <v>0</v>
      </c>
      <c r="V2696">
        <f>IF(Table1[[#This Row],[OD (in)]]=28,0,IF(Table1[[#This Row],[Width (in)]]&gt;40,1,0))</f>
        <v>1</v>
      </c>
      <c r="W2696">
        <f>IF(Table1[[#This Row],[OD (in)]]=28,1,0)</f>
        <v>0</v>
      </c>
    </row>
    <row r="2697" spans="1:23" x14ac:dyDescent="0.3">
      <c r="A2697" s="6" t="s">
        <v>0</v>
      </c>
      <c r="B2697" s="6" t="s">
        <v>2437</v>
      </c>
      <c r="C2697" s="6" t="s">
        <v>2438</v>
      </c>
      <c r="D2697" s="6" t="s">
        <v>5810</v>
      </c>
      <c r="E2697" s="6" t="s">
        <v>4</v>
      </c>
      <c r="F2697" s="6" t="s">
        <v>5</v>
      </c>
      <c r="G2697" s="6" t="s">
        <v>5739</v>
      </c>
      <c r="H2697" s="6" t="s">
        <v>7</v>
      </c>
      <c r="I2697" s="6" t="s">
        <v>5740</v>
      </c>
      <c r="J2697" s="6" t="s">
        <v>9</v>
      </c>
      <c r="K2697" s="6" t="s">
        <v>5811</v>
      </c>
      <c r="L2697" s="6" t="s">
        <v>11</v>
      </c>
      <c r="M2697" s="2">
        <v>308.12799999999999</v>
      </c>
      <c r="N2697" s="1" t="s">
        <v>12</v>
      </c>
      <c r="O2697" s="3">
        <v>43325</v>
      </c>
      <c r="P2697" s="2">
        <f>ROUNDDOWN(Table1[[#This Row],[Quantity in UnE]],0)</f>
        <v>308</v>
      </c>
      <c r="Q2697" t="s">
        <v>8860</v>
      </c>
      <c r="R2697">
        <v>38.5</v>
      </c>
      <c r="S2697">
        <v>39</v>
      </c>
      <c r="T2697">
        <f>IF(Table1[[#This Row],[OD (in)]]=28,0,IF(Table1[[#This Row],[Width (in)]]&lt;=25,1,0))</f>
        <v>0</v>
      </c>
      <c r="U2697">
        <f>IF(Table1[[#This Row],[OD (in)]]=28,0,IF(AND(Table1[[#This Row],[Width (in)]]&gt;25,Table1[[#This Row],[Width (in)]]&lt;=40),1,0))</f>
        <v>1</v>
      </c>
      <c r="V2697">
        <f>IF(Table1[[#This Row],[OD (in)]]=28,0,IF(Table1[[#This Row],[Width (in)]]&gt;40,1,0))</f>
        <v>0</v>
      </c>
      <c r="W2697">
        <f>IF(Table1[[#This Row],[OD (in)]]=28,1,0)</f>
        <v>0</v>
      </c>
    </row>
    <row r="2698" spans="1:23" x14ac:dyDescent="0.3">
      <c r="A2698" s="6" t="s">
        <v>0</v>
      </c>
      <c r="B2698" s="6" t="s">
        <v>2419</v>
      </c>
      <c r="C2698" s="6" t="s">
        <v>2420</v>
      </c>
      <c r="D2698" s="6" t="s">
        <v>5812</v>
      </c>
      <c r="E2698" s="6" t="s">
        <v>4</v>
      </c>
      <c r="F2698" s="6" t="s">
        <v>5</v>
      </c>
      <c r="G2698" s="6" t="s">
        <v>5235</v>
      </c>
      <c r="H2698" s="6" t="s">
        <v>7</v>
      </c>
      <c r="I2698" s="6" t="s">
        <v>5236</v>
      </c>
      <c r="J2698" s="6" t="s">
        <v>9</v>
      </c>
      <c r="K2698" s="6" t="s">
        <v>5813</v>
      </c>
      <c r="L2698" s="6" t="s">
        <v>11</v>
      </c>
      <c r="M2698" s="2">
        <v>294.79899999999998</v>
      </c>
      <c r="N2698" s="1" t="s">
        <v>12</v>
      </c>
      <c r="O2698" s="3">
        <v>43319</v>
      </c>
      <c r="P2698" s="2">
        <f>ROUNDDOWN(Table1[[#This Row],[Quantity in UnE]],0)</f>
        <v>294</v>
      </c>
      <c r="Q2698" t="s">
        <v>8850</v>
      </c>
      <c r="R2698">
        <v>39.5</v>
      </c>
      <c r="S2698">
        <v>39</v>
      </c>
      <c r="T2698">
        <f>IF(Table1[[#This Row],[OD (in)]]=28,0,IF(Table1[[#This Row],[Width (in)]]&lt;=25,1,0))</f>
        <v>0</v>
      </c>
      <c r="U2698">
        <f>IF(Table1[[#This Row],[OD (in)]]=28,0,IF(AND(Table1[[#This Row],[Width (in)]]&gt;25,Table1[[#This Row],[Width (in)]]&lt;=40),1,0))</f>
        <v>1</v>
      </c>
      <c r="V2698">
        <f>IF(Table1[[#This Row],[OD (in)]]=28,0,IF(Table1[[#This Row],[Width (in)]]&gt;40,1,0))</f>
        <v>0</v>
      </c>
      <c r="W2698">
        <f>IF(Table1[[#This Row],[OD (in)]]=28,1,0)</f>
        <v>0</v>
      </c>
    </row>
    <row r="2699" spans="1:23" x14ac:dyDescent="0.3">
      <c r="A2699" s="6" t="s">
        <v>0</v>
      </c>
      <c r="B2699" s="6" t="s">
        <v>125</v>
      </c>
      <c r="C2699" s="6" t="s">
        <v>126</v>
      </c>
      <c r="D2699" s="6" t="s">
        <v>5814</v>
      </c>
      <c r="E2699" s="6" t="s">
        <v>4</v>
      </c>
      <c r="F2699" s="6" t="s">
        <v>5</v>
      </c>
      <c r="G2699" s="6" t="s">
        <v>5815</v>
      </c>
      <c r="H2699" s="6" t="s">
        <v>7</v>
      </c>
      <c r="I2699" s="6" t="s">
        <v>5816</v>
      </c>
      <c r="J2699" s="6" t="s">
        <v>9</v>
      </c>
      <c r="K2699" s="6" t="s">
        <v>5817</v>
      </c>
      <c r="L2699" s="6" t="s">
        <v>11</v>
      </c>
      <c r="M2699" s="2">
        <v>441.95</v>
      </c>
      <c r="N2699" s="1" t="s">
        <v>12</v>
      </c>
      <c r="O2699" s="3">
        <v>43330</v>
      </c>
      <c r="P2699" s="2">
        <f>ROUNDDOWN(Table1[[#This Row],[Quantity in UnE]],0)</f>
        <v>441</v>
      </c>
      <c r="Q2699" t="s">
        <v>8852</v>
      </c>
      <c r="R2699">
        <v>60</v>
      </c>
      <c r="S2699">
        <v>39</v>
      </c>
      <c r="T2699">
        <f>IF(Table1[[#This Row],[OD (in)]]=28,0,IF(Table1[[#This Row],[Width (in)]]&lt;=25,1,0))</f>
        <v>0</v>
      </c>
      <c r="U2699">
        <f>IF(Table1[[#This Row],[OD (in)]]=28,0,IF(AND(Table1[[#This Row],[Width (in)]]&gt;25,Table1[[#This Row],[Width (in)]]&lt;=40),1,0))</f>
        <v>0</v>
      </c>
      <c r="V2699">
        <f>IF(Table1[[#This Row],[OD (in)]]=28,0,IF(Table1[[#This Row],[Width (in)]]&gt;40,1,0))</f>
        <v>1</v>
      </c>
      <c r="W2699">
        <f>IF(Table1[[#This Row],[OD (in)]]=28,1,0)</f>
        <v>0</v>
      </c>
    </row>
    <row r="2700" spans="1:23" x14ac:dyDescent="0.3">
      <c r="A2700" s="6" t="s">
        <v>0</v>
      </c>
      <c r="B2700" s="6" t="s">
        <v>125</v>
      </c>
      <c r="C2700" s="6" t="s">
        <v>126</v>
      </c>
      <c r="D2700" s="6" t="s">
        <v>5818</v>
      </c>
      <c r="E2700" s="6" t="s">
        <v>4</v>
      </c>
      <c r="F2700" s="6" t="s">
        <v>5</v>
      </c>
      <c r="G2700" s="6" t="s">
        <v>5652</v>
      </c>
      <c r="H2700" s="6" t="s">
        <v>7</v>
      </c>
      <c r="I2700" s="6" t="s">
        <v>5653</v>
      </c>
      <c r="J2700" s="6" t="s">
        <v>9</v>
      </c>
      <c r="K2700" s="6" t="s">
        <v>5817</v>
      </c>
      <c r="L2700" s="6" t="s">
        <v>11</v>
      </c>
      <c r="M2700" s="2">
        <v>439.75799999999998</v>
      </c>
      <c r="N2700" s="1" t="s">
        <v>12</v>
      </c>
      <c r="O2700" s="3">
        <v>43328</v>
      </c>
      <c r="P2700" s="2">
        <f>ROUNDDOWN(Table1[[#This Row],[Quantity in UnE]],0)</f>
        <v>439</v>
      </c>
      <c r="Q2700" t="s">
        <v>8852</v>
      </c>
      <c r="R2700">
        <v>60</v>
      </c>
      <c r="S2700">
        <v>39</v>
      </c>
      <c r="T2700">
        <f>IF(Table1[[#This Row],[OD (in)]]=28,0,IF(Table1[[#This Row],[Width (in)]]&lt;=25,1,0))</f>
        <v>0</v>
      </c>
      <c r="U2700">
        <f>IF(Table1[[#This Row],[OD (in)]]=28,0,IF(AND(Table1[[#This Row],[Width (in)]]&gt;25,Table1[[#This Row],[Width (in)]]&lt;=40),1,0))</f>
        <v>0</v>
      </c>
      <c r="V2700">
        <f>IF(Table1[[#This Row],[OD (in)]]=28,0,IF(Table1[[#This Row],[Width (in)]]&gt;40,1,0))</f>
        <v>1</v>
      </c>
      <c r="W2700">
        <f>IF(Table1[[#This Row],[OD (in)]]=28,1,0)</f>
        <v>0</v>
      </c>
    </row>
    <row r="2701" spans="1:23" x14ac:dyDescent="0.3">
      <c r="A2701" s="6" t="s">
        <v>0</v>
      </c>
      <c r="B2701" s="6" t="s">
        <v>2437</v>
      </c>
      <c r="C2701" s="6" t="s">
        <v>2438</v>
      </c>
      <c r="D2701" s="6" t="s">
        <v>5819</v>
      </c>
      <c r="E2701" s="6" t="s">
        <v>4</v>
      </c>
      <c r="F2701" s="6" t="s">
        <v>5</v>
      </c>
      <c r="G2701" s="6" t="s">
        <v>5739</v>
      </c>
      <c r="H2701" s="6" t="s">
        <v>7</v>
      </c>
      <c r="I2701" s="6" t="s">
        <v>5740</v>
      </c>
      <c r="J2701" s="6" t="s">
        <v>9</v>
      </c>
      <c r="K2701" s="6" t="s">
        <v>5820</v>
      </c>
      <c r="L2701" s="6" t="s">
        <v>11</v>
      </c>
      <c r="M2701" s="2">
        <v>311.952</v>
      </c>
      <c r="N2701" s="1" t="s">
        <v>12</v>
      </c>
      <c r="O2701" s="3">
        <v>43325</v>
      </c>
      <c r="P2701" s="2">
        <f>ROUNDDOWN(Table1[[#This Row],[Quantity in UnE]],0)</f>
        <v>311</v>
      </c>
      <c r="Q2701" t="s">
        <v>8860</v>
      </c>
      <c r="R2701">
        <v>38.5</v>
      </c>
      <c r="S2701">
        <v>39</v>
      </c>
      <c r="T2701">
        <f>IF(Table1[[#This Row],[OD (in)]]=28,0,IF(Table1[[#This Row],[Width (in)]]&lt;=25,1,0))</f>
        <v>0</v>
      </c>
      <c r="U2701">
        <f>IF(Table1[[#This Row],[OD (in)]]=28,0,IF(AND(Table1[[#This Row],[Width (in)]]&gt;25,Table1[[#This Row],[Width (in)]]&lt;=40),1,0))</f>
        <v>1</v>
      </c>
      <c r="V2701">
        <f>IF(Table1[[#This Row],[OD (in)]]=28,0,IF(Table1[[#This Row],[Width (in)]]&gt;40,1,0))</f>
        <v>0</v>
      </c>
      <c r="W2701">
        <f>IF(Table1[[#This Row],[OD (in)]]=28,1,0)</f>
        <v>0</v>
      </c>
    </row>
    <row r="2702" spans="1:23" x14ac:dyDescent="0.3">
      <c r="A2702" s="6" t="s">
        <v>0</v>
      </c>
      <c r="B2702" s="6" t="s">
        <v>2437</v>
      </c>
      <c r="C2702" s="6" t="s">
        <v>2438</v>
      </c>
      <c r="D2702" s="6" t="s">
        <v>5821</v>
      </c>
      <c r="E2702" s="6" t="s">
        <v>4</v>
      </c>
      <c r="F2702" s="6" t="s">
        <v>5</v>
      </c>
      <c r="G2702" s="6" t="s">
        <v>5739</v>
      </c>
      <c r="H2702" s="6" t="s">
        <v>7</v>
      </c>
      <c r="I2702" s="6" t="s">
        <v>5740</v>
      </c>
      <c r="J2702" s="6" t="s">
        <v>9</v>
      </c>
      <c r="K2702" s="6" t="s">
        <v>5822</v>
      </c>
      <c r="L2702" s="6" t="s">
        <v>11</v>
      </c>
      <c r="M2702" s="2">
        <v>310.13099999999997</v>
      </c>
      <c r="N2702" s="1" t="s">
        <v>12</v>
      </c>
      <c r="O2702" s="3">
        <v>43325</v>
      </c>
      <c r="P2702" s="2">
        <f>ROUNDDOWN(Table1[[#This Row],[Quantity in UnE]],0)</f>
        <v>310</v>
      </c>
      <c r="Q2702" t="s">
        <v>8860</v>
      </c>
      <c r="R2702">
        <v>38.5</v>
      </c>
      <c r="S2702">
        <v>39</v>
      </c>
      <c r="T2702">
        <f>IF(Table1[[#This Row],[OD (in)]]=28,0,IF(Table1[[#This Row],[Width (in)]]&lt;=25,1,0))</f>
        <v>0</v>
      </c>
      <c r="U2702">
        <f>IF(Table1[[#This Row],[OD (in)]]=28,0,IF(AND(Table1[[#This Row],[Width (in)]]&gt;25,Table1[[#This Row],[Width (in)]]&lt;=40),1,0))</f>
        <v>1</v>
      </c>
      <c r="V2702">
        <f>IF(Table1[[#This Row],[OD (in)]]=28,0,IF(Table1[[#This Row],[Width (in)]]&gt;40,1,0))</f>
        <v>0</v>
      </c>
      <c r="W2702">
        <f>IF(Table1[[#This Row],[OD (in)]]=28,1,0)</f>
        <v>0</v>
      </c>
    </row>
    <row r="2703" spans="1:23" x14ac:dyDescent="0.3">
      <c r="A2703" s="6" t="s">
        <v>0</v>
      </c>
      <c r="B2703" s="6" t="s">
        <v>4713</v>
      </c>
      <c r="C2703" s="6" t="s">
        <v>4714</v>
      </c>
      <c r="D2703" s="6" t="s">
        <v>5823</v>
      </c>
      <c r="E2703" s="6" t="s">
        <v>4</v>
      </c>
      <c r="F2703" s="6" t="s">
        <v>5</v>
      </c>
      <c r="G2703" s="6" t="s">
        <v>5235</v>
      </c>
      <c r="H2703" s="6" t="s">
        <v>7</v>
      </c>
      <c r="I2703" s="6" t="s">
        <v>5236</v>
      </c>
      <c r="J2703" s="6" t="s">
        <v>9</v>
      </c>
      <c r="K2703" s="6" t="s">
        <v>5824</v>
      </c>
      <c r="L2703" s="6" t="s">
        <v>11</v>
      </c>
      <c r="M2703" s="2">
        <v>277.40100000000001</v>
      </c>
      <c r="N2703" s="1" t="s">
        <v>12</v>
      </c>
      <c r="O2703" s="3">
        <v>43319</v>
      </c>
      <c r="P2703" s="2">
        <f>ROUNDDOWN(Table1[[#This Row],[Quantity in UnE]],0)</f>
        <v>277</v>
      </c>
      <c r="Q2703" t="s">
        <v>8850</v>
      </c>
      <c r="R2703">
        <v>37.5</v>
      </c>
      <c r="S2703">
        <v>39</v>
      </c>
      <c r="T2703">
        <f>IF(Table1[[#This Row],[OD (in)]]=28,0,IF(Table1[[#This Row],[Width (in)]]&lt;=25,1,0))</f>
        <v>0</v>
      </c>
      <c r="U2703">
        <f>IF(Table1[[#This Row],[OD (in)]]=28,0,IF(AND(Table1[[#This Row],[Width (in)]]&gt;25,Table1[[#This Row],[Width (in)]]&lt;=40),1,0))</f>
        <v>1</v>
      </c>
      <c r="V2703">
        <f>IF(Table1[[#This Row],[OD (in)]]=28,0,IF(Table1[[#This Row],[Width (in)]]&gt;40,1,0))</f>
        <v>0</v>
      </c>
      <c r="W2703">
        <f>IF(Table1[[#This Row],[OD (in)]]=28,1,0)</f>
        <v>0</v>
      </c>
    </row>
    <row r="2704" spans="1:23" x14ac:dyDescent="0.3">
      <c r="A2704" s="6" t="s">
        <v>0</v>
      </c>
      <c r="B2704" s="6" t="s">
        <v>125</v>
      </c>
      <c r="C2704" s="6" t="s">
        <v>126</v>
      </c>
      <c r="D2704" s="6" t="s">
        <v>5825</v>
      </c>
      <c r="E2704" s="6" t="s">
        <v>4</v>
      </c>
      <c r="F2704" s="6" t="s">
        <v>5</v>
      </c>
      <c r="G2704" s="6" t="s">
        <v>5815</v>
      </c>
      <c r="H2704" s="6" t="s">
        <v>7</v>
      </c>
      <c r="I2704" s="6" t="s">
        <v>5816</v>
      </c>
      <c r="J2704" s="6" t="s">
        <v>9</v>
      </c>
      <c r="K2704" s="6" t="s">
        <v>5824</v>
      </c>
      <c r="L2704" s="6" t="s">
        <v>11</v>
      </c>
      <c r="M2704" s="2">
        <v>441.43099999999998</v>
      </c>
      <c r="N2704" s="1" t="s">
        <v>12</v>
      </c>
      <c r="O2704" s="3">
        <v>43330</v>
      </c>
      <c r="P2704" s="2">
        <f>ROUNDDOWN(Table1[[#This Row],[Quantity in UnE]],0)</f>
        <v>441</v>
      </c>
      <c r="Q2704" t="s">
        <v>8852</v>
      </c>
      <c r="R2704">
        <v>60</v>
      </c>
      <c r="S2704">
        <v>39</v>
      </c>
      <c r="T2704">
        <f>IF(Table1[[#This Row],[OD (in)]]=28,0,IF(Table1[[#This Row],[Width (in)]]&lt;=25,1,0))</f>
        <v>0</v>
      </c>
      <c r="U2704">
        <f>IF(Table1[[#This Row],[OD (in)]]=28,0,IF(AND(Table1[[#This Row],[Width (in)]]&gt;25,Table1[[#This Row],[Width (in)]]&lt;=40),1,0))</f>
        <v>0</v>
      </c>
      <c r="V2704">
        <f>IF(Table1[[#This Row],[OD (in)]]=28,0,IF(Table1[[#This Row],[Width (in)]]&gt;40,1,0))</f>
        <v>1</v>
      </c>
      <c r="W2704">
        <f>IF(Table1[[#This Row],[OD (in)]]=28,1,0)</f>
        <v>0</v>
      </c>
    </row>
    <row r="2705" spans="1:23" x14ac:dyDescent="0.3">
      <c r="A2705" s="6" t="s">
        <v>0</v>
      </c>
      <c r="B2705" s="6" t="s">
        <v>125</v>
      </c>
      <c r="C2705" s="6" t="s">
        <v>126</v>
      </c>
      <c r="D2705" s="6" t="s">
        <v>5826</v>
      </c>
      <c r="E2705" s="6" t="s">
        <v>4</v>
      </c>
      <c r="F2705" s="6" t="s">
        <v>5</v>
      </c>
      <c r="G2705" s="6" t="s">
        <v>5624</v>
      </c>
      <c r="H2705" s="6" t="s">
        <v>7</v>
      </c>
      <c r="I2705" s="6" t="s">
        <v>5625</v>
      </c>
      <c r="J2705" s="6" t="s">
        <v>9</v>
      </c>
      <c r="K2705" s="6" t="s">
        <v>5827</v>
      </c>
      <c r="L2705" s="6" t="s">
        <v>11</v>
      </c>
      <c r="M2705" s="2">
        <v>441.48899999999998</v>
      </c>
      <c r="N2705" s="1" t="s">
        <v>12</v>
      </c>
      <c r="O2705" s="3">
        <v>43329</v>
      </c>
      <c r="P2705" s="2">
        <f>ROUNDDOWN(Table1[[#This Row],[Quantity in UnE]],0)</f>
        <v>441</v>
      </c>
      <c r="Q2705" t="s">
        <v>8852</v>
      </c>
      <c r="R2705">
        <v>60</v>
      </c>
      <c r="S2705">
        <v>39</v>
      </c>
      <c r="T2705">
        <f>IF(Table1[[#This Row],[OD (in)]]=28,0,IF(Table1[[#This Row],[Width (in)]]&lt;=25,1,0))</f>
        <v>0</v>
      </c>
      <c r="U2705">
        <f>IF(Table1[[#This Row],[OD (in)]]=28,0,IF(AND(Table1[[#This Row],[Width (in)]]&gt;25,Table1[[#This Row],[Width (in)]]&lt;=40),1,0))</f>
        <v>0</v>
      </c>
      <c r="V2705">
        <f>IF(Table1[[#This Row],[OD (in)]]=28,0,IF(Table1[[#This Row],[Width (in)]]&gt;40,1,0))</f>
        <v>1</v>
      </c>
      <c r="W2705">
        <f>IF(Table1[[#This Row],[OD (in)]]=28,1,0)</f>
        <v>0</v>
      </c>
    </row>
    <row r="2706" spans="1:23" x14ac:dyDescent="0.3">
      <c r="A2706" s="6" t="s">
        <v>0</v>
      </c>
      <c r="B2706" s="6" t="s">
        <v>5828</v>
      </c>
      <c r="C2706" s="6" t="s">
        <v>5829</v>
      </c>
      <c r="D2706" s="6" t="s">
        <v>5830</v>
      </c>
      <c r="E2706" s="6" t="s">
        <v>4</v>
      </c>
      <c r="F2706" s="6" t="s">
        <v>5</v>
      </c>
      <c r="G2706" s="6" t="s">
        <v>5492</v>
      </c>
      <c r="H2706" s="6" t="s">
        <v>7</v>
      </c>
      <c r="I2706" s="6" t="s">
        <v>5493</v>
      </c>
      <c r="J2706" s="6" t="s">
        <v>9</v>
      </c>
      <c r="K2706" s="6" t="s">
        <v>5831</v>
      </c>
      <c r="L2706" s="6" t="s">
        <v>11</v>
      </c>
      <c r="M2706" s="2">
        <v>193.94</v>
      </c>
      <c r="N2706" s="1" t="s">
        <v>12</v>
      </c>
      <c r="O2706" s="3">
        <v>43323</v>
      </c>
      <c r="P2706" s="2">
        <f>ROUNDDOWN(Table1[[#This Row],[Quantity in UnE]],0)</f>
        <v>193</v>
      </c>
      <c r="Q2706" t="s">
        <v>8850</v>
      </c>
      <c r="R2706">
        <v>30.5</v>
      </c>
      <c r="S2706">
        <v>39</v>
      </c>
      <c r="T2706">
        <f>IF(Table1[[#This Row],[OD (in)]]=28,0,IF(Table1[[#This Row],[Width (in)]]&lt;=25,1,0))</f>
        <v>0</v>
      </c>
      <c r="U2706">
        <f>IF(Table1[[#This Row],[OD (in)]]=28,0,IF(AND(Table1[[#This Row],[Width (in)]]&gt;25,Table1[[#This Row],[Width (in)]]&lt;=40),1,0))</f>
        <v>1</v>
      </c>
      <c r="V2706">
        <f>IF(Table1[[#This Row],[OD (in)]]=28,0,IF(Table1[[#This Row],[Width (in)]]&gt;40,1,0))</f>
        <v>0</v>
      </c>
      <c r="W2706">
        <f>IF(Table1[[#This Row],[OD (in)]]=28,1,0)</f>
        <v>0</v>
      </c>
    </row>
    <row r="2707" spans="1:23" x14ac:dyDescent="0.3">
      <c r="A2707" s="6" t="s">
        <v>0</v>
      </c>
      <c r="B2707" s="6" t="s">
        <v>1814</v>
      </c>
      <c r="C2707" s="6" t="s">
        <v>1815</v>
      </c>
      <c r="D2707" s="6" t="s">
        <v>5832</v>
      </c>
      <c r="E2707" s="6" t="s">
        <v>4</v>
      </c>
      <c r="F2707" s="6" t="s">
        <v>5</v>
      </c>
      <c r="G2707" s="6" t="s">
        <v>5739</v>
      </c>
      <c r="H2707" s="6" t="s">
        <v>7</v>
      </c>
      <c r="I2707" s="6" t="s">
        <v>5740</v>
      </c>
      <c r="J2707" s="6" t="s">
        <v>9</v>
      </c>
      <c r="K2707" s="6" t="s">
        <v>5833</v>
      </c>
      <c r="L2707" s="6" t="s">
        <v>11</v>
      </c>
      <c r="M2707" s="2">
        <v>245.42400000000001</v>
      </c>
      <c r="N2707" s="1" t="s">
        <v>12</v>
      </c>
      <c r="O2707" s="3">
        <v>43325</v>
      </c>
      <c r="P2707" s="2">
        <f>ROUNDDOWN(Table1[[#This Row],[Quantity in UnE]],0)</f>
        <v>245</v>
      </c>
      <c r="Q2707" t="s">
        <v>8860</v>
      </c>
      <c r="R2707">
        <v>30.75</v>
      </c>
      <c r="S2707">
        <v>39</v>
      </c>
      <c r="T2707">
        <f>IF(Table1[[#This Row],[OD (in)]]=28,0,IF(Table1[[#This Row],[Width (in)]]&lt;=25,1,0))</f>
        <v>0</v>
      </c>
      <c r="U2707">
        <f>IF(Table1[[#This Row],[OD (in)]]=28,0,IF(AND(Table1[[#This Row],[Width (in)]]&gt;25,Table1[[#This Row],[Width (in)]]&lt;=40),1,0))</f>
        <v>1</v>
      </c>
      <c r="V2707">
        <f>IF(Table1[[#This Row],[OD (in)]]=28,0,IF(Table1[[#This Row],[Width (in)]]&gt;40,1,0))</f>
        <v>0</v>
      </c>
      <c r="W2707">
        <f>IF(Table1[[#This Row],[OD (in)]]=28,1,0)</f>
        <v>0</v>
      </c>
    </row>
    <row r="2708" spans="1:23" x14ac:dyDescent="0.3">
      <c r="A2708" s="6" t="s">
        <v>0</v>
      </c>
      <c r="B2708" s="6" t="s">
        <v>125</v>
      </c>
      <c r="C2708" s="6" t="s">
        <v>126</v>
      </c>
      <c r="D2708" s="6" t="s">
        <v>5834</v>
      </c>
      <c r="E2708" s="6" t="s">
        <v>4</v>
      </c>
      <c r="F2708" s="6" t="s">
        <v>5</v>
      </c>
      <c r="G2708" s="6" t="s">
        <v>5815</v>
      </c>
      <c r="H2708" s="6" t="s">
        <v>7</v>
      </c>
      <c r="I2708" s="6" t="s">
        <v>5816</v>
      </c>
      <c r="J2708" s="6" t="s">
        <v>9</v>
      </c>
      <c r="K2708" s="6" t="s">
        <v>5835</v>
      </c>
      <c r="L2708" s="6" t="s">
        <v>11</v>
      </c>
      <c r="M2708" s="2">
        <v>440.565</v>
      </c>
      <c r="N2708" s="1" t="s">
        <v>12</v>
      </c>
      <c r="O2708" s="3">
        <v>43330</v>
      </c>
      <c r="P2708" s="2">
        <f>ROUNDDOWN(Table1[[#This Row],[Quantity in UnE]],0)</f>
        <v>440</v>
      </c>
      <c r="Q2708" t="s">
        <v>8852</v>
      </c>
      <c r="R2708">
        <v>60</v>
      </c>
      <c r="S2708">
        <v>39</v>
      </c>
      <c r="T2708">
        <f>IF(Table1[[#This Row],[OD (in)]]=28,0,IF(Table1[[#This Row],[Width (in)]]&lt;=25,1,0))</f>
        <v>0</v>
      </c>
      <c r="U2708">
        <f>IF(Table1[[#This Row],[OD (in)]]=28,0,IF(AND(Table1[[#This Row],[Width (in)]]&gt;25,Table1[[#This Row],[Width (in)]]&lt;=40),1,0))</f>
        <v>0</v>
      </c>
      <c r="V2708">
        <f>IF(Table1[[#This Row],[OD (in)]]=28,0,IF(Table1[[#This Row],[Width (in)]]&gt;40,1,0))</f>
        <v>1</v>
      </c>
      <c r="W2708">
        <f>IF(Table1[[#This Row],[OD (in)]]=28,1,0)</f>
        <v>0</v>
      </c>
    </row>
    <row r="2709" spans="1:23" x14ac:dyDescent="0.3">
      <c r="A2709" s="6" t="s">
        <v>0</v>
      </c>
      <c r="B2709" s="6" t="s">
        <v>125</v>
      </c>
      <c r="C2709" s="6" t="s">
        <v>126</v>
      </c>
      <c r="D2709" s="6" t="s">
        <v>5836</v>
      </c>
      <c r="E2709" s="6" t="s">
        <v>4</v>
      </c>
      <c r="F2709" s="6" t="s">
        <v>5</v>
      </c>
      <c r="G2709" s="6" t="s">
        <v>5624</v>
      </c>
      <c r="H2709" s="6" t="s">
        <v>7</v>
      </c>
      <c r="I2709" s="6" t="s">
        <v>5625</v>
      </c>
      <c r="J2709" s="6" t="s">
        <v>9</v>
      </c>
      <c r="K2709" s="6" t="s">
        <v>5835</v>
      </c>
      <c r="L2709" s="6" t="s">
        <v>11</v>
      </c>
      <c r="M2709" s="2">
        <v>439.642</v>
      </c>
      <c r="N2709" s="1" t="s">
        <v>12</v>
      </c>
      <c r="O2709" s="3">
        <v>43329</v>
      </c>
      <c r="P2709" s="2">
        <f>ROUNDDOWN(Table1[[#This Row],[Quantity in UnE]],0)</f>
        <v>439</v>
      </c>
      <c r="Q2709" t="s">
        <v>8852</v>
      </c>
      <c r="R2709">
        <v>60</v>
      </c>
      <c r="S2709">
        <v>39</v>
      </c>
      <c r="T2709">
        <f>IF(Table1[[#This Row],[OD (in)]]=28,0,IF(Table1[[#This Row],[Width (in)]]&lt;=25,1,0))</f>
        <v>0</v>
      </c>
      <c r="U2709">
        <f>IF(Table1[[#This Row],[OD (in)]]=28,0,IF(AND(Table1[[#This Row],[Width (in)]]&gt;25,Table1[[#This Row],[Width (in)]]&lt;=40),1,0))</f>
        <v>0</v>
      </c>
      <c r="V2709">
        <f>IF(Table1[[#This Row],[OD (in)]]=28,0,IF(Table1[[#This Row],[Width (in)]]&gt;40,1,0))</f>
        <v>1</v>
      </c>
      <c r="W2709">
        <f>IF(Table1[[#This Row],[OD (in)]]=28,1,0)</f>
        <v>0</v>
      </c>
    </row>
    <row r="2710" spans="1:23" x14ac:dyDescent="0.3">
      <c r="A2710" s="6" t="s">
        <v>0</v>
      </c>
      <c r="B2710" s="6" t="s">
        <v>125</v>
      </c>
      <c r="C2710" s="6" t="s">
        <v>126</v>
      </c>
      <c r="D2710" s="6" t="s">
        <v>5837</v>
      </c>
      <c r="E2710" s="6" t="s">
        <v>4</v>
      </c>
      <c r="F2710" s="6" t="s">
        <v>5</v>
      </c>
      <c r="G2710" s="6" t="s">
        <v>5815</v>
      </c>
      <c r="H2710" s="6" t="s">
        <v>7</v>
      </c>
      <c r="I2710" s="6" t="s">
        <v>5816</v>
      </c>
      <c r="J2710" s="6" t="s">
        <v>9</v>
      </c>
      <c r="K2710" s="6" t="s">
        <v>5838</v>
      </c>
      <c r="L2710" s="6" t="s">
        <v>11</v>
      </c>
      <c r="M2710" s="2">
        <v>440.21899999999999</v>
      </c>
      <c r="N2710" s="1" t="s">
        <v>12</v>
      </c>
      <c r="O2710" s="3">
        <v>43330</v>
      </c>
      <c r="P2710" s="2">
        <f>ROUNDDOWN(Table1[[#This Row],[Quantity in UnE]],0)</f>
        <v>440</v>
      </c>
      <c r="Q2710" t="s">
        <v>8852</v>
      </c>
      <c r="R2710">
        <v>60</v>
      </c>
      <c r="S2710">
        <v>39</v>
      </c>
      <c r="T2710">
        <f>IF(Table1[[#This Row],[OD (in)]]=28,0,IF(Table1[[#This Row],[Width (in)]]&lt;=25,1,0))</f>
        <v>0</v>
      </c>
      <c r="U2710">
        <f>IF(Table1[[#This Row],[OD (in)]]=28,0,IF(AND(Table1[[#This Row],[Width (in)]]&gt;25,Table1[[#This Row],[Width (in)]]&lt;=40),1,0))</f>
        <v>0</v>
      </c>
      <c r="V2710">
        <f>IF(Table1[[#This Row],[OD (in)]]=28,0,IF(Table1[[#This Row],[Width (in)]]&gt;40,1,0))</f>
        <v>1</v>
      </c>
      <c r="W2710">
        <f>IF(Table1[[#This Row],[OD (in)]]=28,1,0)</f>
        <v>0</v>
      </c>
    </row>
    <row r="2711" spans="1:23" x14ac:dyDescent="0.3">
      <c r="A2711" s="6" t="s">
        <v>0</v>
      </c>
      <c r="B2711" s="6" t="s">
        <v>125</v>
      </c>
      <c r="C2711" s="6" t="s">
        <v>126</v>
      </c>
      <c r="D2711" s="6" t="s">
        <v>5839</v>
      </c>
      <c r="E2711" s="6" t="s">
        <v>4</v>
      </c>
      <c r="F2711" s="6" t="s">
        <v>5</v>
      </c>
      <c r="G2711" s="6" t="s">
        <v>5624</v>
      </c>
      <c r="H2711" s="6" t="s">
        <v>7</v>
      </c>
      <c r="I2711" s="6" t="s">
        <v>5625</v>
      </c>
      <c r="J2711" s="6" t="s">
        <v>9</v>
      </c>
      <c r="K2711" s="6" t="s">
        <v>5840</v>
      </c>
      <c r="L2711" s="6" t="s">
        <v>11</v>
      </c>
      <c r="M2711" s="2">
        <v>443.33499999999998</v>
      </c>
      <c r="N2711" s="1" t="s">
        <v>12</v>
      </c>
      <c r="O2711" s="3">
        <v>43329</v>
      </c>
      <c r="P2711" s="2">
        <f>ROUNDDOWN(Table1[[#This Row],[Quantity in UnE]],0)</f>
        <v>443</v>
      </c>
      <c r="Q2711" t="s">
        <v>8852</v>
      </c>
      <c r="R2711">
        <v>60</v>
      </c>
      <c r="S2711">
        <v>39</v>
      </c>
      <c r="T2711">
        <f>IF(Table1[[#This Row],[OD (in)]]=28,0,IF(Table1[[#This Row],[Width (in)]]&lt;=25,1,0))</f>
        <v>0</v>
      </c>
      <c r="U2711">
        <f>IF(Table1[[#This Row],[OD (in)]]=28,0,IF(AND(Table1[[#This Row],[Width (in)]]&gt;25,Table1[[#This Row],[Width (in)]]&lt;=40),1,0))</f>
        <v>0</v>
      </c>
      <c r="V2711">
        <f>IF(Table1[[#This Row],[OD (in)]]=28,0,IF(Table1[[#This Row],[Width (in)]]&gt;40,1,0))</f>
        <v>1</v>
      </c>
      <c r="W2711">
        <f>IF(Table1[[#This Row],[OD (in)]]=28,1,0)</f>
        <v>0</v>
      </c>
    </row>
    <row r="2712" spans="1:23" x14ac:dyDescent="0.3">
      <c r="A2712" s="6" t="s">
        <v>0</v>
      </c>
      <c r="B2712" s="6" t="s">
        <v>1814</v>
      </c>
      <c r="C2712" s="6" t="s">
        <v>1815</v>
      </c>
      <c r="D2712" s="6" t="s">
        <v>5841</v>
      </c>
      <c r="E2712" s="6" t="s">
        <v>4</v>
      </c>
      <c r="F2712" s="6" t="s">
        <v>5</v>
      </c>
      <c r="G2712" s="6" t="s">
        <v>5739</v>
      </c>
      <c r="H2712" s="6" t="s">
        <v>7</v>
      </c>
      <c r="I2712" s="6" t="s">
        <v>5740</v>
      </c>
      <c r="J2712" s="6" t="s">
        <v>9</v>
      </c>
      <c r="K2712" s="6" t="s">
        <v>5842</v>
      </c>
      <c r="L2712" s="6" t="s">
        <v>11</v>
      </c>
      <c r="M2712" s="2">
        <v>247.79900000000001</v>
      </c>
      <c r="N2712" s="1" t="s">
        <v>12</v>
      </c>
      <c r="O2712" s="3">
        <v>43325</v>
      </c>
      <c r="P2712" s="2">
        <f>ROUNDDOWN(Table1[[#This Row],[Quantity in UnE]],0)</f>
        <v>247</v>
      </c>
      <c r="Q2712" t="s">
        <v>8860</v>
      </c>
      <c r="R2712">
        <v>30.75</v>
      </c>
      <c r="S2712">
        <v>39</v>
      </c>
      <c r="T2712">
        <f>IF(Table1[[#This Row],[OD (in)]]=28,0,IF(Table1[[#This Row],[Width (in)]]&lt;=25,1,0))</f>
        <v>0</v>
      </c>
      <c r="U2712">
        <f>IF(Table1[[#This Row],[OD (in)]]=28,0,IF(AND(Table1[[#This Row],[Width (in)]]&gt;25,Table1[[#This Row],[Width (in)]]&lt;=40),1,0))</f>
        <v>1</v>
      </c>
      <c r="V2712">
        <f>IF(Table1[[#This Row],[OD (in)]]=28,0,IF(Table1[[#This Row],[Width (in)]]&gt;40,1,0))</f>
        <v>0</v>
      </c>
      <c r="W2712">
        <f>IF(Table1[[#This Row],[OD (in)]]=28,1,0)</f>
        <v>0</v>
      </c>
    </row>
    <row r="2713" spans="1:23" x14ac:dyDescent="0.3">
      <c r="A2713" s="6" t="s">
        <v>0</v>
      </c>
      <c r="B2713" s="6" t="s">
        <v>125</v>
      </c>
      <c r="C2713" s="6" t="s">
        <v>126</v>
      </c>
      <c r="D2713" s="6" t="s">
        <v>5843</v>
      </c>
      <c r="E2713" s="6" t="s">
        <v>4</v>
      </c>
      <c r="F2713" s="6" t="s">
        <v>5</v>
      </c>
      <c r="G2713" s="6" t="s">
        <v>5624</v>
      </c>
      <c r="H2713" s="6" t="s">
        <v>7</v>
      </c>
      <c r="I2713" s="6" t="s">
        <v>5625</v>
      </c>
      <c r="J2713" s="6" t="s">
        <v>9</v>
      </c>
      <c r="K2713" s="6" t="s">
        <v>5844</v>
      </c>
      <c r="L2713" s="6" t="s">
        <v>11</v>
      </c>
      <c r="M2713" s="2">
        <v>441.48899999999998</v>
      </c>
      <c r="N2713" s="1" t="s">
        <v>12</v>
      </c>
      <c r="O2713" s="3">
        <v>43329</v>
      </c>
      <c r="P2713" s="2">
        <f>ROUNDDOWN(Table1[[#This Row],[Quantity in UnE]],0)</f>
        <v>441</v>
      </c>
      <c r="Q2713" t="s">
        <v>8852</v>
      </c>
      <c r="R2713">
        <v>60</v>
      </c>
      <c r="S2713">
        <v>39</v>
      </c>
      <c r="T2713">
        <f>IF(Table1[[#This Row],[OD (in)]]=28,0,IF(Table1[[#This Row],[Width (in)]]&lt;=25,1,0))</f>
        <v>0</v>
      </c>
      <c r="U2713">
        <f>IF(Table1[[#This Row],[OD (in)]]=28,0,IF(AND(Table1[[#This Row],[Width (in)]]&gt;25,Table1[[#This Row],[Width (in)]]&lt;=40),1,0))</f>
        <v>0</v>
      </c>
      <c r="V2713">
        <f>IF(Table1[[#This Row],[OD (in)]]=28,0,IF(Table1[[#This Row],[Width (in)]]&gt;40,1,0))</f>
        <v>1</v>
      </c>
      <c r="W2713">
        <f>IF(Table1[[#This Row],[OD (in)]]=28,1,0)</f>
        <v>0</v>
      </c>
    </row>
    <row r="2714" spans="1:23" x14ac:dyDescent="0.3">
      <c r="A2714" s="6" t="s">
        <v>0</v>
      </c>
      <c r="B2714" s="6" t="s">
        <v>125</v>
      </c>
      <c r="C2714" s="6" t="s">
        <v>126</v>
      </c>
      <c r="D2714" s="6" t="s">
        <v>5845</v>
      </c>
      <c r="E2714" s="6" t="s">
        <v>4</v>
      </c>
      <c r="F2714" s="6" t="s">
        <v>5</v>
      </c>
      <c r="G2714" s="6" t="s">
        <v>5652</v>
      </c>
      <c r="H2714" s="6" t="s">
        <v>7</v>
      </c>
      <c r="I2714" s="6" t="s">
        <v>5653</v>
      </c>
      <c r="J2714" s="6" t="s">
        <v>9</v>
      </c>
      <c r="K2714" s="6" t="s">
        <v>5846</v>
      </c>
      <c r="L2714" s="6" t="s">
        <v>11</v>
      </c>
      <c r="M2714" s="2">
        <v>441.71899999999999</v>
      </c>
      <c r="N2714" s="1" t="s">
        <v>12</v>
      </c>
      <c r="O2714" s="3">
        <v>43328</v>
      </c>
      <c r="P2714" s="2">
        <f>ROUNDDOWN(Table1[[#This Row],[Quantity in UnE]],0)</f>
        <v>441</v>
      </c>
      <c r="Q2714" t="s">
        <v>8852</v>
      </c>
      <c r="R2714">
        <v>60</v>
      </c>
      <c r="S2714">
        <v>39</v>
      </c>
      <c r="T2714">
        <f>IF(Table1[[#This Row],[OD (in)]]=28,0,IF(Table1[[#This Row],[Width (in)]]&lt;=25,1,0))</f>
        <v>0</v>
      </c>
      <c r="U2714">
        <f>IF(Table1[[#This Row],[OD (in)]]=28,0,IF(AND(Table1[[#This Row],[Width (in)]]&gt;25,Table1[[#This Row],[Width (in)]]&lt;=40),1,0))</f>
        <v>0</v>
      </c>
      <c r="V2714">
        <f>IF(Table1[[#This Row],[OD (in)]]=28,0,IF(Table1[[#This Row],[Width (in)]]&gt;40,1,0))</f>
        <v>1</v>
      </c>
      <c r="W2714">
        <f>IF(Table1[[#This Row],[OD (in)]]=28,1,0)</f>
        <v>0</v>
      </c>
    </row>
    <row r="2715" spans="1:23" x14ac:dyDescent="0.3">
      <c r="A2715" s="6" t="s">
        <v>0</v>
      </c>
      <c r="B2715" s="6" t="s">
        <v>1814</v>
      </c>
      <c r="C2715" s="6" t="s">
        <v>1815</v>
      </c>
      <c r="D2715" s="6" t="s">
        <v>5847</v>
      </c>
      <c r="E2715" s="6" t="s">
        <v>4</v>
      </c>
      <c r="F2715" s="6" t="s">
        <v>5</v>
      </c>
      <c r="G2715" s="6" t="s">
        <v>5739</v>
      </c>
      <c r="H2715" s="6" t="s">
        <v>7</v>
      </c>
      <c r="I2715" s="6" t="s">
        <v>5740</v>
      </c>
      <c r="J2715" s="6" t="s">
        <v>9</v>
      </c>
      <c r="K2715" s="6" t="s">
        <v>5848</v>
      </c>
      <c r="L2715" s="6" t="s">
        <v>11</v>
      </c>
      <c r="M2715" s="2">
        <v>247.702</v>
      </c>
      <c r="N2715" s="1" t="s">
        <v>12</v>
      </c>
      <c r="O2715" s="3">
        <v>43325</v>
      </c>
      <c r="P2715" s="2">
        <f>ROUNDDOWN(Table1[[#This Row],[Quantity in UnE]],0)</f>
        <v>247</v>
      </c>
      <c r="Q2715" t="s">
        <v>8860</v>
      </c>
      <c r="R2715">
        <v>30.75</v>
      </c>
      <c r="S2715">
        <v>39</v>
      </c>
      <c r="T2715">
        <f>IF(Table1[[#This Row],[OD (in)]]=28,0,IF(Table1[[#This Row],[Width (in)]]&lt;=25,1,0))</f>
        <v>0</v>
      </c>
      <c r="U2715">
        <f>IF(Table1[[#This Row],[OD (in)]]=28,0,IF(AND(Table1[[#This Row],[Width (in)]]&gt;25,Table1[[#This Row],[Width (in)]]&lt;=40),1,0))</f>
        <v>1</v>
      </c>
      <c r="V2715">
        <f>IF(Table1[[#This Row],[OD (in)]]=28,0,IF(Table1[[#This Row],[Width (in)]]&gt;40,1,0))</f>
        <v>0</v>
      </c>
      <c r="W2715">
        <f>IF(Table1[[#This Row],[OD (in)]]=28,1,0)</f>
        <v>0</v>
      </c>
    </row>
    <row r="2716" spans="1:23" x14ac:dyDescent="0.3">
      <c r="A2716" s="6" t="s">
        <v>0</v>
      </c>
      <c r="B2716" s="6" t="s">
        <v>125</v>
      </c>
      <c r="C2716" s="6" t="s">
        <v>126</v>
      </c>
      <c r="D2716" s="6" t="s">
        <v>5849</v>
      </c>
      <c r="E2716" s="6" t="s">
        <v>4</v>
      </c>
      <c r="F2716" s="6" t="s">
        <v>5</v>
      </c>
      <c r="G2716" s="6" t="s">
        <v>5815</v>
      </c>
      <c r="H2716" s="6" t="s">
        <v>7</v>
      </c>
      <c r="I2716" s="6" t="s">
        <v>5816</v>
      </c>
      <c r="J2716" s="6" t="s">
        <v>9</v>
      </c>
      <c r="K2716" s="6" t="s">
        <v>5850</v>
      </c>
      <c r="L2716" s="6" t="s">
        <v>11</v>
      </c>
      <c r="M2716" s="2">
        <v>442.12299999999999</v>
      </c>
      <c r="N2716" s="1" t="s">
        <v>12</v>
      </c>
      <c r="O2716" s="3">
        <v>43330</v>
      </c>
      <c r="P2716" s="2">
        <f>ROUNDDOWN(Table1[[#This Row],[Quantity in UnE]],0)</f>
        <v>442</v>
      </c>
      <c r="Q2716" t="s">
        <v>8852</v>
      </c>
      <c r="R2716">
        <v>60</v>
      </c>
      <c r="S2716">
        <v>39</v>
      </c>
      <c r="T2716">
        <f>IF(Table1[[#This Row],[OD (in)]]=28,0,IF(Table1[[#This Row],[Width (in)]]&lt;=25,1,0))</f>
        <v>0</v>
      </c>
      <c r="U2716">
        <f>IF(Table1[[#This Row],[OD (in)]]=28,0,IF(AND(Table1[[#This Row],[Width (in)]]&gt;25,Table1[[#This Row],[Width (in)]]&lt;=40),1,0))</f>
        <v>0</v>
      </c>
      <c r="V2716">
        <f>IF(Table1[[#This Row],[OD (in)]]=28,0,IF(Table1[[#This Row],[Width (in)]]&gt;40,1,0))</f>
        <v>1</v>
      </c>
      <c r="W2716">
        <f>IF(Table1[[#This Row],[OD (in)]]=28,1,0)</f>
        <v>0</v>
      </c>
    </row>
    <row r="2717" spans="1:23" x14ac:dyDescent="0.3">
      <c r="A2717" s="6" t="s">
        <v>0</v>
      </c>
      <c r="B2717" s="6" t="s">
        <v>45</v>
      </c>
      <c r="C2717" s="6" t="s">
        <v>46</v>
      </c>
      <c r="D2717" s="6" t="s">
        <v>5851</v>
      </c>
      <c r="E2717" s="6" t="s">
        <v>4</v>
      </c>
      <c r="F2717" s="6" t="s">
        <v>5</v>
      </c>
      <c r="G2717" s="6" t="s">
        <v>5492</v>
      </c>
      <c r="H2717" s="6" t="s">
        <v>7</v>
      </c>
      <c r="I2717" s="6" t="s">
        <v>5493</v>
      </c>
      <c r="J2717" s="6" t="s">
        <v>9</v>
      </c>
      <c r="K2717" s="6" t="s">
        <v>5852</v>
      </c>
      <c r="L2717" s="6" t="s">
        <v>11</v>
      </c>
      <c r="M2717" s="2">
        <v>176.69399999999999</v>
      </c>
      <c r="N2717" s="1" t="s">
        <v>12</v>
      </c>
      <c r="O2717" s="3">
        <v>43323</v>
      </c>
      <c r="P2717" s="2">
        <f>ROUNDDOWN(Table1[[#This Row],[Quantity in UnE]],0)</f>
        <v>176</v>
      </c>
      <c r="Q2717" t="s">
        <v>8849</v>
      </c>
      <c r="R2717">
        <v>21.25</v>
      </c>
      <c r="S2717">
        <v>44</v>
      </c>
      <c r="T2717">
        <f>IF(Table1[[#This Row],[OD (in)]]=28,0,IF(Table1[[#This Row],[Width (in)]]&lt;=25,1,0))</f>
        <v>1</v>
      </c>
      <c r="U2717">
        <f>IF(Table1[[#This Row],[OD (in)]]=28,0,IF(AND(Table1[[#This Row],[Width (in)]]&gt;25,Table1[[#This Row],[Width (in)]]&lt;=40),1,0))</f>
        <v>0</v>
      </c>
      <c r="V2717">
        <f>IF(Table1[[#This Row],[OD (in)]]=28,0,IF(Table1[[#This Row],[Width (in)]]&gt;40,1,0))</f>
        <v>0</v>
      </c>
      <c r="W2717">
        <f>IF(Table1[[#This Row],[OD (in)]]=28,1,0)</f>
        <v>0</v>
      </c>
    </row>
    <row r="2718" spans="1:23" x14ac:dyDescent="0.3">
      <c r="A2718" s="6" t="s">
        <v>0</v>
      </c>
      <c r="B2718" s="6" t="s">
        <v>125</v>
      </c>
      <c r="C2718" s="6" t="s">
        <v>126</v>
      </c>
      <c r="D2718" s="6" t="s">
        <v>5853</v>
      </c>
      <c r="E2718" s="6" t="s">
        <v>4</v>
      </c>
      <c r="F2718" s="6" t="s">
        <v>5</v>
      </c>
      <c r="G2718" s="6" t="s">
        <v>5624</v>
      </c>
      <c r="H2718" s="6" t="s">
        <v>7</v>
      </c>
      <c r="I2718" s="6" t="s">
        <v>5625</v>
      </c>
      <c r="J2718" s="6" t="s">
        <v>9</v>
      </c>
      <c r="K2718" s="6" t="s">
        <v>5854</v>
      </c>
      <c r="L2718" s="6" t="s">
        <v>11</v>
      </c>
      <c r="M2718" s="2">
        <v>442.58499999999998</v>
      </c>
      <c r="N2718" s="1" t="s">
        <v>12</v>
      </c>
      <c r="O2718" s="3">
        <v>43329</v>
      </c>
      <c r="P2718" s="2">
        <f>ROUNDDOWN(Table1[[#This Row],[Quantity in UnE]],0)</f>
        <v>442</v>
      </c>
      <c r="Q2718" t="s">
        <v>8852</v>
      </c>
      <c r="R2718">
        <v>60</v>
      </c>
      <c r="S2718">
        <v>39</v>
      </c>
      <c r="T2718">
        <f>IF(Table1[[#This Row],[OD (in)]]=28,0,IF(Table1[[#This Row],[Width (in)]]&lt;=25,1,0))</f>
        <v>0</v>
      </c>
      <c r="U2718">
        <f>IF(Table1[[#This Row],[OD (in)]]=28,0,IF(AND(Table1[[#This Row],[Width (in)]]&gt;25,Table1[[#This Row],[Width (in)]]&lt;=40),1,0))</f>
        <v>0</v>
      </c>
      <c r="V2718">
        <f>IF(Table1[[#This Row],[OD (in)]]=28,0,IF(Table1[[#This Row],[Width (in)]]&gt;40,1,0))</f>
        <v>1</v>
      </c>
      <c r="W2718">
        <f>IF(Table1[[#This Row],[OD (in)]]=28,1,0)</f>
        <v>0</v>
      </c>
    </row>
    <row r="2719" spans="1:23" x14ac:dyDescent="0.3">
      <c r="A2719" s="6" t="s">
        <v>0</v>
      </c>
      <c r="B2719" s="6" t="s">
        <v>125</v>
      </c>
      <c r="C2719" s="6" t="s">
        <v>126</v>
      </c>
      <c r="D2719" s="6" t="s">
        <v>5855</v>
      </c>
      <c r="E2719" s="6" t="s">
        <v>4</v>
      </c>
      <c r="F2719" s="6" t="s">
        <v>5</v>
      </c>
      <c r="G2719" s="6" t="s">
        <v>5652</v>
      </c>
      <c r="H2719" s="6" t="s">
        <v>7</v>
      </c>
      <c r="I2719" s="6" t="s">
        <v>5653</v>
      </c>
      <c r="J2719" s="6" t="s">
        <v>9</v>
      </c>
      <c r="K2719" s="6" t="s">
        <v>5854</v>
      </c>
      <c r="L2719" s="6" t="s">
        <v>11</v>
      </c>
      <c r="M2719" s="2">
        <v>443.56599999999997</v>
      </c>
      <c r="N2719" s="1" t="s">
        <v>12</v>
      </c>
      <c r="O2719" s="3">
        <v>43328</v>
      </c>
      <c r="P2719" s="2">
        <f>ROUNDDOWN(Table1[[#This Row],[Quantity in UnE]],0)</f>
        <v>443</v>
      </c>
      <c r="Q2719" t="s">
        <v>8852</v>
      </c>
      <c r="R2719">
        <v>60</v>
      </c>
      <c r="S2719">
        <v>39</v>
      </c>
      <c r="T2719">
        <f>IF(Table1[[#This Row],[OD (in)]]=28,0,IF(Table1[[#This Row],[Width (in)]]&lt;=25,1,0))</f>
        <v>0</v>
      </c>
      <c r="U2719">
        <f>IF(Table1[[#This Row],[OD (in)]]=28,0,IF(AND(Table1[[#This Row],[Width (in)]]&gt;25,Table1[[#This Row],[Width (in)]]&lt;=40),1,0))</f>
        <v>0</v>
      </c>
      <c r="V2719">
        <f>IF(Table1[[#This Row],[OD (in)]]=28,0,IF(Table1[[#This Row],[Width (in)]]&gt;40,1,0))</f>
        <v>1</v>
      </c>
      <c r="W2719">
        <f>IF(Table1[[#This Row],[OD (in)]]=28,1,0)</f>
        <v>0</v>
      </c>
    </row>
    <row r="2720" spans="1:23" x14ac:dyDescent="0.3">
      <c r="A2720" s="6" t="s">
        <v>0</v>
      </c>
      <c r="B2720" s="6" t="s">
        <v>45</v>
      </c>
      <c r="C2720" s="6" t="s">
        <v>46</v>
      </c>
      <c r="D2720" s="6" t="s">
        <v>5856</v>
      </c>
      <c r="E2720" s="6" t="s">
        <v>4</v>
      </c>
      <c r="F2720" s="6" t="s">
        <v>5</v>
      </c>
      <c r="G2720" s="6" t="s">
        <v>5492</v>
      </c>
      <c r="H2720" s="6" t="s">
        <v>7</v>
      </c>
      <c r="I2720" s="6" t="s">
        <v>5493</v>
      </c>
      <c r="J2720" s="6" t="s">
        <v>9</v>
      </c>
      <c r="K2720" s="6" t="s">
        <v>5857</v>
      </c>
      <c r="L2720" s="6" t="s">
        <v>11</v>
      </c>
      <c r="M2720" s="2">
        <v>176.69399999999999</v>
      </c>
      <c r="N2720" s="1" t="s">
        <v>12</v>
      </c>
      <c r="O2720" s="3">
        <v>43323</v>
      </c>
      <c r="P2720" s="2">
        <f>ROUNDDOWN(Table1[[#This Row],[Quantity in UnE]],0)</f>
        <v>176</v>
      </c>
      <c r="Q2720" t="s">
        <v>8849</v>
      </c>
      <c r="R2720">
        <v>21.25</v>
      </c>
      <c r="S2720">
        <v>44</v>
      </c>
      <c r="T2720">
        <f>IF(Table1[[#This Row],[OD (in)]]=28,0,IF(Table1[[#This Row],[Width (in)]]&lt;=25,1,0))</f>
        <v>1</v>
      </c>
      <c r="U2720">
        <f>IF(Table1[[#This Row],[OD (in)]]=28,0,IF(AND(Table1[[#This Row],[Width (in)]]&gt;25,Table1[[#This Row],[Width (in)]]&lt;=40),1,0))</f>
        <v>0</v>
      </c>
      <c r="V2720">
        <f>IF(Table1[[#This Row],[OD (in)]]=28,0,IF(Table1[[#This Row],[Width (in)]]&gt;40,1,0))</f>
        <v>0</v>
      </c>
      <c r="W2720">
        <f>IF(Table1[[#This Row],[OD (in)]]=28,1,0)</f>
        <v>0</v>
      </c>
    </row>
    <row r="2721" spans="1:23" x14ac:dyDescent="0.3">
      <c r="A2721" s="6" t="s">
        <v>0</v>
      </c>
      <c r="B2721" s="6" t="s">
        <v>125</v>
      </c>
      <c r="C2721" s="6" t="s">
        <v>126</v>
      </c>
      <c r="D2721" s="6" t="s">
        <v>5858</v>
      </c>
      <c r="E2721" s="6" t="s">
        <v>4</v>
      </c>
      <c r="F2721" s="6" t="s">
        <v>5</v>
      </c>
      <c r="G2721" s="6" t="s">
        <v>5815</v>
      </c>
      <c r="H2721" s="6" t="s">
        <v>7</v>
      </c>
      <c r="I2721" s="6" t="s">
        <v>5816</v>
      </c>
      <c r="J2721" s="6" t="s">
        <v>9</v>
      </c>
      <c r="K2721" s="6" t="s">
        <v>5859</v>
      </c>
      <c r="L2721" s="6" t="s">
        <v>11</v>
      </c>
      <c r="M2721" s="2">
        <v>441.66199999999998</v>
      </c>
      <c r="N2721" s="1" t="s">
        <v>12</v>
      </c>
      <c r="O2721" s="3">
        <v>43330</v>
      </c>
      <c r="P2721" s="2">
        <f>ROUNDDOWN(Table1[[#This Row],[Quantity in UnE]],0)</f>
        <v>441</v>
      </c>
      <c r="Q2721" t="s">
        <v>8852</v>
      </c>
      <c r="R2721">
        <v>60</v>
      </c>
      <c r="S2721">
        <v>39</v>
      </c>
      <c r="T2721">
        <f>IF(Table1[[#This Row],[OD (in)]]=28,0,IF(Table1[[#This Row],[Width (in)]]&lt;=25,1,0))</f>
        <v>0</v>
      </c>
      <c r="U2721">
        <f>IF(Table1[[#This Row],[OD (in)]]=28,0,IF(AND(Table1[[#This Row],[Width (in)]]&gt;25,Table1[[#This Row],[Width (in)]]&lt;=40),1,0))</f>
        <v>0</v>
      </c>
      <c r="V2721">
        <f>IF(Table1[[#This Row],[OD (in)]]=28,0,IF(Table1[[#This Row],[Width (in)]]&gt;40,1,0))</f>
        <v>1</v>
      </c>
      <c r="W2721">
        <f>IF(Table1[[#This Row],[OD (in)]]=28,1,0)</f>
        <v>0</v>
      </c>
    </row>
    <row r="2722" spans="1:23" x14ac:dyDescent="0.3">
      <c r="A2722" s="6" t="s">
        <v>0</v>
      </c>
      <c r="B2722" s="6" t="s">
        <v>125</v>
      </c>
      <c r="C2722" s="6" t="s">
        <v>126</v>
      </c>
      <c r="D2722" s="6" t="s">
        <v>5860</v>
      </c>
      <c r="E2722" s="6" t="s">
        <v>4</v>
      </c>
      <c r="F2722" s="6" t="s">
        <v>5</v>
      </c>
      <c r="G2722" s="6" t="s">
        <v>5624</v>
      </c>
      <c r="H2722" s="6" t="s">
        <v>7</v>
      </c>
      <c r="I2722" s="6" t="s">
        <v>5625</v>
      </c>
      <c r="J2722" s="6" t="s">
        <v>9</v>
      </c>
      <c r="K2722" s="6" t="s">
        <v>5861</v>
      </c>
      <c r="L2722" s="6" t="s">
        <v>11</v>
      </c>
      <c r="M2722" s="2">
        <v>443.33499999999998</v>
      </c>
      <c r="N2722" s="1" t="s">
        <v>12</v>
      </c>
      <c r="O2722" s="3">
        <v>43329</v>
      </c>
      <c r="P2722" s="2">
        <f>ROUNDDOWN(Table1[[#This Row],[Quantity in UnE]],0)</f>
        <v>443</v>
      </c>
      <c r="Q2722" t="s">
        <v>8852</v>
      </c>
      <c r="R2722">
        <v>60</v>
      </c>
      <c r="S2722">
        <v>39</v>
      </c>
      <c r="T2722">
        <f>IF(Table1[[#This Row],[OD (in)]]=28,0,IF(Table1[[#This Row],[Width (in)]]&lt;=25,1,0))</f>
        <v>0</v>
      </c>
      <c r="U2722">
        <f>IF(Table1[[#This Row],[OD (in)]]=28,0,IF(AND(Table1[[#This Row],[Width (in)]]&gt;25,Table1[[#This Row],[Width (in)]]&lt;=40),1,0))</f>
        <v>0</v>
      </c>
      <c r="V2722">
        <f>IF(Table1[[#This Row],[OD (in)]]=28,0,IF(Table1[[#This Row],[Width (in)]]&gt;40,1,0))</f>
        <v>1</v>
      </c>
      <c r="W2722">
        <f>IF(Table1[[#This Row],[OD (in)]]=28,1,0)</f>
        <v>0</v>
      </c>
    </row>
    <row r="2723" spans="1:23" x14ac:dyDescent="0.3">
      <c r="A2723" s="6" t="s">
        <v>0</v>
      </c>
      <c r="B2723" s="6" t="s">
        <v>1814</v>
      </c>
      <c r="C2723" s="6" t="s">
        <v>1815</v>
      </c>
      <c r="D2723" s="6" t="s">
        <v>5862</v>
      </c>
      <c r="E2723" s="6" t="s">
        <v>4</v>
      </c>
      <c r="F2723" s="6" t="s">
        <v>5</v>
      </c>
      <c r="G2723" s="6" t="s">
        <v>5739</v>
      </c>
      <c r="H2723" s="6" t="s">
        <v>7</v>
      </c>
      <c r="I2723" s="6" t="s">
        <v>5740</v>
      </c>
      <c r="J2723" s="6" t="s">
        <v>9</v>
      </c>
      <c r="K2723" s="6" t="s">
        <v>5863</v>
      </c>
      <c r="L2723" s="6" t="s">
        <v>11</v>
      </c>
      <c r="M2723" s="2">
        <v>246.24799999999999</v>
      </c>
      <c r="N2723" s="1" t="s">
        <v>12</v>
      </c>
      <c r="O2723" s="3">
        <v>43325</v>
      </c>
      <c r="P2723" s="2">
        <f>ROUNDDOWN(Table1[[#This Row],[Quantity in UnE]],0)</f>
        <v>246</v>
      </c>
      <c r="Q2723" t="s">
        <v>8860</v>
      </c>
      <c r="R2723">
        <v>30.75</v>
      </c>
      <c r="S2723">
        <v>39</v>
      </c>
      <c r="T2723">
        <f>IF(Table1[[#This Row],[OD (in)]]=28,0,IF(Table1[[#This Row],[Width (in)]]&lt;=25,1,0))</f>
        <v>0</v>
      </c>
      <c r="U2723">
        <f>IF(Table1[[#This Row],[OD (in)]]=28,0,IF(AND(Table1[[#This Row],[Width (in)]]&gt;25,Table1[[#This Row],[Width (in)]]&lt;=40),1,0))</f>
        <v>1</v>
      </c>
      <c r="V2723">
        <f>IF(Table1[[#This Row],[OD (in)]]=28,0,IF(Table1[[#This Row],[Width (in)]]&gt;40,1,0))</f>
        <v>0</v>
      </c>
      <c r="W2723">
        <f>IF(Table1[[#This Row],[OD (in)]]=28,1,0)</f>
        <v>0</v>
      </c>
    </row>
    <row r="2724" spans="1:23" x14ac:dyDescent="0.3">
      <c r="A2724" s="6" t="s">
        <v>0</v>
      </c>
      <c r="B2724" s="6" t="s">
        <v>125</v>
      </c>
      <c r="C2724" s="6" t="s">
        <v>126</v>
      </c>
      <c r="D2724" s="6" t="s">
        <v>5864</v>
      </c>
      <c r="E2724" s="6" t="s">
        <v>4</v>
      </c>
      <c r="F2724" s="6" t="s">
        <v>5</v>
      </c>
      <c r="G2724" s="6" t="s">
        <v>5652</v>
      </c>
      <c r="H2724" s="6" t="s">
        <v>7</v>
      </c>
      <c r="I2724" s="6" t="s">
        <v>5653</v>
      </c>
      <c r="J2724" s="6" t="s">
        <v>9</v>
      </c>
      <c r="K2724" s="6" t="s">
        <v>5865</v>
      </c>
      <c r="L2724" s="6" t="s">
        <v>11</v>
      </c>
      <c r="M2724" s="2">
        <v>436.815</v>
      </c>
      <c r="N2724" s="1" t="s">
        <v>12</v>
      </c>
      <c r="O2724" s="3">
        <v>43328</v>
      </c>
      <c r="P2724" s="2">
        <f>ROUNDDOWN(Table1[[#This Row],[Quantity in UnE]],0)</f>
        <v>436</v>
      </c>
      <c r="Q2724" t="s">
        <v>8852</v>
      </c>
      <c r="R2724">
        <v>60</v>
      </c>
      <c r="S2724">
        <v>39</v>
      </c>
      <c r="T2724">
        <f>IF(Table1[[#This Row],[OD (in)]]=28,0,IF(Table1[[#This Row],[Width (in)]]&lt;=25,1,0))</f>
        <v>0</v>
      </c>
      <c r="U2724">
        <f>IF(Table1[[#This Row],[OD (in)]]=28,0,IF(AND(Table1[[#This Row],[Width (in)]]&gt;25,Table1[[#This Row],[Width (in)]]&lt;=40),1,0))</f>
        <v>0</v>
      </c>
      <c r="V2724">
        <f>IF(Table1[[#This Row],[OD (in)]]=28,0,IF(Table1[[#This Row],[Width (in)]]&gt;40,1,0))</f>
        <v>1</v>
      </c>
      <c r="W2724">
        <f>IF(Table1[[#This Row],[OD (in)]]=28,1,0)</f>
        <v>0</v>
      </c>
    </row>
    <row r="2725" spans="1:23" x14ac:dyDescent="0.3">
      <c r="A2725" s="6" t="s">
        <v>0</v>
      </c>
      <c r="B2725" s="6" t="s">
        <v>45</v>
      </c>
      <c r="C2725" s="6" t="s">
        <v>46</v>
      </c>
      <c r="D2725" s="6" t="s">
        <v>5866</v>
      </c>
      <c r="E2725" s="6" t="s">
        <v>4</v>
      </c>
      <c r="F2725" s="6" t="s">
        <v>5</v>
      </c>
      <c r="G2725" s="6" t="s">
        <v>5492</v>
      </c>
      <c r="H2725" s="6" t="s">
        <v>7</v>
      </c>
      <c r="I2725" s="6" t="s">
        <v>5493</v>
      </c>
      <c r="J2725" s="6" t="s">
        <v>9</v>
      </c>
      <c r="K2725" s="6" t="s">
        <v>5867</v>
      </c>
      <c r="L2725" s="6" t="s">
        <v>11</v>
      </c>
      <c r="M2725" s="2">
        <v>176.69399999999999</v>
      </c>
      <c r="N2725" s="1" t="s">
        <v>12</v>
      </c>
      <c r="O2725" s="3">
        <v>43323</v>
      </c>
      <c r="P2725" s="2">
        <f>ROUNDDOWN(Table1[[#This Row],[Quantity in UnE]],0)</f>
        <v>176</v>
      </c>
      <c r="Q2725" t="s">
        <v>8849</v>
      </c>
      <c r="R2725">
        <v>21.25</v>
      </c>
      <c r="S2725">
        <v>44</v>
      </c>
      <c r="T2725">
        <f>IF(Table1[[#This Row],[OD (in)]]=28,0,IF(Table1[[#This Row],[Width (in)]]&lt;=25,1,0))</f>
        <v>1</v>
      </c>
      <c r="U2725">
        <f>IF(Table1[[#This Row],[OD (in)]]=28,0,IF(AND(Table1[[#This Row],[Width (in)]]&gt;25,Table1[[#This Row],[Width (in)]]&lt;=40),1,0))</f>
        <v>0</v>
      </c>
      <c r="V2725">
        <f>IF(Table1[[#This Row],[OD (in)]]=28,0,IF(Table1[[#This Row],[Width (in)]]&gt;40,1,0))</f>
        <v>0</v>
      </c>
      <c r="W2725">
        <f>IF(Table1[[#This Row],[OD (in)]]=28,1,0)</f>
        <v>0</v>
      </c>
    </row>
    <row r="2726" spans="1:23" x14ac:dyDescent="0.3">
      <c r="A2726" s="6" t="s">
        <v>0</v>
      </c>
      <c r="B2726" s="6" t="s">
        <v>1814</v>
      </c>
      <c r="C2726" s="6" t="s">
        <v>1815</v>
      </c>
      <c r="D2726" s="6" t="s">
        <v>5868</v>
      </c>
      <c r="E2726" s="6" t="s">
        <v>4</v>
      </c>
      <c r="F2726" s="6" t="s">
        <v>5</v>
      </c>
      <c r="G2726" s="6" t="s">
        <v>5739</v>
      </c>
      <c r="H2726" s="6" t="s">
        <v>7</v>
      </c>
      <c r="I2726" s="6" t="s">
        <v>5740</v>
      </c>
      <c r="J2726" s="6" t="s">
        <v>9</v>
      </c>
      <c r="K2726" s="6" t="s">
        <v>5869</v>
      </c>
      <c r="L2726" s="6" t="s">
        <v>11</v>
      </c>
      <c r="M2726" s="2">
        <v>244.45400000000001</v>
      </c>
      <c r="N2726" s="1" t="s">
        <v>12</v>
      </c>
      <c r="O2726" s="3">
        <v>43325</v>
      </c>
      <c r="P2726" s="2">
        <f>ROUNDDOWN(Table1[[#This Row],[Quantity in UnE]],0)</f>
        <v>244</v>
      </c>
      <c r="Q2726" t="s">
        <v>8860</v>
      </c>
      <c r="R2726">
        <v>30.75</v>
      </c>
      <c r="S2726">
        <v>39</v>
      </c>
      <c r="T2726">
        <f>IF(Table1[[#This Row],[OD (in)]]=28,0,IF(Table1[[#This Row],[Width (in)]]&lt;=25,1,0))</f>
        <v>0</v>
      </c>
      <c r="U2726">
        <f>IF(Table1[[#This Row],[OD (in)]]=28,0,IF(AND(Table1[[#This Row],[Width (in)]]&gt;25,Table1[[#This Row],[Width (in)]]&lt;=40),1,0))</f>
        <v>1</v>
      </c>
      <c r="V2726">
        <f>IF(Table1[[#This Row],[OD (in)]]=28,0,IF(Table1[[#This Row],[Width (in)]]&gt;40,1,0))</f>
        <v>0</v>
      </c>
      <c r="W2726">
        <f>IF(Table1[[#This Row],[OD (in)]]=28,1,0)</f>
        <v>0</v>
      </c>
    </row>
    <row r="2727" spans="1:23" x14ac:dyDescent="0.3">
      <c r="A2727" s="6" t="s">
        <v>0</v>
      </c>
      <c r="B2727" s="6" t="s">
        <v>45</v>
      </c>
      <c r="C2727" s="6" t="s">
        <v>46</v>
      </c>
      <c r="D2727" s="6" t="s">
        <v>5870</v>
      </c>
      <c r="E2727" s="6" t="s">
        <v>4</v>
      </c>
      <c r="F2727" s="6" t="s">
        <v>5</v>
      </c>
      <c r="G2727" s="6" t="s">
        <v>5492</v>
      </c>
      <c r="H2727" s="6" t="s">
        <v>7</v>
      </c>
      <c r="I2727" s="6" t="s">
        <v>5493</v>
      </c>
      <c r="J2727" s="6" t="s">
        <v>9</v>
      </c>
      <c r="K2727" s="6" t="s">
        <v>5871</v>
      </c>
      <c r="L2727" s="6" t="s">
        <v>11</v>
      </c>
      <c r="M2727" s="2">
        <v>176.69399999999999</v>
      </c>
      <c r="N2727" s="1" t="s">
        <v>12</v>
      </c>
      <c r="O2727" s="3">
        <v>43323</v>
      </c>
      <c r="P2727" s="2">
        <f>ROUNDDOWN(Table1[[#This Row],[Quantity in UnE]],0)</f>
        <v>176</v>
      </c>
      <c r="Q2727" t="s">
        <v>8849</v>
      </c>
      <c r="R2727">
        <v>21.25</v>
      </c>
      <c r="S2727">
        <v>44</v>
      </c>
      <c r="T2727">
        <f>IF(Table1[[#This Row],[OD (in)]]=28,0,IF(Table1[[#This Row],[Width (in)]]&lt;=25,1,0))</f>
        <v>1</v>
      </c>
      <c r="U2727">
        <f>IF(Table1[[#This Row],[OD (in)]]=28,0,IF(AND(Table1[[#This Row],[Width (in)]]&gt;25,Table1[[#This Row],[Width (in)]]&lt;=40),1,0))</f>
        <v>0</v>
      </c>
      <c r="V2727">
        <f>IF(Table1[[#This Row],[OD (in)]]=28,0,IF(Table1[[#This Row],[Width (in)]]&gt;40,1,0))</f>
        <v>0</v>
      </c>
      <c r="W2727">
        <f>IF(Table1[[#This Row],[OD (in)]]=28,1,0)</f>
        <v>0</v>
      </c>
    </row>
    <row r="2728" spans="1:23" x14ac:dyDescent="0.3">
      <c r="A2728" s="6" t="s">
        <v>0</v>
      </c>
      <c r="B2728" s="6" t="s">
        <v>125</v>
      </c>
      <c r="C2728" s="6" t="s">
        <v>126</v>
      </c>
      <c r="D2728" s="6" t="s">
        <v>5872</v>
      </c>
      <c r="E2728" s="6" t="s">
        <v>4</v>
      </c>
      <c r="F2728" s="6" t="s">
        <v>5</v>
      </c>
      <c r="G2728" s="6" t="s">
        <v>5652</v>
      </c>
      <c r="H2728" s="6" t="s">
        <v>7</v>
      </c>
      <c r="I2728" s="6" t="s">
        <v>5653</v>
      </c>
      <c r="J2728" s="6" t="s">
        <v>9</v>
      </c>
      <c r="K2728" s="6" t="s">
        <v>5873</v>
      </c>
      <c r="L2728" s="6" t="s">
        <v>11</v>
      </c>
      <c r="M2728" s="2">
        <v>440.16199999999998</v>
      </c>
      <c r="N2728" s="1" t="s">
        <v>12</v>
      </c>
      <c r="O2728" s="3">
        <v>43328</v>
      </c>
      <c r="P2728" s="2">
        <f>ROUNDDOWN(Table1[[#This Row],[Quantity in UnE]],0)</f>
        <v>440</v>
      </c>
      <c r="Q2728" t="s">
        <v>8852</v>
      </c>
      <c r="R2728">
        <v>60</v>
      </c>
      <c r="S2728">
        <v>39</v>
      </c>
      <c r="T2728">
        <f>IF(Table1[[#This Row],[OD (in)]]=28,0,IF(Table1[[#This Row],[Width (in)]]&lt;=25,1,0))</f>
        <v>0</v>
      </c>
      <c r="U2728">
        <f>IF(Table1[[#This Row],[OD (in)]]=28,0,IF(AND(Table1[[#This Row],[Width (in)]]&gt;25,Table1[[#This Row],[Width (in)]]&lt;=40),1,0))</f>
        <v>0</v>
      </c>
      <c r="V2728">
        <f>IF(Table1[[#This Row],[OD (in)]]=28,0,IF(Table1[[#This Row],[Width (in)]]&gt;40,1,0))</f>
        <v>1</v>
      </c>
      <c r="W2728">
        <f>IF(Table1[[#This Row],[OD (in)]]=28,1,0)</f>
        <v>0</v>
      </c>
    </row>
    <row r="2729" spans="1:23" x14ac:dyDescent="0.3">
      <c r="A2729" s="6" t="s">
        <v>0</v>
      </c>
      <c r="B2729" s="6" t="s">
        <v>125</v>
      </c>
      <c r="C2729" s="6" t="s">
        <v>126</v>
      </c>
      <c r="D2729" s="6" t="s">
        <v>5874</v>
      </c>
      <c r="E2729" s="6" t="s">
        <v>4</v>
      </c>
      <c r="F2729" s="6" t="s">
        <v>5</v>
      </c>
      <c r="G2729" s="6" t="s">
        <v>5624</v>
      </c>
      <c r="H2729" s="6" t="s">
        <v>7</v>
      </c>
      <c r="I2729" s="6" t="s">
        <v>5625</v>
      </c>
      <c r="J2729" s="6" t="s">
        <v>9</v>
      </c>
      <c r="K2729" s="6" t="s">
        <v>5875</v>
      </c>
      <c r="L2729" s="6" t="s">
        <v>11</v>
      </c>
      <c r="M2729" s="2">
        <v>442.35399999999998</v>
      </c>
      <c r="N2729" s="1" t="s">
        <v>12</v>
      </c>
      <c r="O2729" s="3">
        <v>43329</v>
      </c>
      <c r="P2729" s="2">
        <f>ROUNDDOWN(Table1[[#This Row],[Quantity in UnE]],0)</f>
        <v>442</v>
      </c>
      <c r="Q2729" t="s">
        <v>8852</v>
      </c>
      <c r="R2729">
        <v>60</v>
      </c>
      <c r="S2729">
        <v>39</v>
      </c>
      <c r="T2729">
        <f>IF(Table1[[#This Row],[OD (in)]]=28,0,IF(Table1[[#This Row],[Width (in)]]&lt;=25,1,0))</f>
        <v>0</v>
      </c>
      <c r="U2729">
        <f>IF(Table1[[#This Row],[OD (in)]]=28,0,IF(AND(Table1[[#This Row],[Width (in)]]&gt;25,Table1[[#This Row],[Width (in)]]&lt;=40),1,0))</f>
        <v>0</v>
      </c>
      <c r="V2729">
        <f>IF(Table1[[#This Row],[OD (in)]]=28,0,IF(Table1[[#This Row],[Width (in)]]&gt;40,1,0))</f>
        <v>1</v>
      </c>
      <c r="W2729">
        <f>IF(Table1[[#This Row],[OD (in)]]=28,1,0)</f>
        <v>0</v>
      </c>
    </row>
    <row r="2730" spans="1:23" x14ac:dyDescent="0.3">
      <c r="A2730" s="6" t="s">
        <v>0</v>
      </c>
      <c r="B2730" s="6" t="s">
        <v>125</v>
      </c>
      <c r="C2730" s="6" t="s">
        <v>126</v>
      </c>
      <c r="D2730" s="6" t="s">
        <v>5876</v>
      </c>
      <c r="E2730" s="6" t="s">
        <v>4</v>
      </c>
      <c r="F2730" s="6" t="s">
        <v>5</v>
      </c>
      <c r="G2730" s="6" t="s">
        <v>5652</v>
      </c>
      <c r="H2730" s="6" t="s">
        <v>7</v>
      </c>
      <c r="I2730" s="6" t="s">
        <v>5653</v>
      </c>
      <c r="J2730" s="6" t="s">
        <v>9</v>
      </c>
      <c r="K2730" s="6" t="s">
        <v>5877</v>
      </c>
      <c r="L2730" s="6" t="s">
        <v>11</v>
      </c>
      <c r="M2730" s="2">
        <v>442.23899999999998</v>
      </c>
      <c r="N2730" s="1" t="s">
        <v>12</v>
      </c>
      <c r="O2730" s="3">
        <v>43328</v>
      </c>
      <c r="P2730" s="2">
        <f>ROUNDDOWN(Table1[[#This Row],[Quantity in UnE]],0)</f>
        <v>442</v>
      </c>
      <c r="Q2730" t="s">
        <v>8852</v>
      </c>
      <c r="R2730">
        <v>60</v>
      </c>
      <c r="S2730">
        <v>39</v>
      </c>
      <c r="T2730">
        <f>IF(Table1[[#This Row],[OD (in)]]=28,0,IF(Table1[[#This Row],[Width (in)]]&lt;=25,1,0))</f>
        <v>0</v>
      </c>
      <c r="U2730">
        <f>IF(Table1[[#This Row],[OD (in)]]=28,0,IF(AND(Table1[[#This Row],[Width (in)]]&gt;25,Table1[[#This Row],[Width (in)]]&lt;=40),1,0))</f>
        <v>0</v>
      </c>
      <c r="V2730">
        <f>IF(Table1[[#This Row],[OD (in)]]=28,0,IF(Table1[[#This Row],[Width (in)]]&gt;40,1,0))</f>
        <v>1</v>
      </c>
      <c r="W2730">
        <f>IF(Table1[[#This Row],[OD (in)]]=28,1,0)</f>
        <v>0</v>
      </c>
    </row>
    <row r="2731" spans="1:23" x14ac:dyDescent="0.3">
      <c r="A2731" s="6" t="s">
        <v>0</v>
      </c>
      <c r="B2731" s="6" t="s">
        <v>125</v>
      </c>
      <c r="C2731" s="6" t="s">
        <v>126</v>
      </c>
      <c r="D2731" s="6" t="s">
        <v>5878</v>
      </c>
      <c r="E2731" s="6" t="s">
        <v>4</v>
      </c>
      <c r="F2731" s="6" t="s">
        <v>5</v>
      </c>
      <c r="G2731" s="6" t="s">
        <v>5815</v>
      </c>
      <c r="H2731" s="6" t="s">
        <v>7</v>
      </c>
      <c r="I2731" s="6" t="s">
        <v>5816</v>
      </c>
      <c r="J2731" s="6" t="s">
        <v>9</v>
      </c>
      <c r="K2731" s="6" t="s">
        <v>5879</v>
      </c>
      <c r="L2731" s="6" t="s">
        <v>11</v>
      </c>
      <c r="M2731" s="2">
        <v>440.73899999999998</v>
      </c>
      <c r="N2731" s="1" t="s">
        <v>12</v>
      </c>
      <c r="O2731" s="3">
        <v>43330</v>
      </c>
      <c r="P2731" s="2">
        <f>ROUNDDOWN(Table1[[#This Row],[Quantity in UnE]],0)</f>
        <v>440</v>
      </c>
      <c r="Q2731" t="s">
        <v>8852</v>
      </c>
      <c r="R2731">
        <v>60</v>
      </c>
      <c r="S2731">
        <v>39</v>
      </c>
      <c r="T2731">
        <f>IF(Table1[[#This Row],[OD (in)]]=28,0,IF(Table1[[#This Row],[Width (in)]]&lt;=25,1,0))</f>
        <v>0</v>
      </c>
      <c r="U2731">
        <f>IF(Table1[[#This Row],[OD (in)]]=28,0,IF(AND(Table1[[#This Row],[Width (in)]]&gt;25,Table1[[#This Row],[Width (in)]]&lt;=40),1,0))</f>
        <v>0</v>
      </c>
      <c r="V2731">
        <f>IF(Table1[[#This Row],[OD (in)]]=28,0,IF(Table1[[#This Row],[Width (in)]]&gt;40,1,0))</f>
        <v>1</v>
      </c>
      <c r="W2731">
        <f>IF(Table1[[#This Row],[OD (in)]]=28,1,0)</f>
        <v>0</v>
      </c>
    </row>
    <row r="2732" spans="1:23" x14ac:dyDescent="0.3">
      <c r="A2732" s="6" t="s">
        <v>0</v>
      </c>
      <c r="B2732" s="6" t="s">
        <v>4685</v>
      </c>
      <c r="C2732" s="6" t="s">
        <v>4686</v>
      </c>
      <c r="D2732" s="6" t="s">
        <v>5880</v>
      </c>
      <c r="E2732" s="6" t="s">
        <v>4</v>
      </c>
      <c r="F2732" s="6" t="s">
        <v>5</v>
      </c>
      <c r="G2732" s="6" t="s">
        <v>5881</v>
      </c>
      <c r="H2732" s="6" t="s">
        <v>7</v>
      </c>
      <c r="I2732" s="6" t="s">
        <v>5882</v>
      </c>
      <c r="J2732" s="6" t="s">
        <v>9</v>
      </c>
      <c r="K2732" s="6" t="s">
        <v>5883</v>
      </c>
      <c r="L2732" s="6" t="s">
        <v>11</v>
      </c>
      <c r="M2732" s="2">
        <v>314.79500000000002</v>
      </c>
      <c r="N2732" s="1" t="s">
        <v>12</v>
      </c>
      <c r="O2732" s="3">
        <v>43322</v>
      </c>
      <c r="P2732" s="2">
        <f>ROUNDDOWN(Table1[[#This Row],[Quantity in UnE]],0)</f>
        <v>314</v>
      </c>
      <c r="Q2732" t="s">
        <v>8850</v>
      </c>
      <c r="R2732">
        <v>42.625</v>
      </c>
      <c r="S2732">
        <v>39</v>
      </c>
      <c r="T2732">
        <f>IF(Table1[[#This Row],[OD (in)]]=28,0,IF(Table1[[#This Row],[Width (in)]]&lt;=25,1,0))</f>
        <v>0</v>
      </c>
      <c r="U2732">
        <f>IF(Table1[[#This Row],[OD (in)]]=28,0,IF(AND(Table1[[#This Row],[Width (in)]]&gt;25,Table1[[#This Row],[Width (in)]]&lt;=40),1,0))</f>
        <v>0</v>
      </c>
      <c r="V2732">
        <f>IF(Table1[[#This Row],[OD (in)]]=28,0,IF(Table1[[#This Row],[Width (in)]]&gt;40,1,0))</f>
        <v>1</v>
      </c>
      <c r="W2732">
        <f>IF(Table1[[#This Row],[OD (in)]]=28,1,0)</f>
        <v>0</v>
      </c>
    </row>
    <row r="2733" spans="1:23" x14ac:dyDescent="0.3">
      <c r="A2733" s="6" t="s">
        <v>0</v>
      </c>
      <c r="B2733" s="6" t="s">
        <v>125</v>
      </c>
      <c r="C2733" s="6" t="s">
        <v>126</v>
      </c>
      <c r="D2733" s="6" t="s">
        <v>5884</v>
      </c>
      <c r="E2733" s="6" t="s">
        <v>4</v>
      </c>
      <c r="F2733" s="6" t="s">
        <v>5</v>
      </c>
      <c r="G2733" s="6" t="s">
        <v>5624</v>
      </c>
      <c r="H2733" s="6" t="s">
        <v>7</v>
      </c>
      <c r="I2733" s="6" t="s">
        <v>5625</v>
      </c>
      <c r="J2733" s="6" t="s">
        <v>9</v>
      </c>
      <c r="K2733" s="6" t="s">
        <v>5885</v>
      </c>
      <c r="L2733" s="6" t="s">
        <v>11</v>
      </c>
      <c r="M2733" s="2">
        <v>442.58499999999998</v>
      </c>
      <c r="N2733" s="1" t="s">
        <v>12</v>
      </c>
      <c r="O2733" s="3">
        <v>43329</v>
      </c>
      <c r="P2733" s="2">
        <f>ROUNDDOWN(Table1[[#This Row],[Quantity in UnE]],0)</f>
        <v>442</v>
      </c>
      <c r="Q2733" t="s">
        <v>8852</v>
      </c>
      <c r="R2733">
        <v>60</v>
      </c>
      <c r="S2733">
        <v>39</v>
      </c>
      <c r="T2733">
        <f>IF(Table1[[#This Row],[OD (in)]]=28,0,IF(Table1[[#This Row],[Width (in)]]&lt;=25,1,0))</f>
        <v>0</v>
      </c>
      <c r="U2733">
        <f>IF(Table1[[#This Row],[OD (in)]]=28,0,IF(AND(Table1[[#This Row],[Width (in)]]&gt;25,Table1[[#This Row],[Width (in)]]&lt;=40),1,0))</f>
        <v>0</v>
      </c>
      <c r="V2733">
        <f>IF(Table1[[#This Row],[OD (in)]]=28,0,IF(Table1[[#This Row],[Width (in)]]&gt;40,1,0))</f>
        <v>1</v>
      </c>
      <c r="W2733">
        <f>IF(Table1[[#This Row],[OD (in)]]=28,1,0)</f>
        <v>0</v>
      </c>
    </row>
    <row r="2734" spans="1:23" x14ac:dyDescent="0.3">
      <c r="A2734" s="6" t="s">
        <v>0</v>
      </c>
      <c r="B2734" s="6" t="s">
        <v>125</v>
      </c>
      <c r="C2734" s="6" t="s">
        <v>126</v>
      </c>
      <c r="D2734" s="6" t="s">
        <v>5886</v>
      </c>
      <c r="E2734" s="6" t="s">
        <v>4</v>
      </c>
      <c r="F2734" s="6" t="s">
        <v>5</v>
      </c>
      <c r="G2734" s="6" t="s">
        <v>5815</v>
      </c>
      <c r="H2734" s="6" t="s">
        <v>7</v>
      </c>
      <c r="I2734" s="6" t="s">
        <v>5816</v>
      </c>
      <c r="J2734" s="6" t="s">
        <v>9</v>
      </c>
      <c r="K2734" s="6" t="s">
        <v>5887</v>
      </c>
      <c r="L2734" s="6" t="s">
        <v>11</v>
      </c>
      <c r="M2734" s="2">
        <v>443.50799999999998</v>
      </c>
      <c r="N2734" s="1" t="s">
        <v>12</v>
      </c>
      <c r="O2734" s="3">
        <v>43330</v>
      </c>
      <c r="P2734" s="2">
        <f>ROUNDDOWN(Table1[[#This Row],[Quantity in UnE]],0)</f>
        <v>443</v>
      </c>
      <c r="Q2734" t="s">
        <v>8852</v>
      </c>
      <c r="R2734">
        <v>60</v>
      </c>
      <c r="S2734">
        <v>39</v>
      </c>
      <c r="T2734">
        <f>IF(Table1[[#This Row],[OD (in)]]=28,0,IF(Table1[[#This Row],[Width (in)]]&lt;=25,1,0))</f>
        <v>0</v>
      </c>
      <c r="U2734">
        <f>IF(Table1[[#This Row],[OD (in)]]=28,0,IF(AND(Table1[[#This Row],[Width (in)]]&gt;25,Table1[[#This Row],[Width (in)]]&lt;=40),1,0))</f>
        <v>0</v>
      </c>
      <c r="V2734">
        <f>IF(Table1[[#This Row],[OD (in)]]=28,0,IF(Table1[[#This Row],[Width (in)]]&gt;40,1,0))</f>
        <v>1</v>
      </c>
      <c r="W2734">
        <f>IF(Table1[[#This Row],[OD (in)]]=28,1,0)</f>
        <v>0</v>
      </c>
    </row>
    <row r="2735" spans="1:23" x14ac:dyDescent="0.3">
      <c r="A2735" s="6" t="s">
        <v>0</v>
      </c>
      <c r="B2735" s="6" t="s">
        <v>125</v>
      </c>
      <c r="C2735" s="6" t="s">
        <v>126</v>
      </c>
      <c r="D2735" s="6" t="s">
        <v>5888</v>
      </c>
      <c r="E2735" s="6" t="s">
        <v>4</v>
      </c>
      <c r="F2735" s="6" t="s">
        <v>5</v>
      </c>
      <c r="G2735" s="6" t="s">
        <v>5652</v>
      </c>
      <c r="H2735" s="6" t="s">
        <v>7</v>
      </c>
      <c r="I2735" s="6" t="s">
        <v>5653</v>
      </c>
      <c r="J2735" s="6" t="s">
        <v>9</v>
      </c>
      <c r="K2735" s="6" t="s">
        <v>5889</v>
      </c>
      <c r="L2735" s="6" t="s">
        <v>11</v>
      </c>
      <c r="M2735" s="2">
        <v>441.77699999999999</v>
      </c>
      <c r="N2735" s="1" t="s">
        <v>12</v>
      </c>
      <c r="O2735" s="3">
        <v>43328</v>
      </c>
      <c r="P2735" s="2">
        <f>ROUNDDOWN(Table1[[#This Row],[Quantity in UnE]],0)</f>
        <v>441</v>
      </c>
      <c r="Q2735" t="s">
        <v>8852</v>
      </c>
      <c r="R2735">
        <v>60</v>
      </c>
      <c r="S2735">
        <v>39</v>
      </c>
      <c r="T2735">
        <f>IF(Table1[[#This Row],[OD (in)]]=28,0,IF(Table1[[#This Row],[Width (in)]]&lt;=25,1,0))</f>
        <v>0</v>
      </c>
      <c r="U2735">
        <f>IF(Table1[[#This Row],[OD (in)]]=28,0,IF(AND(Table1[[#This Row],[Width (in)]]&gt;25,Table1[[#This Row],[Width (in)]]&lt;=40),1,0))</f>
        <v>0</v>
      </c>
      <c r="V2735">
        <f>IF(Table1[[#This Row],[OD (in)]]=28,0,IF(Table1[[#This Row],[Width (in)]]&gt;40,1,0))</f>
        <v>1</v>
      </c>
      <c r="W2735">
        <f>IF(Table1[[#This Row],[OD (in)]]=28,1,0)</f>
        <v>0</v>
      </c>
    </row>
    <row r="2736" spans="1:23" x14ac:dyDescent="0.3">
      <c r="A2736" s="6" t="s">
        <v>0</v>
      </c>
      <c r="B2736" s="6" t="s">
        <v>125</v>
      </c>
      <c r="C2736" s="6" t="s">
        <v>126</v>
      </c>
      <c r="D2736" s="6" t="s">
        <v>5890</v>
      </c>
      <c r="E2736" s="6" t="s">
        <v>4</v>
      </c>
      <c r="F2736" s="6" t="s">
        <v>5</v>
      </c>
      <c r="G2736" s="6" t="s">
        <v>5652</v>
      </c>
      <c r="H2736" s="6" t="s">
        <v>7</v>
      </c>
      <c r="I2736" s="6" t="s">
        <v>5653</v>
      </c>
      <c r="J2736" s="6" t="s">
        <v>9</v>
      </c>
      <c r="K2736" s="6" t="s">
        <v>5891</v>
      </c>
      <c r="L2736" s="6" t="s">
        <v>11</v>
      </c>
      <c r="M2736" s="2">
        <v>441.77699999999999</v>
      </c>
      <c r="N2736" s="1" t="s">
        <v>12</v>
      </c>
      <c r="O2736" s="3">
        <v>43328</v>
      </c>
      <c r="P2736" s="2">
        <f>ROUNDDOWN(Table1[[#This Row],[Quantity in UnE]],0)</f>
        <v>441</v>
      </c>
      <c r="Q2736" t="s">
        <v>8852</v>
      </c>
      <c r="R2736">
        <v>60</v>
      </c>
      <c r="S2736">
        <v>39</v>
      </c>
      <c r="T2736">
        <f>IF(Table1[[#This Row],[OD (in)]]=28,0,IF(Table1[[#This Row],[Width (in)]]&lt;=25,1,0))</f>
        <v>0</v>
      </c>
      <c r="U2736">
        <f>IF(Table1[[#This Row],[OD (in)]]=28,0,IF(AND(Table1[[#This Row],[Width (in)]]&gt;25,Table1[[#This Row],[Width (in)]]&lt;=40),1,0))</f>
        <v>0</v>
      </c>
      <c r="V2736">
        <f>IF(Table1[[#This Row],[OD (in)]]=28,0,IF(Table1[[#This Row],[Width (in)]]&gt;40,1,0))</f>
        <v>1</v>
      </c>
      <c r="W2736">
        <f>IF(Table1[[#This Row],[OD (in)]]=28,1,0)</f>
        <v>0</v>
      </c>
    </row>
    <row r="2737" spans="1:23" x14ac:dyDescent="0.3">
      <c r="A2737" s="6" t="s">
        <v>0</v>
      </c>
      <c r="B2737" s="6" t="s">
        <v>125</v>
      </c>
      <c r="C2737" s="6" t="s">
        <v>126</v>
      </c>
      <c r="D2737" s="6" t="s">
        <v>5892</v>
      </c>
      <c r="E2737" s="6" t="s">
        <v>4</v>
      </c>
      <c r="F2737" s="6" t="s">
        <v>5</v>
      </c>
      <c r="G2737" s="6" t="s">
        <v>5652</v>
      </c>
      <c r="H2737" s="6" t="s">
        <v>7</v>
      </c>
      <c r="I2737" s="6" t="s">
        <v>5653</v>
      </c>
      <c r="J2737" s="6" t="s">
        <v>9</v>
      </c>
      <c r="K2737" s="6" t="s">
        <v>5893</v>
      </c>
      <c r="L2737" s="6" t="s">
        <v>11</v>
      </c>
      <c r="M2737" s="2">
        <v>442.18099999999998</v>
      </c>
      <c r="N2737" s="1" t="s">
        <v>12</v>
      </c>
      <c r="O2737" s="3">
        <v>43328</v>
      </c>
      <c r="P2737" s="2">
        <f>ROUNDDOWN(Table1[[#This Row],[Quantity in UnE]],0)</f>
        <v>442</v>
      </c>
      <c r="Q2737" t="s">
        <v>8852</v>
      </c>
      <c r="R2737">
        <v>60</v>
      </c>
      <c r="S2737">
        <v>39</v>
      </c>
      <c r="T2737">
        <f>IF(Table1[[#This Row],[OD (in)]]=28,0,IF(Table1[[#This Row],[Width (in)]]&lt;=25,1,0))</f>
        <v>0</v>
      </c>
      <c r="U2737">
        <f>IF(Table1[[#This Row],[OD (in)]]=28,0,IF(AND(Table1[[#This Row],[Width (in)]]&gt;25,Table1[[#This Row],[Width (in)]]&lt;=40),1,0))</f>
        <v>0</v>
      </c>
      <c r="V2737">
        <f>IF(Table1[[#This Row],[OD (in)]]=28,0,IF(Table1[[#This Row],[Width (in)]]&gt;40,1,0))</f>
        <v>1</v>
      </c>
      <c r="W2737">
        <f>IF(Table1[[#This Row],[OD (in)]]=28,1,0)</f>
        <v>0</v>
      </c>
    </row>
    <row r="2738" spans="1:23" x14ac:dyDescent="0.3">
      <c r="A2738" s="6" t="s">
        <v>0</v>
      </c>
      <c r="B2738" s="6" t="s">
        <v>125</v>
      </c>
      <c r="C2738" s="6" t="s">
        <v>126</v>
      </c>
      <c r="D2738" s="6" t="s">
        <v>5894</v>
      </c>
      <c r="E2738" s="6" t="s">
        <v>4</v>
      </c>
      <c r="F2738" s="6" t="s">
        <v>5</v>
      </c>
      <c r="G2738" s="6" t="s">
        <v>5084</v>
      </c>
      <c r="H2738" s="6" t="s">
        <v>7</v>
      </c>
      <c r="I2738" s="6" t="s">
        <v>5085</v>
      </c>
      <c r="J2738" s="6" t="s">
        <v>9</v>
      </c>
      <c r="K2738" s="6" t="s">
        <v>5895</v>
      </c>
      <c r="L2738" s="6" t="s">
        <v>11</v>
      </c>
      <c r="M2738" s="2">
        <v>442.46899999999999</v>
      </c>
      <c r="N2738" s="1" t="s">
        <v>12</v>
      </c>
      <c r="O2738" s="3">
        <v>43323</v>
      </c>
      <c r="P2738" s="2">
        <f>ROUNDDOWN(Table1[[#This Row],[Quantity in UnE]],0)</f>
        <v>442</v>
      </c>
      <c r="Q2738" t="s">
        <v>8852</v>
      </c>
      <c r="R2738">
        <v>60</v>
      </c>
      <c r="S2738">
        <v>39</v>
      </c>
      <c r="T2738">
        <f>IF(Table1[[#This Row],[OD (in)]]=28,0,IF(Table1[[#This Row],[Width (in)]]&lt;=25,1,0))</f>
        <v>0</v>
      </c>
      <c r="U2738">
        <f>IF(Table1[[#This Row],[OD (in)]]=28,0,IF(AND(Table1[[#This Row],[Width (in)]]&gt;25,Table1[[#This Row],[Width (in)]]&lt;=40),1,0))</f>
        <v>0</v>
      </c>
      <c r="V2738">
        <f>IF(Table1[[#This Row],[OD (in)]]=28,0,IF(Table1[[#This Row],[Width (in)]]&gt;40,1,0))</f>
        <v>1</v>
      </c>
      <c r="W2738">
        <f>IF(Table1[[#This Row],[OD (in)]]=28,1,0)</f>
        <v>0</v>
      </c>
    </row>
    <row r="2739" spans="1:23" x14ac:dyDescent="0.3">
      <c r="A2739" s="6" t="s">
        <v>0</v>
      </c>
      <c r="B2739" s="6" t="s">
        <v>125</v>
      </c>
      <c r="C2739" s="6" t="s">
        <v>126</v>
      </c>
      <c r="D2739" s="6" t="s">
        <v>5896</v>
      </c>
      <c r="E2739" s="6" t="s">
        <v>4</v>
      </c>
      <c r="F2739" s="6" t="s">
        <v>5</v>
      </c>
      <c r="G2739" s="6" t="s">
        <v>5624</v>
      </c>
      <c r="H2739" s="6" t="s">
        <v>7</v>
      </c>
      <c r="I2739" s="6" t="s">
        <v>5625</v>
      </c>
      <c r="J2739" s="6" t="s">
        <v>9</v>
      </c>
      <c r="K2739" s="6" t="s">
        <v>5897</v>
      </c>
      <c r="L2739" s="6" t="s">
        <v>11</v>
      </c>
      <c r="M2739" s="2">
        <v>442.35399999999998</v>
      </c>
      <c r="N2739" s="1" t="s">
        <v>12</v>
      </c>
      <c r="O2739" s="3">
        <v>43329</v>
      </c>
      <c r="P2739" s="2">
        <f>ROUNDDOWN(Table1[[#This Row],[Quantity in UnE]],0)</f>
        <v>442</v>
      </c>
      <c r="Q2739" t="s">
        <v>8852</v>
      </c>
      <c r="R2739">
        <v>60</v>
      </c>
      <c r="S2739">
        <v>39</v>
      </c>
      <c r="T2739">
        <f>IF(Table1[[#This Row],[OD (in)]]=28,0,IF(Table1[[#This Row],[Width (in)]]&lt;=25,1,0))</f>
        <v>0</v>
      </c>
      <c r="U2739">
        <f>IF(Table1[[#This Row],[OD (in)]]=28,0,IF(AND(Table1[[#This Row],[Width (in)]]&gt;25,Table1[[#This Row],[Width (in)]]&lt;=40),1,0))</f>
        <v>0</v>
      </c>
      <c r="V2739">
        <f>IF(Table1[[#This Row],[OD (in)]]=28,0,IF(Table1[[#This Row],[Width (in)]]&gt;40,1,0))</f>
        <v>1</v>
      </c>
      <c r="W2739">
        <f>IF(Table1[[#This Row],[OD (in)]]=28,1,0)</f>
        <v>0</v>
      </c>
    </row>
    <row r="2740" spans="1:23" x14ac:dyDescent="0.3">
      <c r="A2740" s="6" t="s">
        <v>0</v>
      </c>
      <c r="B2740" s="6" t="s">
        <v>125</v>
      </c>
      <c r="C2740" s="6" t="s">
        <v>126</v>
      </c>
      <c r="D2740" s="6" t="s">
        <v>5898</v>
      </c>
      <c r="E2740" s="6" t="s">
        <v>4</v>
      </c>
      <c r="F2740" s="6" t="s">
        <v>5</v>
      </c>
      <c r="G2740" s="6" t="s">
        <v>5652</v>
      </c>
      <c r="H2740" s="6" t="s">
        <v>7</v>
      </c>
      <c r="I2740" s="6" t="s">
        <v>5653</v>
      </c>
      <c r="J2740" s="6" t="s">
        <v>9</v>
      </c>
      <c r="K2740" s="6" t="s">
        <v>5899</v>
      </c>
      <c r="L2740" s="6" t="s">
        <v>11</v>
      </c>
      <c r="M2740" s="2">
        <v>442.18099999999998</v>
      </c>
      <c r="N2740" s="1" t="s">
        <v>12</v>
      </c>
      <c r="O2740" s="3">
        <v>43328</v>
      </c>
      <c r="P2740" s="2">
        <f>ROUNDDOWN(Table1[[#This Row],[Quantity in UnE]],0)</f>
        <v>442</v>
      </c>
      <c r="Q2740" t="s">
        <v>8852</v>
      </c>
      <c r="R2740">
        <v>60</v>
      </c>
      <c r="S2740">
        <v>39</v>
      </c>
      <c r="T2740">
        <f>IF(Table1[[#This Row],[OD (in)]]=28,0,IF(Table1[[#This Row],[Width (in)]]&lt;=25,1,0))</f>
        <v>0</v>
      </c>
      <c r="U2740">
        <f>IF(Table1[[#This Row],[OD (in)]]=28,0,IF(AND(Table1[[#This Row],[Width (in)]]&gt;25,Table1[[#This Row],[Width (in)]]&lt;=40),1,0))</f>
        <v>0</v>
      </c>
      <c r="V2740">
        <f>IF(Table1[[#This Row],[OD (in)]]=28,0,IF(Table1[[#This Row],[Width (in)]]&gt;40,1,0))</f>
        <v>1</v>
      </c>
      <c r="W2740">
        <f>IF(Table1[[#This Row],[OD (in)]]=28,1,0)</f>
        <v>0</v>
      </c>
    </row>
    <row r="2741" spans="1:23" x14ac:dyDescent="0.3">
      <c r="A2741" s="6" t="s">
        <v>0</v>
      </c>
      <c r="B2741" s="6" t="s">
        <v>125</v>
      </c>
      <c r="C2741" s="6" t="s">
        <v>126</v>
      </c>
      <c r="D2741" s="6" t="s">
        <v>5900</v>
      </c>
      <c r="E2741" s="6" t="s">
        <v>4</v>
      </c>
      <c r="F2741" s="6" t="s">
        <v>5</v>
      </c>
      <c r="G2741" s="6" t="s">
        <v>5652</v>
      </c>
      <c r="H2741" s="6" t="s">
        <v>7</v>
      </c>
      <c r="I2741" s="6" t="s">
        <v>5653</v>
      </c>
      <c r="J2741" s="6" t="s">
        <v>9</v>
      </c>
      <c r="K2741" s="6" t="s">
        <v>5901</v>
      </c>
      <c r="L2741" s="6" t="s">
        <v>11</v>
      </c>
      <c r="M2741" s="2">
        <v>439.7</v>
      </c>
      <c r="N2741" s="1" t="s">
        <v>12</v>
      </c>
      <c r="O2741" s="3">
        <v>43328</v>
      </c>
      <c r="P2741" s="2">
        <f>ROUNDDOWN(Table1[[#This Row],[Quantity in UnE]],0)</f>
        <v>439</v>
      </c>
      <c r="Q2741" t="s">
        <v>8852</v>
      </c>
      <c r="R2741">
        <v>60</v>
      </c>
      <c r="S2741">
        <v>39</v>
      </c>
      <c r="T2741">
        <f>IF(Table1[[#This Row],[OD (in)]]=28,0,IF(Table1[[#This Row],[Width (in)]]&lt;=25,1,0))</f>
        <v>0</v>
      </c>
      <c r="U2741">
        <f>IF(Table1[[#This Row],[OD (in)]]=28,0,IF(AND(Table1[[#This Row],[Width (in)]]&gt;25,Table1[[#This Row],[Width (in)]]&lt;=40),1,0))</f>
        <v>0</v>
      </c>
      <c r="V2741">
        <f>IF(Table1[[#This Row],[OD (in)]]=28,0,IF(Table1[[#This Row],[Width (in)]]&gt;40,1,0))</f>
        <v>1</v>
      </c>
      <c r="W2741">
        <f>IF(Table1[[#This Row],[OD (in)]]=28,1,0)</f>
        <v>0</v>
      </c>
    </row>
    <row r="2742" spans="1:23" x14ac:dyDescent="0.3">
      <c r="A2742" s="6" t="s">
        <v>0</v>
      </c>
      <c r="B2742" s="6" t="s">
        <v>45</v>
      </c>
      <c r="C2742" s="6" t="s">
        <v>46</v>
      </c>
      <c r="D2742" s="6" t="s">
        <v>5902</v>
      </c>
      <c r="E2742" s="6" t="s">
        <v>4</v>
      </c>
      <c r="F2742" s="6" t="s">
        <v>5</v>
      </c>
      <c r="G2742" s="6" t="s">
        <v>5492</v>
      </c>
      <c r="H2742" s="6" t="s">
        <v>7</v>
      </c>
      <c r="I2742" s="6" t="s">
        <v>5493</v>
      </c>
      <c r="J2742" s="6" t="s">
        <v>9</v>
      </c>
      <c r="K2742" s="6" t="s">
        <v>5903</v>
      </c>
      <c r="L2742" s="6" t="s">
        <v>11</v>
      </c>
      <c r="M2742" s="2">
        <v>176.79</v>
      </c>
      <c r="N2742" s="1" t="s">
        <v>12</v>
      </c>
      <c r="O2742" s="3">
        <v>43323</v>
      </c>
      <c r="P2742" s="2">
        <f>ROUNDDOWN(Table1[[#This Row],[Quantity in UnE]],0)</f>
        <v>176</v>
      </c>
      <c r="Q2742" t="s">
        <v>8849</v>
      </c>
      <c r="R2742">
        <v>21.25</v>
      </c>
      <c r="S2742">
        <v>44</v>
      </c>
      <c r="T2742">
        <f>IF(Table1[[#This Row],[OD (in)]]=28,0,IF(Table1[[#This Row],[Width (in)]]&lt;=25,1,0))</f>
        <v>1</v>
      </c>
      <c r="U2742">
        <f>IF(Table1[[#This Row],[OD (in)]]=28,0,IF(AND(Table1[[#This Row],[Width (in)]]&gt;25,Table1[[#This Row],[Width (in)]]&lt;=40),1,0))</f>
        <v>0</v>
      </c>
      <c r="V2742">
        <f>IF(Table1[[#This Row],[OD (in)]]=28,0,IF(Table1[[#This Row],[Width (in)]]&gt;40,1,0))</f>
        <v>0</v>
      </c>
      <c r="W2742">
        <f>IF(Table1[[#This Row],[OD (in)]]=28,1,0)</f>
        <v>0</v>
      </c>
    </row>
    <row r="2743" spans="1:23" x14ac:dyDescent="0.3">
      <c r="A2743" s="6" t="s">
        <v>0</v>
      </c>
      <c r="B2743" s="6" t="s">
        <v>125</v>
      </c>
      <c r="C2743" s="6" t="s">
        <v>126</v>
      </c>
      <c r="D2743" s="6" t="s">
        <v>5904</v>
      </c>
      <c r="E2743" s="6" t="s">
        <v>4</v>
      </c>
      <c r="F2743" s="6" t="s">
        <v>5</v>
      </c>
      <c r="G2743" s="6" t="s">
        <v>5652</v>
      </c>
      <c r="H2743" s="6" t="s">
        <v>7</v>
      </c>
      <c r="I2743" s="6" t="s">
        <v>5653</v>
      </c>
      <c r="J2743" s="6" t="s">
        <v>9</v>
      </c>
      <c r="K2743" s="6" t="s">
        <v>5905</v>
      </c>
      <c r="L2743" s="6" t="s">
        <v>11</v>
      </c>
      <c r="M2743" s="2">
        <v>439.7</v>
      </c>
      <c r="N2743" s="1" t="s">
        <v>12</v>
      </c>
      <c r="O2743" s="3">
        <v>43328</v>
      </c>
      <c r="P2743" s="2">
        <f>ROUNDDOWN(Table1[[#This Row],[Quantity in UnE]],0)</f>
        <v>439</v>
      </c>
      <c r="Q2743" t="s">
        <v>8852</v>
      </c>
      <c r="R2743">
        <v>60</v>
      </c>
      <c r="S2743">
        <v>39</v>
      </c>
      <c r="T2743">
        <f>IF(Table1[[#This Row],[OD (in)]]=28,0,IF(Table1[[#This Row],[Width (in)]]&lt;=25,1,0))</f>
        <v>0</v>
      </c>
      <c r="U2743">
        <f>IF(Table1[[#This Row],[OD (in)]]=28,0,IF(AND(Table1[[#This Row],[Width (in)]]&gt;25,Table1[[#This Row],[Width (in)]]&lt;=40),1,0))</f>
        <v>0</v>
      </c>
      <c r="V2743">
        <f>IF(Table1[[#This Row],[OD (in)]]=28,0,IF(Table1[[#This Row],[Width (in)]]&gt;40,1,0))</f>
        <v>1</v>
      </c>
      <c r="W2743">
        <f>IF(Table1[[#This Row],[OD (in)]]=28,1,0)</f>
        <v>0</v>
      </c>
    </row>
    <row r="2744" spans="1:23" x14ac:dyDescent="0.3">
      <c r="A2744" s="6" t="s">
        <v>0</v>
      </c>
      <c r="B2744" s="6" t="s">
        <v>125</v>
      </c>
      <c r="C2744" s="6" t="s">
        <v>126</v>
      </c>
      <c r="D2744" s="6" t="s">
        <v>5906</v>
      </c>
      <c r="E2744" s="6" t="s">
        <v>4</v>
      </c>
      <c r="F2744" s="6" t="s">
        <v>5</v>
      </c>
      <c r="G2744" s="6" t="s">
        <v>5276</v>
      </c>
      <c r="H2744" s="6" t="s">
        <v>7</v>
      </c>
      <c r="I2744" s="6" t="s">
        <v>5277</v>
      </c>
      <c r="J2744" s="6" t="s">
        <v>9</v>
      </c>
      <c r="K2744" s="6" t="s">
        <v>5907</v>
      </c>
      <c r="L2744" s="6" t="s">
        <v>11</v>
      </c>
      <c r="M2744" s="2">
        <v>438.08499999999998</v>
      </c>
      <c r="N2744" s="1" t="s">
        <v>12</v>
      </c>
      <c r="O2744" s="3">
        <v>43327</v>
      </c>
      <c r="P2744" s="2">
        <f>ROUNDDOWN(Table1[[#This Row],[Quantity in UnE]],0)</f>
        <v>438</v>
      </c>
      <c r="Q2744" t="s">
        <v>8852</v>
      </c>
      <c r="R2744">
        <v>60</v>
      </c>
      <c r="S2744">
        <v>39</v>
      </c>
      <c r="T2744">
        <f>IF(Table1[[#This Row],[OD (in)]]=28,0,IF(Table1[[#This Row],[Width (in)]]&lt;=25,1,0))</f>
        <v>0</v>
      </c>
      <c r="U2744">
        <f>IF(Table1[[#This Row],[OD (in)]]=28,0,IF(AND(Table1[[#This Row],[Width (in)]]&gt;25,Table1[[#This Row],[Width (in)]]&lt;=40),1,0))</f>
        <v>0</v>
      </c>
      <c r="V2744">
        <f>IF(Table1[[#This Row],[OD (in)]]=28,0,IF(Table1[[#This Row],[Width (in)]]&gt;40,1,0))</f>
        <v>1</v>
      </c>
      <c r="W2744">
        <f>IF(Table1[[#This Row],[OD (in)]]=28,1,0)</f>
        <v>0</v>
      </c>
    </row>
    <row r="2745" spans="1:23" x14ac:dyDescent="0.3">
      <c r="A2745" s="6" t="s">
        <v>0</v>
      </c>
      <c r="B2745" s="6" t="s">
        <v>125</v>
      </c>
      <c r="C2745" s="6" t="s">
        <v>126</v>
      </c>
      <c r="D2745" s="6" t="s">
        <v>5908</v>
      </c>
      <c r="E2745" s="6" t="s">
        <v>4</v>
      </c>
      <c r="F2745" s="6" t="s">
        <v>5</v>
      </c>
      <c r="G2745" s="6" t="s">
        <v>5815</v>
      </c>
      <c r="H2745" s="6" t="s">
        <v>7</v>
      </c>
      <c r="I2745" s="6" t="s">
        <v>5816</v>
      </c>
      <c r="J2745" s="6" t="s">
        <v>9</v>
      </c>
      <c r="K2745" s="6" t="s">
        <v>5909</v>
      </c>
      <c r="L2745" s="6" t="s">
        <v>11</v>
      </c>
      <c r="M2745" s="2">
        <v>443.10399999999998</v>
      </c>
      <c r="N2745" s="1" t="s">
        <v>12</v>
      </c>
      <c r="O2745" s="3">
        <v>43330</v>
      </c>
      <c r="P2745" s="2">
        <f>ROUNDDOWN(Table1[[#This Row],[Quantity in UnE]],0)</f>
        <v>443</v>
      </c>
      <c r="Q2745" t="s">
        <v>8852</v>
      </c>
      <c r="R2745">
        <v>60</v>
      </c>
      <c r="S2745">
        <v>39</v>
      </c>
      <c r="T2745">
        <f>IF(Table1[[#This Row],[OD (in)]]=28,0,IF(Table1[[#This Row],[Width (in)]]&lt;=25,1,0))</f>
        <v>0</v>
      </c>
      <c r="U2745">
        <f>IF(Table1[[#This Row],[OD (in)]]=28,0,IF(AND(Table1[[#This Row],[Width (in)]]&gt;25,Table1[[#This Row],[Width (in)]]&lt;=40),1,0))</f>
        <v>0</v>
      </c>
      <c r="V2745">
        <f>IF(Table1[[#This Row],[OD (in)]]=28,0,IF(Table1[[#This Row],[Width (in)]]&gt;40,1,0))</f>
        <v>1</v>
      </c>
      <c r="W2745">
        <f>IF(Table1[[#This Row],[OD (in)]]=28,1,0)</f>
        <v>0</v>
      </c>
    </row>
    <row r="2746" spans="1:23" x14ac:dyDescent="0.3">
      <c r="A2746" s="6" t="s">
        <v>0</v>
      </c>
      <c r="B2746" s="6" t="s">
        <v>125</v>
      </c>
      <c r="C2746" s="6" t="s">
        <v>126</v>
      </c>
      <c r="D2746" s="6" t="s">
        <v>5910</v>
      </c>
      <c r="E2746" s="6" t="s">
        <v>4</v>
      </c>
      <c r="F2746" s="6" t="s">
        <v>5</v>
      </c>
      <c r="G2746" s="6" t="s">
        <v>5652</v>
      </c>
      <c r="H2746" s="6" t="s">
        <v>7</v>
      </c>
      <c r="I2746" s="6" t="s">
        <v>5653</v>
      </c>
      <c r="J2746" s="6" t="s">
        <v>9</v>
      </c>
      <c r="K2746" s="6" t="s">
        <v>5911</v>
      </c>
      <c r="L2746" s="6" t="s">
        <v>11</v>
      </c>
      <c r="M2746" s="2">
        <v>442.18099999999998</v>
      </c>
      <c r="N2746" s="1" t="s">
        <v>12</v>
      </c>
      <c r="O2746" s="3">
        <v>43328</v>
      </c>
      <c r="P2746" s="2">
        <f>ROUNDDOWN(Table1[[#This Row],[Quantity in UnE]],0)</f>
        <v>442</v>
      </c>
      <c r="Q2746" t="s">
        <v>8852</v>
      </c>
      <c r="R2746">
        <v>60</v>
      </c>
      <c r="S2746">
        <v>39</v>
      </c>
      <c r="T2746">
        <f>IF(Table1[[#This Row],[OD (in)]]=28,0,IF(Table1[[#This Row],[Width (in)]]&lt;=25,1,0))</f>
        <v>0</v>
      </c>
      <c r="U2746">
        <f>IF(Table1[[#This Row],[OD (in)]]=28,0,IF(AND(Table1[[#This Row],[Width (in)]]&gt;25,Table1[[#This Row],[Width (in)]]&lt;=40),1,0))</f>
        <v>0</v>
      </c>
      <c r="V2746">
        <f>IF(Table1[[#This Row],[OD (in)]]=28,0,IF(Table1[[#This Row],[Width (in)]]&gt;40,1,0))</f>
        <v>1</v>
      </c>
      <c r="W2746">
        <f>IF(Table1[[#This Row],[OD (in)]]=28,1,0)</f>
        <v>0</v>
      </c>
    </row>
    <row r="2747" spans="1:23" x14ac:dyDescent="0.3">
      <c r="A2747" s="6" t="s">
        <v>0</v>
      </c>
      <c r="B2747" s="6" t="s">
        <v>45</v>
      </c>
      <c r="C2747" s="6" t="s">
        <v>46</v>
      </c>
      <c r="D2747" s="6" t="s">
        <v>5912</v>
      </c>
      <c r="E2747" s="6" t="s">
        <v>4</v>
      </c>
      <c r="F2747" s="6" t="s">
        <v>5</v>
      </c>
      <c r="G2747" s="6" t="s">
        <v>5492</v>
      </c>
      <c r="H2747" s="6" t="s">
        <v>7</v>
      </c>
      <c r="I2747" s="6" t="s">
        <v>5493</v>
      </c>
      <c r="J2747" s="6" t="s">
        <v>9</v>
      </c>
      <c r="K2747" s="6" t="s">
        <v>5913</v>
      </c>
      <c r="L2747" s="6" t="s">
        <v>11</v>
      </c>
      <c r="M2747" s="2">
        <v>175.994</v>
      </c>
      <c r="N2747" s="1" t="s">
        <v>12</v>
      </c>
      <c r="O2747" s="3">
        <v>43323</v>
      </c>
      <c r="P2747" s="2">
        <f>ROUNDDOWN(Table1[[#This Row],[Quantity in UnE]],0)</f>
        <v>175</v>
      </c>
      <c r="Q2747" t="s">
        <v>8849</v>
      </c>
      <c r="R2747">
        <v>21.25</v>
      </c>
      <c r="S2747">
        <v>44</v>
      </c>
      <c r="T2747">
        <f>IF(Table1[[#This Row],[OD (in)]]=28,0,IF(Table1[[#This Row],[Width (in)]]&lt;=25,1,0))</f>
        <v>1</v>
      </c>
      <c r="U2747">
        <f>IF(Table1[[#This Row],[OD (in)]]=28,0,IF(AND(Table1[[#This Row],[Width (in)]]&gt;25,Table1[[#This Row],[Width (in)]]&lt;=40),1,0))</f>
        <v>0</v>
      </c>
      <c r="V2747">
        <f>IF(Table1[[#This Row],[OD (in)]]=28,0,IF(Table1[[#This Row],[Width (in)]]&gt;40,1,0))</f>
        <v>0</v>
      </c>
      <c r="W2747">
        <f>IF(Table1[[#This Row],[OD (in)]]=28,1,0)</f>
        <v>0</v>
      </c>
    </row>
    <row r="2748" spans="1:23" x14ac:dyDescent="0.3">
      <c r="A2748" s="6" t="s">
        <v>0</v>
      </c>
      <c r="B2748" s="6" t="s">
        <v>125</v>
      </c>
      <c r="C2748" s="6" t="s">
        <v>126</v>
      </c>
      <c r="D2748" s="6" t="s">
        <v>5914</v>
      </c>
      <c r="E2748" s="6" t="s">
        <v>4</v>
      </c>
      <c r="F2748" s="6" t="s">
        <v>5</v>
      </c>
      <c r="G2748" s="6" t="s">
        <v>5652</v>
      </c>
      <c r="H2748" s="6" t="s">
        <v>7</v>
      </c>
      <c r="I2748" s="6" t="s">
        <v>5653</v>
      </c>
      <c r="J2748" s="6" t="s">
        <v>9</v>
      </c>
      <c r="K2748" s="6" t="s">
        <v>5915</v>
      </c>
      <c r="L2748" s="6" t="s">
        <v>11</v>
      </c>
      <c r="M2748" s="2">
        <v>442.18099999999998</v>
      </c>
      <c r="N2748" s="1" t="s">
        <v>12</v>
      </c>
      <c r="O2748" s="3">
        <v>43328</v>
      </c>
      <c r="P2748" s="2">
        <f>ROUNDDOWN(Table1[[#This Row],[Quantity in UnE]],0)</f>
        <v>442</v>
      </c>
      <c r="Q2748" t="s">
        <v>8852</v>
      </c>
      <c r="R2748">
        <v>60</v>
      </c>
      <c r="S2748">
        <v>39</v>
      </c>
      <c r="T2748">
        <f>IF(Table1[[#This Row],[OD (in)]]=28,0,IF(Table1[[#This Row],[Width (in)]]&lt;=25,1,0))</f>
        <v>0</v>
      </c>
      <c r="U2748">
        <f>IF(Table1[[#This Row],[OD (in)]]=28,0,IF(AND(Table1[[#This Row],[Width (in)]]&gt;25,Table1[[#This Row],[Width (in)]]&lt;=40),1,0))</f>
        <v>0</v>
      </c>
      <c r="V2748">
        <f>IF(Table1[[#This Row],[OD (in)]]=28,0,IF(Table1[[#This Row],[Width (in)]]&gt;40,1,0))</f>
        <v>1</v>
      </c>
      <c r="W2748">
        <f>IF(Table1[[#This Row],[OD (in)]]=28,1,0)</f>
        <v>0</v>
      </c>
    </row>
    <row r="2749" spans="1:23" x14ac:dyDescent="0.3">
      <c r="A2749" s="6" t="s">
        <v>0</v>
      </c>
      <c r="B2749" s="6" t="s">
        <v>125</v>
      </c>
      <c r="C2749" s="6" t="s">
        <v>126</v>
      </c>
      <c r="D2749" s="6" t="s">
        <v>5916</v>
      </c>
      <c r="E2749" s="6" t="s">
        <v>4</v>
      </c>
      <c r="F2749" s="6" t="s">
        <v>5</v>
      </c>
      <c r="G2749" s="6" t="s">
        <v>5815</v>
      </c>
      <c r="H2749" s="6" t="s">
        <v>7</v>
      </c>
      <c r="I2749" s="6" t="s">
        <v>5816</v>
      </c>
      <c r="J2749" s="6" t="s">
        <v>9</v>
      </c>
      <c r="K2749" s="6" t="s">
        <v>5917</v>
      </c>
      <c r="L2749" s="6" t="s">
        <v>11</v>
      </c>
      <c r="M2749" s="2">
        <v>440.73899999999998</v>
      </c>
      <c r="N2749" s="1" t="s">
        <v>12</v>
      </c>
      <c r="O2749" s="3">
        <v>43330</v>
      </c>
      <c r="P2749" s="2">
        <f>ROUNDDOWN(Table1[[#This Row],[Quantity in UnE]],0)</f>
        <v>440</v>
      </c>
      <c r="Q2749" t="s">
        <v>8852</v>
      </c>
      <c r="R2749">
        <v>60</v>
      </c>
      <c r="S2749">
        <v>39</v>
      </c>
      <c r="T2749">
        <f>IF(Table1[[#This Row],[OD (in)]]=28,0,IF(Table1[[#This Row],[Width (in)]]&lt;=25,1,0))</f>
        <v>0</v>
      </c>
      <c r="U2749">
        <f>IF(Table1[[#This Row],[OD (in)]]=28,0,IF(AND(Table1[[#This Row],[Width (in)]]&gt;25,Table1[[#This Row],[Width (in)]]&lt;=40),1,0))</f>
        <v>0</v>
      </c>
      <c r="V2749">
        <f>IF(Table1[[#This Row],[OD (in)]]=28,0,IF(Table1[[#This Row],[Width (in)]]&gt;40,1,0))</f>
        <v>1</v>
      </c>
      <c r="W2749">
        <f>IF(Table1[[#This Row],[OD (in)]]=28,1,0)</f>
        <v>0</v>
      </c>
    </row>
    <row r="2750" spans="1:23" x14ac:dyDescent="0.3">
      <c r="A2750" s="6" t="s">
        <v>0</v>
      </c>
      <c r="B2750" s="6" t="s">
        <v>45</v>
      </c>
      <c r="C2750" s="6" t="s">
        <v>46</v>
      </c>
      <c r="D2750" s="6" t="s">
        <v>5918</v>
      </c>
      <c r="E2750" s="6" t="s">
        <v>4</v>
      </c>
      <c r="F2750" s="6" t="s">
        <v>5</v>
      </c>
      <c r="G2750" s="6" t="s">
        <v>5492</v>
      </c>
      <c r="H2750" s="6" t="s">
        <v>7</v>
      </c>
      <c r="I2750" s="6" t="s">
        <v>5493</v>
      </c>
      <c r="J2750" s="6" t="s">
        <v>9</v>
      </c>
      <c r="K2750" s="6" t="s">
        <v>5919</v>
      </c>
      <c r="L2750" s="6" t="s">
        <v>11</v>
      </c>
      <c r="M2750" s="2">
        <v>175.994</v>
      </c>
      <c r="N2750" s="1" t="s">
        <v>12</v>
      </c>
      <c r="O2750" s="3">
        <v>43323</v>
      </c>
      <c r="P2750" s="2">
        <f>ROUNDDOWN(Table1[[#This Row],[Quantity in UnE]],0)</f>
        <v>175</v>
      </c>
      <c r="Q2750" t="s">
        <v>8849</v>
      </c>
      <c r="R2750">
        <v>21.25</v>
      </c>
      <c r="S2750">
        <v>44</v>
      </c>
      <c r="T2750">
        <f>IF(Table1[[#This Row],[OD (in)]]=28,0,IF(Table1[[#This Row],[Width (in)]]&lt;=25,1,0))</f>
        <v>1</v>
      </c>
      <c r="U2750">
        <f>IF(Table1[[#This Row],[OD (in)]]=28,0,IF(AND(Table1[[#This Row],[Width (in)]]&gt;25,Table1[[#This Row],[Width (in)]]&lt;=40),1,0))</f>
        <v>0</v>
      </c>
      <c r="V2750">
        <f>IF(Table1[[#This Row],[OD (in)]]=28,0,IF(Table1[[#This Row],[Width (in)]]&gt;40,1,0))</f>
        <v>0</v>
      </c>
      <c r="W2750">
        <f>IF(Table1[[#This Row],[OD (in)]]=28,1,0)</f>
        <v>0</v>
      </c>
    </row>
    <row r="2751" spans="1:23" x14ac:dyDescent="0.3">
      <c r="A2751" s="6" t="s">
        <v>0</v>
      </c>
      <c r="B2751" s="6" t="s">
        <v>125</v>
      </c>
      <c r="C2751" s="6" t="s">
        <v>126</v>
      </c>
      <c r="D2751" s="6" t="s">
        <v>5920</v>
      </c>
      <c r="E2751" s="6" t="s">
        <v>4</v>
      </c>
      <c r="F2751" s="6" t="s">
        <v>5</v>
      </c>
      <c r="G2751" s="6" t="s">
        <v>5652</v>
      </c>
      <c r="H2751" s="6" t="s">
        <v>7</v>
      </c>
      <c r="I2751" s="6" t="s">
        <v>5653</v>
      </c>
      <c r="J2751" s="6" t="s">
        <v>9</v>
      </c>
      <c r="K2751" s="6" t="s">
        <v>5921</v>
      </c>
      <c r="L2751" s="6" t="s">
        <v>11</v>
      </c>
      <c r="M2751" s="2">
        <v>439.93099999999998</v>
      </c>
      <c r="N2751" s="1" t="s">
        <v>12</v>
      </c>
      <c r="O2751" s="3">
        <v>43328</v>
      </c>
      <c r="P2751" s="2">
        <f>ROUNDDOWN(Table1[[#This Row],[Quantity in UnE]],0)</f>
        <v>439</v>
      </c>
      <c r="Q2751" t="s">
        <v>8852</v>
      </c>
      <c r="R2751">
        <v>60</v>
      </c>
      <c r="S2751">
        <v>39</v>
      </c>
      <c r="T2751">
        <f>IF(Table1[[#This Row],[OD (in)]]=28,0,IF(Table1[[#This Row],[Width (in)]]&lt;=25,1,0))</f>
        <v>0</v>
      </c>
      <c r="U2751">
        <f>IF(Table1[[#This Row],[OD (in)]]=28,0,IF(AND(Table1[[#This Row],[Width (in)]]&gt;25,Table1[[#This Row],[Width (in)]]&lt;=40),1,0))</f>
        <v>0</v>
      </c>
      <c r="V2751">
        <f>IF(Table1[[#This Row],[OD (in)]]=28,0,IF(Table1[[#This Row],[Width (in)]]&gt;40,1,0))</f>
        <v>1</v>
      </c>
      <c r="W2751">
        <f>IF(Table1[[#This Row],[OD (in)]]=28,1,0)</f>
        <v>0</v>
      </c>
    </row>
    <row r="2752" spans="1:23" x14ac:dyDescent="0.3">
      <c r="A2752" s="6" t="s">
        <v>0</v>
      </c>
      <c r="B2752" s="6" t="s">
        <v>125</v>
      </c>
      <c r="C2752" s="6" t="s">
        <v>126</v>
      </c>
      <c r="D2752" s="6" t="s">
        <v>5922</v>
      </c>
      <c r="E2752" s="6" t="s">
        <v>4</v>
      </c>
      <c r="F2752" s="6" t="s">
        <v>5</v>
      </c>
      <c r="G2752" s="6" t="s">
        <v>5624</v>
      </c>
      <c r="H2752" s="6" t="s">
        <v>7</v>
      </c>
      <c r="I2752" s="6" t="s">
        <v>5625</v>
      </c>
      <c r="J2752" s="6" t="s">
        <v>9</v>
      </c>
      <c r="K2752" s="6" t="s">
        <v>5923</v>
      </c>
      <c r="L2752" s="6" t="s">
        <v>11</v>
      </c>
      <c r="M2752" s="2">
        <v>442.52699999999999</v>
      </c>
      <c r="N2752" s="1" t="s">
        <v>12</v>
      </c>
      <c r="O2752" s="3">
        <v>43329</v>
      </c>
      <c r="P2752" s="2">
        <f>ROUNDDOWN(Table1[[#This Row],[Quantity in UnE]],0)</f>
        <v>442</v>
      </c>
      <c r="Q2752" t="s">
        <v>8852</v>
      </c>
      <c r="R2752">
        <v>60</v>
      </c>
      <c r="S2752">
        <v>39</v>
      </c>
      <c r="T2752">
        <f>IF(Table1[[#This Row],[OD (in)]]=28,0,IF(Table1[[#This Row],[Width (in)]]&lt;=25,1,0))</f>
        <v>0</v>
      </c>
      <c r="U2752">
        <f>IF(Table1[[#This Row],[OD (in)]]=28,0,IF(AND(Table1[[#This Row],[Width (in)]]&gt;25,Table1[[#This Row],[Width (in)]]&lt;=40),1,0))</f>
        <v>0</v>
      </c>
      <c r="V2752">
        <f>IF(Table1[[#This Row],[OD (in)]]=28,0,IF(Table1[[#This Row],[Width (in)]]&gt;40,1,0))</f>
        <v>1</v>
      </c>
      <c r="W2752">
        <f>IF(Table1[[#This Row],[OD (in)]]=28,1,0)</f>
        <v>0</v>
      </c>
    </row>
    <row r="2753" spans="1:23" x14ac:dyDescent="0.3">
      <c r="A2753" s="6" t="s">
        <v>0</v>
      </c>
      <c r="B2753" s="6" t="s">
        <v>125</v>
      </c>
      <c r="C2753" s="6" t="s">
        <v>126</v>
      </c>
      <c r="D2753" s="6" t="s">
        <v>5924</v>
      </c>
      <c r="E2753" s="6" t="s">
        <v>4</v>
      </c>
      <c r="F2753" s="6" t="s">
        <v>5</v>
      </c>
      <c r="G2753" s="6" t="s">
        <v>5084</v>
      </c>
      <c r="H2753" s="6" t="s">
        <v>7</v>
      </c>
      <c r="I2753" s="6" t="s">
        <v>5085</v>
      </c>
      <c r="J2753" s="6" t="s">
        <v>9</v>
      </c>
      <c r="K2753" s="6" t="s">
        <v>5925</v>
      </c>
      <c r="L2753" s="6" t="s">
        <v>11</v>
      </c>
      <c r="M2753" s="2">
        <v>442.29599999999999</v>
      </c>
      <c r="N2753" s="1" t="s">
        <v>12</v>
      </c>
      <c r="O2753" s="3">
        <v>43323</v>
      </c>
      <c r="P2753" s="2">
        <f>ROUNDDOWN(Table1[[#This Row],[Quantity in UnE]],0)</f>
        <v>442</v>
      </c>
      <c r="Q2753" t="s">
        <v>8852</v>
      </c>
      <c r="R2753">
        <v>60</v>
      </c>
      <c r="S2753">
        <v>39</v>
      </c>
      <c r="T2753">
        <f>IF(Table1[[#This Row],[OD (in)]]=28,0,IF(Table1[[#This Row],[Width (in)]]&lt;=25,1,0))</f>
        <v>0</v>
      </c>
      <c r="U2753">
        <f>IF(Table1[[#This Row],[OD (in)]]=28,0,IF(AND(Table1[[#This Row],[Width (in)]]&gt;25,Table1[[#This Row],[Width (in)]]&lt;=40),1,0))</f>
        <v>0</v>
      </c>
      <c r="V2753">
        <f>IF(Table1[[#This Row],[OD (in)]]=28,0,IF(Table1[[#This Row],[Width (in)]]&gt;40,1,0))</f>
        <v>1</v>
      </c>
      <c r="W2753">
        <f>IF(Table1[[#This Row],[OD (in)]]=28,1,0)</f>
        <v>0</v>
      </c>
    </row>
    <row r="2754" spans="1:23" x14ac:dyDescent="0.3">
      <c r="A2754" s="6" t="s">
        <v>0</v>
      </c>
      <c r="B2754" s="6" t="s">
        <v>125</v>
      </c>
      <c r="C2754" s="6" t="s">
        <v>126</v>
      </c>
      <c r="D2754" s="6" t="s">
        <v>5926</v>
      </c>
      <c r="E2754" s="6" t="s">
        <v>4</v>
      </c>
      <c r="F2754" s="6" t="s">
        <v>5</v>
      </c>
      <c r="G2754" s="6" t="s">
        <v>5652</v>
      </c>
      <c r="H2754" s="6" t="s">
        <v>7</v>
      </c>
      <c r="I2754" s="6" t="s">
        <v>5653</v>
      </c>
      <c r="J2754" s="6" t="s">
        <v>9</v>
      </c>
      <c r="K2754" s="6" t="s">
        <v>5927</v>
      </c>
      <c r="L2754" s="6" t="s">
        <v>11</v>
      </c>
      <c r="M2754" s="2">
        <v>439.93099999999998</v>
      </c>
      <c r="N2754" s="1" t="s">
        <v>12</v>
      </c>
      <c r="O2754" s="3">
        <v>43328</v>
      </c>
      <c r="P2754" s="2">
        <f>ROUNDDOWN(Table1[[#This Row],[Quantity in UnE]],0)</f>
        <v>439</v>
      </c>
      <c r="Q2754" t="s">
        <v>8852</v>
      </c>
      <c r="R2754">
        <v>60</v>
      </c>
      <c r="S2754">
        <v>39</v>
      </c>
      <c r="T2754">
        <f>IF(Table1[[#This Row],[OD (in)]]=28,0,IF(Table1[[#This Row],[Width (in)]]&lt;=25,1,0))</f>
        <v>0</v>
      </c>
      <c r="U2754">
        <f>IF(Table1[[#This Row],[OD (in)]]=28,0,IF(AND(Table1[[#This Row],[Width (in)]]&gt;25,Table1[[#This Row],[Width (in)]]&lt;=40),1,0))</f>
        <v>0</v>
      </c>
      <c r="V2754">
        <f>IF(Table1[[#This Row],[OD (in)]]=28,0,IF(Table1[[#This Row],[Width (in)]]&gt;40,1,0))</f>
        <v>1</v>
      </c>
      <c r="W2754">
        <f>IF(Table1[[#This Row],[OD (in)]]=28,1,0)</f>
        <v>0</v>
      </c>
    </row>
    <row r="2755" spans="1:23" x14ac:dyDescent="0.3">
      <c r="A2755" s="6" t="s">
        <v>0</v>
      </c>
      <c r="B2755" s="6" t="s">
        <v>125</v>
      </c>
      <c r="C2755" s="6" t="s">
        <v>126</v>
      </c>
      <c r="D2755" s="6" t="s">
        <v>5928</v>
      </c>
      <c r="E2755" s="6" t="s">
        <v>4</v>
      </c>
      <c r="F2755" s="6" t="s">
        <v>5</v>
      </c>
      <c r="G2755" s="6" t="s">
        <v>5815</v>
      </c>
      <c r="H2755" s="6" t="s">
        <v>7</v>
      </c>
      <c r="I2755" s="6" t="s">
        <v>5816</v>
      </c>
      <c r="J2755" s="6" t="s">
        <v>9</v>
      </c>
      <c r="K2755" s="6" t="s">
        <v>5929</v>
      </c>
      <c r="L2755" s="6" t="s">
        <v>11</v>
      </c>
      <c r="M2755" s="2">
        <v>443.10399999999998</v>
      </c>
      <c r="N2755" s="1" t="s">
        <v>12</v>
      </c>
      <c r="O2755" s="3">
        <v>43330</v>
      </c>
      <c r="P2755" s="2">
        <f>ROUNDDOWN(Table1[[#This Row],[Quantity in UnE]],0)</f>
        <v>443</v>
      </c>
      <c r="Q2755" t="s">
        <v>8852</v>
      </c>
      <c r="R2755">
        <v>60</v>
      </c>
      <c r="S2755">
        <v>39</v>
      </c>
      <c r="T2755">
        <f>IF(Table1[[#This Row],[OD (in)]]=28,0,IF(Table1[[#This Row],[Width (in)]]&lt;=25,1,0))</f>
        <v>0</v>
      </c>
      <c r="U2755">
        <f>IF(Table1[[#This Row],[OD (in)]]=28,0,IF(AND(Table1[[#This Row],[Width (in)]]&gt;25,Table1[[#This Row],[Width (in)]]&lt;=40),1,0))</f>
        <v>0</v>
      </c>
      <c r="V2755">
        <f>IF(Table1[[#This Row],[OD (in)]]=28,0,IF(Table1[[#This Row],[Width (in)]]&gt;40,1,0))</f>
        <v>1</v>
      </c>
      <c r="W2755">
        <f>IF(Table1[[#This Row],[OD (in)]]=28,1,0)</f>
        <v>0</v>
      </c>
    </row>
    <row r="2756" spans="1:23" x14ac:dyDescent="0.3">
      <c r="A2756" s="6" t="s">
        <v>0</v>
      </c>
      <c r="B2756" s="6" t="s">
        <v>125</v>
      </c>
      <c r="C2756" s="6" t="s">
        <v>126</v>
      </c>
      <c r="D2756" s="6" t="s">
        <v>5930</v>
      </c>
      <c r="E2756" s="6" t="s">
        <v>4</v>
      </c>
      <c r="F2756" s="6" t="s">
        <v>5</v>
      </c>
      <c r="G2756" s="6" t="s">
        <v>5276</v>
      </c>
      <c r="H2756" s="6" t="s">
        <v>7</v>
      </c>
      <c r="I2756" s="6" t="s">
        <v>5277</v>
      </c>
      <c r="J2756" s="6" t="s">
        <v>9</v>
      </c>
      <c r="K2756" s="6" t="s">
        <v>5931</v>
      </c>
      <c r="L2756" s="6" t="s">
        <v>11</v>
      </c>
      <c r="M2756" s="2">
        <v>440.73899999999998</v>
      </c>
      <c r="N2756" s="1" t="s">
        <v>12</v>
      </c>
      <c r="O2756" s="3">
        <v>43327</v>
      </c>
      <c r="P2756" s="2">
        <f>ROUNDDOWN(Table1[[#This Row],[Quantity in UnE]],0)</f>
        <v>440</v>
      </c>
      <c r="Q2756" t="s">
        <v>8852</v>
      </c>
      <c r="R2756">
        <v>60</v>
      </c>
      <c r="S2756">
        <v>39</v>
      </c>
      <c r="T2756">
        <f>IF(Table1[[#This Row],[OD (in)]]=28,0,IF(Table1[[#This Row],[Width (in)]]&lt;=25,1,0))</f>
        <v>0</v>
      </c>
      <c r="U2756">
        <f>IF(Table1[[#This Row],[OD (in)]]=28,0,IF(AND(Table1[[#This Row],[Width (in)]]&gt;25,Table1[[#This Row],[Width (in)]]&lt;=40),1,0))</f>
        <v>0</v>
      </c>
      <c r="V2756">
        <f>IF(Table1[[#This Row],[OD (in)]]=28,0,IF(Table1[[#This Row],[Width (in)]]&gt;40,1,0))</f>
        <v>1</v>
      </c>
      <c r="W2756">
        <f>IF(Table1[[#This Row],[OD (in)]]=28,1,0)</f>
        <v>0</v>
      </c>
    </row>
    <row r="2757" spans="1:23" x14ac:dyDescent="0.3">
      <c r="A2757" s="6" t="s">
        <v>0</v>
      </c>
      <c r="B2757" s="6" t="s">
        <v>125</v>
      </c>
      <c r="C2757" s="6" t="s">
        <v>126</v>
      </c>
      <c r="D2757" s="6" t="s">
        <v>5932</v>
      </c>
      <c r="E2757" s="6" t="s">
        <v>4</v>
      </c>
      <c r="F2757" s="6" t="s">
        <v>5</v>
      </c>
      <c r="G2757" s="6" t="s">
        <v>5084</v>
      </c>
      <c r="H2757" s="6" t="s">
        <v>7</v>
      </c>
      <c r="I2757" s="6" t="s">
        <v>5085</v>
      </c>
      <c r="J2757" s="6" t="s">
        <v>9</v>
      </c>
      <c r="K2757" s="6" t="s">
        <v>5933</v>
      </c>
      <c r="L2757" s="6" t="s">
        <v>11</v>
      </c>
      <c r="M2757" s="2">
        <v>442.46899999999999</v>
      </c>
      <c r="N2757" s="1" t="s">
        <v>12</v>
      </c>
      <c r="O2757" s="3">
        <v>43323</v>
      </c>
      <c r="P2757" s="2">
        <f>ROUNDDOWN(Table1[[#This Row],[Quantity in UnE]],0)</f>
        <v>442</v>
      </c>
      <c r="Q2757" t="s">
        <v>8852</v>
      </c>
      <c r="R2757">
        <v>60</v>
      </c>
      <c r="S2757">
        <v>39</v>
      </c>
      <c r="T2757">
        <f>IF(Table1[[#This Row],[OD (in)]]=28,0,IF(Table1[[#This Row],[Width (in)]]&lt;=25,1,0))</f>
        <v>0</v>
      </c>
      <c r="U2757">
        <f>IF(Table1[[#This Row],[OD (in)]]=28,0,IF(AND(Table1[[#This Row],[Width (in)]]&gt;25,Table1[[#This Row],[Width (in)]]&lt;=40),1,0))</f>
        <v>0</v>
      </c>
      <c r="V2757">
        <f>IF(Table1[[#This Row],[OD (in)]]=28,0,IF(Table1[[#This Row],[Width (in)]]&gt;40,1,0))</f>
        <v>1</v>
      </c>
      <c r="W2757">
        <f>IF(Table1[[#This Row],[OD (in)]]=28,1,0)</f>
        <v>0</v>
      </c>
    </row>
    <row r="2758" spans="1:23" x14ac:dyDescent="0.3">
      <c r="A2758" s="6" t="s">
        <v>0</v>
      </c>
      <c r="B2758" s="6" t="s">
        <v>125</v>
      </c>
      <c r="C2758" s="6" t="s">
        <v>126</v>
      </c>
      <c r="D2758" s="6" t="s">
        <v>5934</v>
      </c>
      <c r="E2758" s="6" t="s">
        <v>4</v>
      </c>
      <c r="F2758" s="6" t="s">
        <v>5</v>
      </c>
      <c r="G2758" s="6" t="s">
        <v>5815</v>
      </c>
      <c r="H2758" s="6" t="s">
        <v>7</v>
      </c>
      <c r="I2758" s="6" t="s">
        <v>5816</v>
      </c>
      <c r="J2758" s="6" t="s">
        <v>9</v>
      </c>
      <c r="K2758" s="6" t="s">
        <v>5935</v>
      </c>
      <c r="L2758" s="6" t="s">
        <v>11</v>
      </c>
      <c r="M2758" s="2">
        <v>439.29599999999999</v>
      </c>
      <c r="N2758" s="1" t="s">
        <v>12</v>
      </c>
      <c r="O2758" s="3">
        <v>43330</v>
      </c>
      <c r="P2758" s="2">
        <f>ROUNDDOWN(Table1[[#This Row],[Quantity in UnE]],0)</f>
        <v>439</v>
      </c>
      <c r="Q2758" t="s">
        <v>8852</v>
      </c>
      <c r="R2758">
        <v>60</v>
      </c>
      <c r="S2758">
        <v>39</v>
      </c>
      <c r="T2758">
        <f>IF(Table1[[#This Row],[OD (in)]]=28,0,IF(Table1[[#This Row],[Width (in)]]&lt;=25,1,0))</f>
        <v>0</v>
      </c>
      <c r="U2758">
        <f>IF(Table1[[#This Row],[OD (in)]]=28,0,IF(AND(Table1[[#This Row],[Width (in)]]&gt;25,Table1[[#This Row],[Width (in)]]&lt;=40),1,0))</f>
        <v>0</v>
      </c>
      <c r="V2758">
        <f>IF(Table1[[#This Row],[OD (in)]]=28,0,IF(Table1[[#This Row],[Width (in)]]&gt;40,1,0))</f>
        <v>1</v>
      </c>
      <c r="W2758">
        <f>IF(Table1[[#This Row],[OD (in)]]=28,1,0)</f>
        <v>0</v>
      </c>
    </row>
    <row r="2759" spans="1:23" x14ac:dyDescent="0.3">
      <c r="A2759" s="6" t="s">
        <v>0</v>
      </c>
      <c r="B2759" s="6" t="s">
        <v>125</v>
      </c>
      <c r="C2759" s="6" t="s">
        <v>126</v>
      </c>
      <c r="D2759" s="6" t="s">
        <v>5936</v>
      </c>
      <c r="E2759" s="6" t="s">
        <v>4</v>
      </c>
      <c r="F2759" s="6" t="s">
        <v>5</v>
      </c>
      <c r="G2759" s="6" t="s">
        <v>5276</v>
      </c>
      <c r="H2759" s="6" t="s">
        <v>7</v>
      </c>
      <c r="I2759" s="6" t="s">
        <v>5277</v>
      </c>
      <c r="J2759" s="6" t="s">
        <v>9</v>
      </c>
      <c r="K2759" s="6" t="s">
        <v>5937</v>
      </c>
      <c r="L2759" s="6" t="s">
        <v>11</v>
      </c>
      <c r="M2759" s="2">
        <v>440.73899999999998</v>
      </c>
      <c r="N2759" s="1" t="s">
        <v>12</v>
      </c>
      <c r="O2759" s="3">
        <v>43327</v>
      </c>
      <c r="P2759" s="2">
        <f>ROUNDDOWN(Table1[[#This Row],[Quantity in UnE]],0)</f>
        <v>440</v>
      </c>
      <c r="Q2759" t="s">
        <v>8852</v>
      </c>
      <c r="R2759">
        <v>60</v>
      </c>
      <c r="S2759">
        <v>39</v>
      </c>
      <c r="T2759">
        <f>IF(Table1[[#This Row],[OD (in)]]=28,0,IF(Table1[[#This Row],[Width (in)]]&lt;=25,1,0))</f>
        <v>0</v>
      </c>
      <c r="U2759">
        <f>IF(Table1[[#This Row],[OD (in)]]=28,0,IF(AND(Table1[[#This Row],[Width (in)]]&gt;25,Table1[[#This Row],[Width (in)]]&lt;=40),1,0))</f>
        <v>0</v>
      </c>
      <c r="V2759">
        <f>IF(Table1[[#This Row],[OD (in)]]=28,0,IF(Table1[[#This Row],[Width (in)]]&gt;40,1,0))</f>
        <v>1</v>
      </c>
      <c r="W2759">
        <f>IF(Table1[[#This Row],[OD (in)]]=28,1,0)</f>
        <v>0</v>
      </c>
    </row>
    <row r="2760" spans="1:23" x14ac:dyDescent="0.3">
      <c r="A2760" s="6" t="s">
        <v>0</v>
      </c>
      <c r="B2760" s="6" t="s">
        <v>125</v>
      </c>
      <c r="C2760" s="6" t="s">
        <v>126</v>
      </c>
      <c r="D2760" s="6" t="s">
        <v>5938</v>
      </c>
      <c r="E2760" s="6" t="s">
        <v>4</v>
      </c>
      <c r="F2760" s="6" t="s">
        <v>5</v>
      </c>
      <c r="G2760" s="6" t="s">
        <v>5084</v>
      </c>
      <c r="H2760" s="6" t="s">
        <v>7</v>
      </c>
      <c r="I2760" s="6" t="s">
        <v>5085</v>
      </c>
      <c r="J2760" s="6" t="s">
        <v>9</v>
      </c>
      <c r="K2760" s="6" t="s">
        <v>5939</v>
      </c>
      <c r="L2760" s="6" t="s">
        <v>11</v>
      </c>
      <c r="M2760" s="2">
        <v>442.29599999999999</v>
      </c>
      <c r="N2760" s="1" t="s">
        <v>12</v>
      </c>
      <c r="O2760" s="3">
        <v>43323</v>
      </c>
      <c r="P2760" s="2">
        <f>ROUNDDOWN(Table1[[#This Row],[Quantity in UnE]],0)</f>
        <v>442</v>
      </c>
      <c r="Q2760" t="s">
        <v>8852</v>
      </c>
      <c r="R2760">
        <v>60</v>
      </c>
      <c r="S2760">
        <v>39</v>
      </c>
      <c r="T2760">
        <f>IF(Table1[[#This Row],[OD (in)]]=28,0,IF(Table1[[#This Row],[Width (in)]]&lt;=25,1,0))</f>
        <v>0</v>
      </c>
      <c r="U2760">
        <f>IF(Table1[[#This Row],[OD (in)]]=28,0,IF(AND(Table1[[#This Row],[Width (in)]]&gt;25,Table1[[#This Row],[Width (in)]]&lt;=40),1,0))</f>
        <v>0</v>
      </c>
      <c r="V2760">
        <f>IF(Table1[[#This Row],[OD (in)]]=28,0,IF(Table1[[#This Row],[Width (in)]]&gt;40,1,0))</f>
        <v>1</v>
      </c>
      <c r="W2760">
        <f>IF(Table1[[#This Row],[OD (in)]]=28,1,0)</f>
        <v>0</v>
      </c>
    </row>
    <row r="2761" spans="1:23" x14ac:dyDescent="0.3">
      <c r="A2761" s="6" t="s">
        <v>0</v>
      </c>
      <c r="B2761" s="6" t="s">
        <v>45</v>
      </c>
      <c r="C2761" s="6" t="s">
        <v>46</v>
      </c>
      <c r="D2761" s="6" t="s">
        <v>5940</v>
      </c>
      <c r="E2761" s="6" t="s">
        <v>4</v>
      </c>
      <c r="F2761" s="6" t="s">
        <v>5</v>
      </c>
      <c r="G2761" s="6" t="s">
        <v>5492</v>
      </c>
      <c r="H2761" s="6" t="s">
        <v>7</v>
      </c>
      <c r="I2761" s="6" t="s">
        <v>5493</v>
      </c>
      <c r="J2761" s="6" t="s">
        <v>9</v>
      </c>
      <c r="K2761" s="6" t="s">
        <v>5941</v>
      </c>
      <c r="L2761" s="6" t="s">
        <v>11</v>
      </c>
      <c r="M2761" s="2">
        <v>177.08</v>
      </c>
      <c r="N2761" s="1" t="s">
        <v>12</v>
      </c>
      <c r="O2761" s="3">
        <v>43323</v>
      </c>
      <c r="P2761" s="2">
        <f>ROUNDDOWN(Table1[[#This Row],[Quantity in UnE]],0)</f>
        <v>177</v>
      </c>
      <c r="Q2761" t="s">
        <v>8849</v>
      </c>
      <c r="R2761">
        <v>21.25</v>
      </c>
      <c r="S2761">
        <v>44</v>
      </c>
      <c r="T2761">
        <f>IF(Table1[[#This Row],[OD (in)]]=28,0,IF(Table1[[#This Row],[Width (in)]]&lt;=25,1,0))</f>
        <v>1</v>
      </c>
      <c r="U2761">
        <f>IF(Table1[[#This Row],[OD (in)]]=28,0,IF(AND(Table1[[#This Row],[Width (in)]]&gt;25,Table1[[#This Row],[Width (in)]]&lt;=40),1,0))</f>
        <v>0</v>
      </c>
      <c r="V2761">
        <f>IF(Table1[[#This Row],[OD (in)]]=28,0,IF(Table1[[#This Row],[Width (in)]]&gt;40,1,0))</f>
        <v>0</v>
      </c>
      <c r="W2761">
        <f>IF(Table1[[#This Row],[OD (in)]]=28,1,0)</f>
        <v>0</v>
      </c>
    </row>
    <row r="2762" spans="1:23" x14ac:dyDescent="0.3">
      <c r="A2762" s="6" t="s">
        <v>0</v>
      </c>
      <c r="B2762" s="6" t="s">
        <v>125</v>
      </c>
      <c r="C2762" s="6" t="s">
        <v>126</v>
      </c>
      <c r="D2762" s="6" t="s">
        <v>5942</v>
      </c>
      <c r="E2762" s="6" t="s">
        <v>4</v>
      </c>
      <c r="F2762" s="6" t="s">
        <v>5</v>
      </c>
      <c r="G2762" s="6" t="s">
        <v>5084</v>
      </c>
      <c r="H2762" s="6" t="s">
        <v>7</v>
      </c>
      <c r="I2762" s="6" t="s">
        <v>5085</v>
      </c>
      <c r="J2762" s="6" t="s">
        <v>9</v>
      </c>
      <c r="K2762" s="6" t="s">
        <v>5943</v>
      </c>
      <c r="L2762" s="6" t="s">
        <v>11</v>
      </c>
      <c r="M2762" s="2">
        <v>442.46899999999999</v>
      </c>
      <c r="N2762" s="1" t="s">
        <v>12</v>
      </c>
      <c r="O2762" s="3">
        <v>43323</v>
      </c>
      <c r="P2762" s="2">
        <f>ROUNDDOWN(Table1[[#This Row],[Quantity in UnE]],0)</f>
        <v>442</v>
      </c>
      <c r="Q2762" t="s">
        <v>8852</v>
      </c>
      <c r="R2762">
        <v>60</v>
      </c>
      <c r="S2762">
        <v>39</v>
      </c>
      <c r="T2762">
        <f>IF(Table1[[#This Row],[OD (in)]]=28,0,IF(Table1[[#This Row],[Width (in)]]&lt;=25,1,0))</f>
        <v>0</v>
      </c>
      <c r="U2762">
        <f>IF(Table1[[#This Row],[OD (in)]]=28,0,IF(AND(Table1[[#This Row],[Width (in)]]&gt;25,Table1[[#This Row],[Width (in)]]&lt;=40),1,0))</f>
        <v>0</v>
      </c>
      <c r="V2762">
        <f>IF(Table1[[#This Row],[OD (in)]]=28,0,IF(Table1[[#This Row],[Width (in)]]&gt;40,1,0))</f>
        <v>1</v>
      </c>
      <c r="W2762">
        <f>IF(Table1[[#This Row],[OD (in)]]=28,1,0)</f>
        <v>0</v>
      </c>
    </row>
    <row r="2763" spans="1:23" x14ac:dyDescent="0.3">
      <c r="A2763" s="6" t="s">
        <v>0</v>
      </c>
      <c r="B2763" s="6" t="s">
        <v>3097</v>
      </c>
      <c r="C2763" s="6" t="s">
        <v>3098</v>
      </c>
      <c r="D2763" s="6" t="s">
        <v>5944</v>
      </c>
      <c r="E2763" s="6" t="s">
        <v>4</v>
      </c>
      <c r="F2763" s="6" t="s">
        <v>5</v>
      </c>
      <c r="G2763" s="6" t="s">
        <v>5881</v>
      </c>
      <c r="H2763" s="6" t="s">
        <v>7</v>
      </c>
      <c r="I2763" s="6" t="s">
        <v>5882</v>
      </c>
      <c r="J2763" s="6" t="s">
        <v>9</v>
      </c>
      <c r="K2763" s="6" t="s">
        <v>5945</v>
      </c>
      <c r="L2763" s="6" t="s">
        <v>11</v>
      </c>
      <c r="M2763" s="2">
        <v>327.77300000000002</v>
      </c>
      <c r="N2763" s="1" t="s">
        <v>12</v>
      </c>
      <c r="O2763" s="3">
        <v>43322</v>
      </c>
      <c r="P2763" s="2">
        <f>ROUNDDOWN(Table1[[#This Row],[Quantity in UnE]],0)</f>
        <v>327</v>
      </c>
      <c r="Q2763" t="s">
        <v>8850</v>
      </c>
      <c r="R2763">
        <v>44</v>
      </c>
      <c r="S2763">
        <v>39</v>
      </c>
      <c r="T2763">
        <f>IF(Table1[[#This Row],[OD (in)]]=28,0,IF(Table1[[#This Row],[Width (in)]]&lt;=25,1,0))</f>
        <v>0</v>
      </c>
      <c r="U2763">
        <f>IF(Table1[[#This Row],[OD (in)]]=28,0,IF(AND(Table1[[#This Row],[Width (in)]]&gt;25,Table1[[#This Row],[Width (in)]]&lt;=40),1,0))</f>
        <v>0</v>
      </c>
      <c r="V2763">
        <f>IF(Table1[[#This Row],[OD (in)]]=28,0,IF(Table1[[#This Row],[Width (in)]]&gt;40,1,0))</f>
        <v>1</v>
      </c>
      <c r="W2763">
        <f>IF(Table1[[#This Row],[OD (in)]]=28,1,0)</f>
        <v>0</v>
      </c>
    </row>
    <row r="2764" spans="1:23" x14ac:dyDescent="0.3">
      <c r="A2764" s="6" t="s">
        <v>0</v>
      </c>
      <c r="B2764" s="6" t="s">
        <v>45</v>
      </c>
      <c r="C2764" s="6" t="s">
        <v>46</v>
      </c>
      <c r="D2764" s="6" t="s">
        <v>5946</v>
      </c>
      <c r="E2764" s="6" t="s">
        <v>4</v>
      </c>
      <c r="F2764" s="6" t="s">
        <v>5</v>
      </c>
      <c r="G2764" s="6" t="s">
        <v>5492</v>
      </c>
      <c r="H2764" s="6" t="s">
        <v>7</v>
      </c>
      <c r="I2764" s="6" t="s">
        <v>5493</v>
      </c>
      <c r="J2764" s="6" t="s">
        <v>9</v>
      </c>
      <c r="K2764" s="6" t="s">
        <v>5947</v>
      </c>
      <c r="L2764" s="6" t="s">
        <v>11</v>
      </c>
      <c r="M2764" s="2">
        <v>176.79</v>
      </c>
      <c r="N2764" s="1" t="s">
        <v>12</v>
      </c>
      <c r="O2764" s="3">
        <v>43323</v>
      </c>
      <c r="P2764" s="2">
        <f>ROUNDDOWN(Table1[[#This Row],[Quantity in UnE]],0)</f>
        <v>176</v>
      </c>
      <c r="Q2764" t="s">
        <v>8849</v>
      </c>
      <c r="R2764">
        <v>21.25</v>
      </c>
      <c r="S2764">
        <v>44</v>
      </c>
      <c r="T2764">
        <f>IF(Table1[[#This Row],[OD (in)]]=28,0,IF(Table1[[#This Row],[Width (in)]]&lt;=25,1,0))</f>
        <v>1</v>
      </c>
      <c r="U2764">
        <f>IF(Table1[[#This Row],[OD (in)]]=28,0,IF(AND(Table1[[#This Row],[Width (in)]]&gt;25,Table1[[#This Row],[Width (in)]]&lt;=40),1,0))</f>
        <v>0</v>
      </c>
      <c r="V2764">
        <f>IF(Table1[[#This Row],[OD (in)]]=28,0,IF(Table1[[#This Row],[Width (in)]]&gt;40,1,0))</f>
        <v>0</v>
      </c>
      <c r="W2764">
        <f>IF(Table1[[#This Row],[OD (in)]]=28,1,0)</f>
        <v>0</v>
      </c>
    </row>
    <row r="2765" spans="1:23" x14ac:dyDescent="0.3">
      <c r="A2765" s="6" t="s">
        <v>0</v>
      </c>
      <c r="B2765" s="6" t="s">
        <v>45</v>
      </c>
      <c r="C2765" s="6" t="s">
        <v>46</v>
      </c>
      <c r="D2765" s="6" t="s">
        <v>5948</v>
      </c>
      <c r="E2765" s="6" t="s">
        <v>4</v>
      </c>
      <c r="F2765" s="6" t="s">
        <v>5</v>
      </c>
      <c r="G2765" s="6" t="s">
        <v>5492</v>
      </c>
      <c r="H2765" s="6" t="s">
        <v>7</v>
      </c>
      <c r="I2765" s="6" t="s">
        <v>5493</v>
      </c>
      <c r="J2765" s="6" t="s">
        <v>9</v>
      </c>
      <c r="K2765" s="6" t="s">
        <v>5949</v>
      </c>
      <c r="L2765" s="6" t="s">
        <v>11</v>
      </c>
      <c r="M2765" s="2">
        <v>176.79</v>
      </c>
      <c r="N2765" s="1" t="s">
        <v>12</v>
      </c>
      <c r="O2765" s="3">
        <v>43323</v>
      </c>
      <c r="P2765" s="2">
        <f>ROUNDDOWN(Table1[[#This Row],[Quantity in UnE]],0)</f>
        <v>176</v>
      </c>
      <c r="Q2765" t="s">
        <v>8849</v>
      </c>
      <c r="R2765">
        <v>21.25</v>
      </c>
      <c r="S2765">
        <v>44</v>
      </c>
      <c r="T2765">
        <f>IF(Table1[[#This Row],[OD (in)]]=28,0,IF(Table1[[#This Row],[Width (in)]]&lt;=25,1,0))</f>
        <v>1</v>
      </c>
      <c r="U2765">
        <f>IF(Table1[[#This Row],[OD (in)]]=28,0,IF(AND(Table1[[#This Row],[Width (in)]]&gt;25,Table1[[#This Row],[Width (in)]]&lt;=40),1,0))</f>
        <v>0</v>
      </c>
      <c r="V2765">
        <f>IF(Table1[[#This Row],[OD (in)]]=28,0,IF(Table1[[#This Row],[Width (in)]]&gt;40,1,0))</f>
        <v>0</v>
      </c>
      <c r="W2765">
        <f>IF(Table1[[#This Row],[OD (in)]]=28,1,0)</f>
        <v>0</v>
      </c>
    </row>
    <row r="2766" spans="1:23" x14ac:dyDescent="0.3">
      <c r="A2766" s="6" t="s">
        <v>0</v>
      </c>
      <c r="B2766" s="6" t="s">
        <v>45</v>
      </c>
      <c r="C2766" s="6" t="s">
        <v>46</v>
      </c>
      <c r="D2766" s="6" t="s">
        <v>5950</v>
      </c>
      <c r="E2766" s="6" t="s">
        <v>4</v>
      </c>
      <c r="F2766" s="6" t="s">
        <v>5</v>
      </c>
      <c r="G2766" s="6" t="s">
        <v>5492</v>
      </c>
      <c r="H2766" s="6" t="s">
        <v>7</v>
      </c>
      <c r="I2766" s="6" t="s">
        <v>5493</v>
      </c>
      <c r="J2766" s="6" t="s">
        <v>9</v>
      </c>
      <c r="K2766" s="6" t="s">
        <v>5951</v>
      </c>
      <c r="L2766" s="6" t="s">
        <v>11</v>
      </c>
      <c r="M2766" s="2">
        <v>175.994</v>
      </c>
      <c r="N2766" s="1" t="s">
        <v>12</v>
      </c>
      <c r="O2766" s="3">
        <v>43323</v>
      </c>
      <c r="P2766" s="2">
        <f>ROUNDDOWN(Table1[[#This Row],[Quantity in UnE]],0)</f>
        <v>175</v>
      </c>
      <c r="Q2766" t="s">
        <v>8849</v>
      </c>
      <c r="R2766">
        <v>21.25</v>
      </c>
      <c r="S2766">
        <v>44</v>
      </c>
      <c r="T2766">
        <f>IF(Table1[[#This Row],[OD (in)]]=28,0,IF(Table1[[#This Row],[Width (in)]]&lt;=25,1,0))</f>
        <v>1</v>
      </c>
      <c r="U2766">
        <f>IF(Table1[[#This Row],[OD (in)]]=28,0,IF(AND(Table1[[#This Row],[Width (in)]]&gt;25,Table1[[#This Row],[Width (in)]]&lt;=40),1,0))</f>
        <v>0</v>
      </c>
      <c r="V2766">
        <f>IF(Table1[[#This Row],[OD (in)]]=28,0,IF(Table1[[#This Row],[Width (in)]]&gt;40,1,0))</f>
        <v>0</v>
      </c>
      <c r="W2766">
        <f>IF(Table1[[#This Row],[OD (in)]]=28,1,0)</f>
        <v>0</v>
      </c>
    </row>
    <row r="2767" spans="1:23" x14ac:dyDescent="0.3">
      <c r="A2767" s="6" t="s">
        <v>0</v>
      </c>
      <c r="B2767" s="6" t="s">
        <v>125</v>
      </c>
      <c r="C2767" s="6" t="s">
        <v>126</v>
      </c>
      <c r="D2767" s="6" t="s">
        <v>5952</v>
      </c>
      <c r="E2767" s="6" t="s">
        <v>4</v>
      </c>
      <c r="F2767" s="6" t="s">
        <v>5</v>
      </c>
      <c r="G2767" s="6" t="s">
        <v>5084</v>
      </c>
      <c r="H2767" s="6" t="s">
        <v>7</v>
      </c>
      <c r="I2767" s="6" t="s">
        <v>5085</v>
      </c>
      <c r="J2767" s="6" t="s">
        <v>9</v>
      </c>
      <c r="K2767" s="6" t="s">
        <v>5953</v>
      </c>
      <c r="L2767" s="6" t="s">
        <v>11</v>
      </c>
      <c r="M2767" s="2">
        <v>441.71899999999999</v>
      </c>
      <c r="N2767" s="1" t="s">
        <v>12</v>
      </c>
      <c r="O2767" s="3">
        <v>43323</v>
      </c>
      <c r="P2767" s="2">
        <f>ROUNDDOWN(Table1[[#This Row],[Quantity in UnE]],0)</f>
        <v>441</v>
      </c>
      <c r="Q2767" t="s">
        <v>8852</v>
      </c>
      <c r="R2767">
        <v>60</v>
      </c>
      <c r="S2767">
        <v>39</v>
      </c>
      <c r="T2767">
        <f>IF(Table1[[#This Row],[OD (in)]]=28,0,IF(Table1[[#This Row],[Width (in)]]&lt;=25,1,0))</f>
        <v>0</v>
      </c>
      <c r="U2767">
        <f>IF(Table1[[#This Row],[OD (in)]]=28,0,IF(AND(Table1[[#This Row],[Width (in)]]&gt;25,Table1[[#This Row],[Width (in)]]&lt;=40),1,0))</f>
        <v>0</v>
      </c>
      <c r="V2767">
        <f>IF(Table1[[#This Row],[OD (in)]]=28,0,IF(Table1[[#This Row],[Width (in)]]&gt;40,1,0))</f>
        <v>1</v>
      </c>
      <c r="W2767">
        <f>IF(Table1[[#This Row],[OD (in)]]=28,1,0)</f>
        <v>0</v>
      </c>
    </row>
    <row r="2768" spans="1:23" x14ac:dyDescent="0.3">
      <c r="A2768" s="6" t="s">
        <v>0</v>
      </c>
      <c r="B2768" s="6" t="s">
        <v>125</v>
      </c>
      <c r="C2768" s="6" t="s">
        <v>126</v>
      </c>
      <c r="D2768" s="6" t="s">
        <v>5954</v>
      </c>
      <c r="E2768" s="6" t="s">
        <v>4</v>
      </c>
      <c r="F2768" s="6" t="s">
        <v>5</v>
      </c>
      <c r="G2768" s="6" t="s">
        <v>5084</v>
      </c>
      <c r="H2768" s="6" t="s">
        <v>7</v>
      </c>
      <c r="I2768" s="6" t="s">
        <v>5085</v>
      </c>
      <c r="J2768" s="6" t="s">
        <v>9</v>
      </c>
      <c r="K2768" s="6" t="s">
        <v>5955</v>
      </c>
      <c r="L2768" s="6" t="s">
        <v>11</v>
      </c>
      <c r="M2768" s="2">
        <v>442.46899999999999</v>
      </c>
      <c r="N2768" s="1" t="s">
        <v>12</v>
      </c>
      <c r="O2768" s="3">
        <v>43323</v>
      </c>
      <c r="P2768" s="2">
        <f>ROUNDDOWN(Table1[[#This Row],[Quantity in UnE]],0)</f>
        <v>442</v>
      </c>
      <c r="Q2768" t="s">
        <v>8852</v>
      </c>
      <c r="R2768">
        <v>60</v>
      </c>
      <c r="S2768">
        <v>39</v>
      </c>
      <c r="T2768">
        <f>IF(Table1[[#This Row],[OD (in)]]=28,0,IF(Table1[[#This Row],[Width (in)]]&lt;=25,1,0))</f>
        <v>0</v>
      </c>
      <c r="U2768">
        <f>IF(Table1[[#This Row],[OD (in)]]=28,0,IF(AND(Table1[[#This Row],[Width (in)]]&gt;25,Table1[[#This Row],[Width (in)]]&lt;=40),1,0))</f>
        <v>0</v>
      </c>
      <c r="V2768">
        <f>IF(Table1[[#This Row],[OD (in)]]=28,0,IF(Table1[[#This Row],[Width (in)]]&gt;40,1,0))</f>
        <v>1</v>
      </c>
      <c r="W2768">
        <f>IF(Table1[[#This Row],[OD (in)]]=28,1,0)</f>
        <v>0</v>
      </c>
    </row>
    <row r="2769" spans="1:23" x14ac:dyDescent="0.3">
      <c r="A2769" s="6" t="s">
        <v>0</v>
      </c>
      <c r="B2769" s="6" t="s">
        <v>125</v>
      </c>
      <c r="C2769" s="6" t="s">
        <v>126</v>
      </c>
      <c r="D2769" s="6" t="s">
        <v>5956</v>
      </c>
      <c r="E2769" s="6" t="s">
        <v>4</v>
      </c>
      <c r="F2769" s="6" t="s">
        <v>5</v>
      </c>
      <c r="G2769" s="6" t="s">
        <v>5739</v>
      </c>
      <c r="H2769" s="6" t="s">
        <v>7</v>
      </c>
      <c r="I2769" s="6" t="s">
        <v>5740</v>
      </c>
      <c r="J2769" s="6" t="s">
        <v>9</v>
      </c>
      <c r="K2769" s="6" t="s">
        <v>5957</v>
      </c>
      <c r="L2769" s="6" t="s">
        <v>11</v>
      </c>
      <c r="M2769" s="2">
        <v>438.37299999999999</v>
      </c>
      <c r="N2769" s="1" t="s">
        <v>12</v>
      </c>
      <c r="O2769" s="3">
        <v>43325</v>
      </c>
      <c r="P2769" s="2">
        <f>ROUNDDOWN(Table1[[#This Row],[Quantity in UnE]],0)</f>
        <v>438</v>
      </c>
      <c r="Q2769" t="s">
        <v>8852</v>
      </c>
      <c r="R2769">
        <v>60</v>
      </c>
      <c r="S2769">
        <v>39</v>
      </c>
      <c r="T2769">
        <f>IF(Table1[[#This Row],[OD (in)]]=28,0,IF(Table1[[#This Row],[Width (in)]]&lt;=25,1,0))</f>
        <v>0</v>
      </c>
      <c r="U2769">
        <f>IF(Table1[[#This Row],[OD (in)]]=28,0,IF(AND(Table1[[#This Row],[Width (in)]]&gt;25,Table1[[#This Row],[Width (in)]]&lt;=40),1,0))</f>
        <v>0</v>
      </c>
      <c r="V2769">
        <f>IF(Table1[[#This Row],[OD (in)]]=28,0,IF(Table1[[#This Row],[Width (in)]]&gt;40,1,0))</f>
        <v>1</v>
      </c>
      <c r="W2769">
        <f>IF(Table1[[#This Row],[OD (in)]]=28,1,0)</f>
        <v>0</v>
      </c>
    </row>
    <row r="2770" spans="1:23" x14ac:dyDescent="0.3">
      <c r="A2770" s="6" t="s">
        <v>0</v>
      </c>
      <c r="B2770" s="6" t="s">
        <v>45</v>
      </c>
      <c r="C2770" s="6" t="s">
        <v>46</v>
      </c>
      <c r="D2770" s="6" t="s">
        <v>5958</v>
      </c>
      <c r="E2770" s="6" t="s">
        <v>4</v>
      </c>
      <c r="F2770" s="6" t="s">
        <v>5</v>
      </c>
      <c r="G2770" s="6" t="s">
        <v>5492</v>
      </c>
      <c r="H2770" s="6" t="s">
        <v>7</v>
      </c>
      <c r="I2770" s="6" t="s">
        <v>5493</v>
      </c>
      <c r="J2770" s="6" t="s">
        <v>9</v>
      </c>
      <c r="K2770" s="6" t="s">
        <v>5959</v>
      </c>
      <c r="L2770" s="6" t="s">
        <v>11</v>
      </c>
      <c r="M2770" s="2">
        <v>177.08</v>
      </c>
      <c r="N2770" s="1" t="s">
        <v>12</v>
      </c>
      <c r="O2770" s="3">
        <v>43323</v>
      </c>
      <c r="P2770" s="2">
        <f>ROUNDDOWN(Table1[[#This Row],[Quantity in UnE]],0)</f>
        <v>177</v>
      </c>
      <c r="Q2770" t="s">
        <v>8849</v>
      </c>
      <c r="R2770">
        <v>21.25</v>
      </c>
      <c r="S2770">
        <v>44</v>
      </c>
      <c r="T2770">
        <f>IF(Table1[[#This Row],[OD (in)]]=28,0,IF(Table1[[#This Row],[Width (in)]]&lt;=25,1,0))</f>
        <v>1</v>
      </c>
      <c r="U2770">
        <f>IF(Table1[[#This Row],[OD (in)]]=28,0,IF(AND(Table1[[#This Row],[Width (in)]]&gt;25,Table1[[#This Row],[Width (in)]]&lt;=40),1,0))</f>
        <v>0</v>
      </c>
      <c r="V2770">
        <f>IF(Table1[[#This Row],[OD (in)]]=28,0,IF(Table1[[#This Row],[Width (in)]]&gt;40,1,0))</f>
        <v>0</v>
      </c>
      <c r="W2770">
        <f>IF(Table1[[#This Row],[OD (in)]]=28,1,0)</f>
        <v>0</v>
      </c>
    </row>
    <row r="2771" spans="1:23" x14ac:dyDescent="0.3">
      <c r="A2771" s="6" t="s">
        <v>0</v>
      </c>
      <c r="B2771" s="6" t="s">
        <v>125</v>
      </c>
      <c r="C2771" s="6" t="s">
        <v>126</v>
      </c>
      <c r="D2771" s="6" t="s">
        <v>5960</v>
      </c>
      <c r="E2771" s="6" t="s">
        <v>4</v>
      </c>
      <c r="F2771" s="6" t="s">
        <v>5</v>
      </c>
      <c r="G2771" s="6" t="s">
        <v>5815</v>
      </c>
      <c r="H2771" s="6" t="s">
        <v>7</v>
      </c>
      <c r="I2771" s="6" t="s">
        <v>5816</v>
      </c>
      <c r="J2771" s="6" t="s">
        <v>9</v>
      </c>
      <c r="K2771" s="6" t="s">
        <v>5961</v>
      </c>
      <c r="L2771" s="6" t="s">
        <v>11</v>
      </c>
      <c r="M2771" s="2">
        <v>440.68099999999998</v>
      </c>
      <c r="N2771" s="1" t="s">
        <v>12</v>
      </c>
      <c r="O2771" s="3">
        <v>43330</v>
      </c>
      <c r="P2771" s="2">
        <f>ROUNDDOWN(Table1[[#This Row],[Quantity in UnE]],0)</f>
        <v>440</v>
      </c>
      <c r="Q2771" t="s">
        <v>8852</v>
      </c>
      <c r="R2771">
        <v>60</v>
      </c>
      <c r="S2771">
        <v>39</v>
      </c>
      <c r="T2771">
        <f>IF(Table1[[#This Row],[OD (in)]]=28,0,IF(Table1[[#This Row],[Width (in)]]&lt;=25,1,0))</f>
        <v>0</v>
      </c>
      <c r="U2771">
        <f>IF(Table1[[#This Row],[OD (in)]]=28,0,IF(AND(Table1[[#This Row],[Width (in)]]&gt;25,Table1[[#This Row],[Width (in)]]&lt;=40),1,0))</f>
        <v>0</v>
      </c>
      <c r="V2771">
        <f>IF(Table1[[#This Row],[OD (in)]]=28,0,IF(Table1[[#This Row],[Width (in)]]&gt;40,1,0))</f>
        <v>1</v>
      </c>
      <c r="W2771">
        <f>IF(Table1[[#This Row],[OD (in)]]=28,1,0)</f>
        <v>0</v>
      </c>
    </row>
    <row r="2772" spans="1:23" x14ac:dyDescent="0.3">
      <c r="A2772" s="6" t="s">
        <v>0</v>
      </c>
      <c r="B2772" s="6" t="s">
        <v>125</v>
      </c>
      <c r="C2772" s="6" t="s">
        <v>126</v>
      </c>
      <c r="D2772" s="6" t="s">
        <v>5962</v>
      </c>
      <c r="E2772" s="6" t="s">
        <v>4</v>
      </c>
      <c r="F2772" s="6" t="s">
        <v>5</v>
      </c>
      <c r="G2772" s="6" t="s">
        <v>5815</v>
      </c>
      <c r="H2772" s="6" t="s">
        <v>7</v>
      </c>
      <c r="I2772" s="6" t="s">
        <v>5816</v>
      </c>
      <c r="J2772" s="6" t="s">
        <v>9</v>
      </c>
      <c r="K2772" s="6" t="s">
        <v>5963</v>
      </c>
      <c r="L2772" s="6" t="s">
        <v>11</v>
      </c>
      <c r="M2772" s="2">
        <v>440.68099999999998</v>
      </c>
      <c r="N2772" s="1" t="s">
        <v>12</v>
      </c>
      <c r="O2772" s="3">
        <v>43330</v>
      </c>
      <c r="P2772" s="2">
        <f>ROUNDDOWN(Table1[[#This Row],[Quantity in UnE]],0)</f>
        <v>440</v>
      </c>
      <c r="Q2772" t="s">
        <v>8852</v>
      </c>
      <c r="R2772">
        <v>60</v>
      </c>
      <c r="S2772">
        <v>39</v>
      </c>
      <c r="T2772">
        <f>IF(Table1[[#This Row],[OD (in)]]=28,0,IF(Table1[[#This Row],[Width (in)]]&lt;=25,1,0))</f>
        <v>0</v>
      </c>
      <c r="U2772">
        <f>IF(Table1[[#This Row],[OD (in)]]=28,0,IF(AND(Table1[[#This Row],[Width (in)]]&gt;25,Table1[[#This Row],[Width (in)]]&lt;=40),1,0))</f>
        <v>0</v>
      </c>
      <c r="V2772">
        <f>IF(Table1[[#This Row],[OD (in)]]=28,0,IF(Table1[[#This Row],[Width (in)]]&gt;40,1,0))</f>
        <v>1</v>
      </c>
      <c r="W2772">
        <f>IF(Table1[[#This Row],[OD (in)]]=28,1,0)</f>
        <v>0</v>
      </c>
    </row>
    <row r="2773" spans="1:23" x14ac:dyDescent="0.3">
      <c r="A2773" s="6" t="s">
        <v>0</v>
      </c>
      <c r="B2773" s="6" t="s">
        <v>45</v>
      </c>
      <c r="C2773" s="6" t="s">
        <v>46</v>
      </c>
      <c r="D2773" s="6" t="s">
        <v>5964</v>
      </c>
      <c r="E2773" s="6" t="s">
        <v>4</v>
      </c>
      <c r="F2773" s="6" t="s">
        <v>5</v>
      </c>
      <c r="G2773" s="6" t="s">
        <v>5492</v>
      </c>
      <c r="H2773" s="6" t="s">
        <v>7</v>
      </c>
      <c r="I2773" s="6" t="s">
        <v>5493</v>
      </c>
      <c r="J2773" s="6" t="s">
        <v>9</v>
      </c>
      <c r="K2773" s="6" t="s">
        <v>5965</v>
      </c>
      <c r="L2773" s="6" t="s">
        <v>11</v>
      </c>
      <c r="M2773" s="2">
        <v>177.08</v>
      </c>
      <c r="N2773" s="1" t="s">
        <v>12</v>
      </c>
      <c r="O2773" s="3">
        <v>43323</v>
      </c>
      <c r="P2773" s="2">
        <f>ROUNDDOWN(Table1[[#This Row],[Quantity in UnE]],0)</f>
        <v>177</v>
      </c>
      <c r="Q2773" t="s">
        <v>8849</v>
      </c>
      <c r="R2773">
        <v>21.25</v>
      </c>
      <c r="S2773">
        <v>44</v>
      </c>
      <c r="T2773">
        <f>IF(Table1[[#This Row],[OD (in)]]=28,0,IF(Table1[[#This Row],[Width (in)]]&lt;=25,1,0))</f>
        <v>1</v>
      </c>
      <c r="U2773">
        <f>IF(Table1[[#This Row],[OD (in)]]=28,0,IF(AND(Table1[[#This Row],[Width (in)]]&gt;25,Table1[[#This Row],[Width (in)]]&lt;=40),1,0))</f>
        <v>0</v>
      </c>
      <c r="V2773">
        <f>IF(Table1[[#This Row],[OD (in)]]=28,0,IF(Table1[[#This Row],[Width (in)]]&gt;40,1,0))</f>
        <v>0</v>
      </c>
      <c r="W2773">
        <f>IF(Table1[[#This Row],[OD (in)]]=28,1,0)</f>
        <v>0</v>
      </c>
    </row>
    <row r="2774" spans="1:23" x14ac:dyDescent="0.3">
      <c r="A2774" s="6" t="s">
        <v>0</v>
      </c>
      <c r="B2774" s="6" t="s">
        <v>45</v>
      </c>
      <c r="C2774" s="6" t="s">
        <v>46</v>
      </c>
      <c r="D2774" s="6" t="s">
        <v>5966</v>
      </c>
      <c r="E2774" s="6" t="s">
        <v>4</v>
      </c>
      <c r="F2774" s="6" t="s">
        <v>5</v>
      </c>
      <c r="G2774" s="6" t="s">
        <v>5492</v>
      </c>
      <c r="H2774" s="6" t="s">
        <v>7</v>
      </c>
      <c r="I2774" s="6" t="s">
        <v>5493</v>
      </c>
      <c r="J2774" s="6" t="s">
        <v>9</v>
      </c>
      <c r="K2774" s="6" t="s">
        <v>5967</v>
      </c>
      <c r="L2774" s="6" t="s">
        <v>11</v>
      </c>
      <c r="M2774" s="2">
        <v>176.30799999999999</v>
      </c>
      <c r="N2774" s="1" t="s">
        <v>12</v>
      </c>
      <c r="O2774" s="3">
        <v>43323</v>
      </c>
      <c r="P2774" s="2">
        <f>ROUNDDOWN(Table1[[#This Row],[Quantity in UnE]],0)</f>
        <v>176</v>
      </c>
      <c r="Q2774" t="s">
        <v>8849</v>
      </c>
      <c r="R2774">
        <v>21.25</v>
      </c>
      <c r="S2774">
        <v>44</v>
      </c>
      <c r="T2774">
        <f>IF(Table1[[#This Row],[OD (in)]]=28,0,IF(Table1[[#This Row],[Width (in)]]&lt;=25,1,0))</f>
        <v>1</v>
      </c>
      <c r="U2774">
        <f>IF(Table1[[#This Row],[OD (in)]]=28,0,IF(AND(Table1[[#This Row],[Width (in)]]&gt;25,Table1[[#This Row],[Width (in)]]&lt;=40),1,0))</f>
        <v>0</v>
      </c>
      <c r="V2774">
        <f>IF(Table1[[#This Row],[OD (in)]]=28,0,IF(Table1[[#This Row],[Width (in)]]&gt;40,1,0))</f>
        <v>0</v>
      </c>
      <c r="W2774">
        <f>IF(Table1[[#This Row],[OD (in)]]=28,1,0)</f>
        <v>0</v>
      </c>
    </row>
    <row r="2775" spans="1:23" x14ac:dyDescent="0.3">
      <c r="A2775" s="6" t="s">
        <v>0</v>
      </c>
      <c r="B2775" s="6" t="s">
        <v>125</v>
      </c>
      <c r="C2775" s="6" t="s">
        <v>126</v>
      </c>
      <c r="D2775" s="6" t="s">
        <v>5968</v>
      </c>
      <c r="E2775" s="6" t="s">
        <v>4</v>
      </c>
      <c r="F2775" s="6" t="s">
        <v>5</v>
      </c>
      <c r="G2775" s="6" t="s">
        <v>5084</v>
      </c>
      <c r="H2775" s="6" t="s">
        <v>7</v>
      </c>
      <c r="I2775" s="6" t="s">
        <v>5085</v>
      </c>
      <c r="J2775" s="6" t="s">
        <v>9</v>
      </c>
      <c r="K2775" s="6" t="s">
        <v>5969</v>
      </c>
      <c r="L2775" s="6" t="s">
        <v>11</v>
      </c>
      <c r="M2775" s="2">
        <v>444.02699999999999</v>
      </c>
      <c r="N2775" s="1" t="s">
        <v>12</v>
      </c>
      <c r="O2775" s="3">
        <v>43323</v>
      </c>
      <c r="P2775" s="2">
        <f>ROUNDDOWN(Table1[[#This Row],[Quantity in UnE]],0)</f>
        <v>444</v>
      </c>
      <c r="Q2775" t="s">
        <v>8852</v>
      </c>
      <c r="R2775">
        <v>60</v>
      </c>
      <c r="S2775">
        <v>39</v>
      </c>
      <c r="T2775">
        <f>IF(Table1[[#This Row],[OD (in)]]=28,0,IF(Table1[[#This Row],[Width (in)]]&lt;=25,1,0))</f>
        <v>0</v>
      </c>
      <c r="U2775">
        <f>IF(Table1[[#This Row],[OD (in)]]=28,0,IF(AND(Table1[[#This Row],[Width (in)]]&gt;25,Table1[[#This Row],[Width (in)]]&lt;=40),1,0))</f>
        <v>0</v>
      </c>
      <c r="V2775">
        <f>IF(Table1[[#This Row],[OD (in)]]=28,0,IF(Table1[[#This Row],[Width (in)]]&gt;40,1,0))</f>
        <v>1</v>
      </c>
      <c r="W2775">
        <f>IF(Table1[[#This Row],[OD (in)]]=28,1,0)</f>
        <v>0</v>
      </c>
    </row>
    <row r="2776" spans="1:23" x14ac:dyDescent="0.3">
      <c r="A2776" s="6" t="s">
        <v>0</v>
      </c>
      <c r="B2776" s="6" t="s">
        <v>45</v>
      </c>
      <c r="C2776" s="6" t="s">
        <v>46</v>
      </c>
      <c r="D2776" s="6" t="s">
        <v>5970</v>
      </c>
      <c r="E2776" s="6" t="s">
        <v>4</v>
      </c>
      <c r="F2776" s="6" t="s">
        <v>5</v>
      </c>
      <c r="G2776" s="6" t="s">
        <v>5492</v>
      </c>
      <c r="H2776" s="6" t="s">
        <v>7</v>
      </c>
      <c r="I2776" s="6" t="s">
        <v>5493</v>
      </c>
      <c r="J2776" s="6" t="s">
        <v>9</v>
      </c>
      <c r="K2776" s="6" t="s">
        <v>5971</v>
      </c>
      <c r="L2776" s="6" t="s">
        <v>11</v>
      </c>
      <c r="M2776" s="2">
        <v>176.30799999999999</v>
      </c>
      <c r="N2776" s="1" t="s">
        <v>12</v>
      </c>
      <c r="O2776" s="3">
        <v>43323</v>
      </c>
      <c r="P2776" s="2">
        <f>ROUNDDOWN(Table1[[#This Row],[Quantity in UnE]],0)</f>
        <v>176</v>
      </c>
      <c r="Q2776" t="s">
        <v>8849</v>
      </c>
      <c r="R2776">
        <v>21.25</v>
      </c>
      <c r="S2776">
        <v>44</v>
      </c>
      <c r="T2776">
        <f>IF(Table1[[#This Row],[OD (in)]]=28,0,IF(Table1[[#This Row],[Width (in)]]&lt;=25,1,0))</f>
        <v>1</v>
      </c>
      <c r="U2776">
        <f>IF(Table1[[#This Row],[OD (in)]]=28,0,IF(AND(Table1[[#This Row],[Width (in)]]&gt;25,Table1[[#This Row],[Width (in)]]&lt;=40),1,0))</f>
        <v>0</v>
      </c>
      <c r="V2776">
        <f>IF(Table1[[#This Row],[OD (in)]]=28,0,IF(Table1[[#This Row],[Width (in)]]&gt;40,1,0))</f>
        <v>0</v>
      </c>
      <c r="W2776">
        <f>IF(Table1[[#This Row],[OD (in)]]=28,1,0)</f>
        <v>0</v>
      </c>
    </row>
    <row r="2777" spans="1:23" x14ac:dyDescent="0.3">
      <c r="A2777" s="6" t="s">
        <v>0</v>
      </c>
      <c r="B2777" s="6" t="s">
        <v>1729</v>
      </c>
      <c r="C2777" s="6" t="s">
        <v>1730</v>
      </c>
      <c r="D2777" s="6" t="s">
        <v>5972</v>
      </c>
      <c r="E2777" s="6" t="s">
        <v>4</v>
      </c>
      <c r="F2777" s="6" t="s">
        <v>5</v>
      </c>
      <c r="G2777" s="6" t="s">
        <v>5815</v>
      </c>
      <c r="H2777" s="6" t="s">
        <v>7</v>
      </c>
      <c r="I2777" s="6" t="s">
        <v>5816</v>
      </c>
      <c r="J2777" s="6" t="s">
        <v>9</v>
      </c>
      <c r="K2777" s="6" t="s">
        <v>5973</v>
      </c>
      <c r="L2777" s="6" t="s">
        <v>11</v>
      </c>
      <c r="M2777" s="2">
        <v>342.89400000000001</v>
      </c>
      <c r="N2777" s="1" t="s">
        <v>12</v>
      </c>
      <c r="O2777" s="3">
        <v>43330</v>
      </c>
      <c r="P2777" s="2">
        <f>ROUNDDOWN(Table1[[#This Row],[Quantity in UnE]],0)</f>
        <v>342</v>
      </c>
      <c r="Q2777" t="s">
        <v>8859</v>
      </c>
      <c r="R2777">
        <v>45</v>
      </c>
      <c r="S2777">
        <v>39</v>
      </c>
      <c r="T2777">
        <f>IF(Table1[[#This Row],[OD (in)]]=28,0,IF(Table1[[#This Row],[Width (in)]]&lt;=25,1,0))</f>
        <v>0</v>
      </c>
      <c r="U2777">
        <f>IF(Table1[[#This Row],[OD (in)]]=28,0,IF(AND(Table1[[#This Row],[Width (in)]]&gt;25,Table1[[#This Row],[Width (in)]]&lt;=40),1,0))</f>
        <v>0</v>
      </c>
      <c r="V2777">
        <f>IF(Table1[[#This Row],[OD (in)]]=28,0,IF(Table1[[#This Row],[Width (in)]]&gt;40,1,0))</f>
        <v>1</v>
      </c>
      <c r="W2777">
        <f>IF(Table1[[#This Row],[OD (in)]]=28,1,0)</f>
        <v>0</v>
      </c>
    </row>
    <row r="2778" spans="1:23" x14ac:dyDescent="0.3">
      <c r="A2778" s="6" t="s">
        <v>0</v>
      </c>
      <c r="B2778" s="6" t="s">
        <v>125</v>
      </c>
      <c r="C2778" s="6" t="s">
        <v>126</v>
      </c>
      <c r="D2778" s="6" t="s">
        <v>5974</v>
      </c>
      <c r="E2778" s="6" t="s">
        <v>4</v>
      </c>
      <c r="F2778" s="6" t="s">
        <v>5</v>
      </c>
      <c r="G2778" s="6" t="s">
        <v>5084</v>
      </c>
      <c r="H2778" s="6" t="s">
        <v>7</v>
      </c>
      <c r="I2778" s="6" t="s">
        <v>5085</v>
      </c>
      <c r="J2778" s="6" t="s">
        <v>9</v>
      </c>
      <c r="K2778" s="6" t="s">
        <v>5975</v>
      </c>
      <c r="L2778" s="6" t="s">
        <v>11</v>
      </c>
      <c r="M2778" s="2">
        <v>441.71899999999999</v>
      </c>
      <c r="N2778" s="1" t="s">
        <v>12</v>
      </c>
      <c r="O2778" s="3">
        <v>43323</v>
      </c>
      <c r="P2778" s="2">
        <f>ROUNDDOWN(Table1[[#This Row],[Quantity in UnE]],0)</f>
        <v>441</v>
      </c>
      <c r="Q2778" t="s">
        <v>8852</v>
      </c>
      <c r="R2778">
        <v>60</v>
      </c>
      <c r="S2778">
        <v>39</v>
      </c>
      <c r="T2778">
        <f>IF(Table1[[#This Row],[OD (in)]]=28,0,IF(Table1[[#This Row],[Width (in)]]&lt;=25,1,0))</f>
        <v>0</v>
      </c>
      <c r="U2778">
        <f>IF(Table1[[#This Row],[OD (in)]]=28,0,IF(AND(Table1[[#This Row],[Width (in)]]&gt;25,Table1[[#This Row],[Width (in)]]&lt;=40),1,0))</f>
        <v>0</v>
      </c>
      <c r="V2778">
        <f>IF(Table1[[#This Row],[OD (in)]]=28,0,IF(Table1[[#This Row],[Width (in)]]&gt;40,1,0))</f>
        <v>1</v>
      </c>
      <c r="W2778">
        <f>IF(Table1[[#This Row],[OD (in)]]=28,1,0)</f>
        <v>0</v>
      </c>
    </row>
    <row r="2779" spans="1:23" x14ac:dyDescent="0.3">
      <c r="A2779" s="6" t="s">
        <v>0</v>
      </c>
      <c r="B2779" s="6" t="s">
        <v>45</v>
      </c>
      <c r="C2779" s="6" t="s">
        <v>46</v>
      </c>
      <c r="D2779" s="6" t="s">
        <v>5976</v>
      </c>
      <c r="E2779" s="6" t="s">
        <v>4</v>
      </c>
      <c r="F2779" s="6" t="s">
        <v>5</v>
      </c>
      <c r="G2779" s="6" t="s">
        <v>5492</v>
      </c>
      <c r="H2779" s="6" t="s">
        <v>7</v>
      </c>
      <c r="I2779" s="6" t="s">
        <v>5493</v>
      </c>
      <c r="J2779" s="6" t="s">
        <v>9</v>
      </c>
      <c r="K2779" s="6" t="s">
        <v>5977</v>
      </c>
      <c r="L2779" s="6" t="s">
        <v>11</v>
      </c>
      <c r="M2779" s="2">
        <v>176.30799999999999</v>
      </c>
      <c r="N2779" s="1" t="s">
        <v>12</v>
      </c>
      <c r="O2779" s="3">
        <v>43323</v>
      </c>
      <c r="P2779" s="2">
        <f>ROUNDDOWN(Table1[[#This Row],[Quantity in UnE]],0)</f>
        <v>176</v>
      </c>
      <c r="Q2779" t="s">
        <v>8849</v>
      </c>
      <c r="R2779">
        <v>21.25</v>
      </c>
      <c r="S2779">
        <v>44</v>
      </c>
      <c r="T2779">
        <f>IF(Table1[[#This Row],[OD (in)]]=28,0,IF(Table1[[#This Row],[Width (in)]]&lt;=25,1,0))</f>
        <v>1</v>
      </c>
      <c r="U2779">
        <f>IF(Table1[[#This Row],[OD (in)]]=28,0,IF(AND(Table1[[#This Row],[Width (in)]]&gt;25,Table1[[#This Row],[Width (in)]]&lt;=40),1,0))</f>
        <v>0</v>
      </c>
      <c r="V2779">
        <f>IF(Table1[[#This Row],[OD (in)]]=28,0,IF(Table1[[#This Row],[Width (in)]]&gt;40,1,0))</f>
        <v>0</v>
      </c>
      <c r="W2779">
        <f>IF(Table1[[#This Row],[OD (in)]]=28,1,0)</f>
        <v>0</v>
      </c>
    </row>
    <row r="2780" spans="1:23" x14ac:dyDescent="0.3">
      <c r="A2780" s="6" t="s">
        <v>0</v>
      </c>
      <c r="B2780" s="6" t="s">
        <v>125</v>
      </c>
      <c r="C2780" s="6" t="s">
        <v>126</v>
      </c>
      <c r="D2780" s="6" t="s">
        <v>5978</v>
      </c>
      <c r="E2780" s="6" t="s">
        <v>4</v>
      </c>
      <c r="F2780" s="6" t="s">
        <v>5</v>
      </c>
      <c r="G2780" s="6" t="s">
        <v>5084</v>
      </c>
      <c r="H2780" s="6" t="s">
        <v>7</v>
      </c>
      <c r="I2780" s="6" t="s">
        <v>5085</v>
      </c>
      <c r="J2780" s="6" t="s">
        <v>9</v>
      </c>
      <c r="K2780" s="6" t="s">
        <v>5979</v>
      </c>
      <c r="L2780" s="6" t="s">
        <v>11</v>
      </c>
      <c r="M2780" s="2">
        <v>442.18099999999998</v>
      </c>
      <c r="N2780" s="1" t="s">
        <v>12</v>
      </c>
      <c r="O2780" s="3">
        <v>43323</v>
      </c>
      <c r="P2780" s="2">
        <f>ROUNDDOWN(Table1[[#This Row],[Quantity in UnE]],0)</f>
        <v>442</v>
      </c>
      <c r="Q2780" t="s">
        <v>8852</v>
      </c>
      <c r="R2780">
        <v>60</v>
      </c>
      <c r="S2780">
        <v>39</v>
      </c>
      <c r="T2780">
        <f>IF(Table1[[#This Row],[OD (in)]]=28,0,IF(Table1[[#This Row],[Width (in)]]&lt;=25,1,0))</f>
        <v>0</v>
      </c>
      <c r="U2780">
        <f>IF(Table1[[#This Row],[OD (in)]]=28,0,IF(AND(Table1[[#This Row],[Width (in)]]&gt;25,Table1[[#This Row],[Width (in)]]&lt;=40),1,0))</f>
        <v>0</v>
      </c>
      <c r="V2780">
        <f>IF(Table1[[#This Row],[OD (in)]]=28,0,IF(Table1[[#This Row],[Width (in)]]&gt;40,1,0))</f>
        <v>1</v>
      </c>
      <c r="W2780">
        <f>IF(Table1[[#This Row],[OD (in)]]=28,1,0)</f>
        <v>0</v>
      </c>
    </row>
    <row r="2781" spans="1:23" x14ac:dyDescent="0.3">
      <c r="A2781" s="6" t="s">
        <v>0</v>
      </c>
      <c r="B2781" s="6" t="s">
        <v>125</v>
      </c>
      <c r="C2781" s="6" t="s">
        <v>126</v>
      </c>
      <c r="D2781" s="6" t="s">
        <v>5980</v>
      </c>
      <c r="E2781" s="6" t="s">
        <v>4</v>
      </c>
      <c r="F2781" s="6" t="s">
        <v>5</v>
      </c>
      <c r="G2781" s="6" t="s">
        <v>5084</v>
      </c>
      <c r="H2781" s="6" t="s">
        <v>7</v>
      </c>
      <c r="I2781" s="6" t="s">
        <v>5085</v>
      </c>
      <c r="J2781" s="6" t="s">
        <v>9</v>
      </c>
      <c r="K2781" s="6" t="s">
        <v>5981</v>
      </c>
      <c r="L2781" s="6" t="s">
        <v>11</v>
      </c>
      <c r="M2781" s="2">
        <v>444.02699999999999</v>
      </c>
      <c r="N2781" s="1" t="s">
        <v>12</v>
      </c>
      <c r="O2781" s="3">
        <v>43323</v>
      </c>
      <c r="P2781" s="2">
        <f>ROUNDDOWN(Table1[[#This Row],[Quantity in UnE]],0)</f>
        <v>444</v>
      </c>
      <c r="Q2781" t="s">
        <v>8852</v>
      </c>
      <c r="R2781">
        <v>60</v>
      </c>
      <c r="S2781">
        <v>39</v>
      </c>
      <c r="T2781">
        <f>IF(Table1[[#This Row],[OD (in)]]=28,0,IF(Table1[[#This Row],[Width (in)]]&lt;=25,1,0))</f>
        <v>0</v>
      </c>
      <c r="U2781">
        <f>IF(Table1[[#This Row],[OD (in)]]=28,0,IF(AND(Table1[[#This Row],[Width (in)]]&gt;25,Table1[[#This Row],[Width (in)]]&lt;=40),1,0))</f>
        <v>0</v>
      </c>
      <c r="V2781">
        <f>IF(Table1[[#This Row],[OD (in)]]=28,0,IF(Table1[[#This Row],[Width (in)]]&gt;40,1,0))</f>
        <v>1</v>
      </c>
      <c r="W2781">
        <f>IF(Table1[[#This Row],[OD (in)]]=28,1,0)</f>
        <v>0</v>
      </c>
    </row>
    <row r="2782" spans="1:23" x14ac:dyDescent="0.3">
      <c r="A2782" s="6" t="s">
        <v>0</v>
      </c>
      <c r="B2782" s="6" t="s">
        <v>1729</v>
      </c>
      <c r="C2782" s="6" t="s">
        <v>1730</v>
      </c>
      <c r="D2782" s="6" t="s">
        <v>5982</v>
      </c>
      <c r="E2782" s="6" t="s">
        <v>4</v>
      </c>
      <c r="F2782" s="6" t="s">
        <v>5</v>
      </c>
      <c r="G2782" s="6" t="s">
        <v>5815</v>
      </c>
      <c r="H2782" s="6" t="s">
        <v>7</v>
      </c>
      <c r="I2782" s="6" t="s">
        <v>5816</v>
      </c>
      <c r="J2782" s="6" t="s">
        <v>9</v>
      </c>
      <c r="K2782" s="6" t="s">
        <v>5983</v>
      </c>
      <c r="L2782" s="6" t="s">
        <v>11</v>
      </c>
      <c r="M2782" s="2">
        <v>342.89400000000001</v>
      </c>
      <c r="N2782" s="1" t="s">
        <v>12</v>
      </c>
      <c r="O2782" s="3">
        <v>43330</v>
      </c>
      <c r="P2782" s="2">
        <f>ROUNDDOWN(Table1[[#This Row],[Quantity in UnE]],0)</f>
        <v>342</v>
      </c>
      <c r="Q2782" t="s">
        <v>8859</v>
      </c>
      <c r="R2782">
        <v>45</v>
      </c>
      <c r="S2782">
        <v>39</v>
      </c>
      <c r="T2782">
        <f>IF(Table1[[#This Row],[OD (in)]]=28,0,IF(Table1[[#This Row],[Width (in)]]&lt;=25,1,0))</f>
        <v>0</v>
      </c>
      <c r="U2782">
        <f>IF(Table1[[#This Row],[OD (in)]]=28,0,IF(AND(Table1[[#This Row],[Width (in)]]&gt;25,Table1[[#This Row],[Width (in)]]&lt;=40),1,0))</f>
        <v>0</v>
      </c>
      <c r="V2782">
        <f>IF(Table1[[#This Row],[OD (in)]]=28,0,IF(Table1[[#This Row],[Width (in)]]&gt;40,1,0))</f>
        <v>1</v>
      </c>
      <c r="W2782">
        <f>IF(Table1[[#This Row],[OD (in)]]=28,1,0)</f>
        <v>0</v>
      </c>
    </row>
    <row r="2783" spans="1:23" x14ac:dyDescent="0.3">
      <c r="A2783" s="6" t="s">
        <v>0</v>
      </c>
      <c r="B2783" s="6" t="s">
        <v>125</v>
      </c>
      <c r="C2783" s="6" t="s">
        <v>126</v>
      </c>
      <c r="D2783" s="6" t="s">
        <v>5984</v>
      </c>
      <c r="E2783" s="6" t="s">
        <v>4</v>
      </c>
      <c r="F2783" s="6" t="s">
        <v>5</v>
      </c>
      <c r="G2783" s="6" t="s">
        <v>5084</v>
      </c>
      <c r="H2783" s="6" t="s">
        <v>7</v>
      </c>
      <c r="I2783" s="6" t="s">
        <v>5085</v>
      </c>
      <c r="J2783" s="6" t="s">
        <v>9</v>
      </c>
      <c r="K2783" s="6" t="s">
        <v>5985</v>
      </c>
      <c r="L2783" s="6" t="s">
        <v>11</v>
      </c>
      <c r="M2783" s="2">
        <v>442.29599999999999</v>
      </c>
      <c r="N2783" s="1" t="s">
        <v>12</v>
      </c>
      <c r="O2783" s="3">
        <v>43323</v>
      </c>
      <c r="P2783" s="2">
        <f>ROUNDDOWN(Table1[[#This Row],[Quantity in UnE]],0)</f>
        <v>442</v>
      </c>
      <c r="Q2783" t="s">
        <v>8852</v>
      </c>
      <c r="R2783">
        <v>60</v>
      </c>
      <c r="S2783">
        <v>39</v>
      </c>
      <c r="T2783">
        <f>IF(Table1[[#This Row],[OD (in)]]=28,0,IF(Table1[[#This Row],[Width (in)]]&lt;=25,1,0))</f>
        <v>0</v>
      </c>
      <c r="U2783">
        <f>IF(Table1[[#This Row],[OD (in)]]=28,0,IF(AND(Table1[[#This Row],[Width (in)]]&gt;25,Table1[[#This Row],[Width (in)]]&lt;=40),1,0))</f>
        <v>0</v>
      </c>
      <c r="V2783">
        <f>IF(Table1[[#This Row],[OD (in)]]=28,0,IF(Table1[[#This Row],[Width (in)]]&gt;40,1,0))</f>
        <v>1</v>
      </c>
      <c r="W2783">
        <f>IF(Table1[[#This Row],[OD (in)]]=28,1,0)</f>
        <v>0</v>
      </c>
    </row>
    <row r="2784" spans="1:23" x14ac:dyDescent="0.3">
      <c r="A2784" s="6" t="s">
        <v>0</v>
      </c>
      <c r="B2784" s="6" t="s">
        <v>5986</v>
      </c>
      <c r="C2784" s="6" t="s">
        <v>5987</v>
      </c>
      <c r="D2784" s="6" t="s">
        <v>5988</v>
      </c>
      <c r="E2784" s="6" t="s">
        <v>4</v>
      </c>
      <c r="F2784" s="6" t="s">
        <v>5</v>
      </c>
      <c r="G2784" s="6" t="s">
        <v>5881</v>
      </c>
      <c r="H2784" s="6" t="s">
        <v>7</v>
      </c>
      <c r="I2784" s="6" t="s">
        <v>5882</v>
      </c>
      <c r="J2784" s="6" t="s">
        <v>9</v>
      </c>
      <c r="K2784" s="6" t="s">
        <v>5989</v>
      </c>
      <c r="L2784" s="6" t="s">
        <v>11</v>
      </c>
      <c r="M2784" s="2">
        <v>239.82300000000001</v>
      </c>
      <c r="N2784" s="1" t="s">
        <v>12</v>
      </c>
      <c r="O2784" s="3">
        <v>43322</v>
      </c>
      <c r="P2784" s="2">
        <f>ROUNDDOWN(Table1[[#This Row],[Quantity in UnE]],0)</f>
        <v>239</v>
      </c>
      <c r="Q2784" t="s">
        <v>8850</v>
      </c>
      <c r="R2784">
        <v>32</v>
      </c>
      <c r="S2784">
        <v>39</v>
      </c>
      <c r="T2784">
        <f>IF(Table1[[#This Row],[OD (in)]]=28,0,IF(Table1[[#This Row],[Width (in)]]&lt;=25,1,0))</f>
        <v>0</v>
      </c>
      <c r="U2784">
        <f>IF(Table1[[#This Row],[OD (in)]]=28,0,IF(AND(Table1[[#This Row],[Width (in)]]&gt;25,Table1[[#This Row],[Width (in)]]&lt;=40),1,0))</f>
        <v>1</v>
      </c>
      <c r="V2784">
        <f>IF(Table1[[#This Row],[OD (in)]]=28,0,IF(Table1[[#This Row],[Width (in)]]&gt;40,1,0))</f>
        <v>0</v>
      </c>
      <c r="W2784">
        <f>IF(Table1[[#This Row],[OD (in)]]=28,1,0)</f>
        <v>0</v>
      </c>
    </row>
    <row r="2785" spans="1:23" x14ac:dyDescent="0.3">
      <c r="A2785" s="6" t="s">
        <v>0</v>
      </c>
      <c r="B2785" s="6" t="s">
        <v>5986</v>
      </c>
      <c r="C2785" s="6" t="s">
        <v>5987</v>
      </c>
      <c r="D2785" s="6" t="s">
        <v>5990</v>
      </c>
      <c r="E2785" s="6" t="s">
        <v>4</v>
      </c>
      <c r="F2785" s="6" t="s">
        <v>5</v>
      </c>
      <c r="G2785" s="6" t="s">
        <v>5881</v>
      </c>
      <c r="H2785" s="6" t="s">
        <v>7</v>
      </c>
      <c r="I2785" s="6" t="s">
        <v>5882</v>
      </c>
      <c r="J2785" s="6" t="s">
        <v>9</v>
      </c>
      <c r="K2785" s="6" t="s">
        <v>5991</v>
      </c>
      <c r="L2785" s="6" t="s">
        <v>11</v>
      </c>
      <c r="M2785" s="2">
        <v>239.82300000000001</v>
      </c>
      <c r="N2785" s="1" t="s">
        <v>12</v>
      </c>
      <c r="O2785" s="3">
        <v>43322</v>
      </c>
      <c r="P2785" s="2">
        <f>ROUNDDOWN(Table1[[#This Row],[Quantity in UnE]],0)</f>
        <v>239</v>
      </c>
      <c r="Q2785" t="s">
        <v>8850</v>
      </c>
      <c r="R2785">
        <v>32</v>
      </c>
      <c r="S2785">
        <v>39</v>
      </c>
      <c r="T2785">
        <f>IF(Table1[[#This Row],[OD (in)]]=28,0,IF(Table1[[#This Row],[Width (in)]]&lt;=25,1,0))</f>
        <v>0</v>
      </c>
      <c r="U2785">
        <f>IF(Table1[[#This Row],[OD (in)]]=28,0,IF(AND(Table1[[#This Row],[Width (in)]]&gt;25,Table1[[#This Row],[Width (in)]]&lt;=40),1,0))</f>
        <v>1</v>
      </c>
      <c r="V2785">
        <f>IF(Table1[[#This Row],[OD (in)]]=28,0,IF(Table1[[#This Row],[Width (in)]]&gt;40,1,0))</f>
        <v>0</v>
      </c>
      <c r="W2785">
        <f>IF(Table1[[#This Row],[OD (in)]]=28,1,0)</f>
        <v>0</v>
      </c>
    </row>
    <row r="2786" spans="1:23" x14ac:dyDescent="0.3">
      <c r="A2786" s="6" t="s">
        <v>0</v>
      </c>
      <c r="B2786" s="6" t="s">
        <v>1729</v>
      </c>
      <c r="C2786" s="6" t="s">
        <v>1730</v>
      </c>
      <c r="D2786" s="6" t="s">
        <v>5992</v>
      </c>
      <c r="E2786" s="6" t="s">
        <v>4</v>
      </c>
      <c r="F2786" s="6" t="s">
        <v>5</v>
      </c>
      <c r="G2786" s="6" t="s">
        <v>5815</v>
      </c>
      <c r="H2786" s="6" t="s">
        <v>7</v>
      </c>
      <c r="I2786" s="6" t="s">
        <v>5816</v>
      </c>
      <c r="J2786" s="6" t="s">
        <v>9</v>
      </c>
      <c r="K2786" s="6" t="s">
        <v>5993</v>
      </c>
      <c r="L2786" s="6" t="s">
        <v>11</v>
      </c>
      <c r="M2786" s="2">
        <v>342.45100000000002</v>
      </c>
      <c r="N2786" s="1" t="s">
        <v>12</v>
      </c>
      <c r="O2786" s="3">
        <v>43330</v>
      </c>
      <c r="P2786" s="2">
        <f>ROUNDDOWN(Table1[[#This Row],[Quantity in UnE]],0)</f>
        <v>342</v>
      </c>
      <c r="Q2786" t="s">
        <v>8859</v>
      </c>
      <c r="R2786">
        <v>45</v>
      </c>
      <c r="S2786">
        <v>39</v>
      </c>
      <c r="T2786">
        <f>IF(Table1[[#This Row],[OD (in)]]=28,0,IF(Table1[[#This Row],[Width (in)]]&lt;=25,1,0))</f>
        <v>0</v>
      </c>
      <c r="U2786">
        <f>IF(Table1[[#This Row],[OD (in)]]=28,0,IF(AND(Table1[[#This Row],[Width (in)]]&gt;25,Table1[[#This Row],[Width (in)]]&lt;=40),1,0))</f>
        <v>0</v>
      </c>
      <c r="V2786">
        <f>IF(Table1[[#This Row],[OD (in)]]=28,0,IF(Table1[[#This Row],[Width (in)]]&gt;40,1,0))</f>
        <v>1</v>
      </c>
      <c r="W2786">
        <f>IF(Table1[[#This Row],[OD (in)]]=28,1,0)</f>
        <v>0</v>
      </c>
    </row>
    <row r="2787" spans="1:23" x14ac:dyDescent="0.3">
      <c r="A2787" s="6" t="s">
        <v>0</v>
      </c>
      <c r="B2787" s="6" t="s">
        <v>125</v>
      </c>
      <c r="C2787" s="6" t="s">
        <v>126</v>
      </c>
      <c r="D2787" s="6" t="s">
        <v>5994</v>
      </c>
      <c r="E2787" s="6" t="s">
        <v>4</v>
      </c>
      <c r="F2787" s="6" t="s">
        <v>5</v>
      </c>
      <c r="G2787" s="6" t="s">
        <v>5084</v>
      </c>
      <c r="H2787" s="6" t="s">
        <v>7</v>
      </c>
      <c r="I2787" s="6" t="s">
        <v>5085</v>
      </c>
      <c r="J2787" s="6" t="s">
        <v>9</v>
      </c>
      <c r="K2787" s="6" t="s">
        <v>5995</v>
      </c>
      <c r="L2787" s="6" t="s">
        <v>11</v>
      </c>
      <c r="M2787" s="2">
        <v>442.18099999999998</v>
      </c>
      <c r="N2787" s="1" t="s">
        <v>12</v>
      </c>
      <c r="O2787" s="3">
        <v>43323</v>
      </c>
      <c r="P2787" s="2">
        <f>ROUNDDOWN(Table1[[#This Row],[Quantity in UnE]],0)</f>
        <v>442</v>
      </c>
      <c r="Q2787" t="s">
        <v>8852</v>
      </c>
      <c r="R2787">
        <v>60</v>
      </c>
      <c r="S2787">
        <v>39</v>
      </c>
      <c r="T2787">
        <f>IF(Table1[[#This Row],[OD (in)]]=28,0,IF(Table1[[#This Row],[Width (in)]]&lt;=25,1,0))</f>
        <v>0</v>
      </c>
      <c r="U2787">
        <f>IF(Table1[[#This Row],[OD (in)]]=28,0,IF(AND(Table1[[#This Row],[Width (in)]]&gt;25,Table1[[#This Row],[Width (in)]]&lt;=40),1,0))</f>
        <v>0</v>
      </c>
      <c r="V2787">
        <f>IF(Table1[[#This Row],[OD (in)]]=28,0,IF(Table1[[#This Row],[Width (in)]]&gt;40,1,0))</f>
        <v>1</v>
      </c>
      <c r="W2787">
        <f>IF(Table1[[#This Row],[OD (in)]]=28,1,0)</f>
        <v>0</v>
      </c>
    </row>
    <row r="2788" spans="1:23" x14ac:dyDescent="0.3">
      <c r="A2788" s="6" t="s">
        <v>0</v>
      </c>
      <c r="B2788" s="6" t="s">
        <v>5986</v>
      </c>
      <c r="C2788" s="6" t="s">
        <v>5987</v>
      </c>
      <c r="D2788" s="6" t="s">
        <v>5996</v>
      </c>
      <c r="E2788" s="6" t="s">
        <v>4</v>
      </c>
      <c r="F2788" s="6" t="s">
        <v>5</v>
      </c>
      <c r="G2788" s="6" t="s">
        <v>5881</v>
      </c>
      <c r="H2788" s="6" t="s">
        <v>7</v>
      </c>
      <c r="I2788" s="6" t="s">
        <v>5882</v>
      </c>
      <c r="J2788" s="6" t="s">
        <v>9</v>
      </c>
      <c r="K2788" s="6" t="s">
        <v>5997</v>
      </c>
      <c r="L2788" s="6" t="s">
        <v>11</v>
      </c>
      <c r="M2788" s="2">
        <v>238.99100000000001</v>
      </c>
      <c r="N2788" s="1" t="s">
        <v>12</v>
      </c>
      <c r="O2788" s="3">
        <v>43322</v>
      </c>
      <c r="P2788" s="2">
        <f>ROUNDDOWN(Table1[[#This Row],[Quantity in UnE]],0)</f>
        <v>238</v>
      </c>
      <c r="Q2788" t="s">
        <v>8850</v>
      </c>
      <c r="R2788">
        <v>32</v>
      </c>
      <c r="S2788">
        <v>39</v>
      </c>
      <c r="T2788">
        <f>IF(Table1[[#This Row],[OD (in)]]=28,0,IF(Table1[[#This Row],[Width (in)]]&lt;=25,1,0))</f>
        <v>0</v>
      </c>
      <c r="U2788">
        <f>IF(Table1[[#This Row],[OD (in)]]=28,0,IF(AND(Table1[[#This Row],[Width (in)]]&gt;25,Table1[[#This Row],[Width (in)]]&lt;=40),1,0))</f>
        <v>1</v>
      </c>
      <c r="V2788">
        <f>IF(Table1[[#This Row],[OD (in)]]=28,0,IF(Table1[[#This Row],[Width (in)]]&gt;40,1,0))</f>
        <v>0</v>
      </c>
      <c r="W2788">
        <f>IF(Table1[[#This Row],[OD (in)]]=28,1,0)</f>
        <v>0</v>
      </c>
    </row>
    <row r="2789" spans="1:23" x14ac:dyDescent="0.3">
      <c r="A2789" s="6" t="s">
        <v>0</v>
      </c>
      <c r="B2789" s="6" t="s">
        <v>1729</v>
      </c>
      <c r="C2789" s="6" t="s">
        <v>1730</v>
      </c>
      <c r="D2789" s="6" t="s">
        <v>5998</v>
      </c>
      <c r="E2789" s="6" t="s">
        <v>4</v>
      </c>
      <c r="F2789" s="6" t="s">
        <v>5</v>
      </c>
      <c r="G2789" s="6" t="s">
        <v>5815</v>
      </c>
      <c r="H2789" s="6" t="s">
        <v>7</v>
      </c>
      <c r="I2789" s="6" t="s">
        <v>5816</v>
      </c>
      <c r="J2789" s="6" t="s">
        <v>9</v>
      </c>
      <c r="K2789" s="6" t="s">
        <v>5999</v>
      </c>
      <c r="L2789" s="6" t="s">
        <v>11</v>
      </c>
      <c r="M2789" s="2">
        <v>342.45100000000002</v>
      </c>
      <c r="N2789" s="1" t="s">
        <v>12</v>
      </c>
      <c r="O2789" s="3">
        <v>43330</v>
      </c>
      <c r="P2789" s="2">
        <f>ROUNDDOWN(Table1[[#This Row],[Quantity in UnE]],0)</f>
        <v>342</v>
      </c>
      <c r="Q2789" t="s">
        <v>8859</v>
      </c>
      <c r="R2789">
        <v>45</v>
      </c>
      <c r="S2789">
        <v>39</v>
      </c>
      <c r="T2789">
        <f>IF(Table1[[#This Row],[OD (in)]]=28,0,IF(Table1[[#This Row],[Width (in)]]&lt;=25,1,0))</f>
        <v>0</v>
      </c>
      <c r="U2789">
        <f>IF(Table1[[#This Row],[OD (in)]]=28,0,IF(AND(Table1[[#This Row],[Width (in)]]&gt;25,Table1[[#This Row],[Width (in)]]&lt;=40),1,0))</f>
        <v>0</v>
      </c>
      <c r="V2789">
        <f>IF(Table1[[#This Row],[OD (in)]]=28,0,IF(Table1[[#This Row],[Width (in)]]&gt;40,1,0))</f>
        <v>1</v>
      </c>
      <c r="W2789">
        <f>IF(Table1[[#This Row],[OD (in)]]=28,1,0)</f>
        <v>0</v>
      </c>
    </row>
    <row r="2790" spans="1:23" x14ac:dyDescent="0.3">
      <c r="A2790" s="6" t="s">
        <v>0</v>
      </c>
      <c r="B2790" s="6" t="s">
        <v>125</v>
      </c>
      <c r="C2790" s="6" t="s">
        <v>126</v>
      </c>
      <c r="D2790" s="6" t="s">
        <v>6000</v>
      </c>
      <c r="E2790" s="6" t="s">
        <v>4</v>
      </c>
      <c r="F2790" s="6" t="s">
        <v>5</v>
      </c>
      <c r="G2790" s="6" t="s">
        <v>5276</v>
      </c>
      <c r="H2790" s="6" t="s">
        <v>7</v>
      </c>
      <c r="I2790" s="6" t="s">
        <v>5277</v>
      </c>
      <c r="J2790" s="6" t="s">
        <v>9</v>
      </c>
      <c r="K2790" s="6" t="s">
        <v>6001</v>
      </c>
      <c r="L2790" s="6" t="s">
        <v>11</v>
      </c>
      <c r="M2790" s="2">
        <v>443.45</v>
      </c>
      <c r="N2790" s="1" t="s">
        <v>12</v>
      </c>
      <c r="O2790" s="3">
        <v>43327</v>
      </c>
      <c r="P2790" s="2">
        <f>ROUNDDOWN(Table1[[#This Row],[Quantity in UnE]],0)</f>
        <v>443</v>
      </c>
      <c r="Q2790" t="s">
        <v>8852</v>
      </c>
      <c r="R2790">
        <v>60</v>
      </c>
      <c r="S2790">
        <v>39</v>
      </c>
      <c r="T2790">
        <f>IF(Table1[[#This Row],[OD (in)]]=28,0,IF(Table1[[#This Row],[Width (in)]]&lt;=25,1,0))</f>
        <v>0</v>
      </c>
      <c r="U2790">
        <f>IF(Table1[[#This Row],[OD (in)]]=28,0,IF(AND(Table1[[#This Row],[Width (in)]]&gt;25,Table1[[#This Row],[Width (in)]]&lt;=40),1,0))</f>
        <v>0</v>
      </c>
      <c r="V2790">
        <f>IF(Table1[[#This Row],[OD (in)]]=28,0,IF(Table1[[#This Row],[Width (in)]]&gt;40,1,0))</f>
        <v>1</v>
      </c>
      <c r="W2790">
        <f>IF(Table1[[#This Row],[OD (in)]]=28,1,0)</f>
        <v>0</v>
      </c>
    </row>
    <row r="2791" spans="1:23" x14ac:dyDescent="0.3">
      <c r="A2791" s="6" t="s">
        <v>0</v>
      </c>
      <c r="B2791" s="6" t="s">
        <v>502</v>
      </c>
      <c r="C2791" s="6" t="s">
        <v>503</v>
      </c>
      <c r="D2791" s="6" t="s">
        <v>6002</v>
      </c>
      <c r="E2791" s="6" t="s">
        <v>4</v>
      </c>
      <c r="F2791" s="6" t="s">
        <v>5</v>
      </c>
      <c r="G2791" s="6" t="s">
        <v>5492</v>
      </c>
      <c r="H2791" s="6" t="s">
        <v>7</v>
      </c>
      <c r="I2791" s="6" t="s">
        <v>5493</v>
      </c>
      <c r="J2791" s="6" t="s">
        <v>9</v>
      </c>
      <c r="K2791" s="6" t="s">
        <v>6003</v>
      </c>
      <c r="L2791" s="6" t="s">
        <v>11</v>
      </c>
      <c r="M2791" s="2">
        <v>197.73500000000001</v>
      </c>
      <c r="N2791" s="1" t="s">
        <v>12</v>
      </c>
      <c r="O2791" s="3">
        <v>43323</v>
      </c>
      <c r="P2791" s="2">
        <f>ROUNDDOWN(Table1[[#This Row],[Quantity in UnE]],0)</f>
        <v>197</v>
      </c>
      <c r="Q2791" t="s">
        <v>8849</v>
      </c>
      <c r="R2791">
        <v>23.875</v>
      </c>
      <c r="S2791">
        <v>44</v>
      </c>
      <c r="T2791">
        <f>IF(Table1[[#This Row],[OD (in)]]=28,0,IF(Table1[[#This Row],[Width (in)]]&lt;=25,1,0))</f>
        <v>1</v>
      </c>
      <c r="U2791">
        <f>IF(Table1[[#This Row],[OD (in)]]=28,0,IF(AND(Table1[[#This Row],[Width (in)]]&gt;25,Table1[[#This Row],[Width (in)]]&lt;=40),1,0))</f>
        <v>0</v>
      </c>
      <c r="V2791">
        <f>IF(Table1[[#This Row],[OD (in)]]=28,0,IF(Table1[[#This Row],[Width (in)]]&gt;40,1,0))</f>
        <v>0</v>
      </c>
      <c r="W2791">
        <f>IF(Table1[[#This Row],[OD (in)]]=28,1,0)</f>
        <v>0</v>
      </c>
    </row>
    <row r="2792" spans="1:23" x14ac:dyDescent="0.3">
      <c r="A2792" s="6" t="s">
        <v>0</v>
      </c>
      <c r="B2792" s="6" t="s">
        <v>1729</v>
      </c>
      <c r="C2792" s="6" t="s">
        <v>1730</v>
      </c>
      <c r="D2792" s="6" t="s">
        <v>6004</v>
      </c>
      <c r="E2792" s="6" t="s">
        <v>4</v>
      </c>
      <c r="F2792" s="6" t="s">
        <v>5</v>
      </c>
      <c r="G2792" s="6" t="s">
        <v>5815</v>
      </c>
      <c r="H2792" s="6" t="s">
        <v>7</v>
      </c>
      <c r="I2792" s="6" t="s">
        <v>5816</v>
      </c>
      <c r="J2792" s="6" t="s">
        <v>9</v>
      </c>
      <c r="K2792" s="6" t="s">
        <v>6005</v>
      </c>
      <c r="L2792" s="6" t="s">
        <v>11</v>
      </c>
      <c r="M2792" s="2">
        <v>344.40199999999999</v>
      </c>
      <c r="N2792" s="1" t="s">
        <v>12</v>
      </c>
      <c r="O2792" s="3">
        <v>43330</v>
      </c>
      <c r="P2792" s="2">
        <f>ROUNDDOWN(Table1[[#This Row],[Quantity in UnE]],0)</f>
        <v>344</v>
      </c>
      <c r="Q2792" t="s">
        <v>8859</v>
      </c>
      <c r="R2792">
        <v>45</v>
      </c>
      <c r="S2792">
        <v>39</v>
      </c>
      <c r="T2792">
        <f>IF(Table1[[#This Row],[OD (in)]]=28,0,IF(Table1[[#This Row],[Width (in)]]&lt;=25,1,0))</f>
        <v>0</v>
      </c>
      <c r="U2792">
        <f>IF(Table1[[#This Row],[OD (in)]]=28,0,IF(AND(Table1[[#This Row],[Width (in)]]&gt;25,Table1[[#This Row],[Width (in)]]&lt;=40),1,0))</f>
        <v>0</v>
      </c>
      <c r="V2792">
        <f>IF(Table1[[#This Row],[OD (in)]]=28,0,IF(Table1[[#This Row],[Width (in)]]&gt;40,1,0))</f>
        <v>1</v>
      </c>
      <c r="W2792">
        <f>IF(Table1[[#This Row],[OD (in)]]=28,1,0)</f>
        <v>0</v>
      </c>
    </row>
    <row r="2793" spans="1:23" x14ac:dyDescent="0.3">
      <c r="A2793" s="6" t="s">
        <v>0</v>
      </c>
      <c r="B2793" s="6" t="s">
        <v>502</v>
      </c>
      <c r="C2793" s="6" t="s">
        <v>503</v>
      </c>
      <c r="D2793" s="6" t="s">
        <v>6006</v>
      </c>
      <c r="E2793" s="6" t="s">
        <v>4</v>
      </c>
      <c r="F2793" s="6" t="s">
        <v>5</v>
      </c>
      <c r="G2793" s="6" t="s">
        <v>5492</v>
      </c>
      <c r="H2793" s="6" t="s">
        <v>7</v>
      </c>
      <c r="I2793" s="6" t="s">
        <v>5493</v>
      </c>
      <c r="J2793" s="6" t="s">
        <v>9</v>
      </c>
      <c r="K2793" s="6" t="s">
        <v>6007</v>
      </c>
      <c r="L2793" s="6" t="s">
        <v>11</v>
      </c>
      <c r="M2793" s="2">
        <v>198.08699999999999</v>
      </c>
      <c r="N2793" s="1" t="s">
        <v>12</v>
      </c>
      <c r="O2793" s="3">
        <v>43323</v>
      </c>
      <c r="P2793" s="2">
        <f>ROUNDDOWN(Table1[[#This Row],[Quantity in UnE]],0)</f>
        <v>198</v>
      </c>
      <c r="Q2793" t="s">
        <v>8849</v>
      </c>
      <c r="R2793">
        <v>23.875</v>
      </c>
      <c r="S2793">
        <v>44</v>
      </c>
      <c r="T2793">
        <f>IF(Table1[[#This Row],[OD (in)]]=28,0,IF(Table1[[#This Row],[Width (in)]]&lt;=25,1,0))</f>
        <v>1</v>
      </c>
      <c r="U2793">
        <f>IF(Table1[[#This Row],[OD (in)]]=28,0,IF(AND(Table1[[#This Row],[Width (in)]]&gt;25,Table1[[#This Row],[Width (in)]]&lt;=40),1,0))</f>
        <v>0</v>
      </c>
      <c r="V2793">
        <f>IF(Table1[[#This Row],[OD (in)]]=28,0,IF(Table1[[#This Row],[Width (in)]]&gt;40,1,0))</f>
        <v>0</v>
      </c>
      <c r="W2793">
        <f>IF(Table1[[#This Row],[OD (in)]]=28,1,0)</f>
        <v>0</v>
      </c>
    </row>
    <row r="2794" spans="1:23" x14ac:dyDescent="0.3">
      <c r="A2794" s="6" t="s">
        <v>0</v>
      </c>
      <c r="B2794" s="6" t="s">
        <v>125</v>
      </c>
      <c r="C2794" s="6" t="s">
        <v>126</v>
      </c>
      <c r="D2794" s="6" t="s">
        <v>6008</v>
      </c>
      <c r="E2794" s="6" t="s">
        <v>4</v>
      </c>
      <c r="F2794" s="6" t="s">
        <v>5</v>
      </c>
      <c r="G2794" s="6" t="s">
        <v>5276</v>
      </c>
      <c r="H2794" s="6" t="s">
        <v>7</v>
      </c>
      <c r="I2794" s="6" t="s">
        <v>5277</v>
      </c>
      <c r="J2794" s="6" t="s">
        <v>9</v>
      </c>
      <c r="K2794" s="6" t="s">
        <v>6009</v>
      </c>
      <c r="L2794" s="6" t="s">
        <v>11</v>
      </c>
      <c r="M2794" s="2">
        <v>443.45</v>
      </c>
      <c r="N2794" s="1" t="s">
        <v>12</v>
      </c>
      <c r="O2794" s="3">
        <v>43327</v>
      </c>
      <c r="P2794" s="2">
        <f>ROUNDDOWN(Table1[[#This Row],[Quantity in UnE]],0)</f>
        <v>443</v>
      </c>
      <c r="Q2794" t="s">
        <v>8852</v>
      </c>
      <c r="R2794">
        <v>60</v>
      </c>
      <c r="S2794">
        <v>39</v>
      </c>
      <c r="T2794">
        <f>IF(Table1[[#This Row],[OD (in)]]=28,0,IF(Table1[[#This Row],[Width (in)]]&lt;=25,1,0))</f>
        <v>0</v>
      </c>
      <c r="U2794">
        <f>IF(Table1[[#This Row],[OD (in)]]=28,0,IF(AND(Table1[[#This Row],[Width (in)]]&gt;25,Table1[[#This Row],[Width (in)]]&lt;=40),1,0))</f>
        <v>0</v>
      </c>
      <c r="V2794">
        <f>IF(Table1[[#This Row],[OD (in)]]=28,0,IF(Table1[[#This Row],[Width (in)]]&gt;40,1,0))</f>
        <v>1</v>
      </c>
      <c r="W2794">
        <f>IF(Table1[[#This Row],[OD (in)]]=28,1,0)</f>
        <v>0</v>
      </c>
    </row>
    <row r="2795" spans="1:23" x14ac:dyDescent="0.3">
      <c r="A2795" s="6" t="s">
        <v>0</v>
      </c>
      <c r="B2795" s="6" t="s">
        <v>502</v>
      </c>
      <c r="C2795" s="6" t="s">
        <v>503</v>
      </c>
      <c r="D2795" s="6" t="s">
        <v>6010</v>
      </c>
      <c r="E2795" s="6" t="s">
        <v>4</v>
      </c>
      <c r="F2795" s="6" t="s">
        <v>5</v>
      </c>
      <c r="G2795" s="6" t="s">
        <v>5492</v>
      </c>
      <c r="H2795" s="6" t="s">
        <v>7</v>
      </c>
      <c r="I2795" s="6" t="s">
        <v>5493</v>
      </c>
      <c r="J2795" s="6" t="s">
        <v>9</v>
      </c>
      <c r="K2795" s="6" t="s">
        <v>6011</v>
      </c>
      <c r="L2795" s="6" t="s">
        <v>11</v>
      </c>
      <c r="M2795" s="2">
        <v>198.08699999999999</v>
      </c>
      <c r="N2795" s="1" t="s">
        <v>12</v>
      </c>
      <c r="O2795" s="3">
        <v>43323</v>
      </c>
      <c r="P2795" s="2">
        <f>ROUNDDOWN(Table1[[#This Row],[Quantity in UnE]],0)</f>
        <v>198</v>
      </c>
      <c r="Q2795" t="s">
        <v>8849</v>
      </c>
      <c r="R2795">
        <v>23.875</v>
      </c>
      <c r="S2795">
        <v>44</v>
      </c>
      <c r="T2795">
        <f>IF(Table1[[#This Row],[OD (in)]]=28,0,IF(Table1[[#This Row],[Width (in)]]&lt;=25,1,0))</f>
        <v>1</v>
      </c>
      <c r="U2795">
        <f>IF(Table1[[#This Row],[OD (in)]]=28,0,IF(AND(Table1[[#This Row],[Width (in)]]&gt;25,Table1[[#This Row],[Width (in)]]&lt;=40),1,0))</f>
        <v>0</v>
      </c>
      <c r="V2795">
        <f>IF(Table1[[#This Row],[OD (in)]]=28,0,IF(Table1[[#This Row],[Width (in)]]&gt;40,1,0))</f>
        <v>0</v>
      </c>
      <c r="W2795">
        <f>IF(Table1[[#This Row],[OD (in)]]=28,1,0)</f>
        <v>0</v>
      </c>
    </row>
    <row r="2796" spans="1:23" x14ac:dyDescent="0.3">
      <c r="A2796" s="6" t="s">
        <v>0</v>
      </c>
      <c r="B2796" s="6" t="s">
        <v>125</v>
      </c>
      <c r="C2796" s="6" t="s">
        <v>126</v>
      </c>
      <c r="D2796" s="6" t="s">
        <v>6012</v>
      </c>
      <c r="E2796" s="6" t="s">
        <v>4</v>
      </c>
      <c r="F2796" s="6" t="s">
        <v>5</v>
      </c>
      <c r="G2796" s="6" t="s">
        <v>5084</v>
      </c>
      <c r="H2796" s="6" t="s">
        <v>7</v>
      </c>
      <c r="I2796" s="6" t="s">
        <v>5085</v>
      </c>
      <c r="J2796" s="6" t="s">
        <v>9</v>
      </c>
      <c r="K2796" s="6" t="s">
        <v>6013</v>
      </c>
      <c r="L2796" s="6" t="s">
        <v>11</v>
      </c>
      <c r="M2796" s="2">
        <v>441.77699999999999</v>
      </c>
      <c r="N2796" s="1" t="s">
        <v>12</v>
      </c>
      <c r="O2796" s="3">
        <v>43323</v>
      </c>
      <c r="P2796" s="2">
        <f>ROUNDDOWN(Table1[[#This Row],[Quantity in UnE]],0)</f>
        <v>441</v>
      </c>
      <c r="Q2796" t="s">
        <v>8852</v>
      </c>
      <c r="R2796">
        <v>60</v>
      </c>
      <c r="S2796">
        <v>39</v>
      </c>
      <c r="T2796">
        <f>IF(Table1[[#This Row],[OD (in)]]=28,0,IF(Table1[[#This Row],[Width (in)]]&lt;=25,1,0))</f>
        <v>0</v>
      </c>
      <c r="U2796">
        <f>IF(Table1[[#This Row],[OD (in)]]=28,0,IF(AND(Table1[[#This Row],[Width (in)]]&gt;25,Table1[[#This Row],[Width (in)]]&lt;=40),1,0))</f>
        <v>0</v>
      </c>
      <c r="V2796">
        <f>IF(Table1[[#This Row],[OD (in)]]=28,0,IF(Table1[[#This Row],[Width (in)]]&gt;40,1,0))</f>
        <v>1</v>
      </c>
      <c r="W2796">
        <f>IF(Table1[[#This Row],[OD (in)]]=28,1,0)</f>
        <v>0</v>
      </c>
    </row>
    <row r="2797" spans="1:23" x14ac:dyDescent="0.3">
      <c r="A2797" s="6" t="s">
        <v>0</v>
      </c>
      <c r="B2797" s="6" t="s">
        <v>4465</v>
      </c>
      <c r="C2797" s="6" t="s">
        <v>4466</v>
      </c>
      <c r="D2797" s="6" t="s">
        <v>6014</v>
      </c>
      <c r="E2797" s="6" t="s">
        <v>4</v>
      </c>
      <c r="F2797" s="6" t="s">
        <v>5</v>
      </c>
      <c r="G2797" s="6" t="s">
        <v>5815</v>
      </c>
      <c r="H2797" s="6" t="s">
        <v>7</v>
      </c>
      <c r="I2797" s="6" t="s">
        <v>5816</v>
      </c>
      <c r="J2797" s="6" t="s">
        <v>9</v>
      </c>
      <c r="K2797" s="6" t="s">
        <v>6015</v>
      </c>
      <c r="L2797" s="6" t="s">
        <v>11</v>
      </c>
      <c r="M2797" s="2">
        <v>340.57499999999999</v>
      </c>
      <c r="N2797" s="1" t="s">
        <v>12</v>
      </c>
      <c r="O2797" s="3">
        <v>43330</v>
      </c>
      <c r="P2797" s="2">
        <f>ROUNDDOWN(Table1[[#This Row],[Quantity in UnE]],0)</f>
        <v>340</v>
      </c>
      <c r="Q2797" t="s">
        <v>8859</v>
      </c>
      <c r="R2797">
        <v>44.5</v>
      </c>
      <c r="S2797">
        <v>39</v>
      </c>
      <c r="T2797">
        <f>IF(Table1[[#This Row],[OD (in)]]=28,0,IF(Table1[[#This Row],[Width (in)]]&lt;=25,1,0))</f>
        <v>0</v>
      </c>
      <c r="U2797">
        <f>IF(Table1[[#This Row],[OD (in)]]=28,0,IF(AND(Table1[[#This Row],[Width (in)]]&gt;25,Table1[[#This Row],[Width (in)]]&lt;=40),1,0))</f>
        <v>0</v>
      </c>
      <c r="V2797">
        <f>IF(Table1[[#This Row],[OD (in)]]=28,0,IF(Table1[[#This Row],[Width (in)]]&gt;40,1,0))</f>
        <v>1</v>
      </c>
      <c r="W2797">
        <f>IF(Table1[[#This Row],[OD (in)]]=28,1,0)</f>
        <v>0</v>
      </c>
    </row>
    <row r="2798" spans="1:23" x14ac:dyDescent="0.3">
      <c r="A2798" s="6" t="s">
        <v>0</v>
      </c>
      <c r="B2798" s="6" t="s">
        <v>125</v>
      </c>
      <c r="C2798" s="6" t="s">
        <v>126</v>
      </c>
      <c r="D2798" s="6" t="s">
        <v>6016</v>
      </c>
      <c r="E2798" s="6" t="s">
        <v>4</v>
      </c>
      <c r="F2798" s="6" t="s">
        <v>5</v>
      </c>
      <c r="G2798" s="6" t="s">
        <v>5084</v>
      </c>
      <c r="H2798" s="6" t="s">
        <v>7</v>
      </c>
      <c r="I2798" s="6" t="s">
        <v>5085</v>
      </c>
      <c r="J2798" s="6" t="s">
        <v>9</v>
      </c>
      <c r="K2798" s="6" t="s">
        <v>6017</v>
      </c>
      <c r="L2798" s="6" t="s">
        <v>11</v>
      </c>
      <c r="M2798" s="2">
        <v>442.29599999999999</v>
      </c>
      <c r="N2798" s="1" t="s">
        <v>12</v>
      </c>
      <c r="O2798" s="3">
        <v>43323</v>
      </c>
      <c r="P2798" s="2">
        <f>ROUNDDOWN(Table1[[#This Row],[Quantity in UnE]],0)</f>
        <v>442</v>
      </c>
      <c r="Q2798" t="s">
        <v>8852</v>
      </c>
      <c r="R2798">
        <v>60</v>
      </c>
      <c r="S2798">
        <v>39</v>
      </c>
      <c r="T2798">
        <f>IF(Table1[[#This Row],[OD (in)]]=28,0,IF(Table1[[#This Row],[Width (in)]]&lt;=25,1,0))</f>
        <v>0</v>
      </c>
      <c r="U2798">
        <f>IF(Table1[[#This Row],[OD (in)]]=28,0,IF(AND(Table1[[#This Row],[Width (in)]]&gt;25,Table1[[#This Row],[Width (in)]]&lt;=40),1,0))</f>
        <v>0</v>
      </c>
      <c r="V2798">
        <f>IF(Table1[[#This Row],[OD (in)]]=28,0,IF(Table1[[#This Row],[Width (in)]]&gt;40,1,0))</f>
        <v>1</v>
      </c>
      <c r="W2798">
        <f>IF(Table1[[#This Row],[OD (in)]]=28,1,0)</f>
        <v>0</v>
      </c>
    </row>
    <row r="2799" spans="1:23" x14ac:dyDescent="0.3">
      <c r="A2799" s="6" t="s">
        <v>0</v>
      </c>
      <c r="B2799" s="6" t="s">
        <v>1729</v>
      </c>
      <c r="C2799" s="6" t="s">
        <v>1730</v>
      </c>
      <c r="D2799" s="6" t="s">
        <v>6018</v>
      </c>
      <c r="E2799" s="6" t="s">
        <v>4</v>
      </c>
      <c r="F2799" s="6" t="s">
        <v>5</v>
      </c>
      <c r="G2799" s="6" t="s">
        <v>5815</v>
      </c>
      <c r="H2799" s="6" t="s">
        <v>7</v>
      </c>
      <c r="I2799" s="6" t="s">
        <v>5816</v>
      </c>
      <c r="J2799" s="6" t="s">
        <v>9</v>
      </c>
      <c r="K2799" s="6" t="s">
        <v>6019</v>
      </c>
      <c r="L2799" s="6" t="s">
        <v>11</v>
      </c>
      <c r="M2799" s="2">
        <v>344.66800000000001</v>
      </c>
      <c r="N2799" s="1" t="s">
        <v>12</v>
      </c>
      <c r="O2799" s="3">
        <v>43330</v>
      </c>
      <c r="P2799" s="2">
        <f>ROUNDDOWN(Table1[[#This Row],[Quantity in UnE]],0)</f>
        <v>344</v>
      </c>
      <c r="Q2799" t="s">
        <v>8859</v>
      </c>
      <c r="R2799">
        <v>45</v>
      </c>
      <c r="S2799">
        <v>39</v>
      </c>
      <c r="T2799">
        <f>IF(Table1[[#This Row],[OD (in)]]=28,0,IF(Table1[[#This Row],[Width (in)]]&lt;=25,1,0))</f>
        <v>0</v>
      </c>
      <c r="U2799">
        <f>IF(Table1[[#This Row],[OD (in)]]=28,0,IF(AND(Table1[[#This Row],[Width (in)]]&gt;25,Table1[[#This Row],[Width (in)]]&lt;=40),1,0))</f>
        <v>0</v>
      </c>
      <c r="V2799">
        <f>IF(Table1[[#This Row],[OD (in)]]=28,0,IF(Table1[[#This Row],[Width (in)]]&gt;40,1,0))</f>
        <v>1</v>
      </c>
      <c r="W2799">
        <f>IF(Table1[[#This Row],[OD (in)]]=28,1,0)</f>
        <v>0</v>
      </c>
    </row>
    <row r="2800" spans="1:23" x14ac:dyDescent="0.3">
      <c r="A2800" s="6" t="s">
        <v>0</v>
      </c>
      <c r="B2800" s="6" t="s">
        <v>19</v>
      </c>
      <c r="C2800" s="6" t="s">
        <v>20</v>
      </c>
      <c r="D2800" s="6" t="s">
        <v>6020</v>
      </c>
      <c r="E2800" s="6" t="s">
        <v>4</v>
      </c>
      <c r="F2800" s="6" t="s">
        <v>5</v>
      </c>
      <c r="G2800" s="6" t="s">
        <v>5492</v>
      </c>
      <c r="H2800" s="6" t="s">
        <v>7</v>
      </c>
      <c r="I2800" s="6" t="s">
        <v>5493</v>
      </c>
      <c r="J2800" s="6" t="s">
        <v>9</v>
      </c>
      <c r="K2800" s="6" t="s">
        <v>6021</v>
      </c>
      <c r="L2800" s="6" t="s">
        <v>11</v>
      </c>
      <c r="M2800" s="2">
        <v>306.24400000000003</v>
      </c>
      <c r="N2800" s="1" t="s">
        <v>12</v>
      </c>
      <c r="O2800" s="3">
        <v>43323</v>
      </c>
      <c r="P2800" s="2">
        <f>ROUNDDOWN(Table1[[#This Row],[Quantity in UnE]],0)</f>
        <v>306</v>
      </c>
      <c r="Q2800" t="s">
        <v>8849</v>
      </c>
      <c r="R2800">
        <v>36.75</v>
      </c>
      <c r="S2800">
        <v>44</v>
      </c>
      <c r="T2800">
        <f>IF(Table1[[#This Row],[OD (in)]]=28,0,IF(Table1[[#This Row],[Width (in)]]&lt;=25,1,0))</f>
        <v>0</v>
      </c>
      <c r="U2800">
        <f>IF(Table1[[#This Row],[OD (in)]]=28,0,IF(AND(Table1[[#This Row],[Width (in)]]&gt;25,Table1[[#This Row],[Width (in)]]&lt;=40),1,0))</f>
        <v>1</v>
      </c>
      <c r="V2800">
        <f>IF(Table1[[#This Row],[OD (in)]]=28,0,IF(Table1[[#This Row],[Width (in)]]&gt;40,1,0))</f>
        <v>0</v>
      </c>
      <c r="W2800">
        <f>IF(Table1[[#This Row],[OD (in)]]=28,1,0)</f>
        <v>0</v>
      </c>
    </row>
    <row r="2801" spans="1:23" x14ac:dyDescent="0.3">
      <c r="A2801" s="6" t="s">
        <v>0</v>
      </c>
      <c r="B2801" s="6" t="s">
        <v>125</v>
      </c>
      <c r="C2801" s="6" t="s">
        <v>126</v>
      </c>
      <c r="D2801" s="6" t="s">
        <v>6022</v>
      </c>
      <c r="E2801" s="6" t="s">
        <v>4</v>
      </c>
      <c r="F2801" s="6" t="s">
        <v>5</v>
      </c>
      <c r="G2801" s="6" t="s">
        <v>5739</v>
      </c>
      <c r="H2801" s="6" t="s">
        <v>7</v>
      </c>
      <c r="I2801" s="6" t="s">
        <v>5740</v>
      </c>
      <c r="J2801" s="6" t="s">
        <v>9</v>
      </c>
      <c r="K2801" s="6" t="s">
        <v>6023</v>
      </c>
      <c r="L2801" s="6" t="s">
        <v>11</v>
      </c>
      <c r="M2801" s="2">
        <v>438.83499999999998</v>
      </c>
      <c r="N2801" s="1" t="s">
        <v>12</v>
      </c>
      <c r="O2801" s="3">
        <v>43325</v>
      </c>
      <c r="P2801" s="2">
        <f>ROUNDDOWN(Table1[[#This Row],[Quantity in UnE]],0)</f>
        <v>438</v>
      </c>
      <c r="Q2801" t="s">
        <v>8852</v>
      </c>
      <c r="R2801">
        <v>60</v>
      </c>
      <c r="S2801">
        <v>39</v>
      </c>
      <c r="T2801">
        <f>IF(Table1[[#This Row],[OD (in)]]=28,0,IF(Table1[[#This Row],[Width (in)]]&lt;=25,1,0))</f>
        <v>0</v>
      </c>
      <c r="U2801">
        <f>IF(Table1[[#This Row],[OD (in)]]=28,0,IF(AND(Table1[[#This Row],[Width (in)]]&gt;25,Table1[[#This Row],[Width (in)]]&lt;=40),1,0))</f>
        <v>0</v>
      </c>
      <c r="V2801">
        <f>IF(Table1[[#This Row],[OD (in)]]=28,0,IF(Table1[[#This Row],[Width (in)]]&gt;40,1,0))</f>
        <v>1</v>
      </c>
      <c r="W2801">
        <f>IF(Table1[[#This Row],[OD (in)]]=28,1,0)</f>
        <v>0</v>
      </c>
    </row>
    <row r="2802" spans="1:23" x14ac:dyDescent="0.3">
      <c r="A2802" s="6" t="s">
        <v>0</v>
      </c>
      <c r="B2802" s="6" t="s">
        <v>125</v>
      </c>
      <c r="C2802" s="6" t="s">
        <v>126</v>
      </c>
      <c r="D2802" s="6" t="s">
        <v>6024</v>
      </c>
      <c r="E2802" s="6" t="s">
        <v>4</v>
      </c>
      <c r="F2802" s="6" t="s">
        <v>5</v>
      </c>
      <c r="G2802" s="6" t="s">
        <v>5739</v>
      </c>
      <c r="H2802" s="6" t="s">
        <v>7</v>
      </c>
      <c r="I2802" s="6" t="s">
        <v>5740</v>
      </c>
      <c r="J2802" s="6" t="s">
        <v>9</v>
      </c>
      <c r="K2802" s="6" t="s">
        <v>6025</v>
      </c>
      <c r="L2802" s="6" t="s">
        <v>11</v>
      </c>
      <c r="M2802" s="2">
        <v>438.83499999999998</v>
      </c>
      <c r="N2802" s="1" t="s">
        <v>12</v>
      </c>
      <c r="O2802" s="3">
        <v>43325</v>
      </c>
      <c r="P2802" s="2">
        <f>ROUNDDOWN(Table1[[#This Row],[Quantity in UnE]],0)</f>
        <v>438</v>
      </c>
      <c r="Q2802" t="s">
        <v>8852</v>
      </c>
      <c r="R2802">
        <v>60</v>
      </c>
      <c r="S2802">
        <v>39</v>
      </c>
      <c r="T2802">
        <f>IF(Table1[[#This Row],[OD (in)]]=28,0,IF(Table1[[#This Row],[Width (in)]]&lt;=25,1,0))</f>
        <v>0</v>
      </c>
      <c r="U2802">
        <f>IF(Table1[[#This Row],[OD (in)]]=28,0,IF(AND(Table1[[#This Row],[Width (in)]]&gt;25,Table1[[#This Row],[Width (in)]]&lt;=40),1,0))</f>
        <v>0</v>
      </c>
      <c r="V2802">
        <f>IF(Table1[[#This Row],[OD (in)]]=28,0,IF(Table1[[#This Row],[Width (in)]]&gt;40,1,0))</f>
        <v>1</v>
      </c>
      <c r="W2802">
        <f>IF(Table1[[#This Row],[OD (in)]]=28,1,0)</f>
        <v>0</v>
      </c>
    </row>
    <row r="2803" spans="1:23" x14ac:dyDescent="0.3">
      <c r="A2803" s="6" t="s">
        <v>0</v>
      </c>
      <c r="B2803" s="6" t="s">
        <v>125</v>
      </c>
      <c r="C2803" s="6" t="s">
        <v>126</v>
      </c>
      <c r="D2803" s="6" t="s">
        <v>6026</v>
      </c>
      <c r="E2803" s="6" t="s">
        <v>4</v>
      </c>
      <c r="F2803" s="6" t="s">
        <v>5</v>
      </c>
      <c r="G2803" s="6" t="s">
        <v>5739</v>
      </c>
      <c r="H2803" s="6" t="s">
        <v>7</v>
      </c>
      <c r="I2803" s="6" t="s">
        <v>5740</v>
      </c>
      <c r="J2803" s="6" t="s">
        <v>9</v>
      </c>
      <c r="K2803" s="6" t="s">
        <v>6027</v>
      </c>
      <c r="L2803" s="6" t="s">
        <v>11</v>
      </c>
      <c r="M2803" s="2">
        <v>438.95</v>
      </c>
      <c r="N2803" s="1" t="s">
        <v>12</v>
      </c>
      <c r="O2803" s="3">
        <v>43325</v>
      </c>
      <c r="P2803" s="2">
        <f>ROUNDDOWN(Table1[[#This Row],[Quantity in UnE]],0)</f>
        <v>438</v>
      </c>
      <c r="Q2803" t="s">
        <v>8852</v>
      </c>
      <c r="R2803">
        <v>60</v>
      </c>
      <c r="S2803">
        <v>39</v>
      </c>
      <c r="T2803">
        <f>IF(Table1[[#This Row],[OD (in)]]=28,0,IF(Table1[[#This Row],[Width (in)]]&lt;=25,1,0))</f>
        <v>0</v>
      </c>
      <c r="U2803">
        <f>IF(Table1[[#This Row],[OD (in)]]=28,0,IF(AND(Table1[[#This Row],[Width (in)]]&gt;25,Table1[[#This Row],[Width (in)]]&lt;=40),1,0))</f>
        <v>0</v>
      </c>
      <c r="V2803">
        <f>IF(Table1[[#This Row],[OD (in)]]=28,0,IF(Table1[[#This Row],[Width (in)]]&gt;40,1,0))</f>
        <v>1</v>
      </c>
      <c r="W2803">
        <f>IF(Table1[[#This Row],[OD (in)]]=28,1,0)</f>
        <v>0</v>
      </c>
    </row>
    <row r="2804" spans="1:23" x14ac:dyDescent="0.3">
      <c r="A2804" s="6" t="s">
        <v>0</v>
      </c>
      <c r="B2804" s="6" t="s">
        <v>125</v>
      </c>
      <c r="C2804" s="6" t="s">
        <v>126</v>
      </c>
      <c r="D2804" s="6" t="s">
        <v>6028</v>
      </c>
      <c r="E2804" s="6" t="s">
        <v>4</v>
      </c>
      <c r="F2804" s="6" t="s">
        <v>5</v>
      </c>
      <c r="G2804" s="6" t="s">
        <v>5739</v>
      </c>
      <c r="H2804" s="6" t="s">
        <v>7</v>
      </c>
      <c r="I2804" s="6" t="s">
        <v>5740</v>
      </c>
      <c r="J2804" s="6" t="s">
        <v>9</v>
      </c>
      <c r="K2804" s="6" t="s">
        <v>6029</v>
      </c>
      <c r="L2804" s="6" t="s">
        <v>11</v>
      </c>
      <c r="M2804" s="2">
        <v>438.37299999999999</v>
      </c>
      <c r="N2804" s="1" t="s">
        <v>12</v>
      </c>
      <c r="O2804" s="3">
        <v>43325</v>
      </c>
      <c r="P2804" s="2">
        <f>ROUNDDOWN(Table1[[#This Row],[Quantity in UnE]],0)</f>
        <v>438</v>
      </c>
      <c r="Q2804" t="s">
        <v>8852</v>
      </c>
      <c r="R2804">
        <v>60</v>
      </c>
      <c r="S2804">
        <v>39</v>
      </c>
      <c r="T2804">
        <f>IF(Table1[[#This Row],[OD (in)]]=28,0,IF(Table1[[#This Row],[Width (in)]]&lt;=25,1,0))</f>
        <v>0</v>
      </c>
      <c r="U2804">
        <f>IF(Table1[[#This Row],[OD (in)]]=28,0,IF(AND(Table1[[#This Row],[Width (in)]]&gt;25,Table1[[#This Row],[Width (in)]]&lt;=40),1,0))</f>
        <v>0</v>
      </c>
      <c r="V2804">
        <f>IF(Table1[[#This Row],[OD (in)]]=28,0,IF(Table1[[#This Row],[Width (in)]]&gt;40,1,0))</f>
        <v>1</v>
      </c>
      <c r="W2804">
        <f>IF(Table1[[#This Row],[OD (in)]]=28,1,0)</f>
        <v>0</v>
      </c>
    </row>
    <row r="2805" spans="1:23" x14ac:dyDescent="0.3">
      <c r="A2805" s="6" t="s">
        <v>0</v>
      </c>
      <c r="B2805" s="6" t="s">
        <v>125</v>
      </c>
      <c r="C2805" s="6" t="s">
        <v>126</v>
      </c>
      <c r="D2805" s="6" t="s">
        <v>6030</v>
      </c>
      <c r="E2805" s="6" t="s">
        <v>4</v>
      </c>
      <c r="F2805" s="6" t="s">
        <v>5</v>
      </c>
      <c r="G2805" s="6" t="s">
        <v>5739</v>
      </c>
      <c r="H2805" s="6" t="s">
        <v>7</v>
      </c>
      <c r="I2805" s="6" t="s">
        <v>5740</v>
      </c>
      <c r="J2805" s="6" t="s">
        <v>9</v>
      </c>
      <c r="K2805" s="6" t="s">
        <v>6031</v>
      </c>
      <c r="L2805" s="6" t="s">
        <v>11</v>
      </c>
      <c r="M2805" s="2">
        <v>437.96899999999999</v>
      </c>
      <c r="N2805" s="1" t="s">
        <v>12</v>
      </c>
      <c r="O2805" s="3">
        <v>43325</v>
      </c>
      <c r="P2805" s="2">
        <f>ROUNDDOWN(Table1[[#This Row],[Quantity in UnE]],0)</f>
        <v>437</v>
      </c>
      <c r="Q2805" t="s">
        <v>8852</v>
      </c>
      <c r="R2805">
        <v>60</v>
      </c>
      <c r="S2805">
        <v>39</v>
      </c>
      <c r="T2805">
        <f>IF(Table1[[#This Row],[OD (in)]]=28,0,IF(Table1[[#This Row],[Width (in)]]&lt;=25,1,0))</f>
        <v>0</v>
      </c>
      <c r="U2805">
        <f>IF(Table1[[#This Row],[OD (in)]]=28,0,IF(AND(Table1[[#This Row],[Width (in)]]&gt;25,Table1[[#This Row],[Width (in)]]&lt;=40),1,0))</f>
        <v>0</v>
      </c>
      <c r="V2805">
        <f>IF(Table1[[#This Row],[OD (in)]]=28,0,IF(Table1[[#This Row],[Width (in)]]&gt;40,1,0))</f>
        <v>1</v>
      </c>
      <c r="W2805">
        <f>IF(Table1[[#This Row],[OD (in)]]=28,1,0)</f>
        <v>0</v>
      </c>
    </row>
    <row r="2806" spans="1:23" x14ac:dyDescent="0.3">
      <c r="A2806" s="6" t="s">
        <v>0</v>
      </c>
      <c r="B2806" s="6" t="s">
        <v>125</v>
      </c>
      <c r="C2806" s="6" t="s">
        <v>126</v>
      </c>
      <c r="D2806" s="6" t="s">
        <v>6032</v>
      </c>
      <c r="E2806" s="6" t="s">
        <v>4</v>
      </c>
      <c r="F2806" s="6" t="s">
        <v>5</v>
      </c>
      <c r="G2806" s="6" t="s">
        <v>5739</v>
      </c>
      <c r="H2806" s="6" t="s">
        <v>7</v>
      </c>
      <c r="I2806" s="6" t="s">
        <v>5740</v>
      </c>
      <c r="J2806" s="6" t="s">
        <v>9</v>
      </c>
      <c r="K2806" s="6" t="s">
        <v>6033</v>
      </c>
      <c r="L2806" s="6" t="s">
        <v>11</v>
      </c>
      <c r="M2806" s="2">
        <v>437.96899999999999</v>
      </c>
      <c r="N2806" s="1" t="s">
        <v>12</v>
      </c>
      <c r="O2806" s="3">
        <v>43325</v>
      </c>
      <c r="P2806" s="2">
        <f>ROUNDDOWN(Table1[[#This Row],[Quantity in UnE]],0)</f>
        <v>437</v>
      </c>
      <c r="Q2806" t="s">
        <v>8852</v>
      </c>
      <c r="R2806">
        <v>60</v>
      </c>
      <c r="S2806">
        <v>39</v>
      </c>
      <c r="T2806">
        <f>IF(Table1[[#This Row],[OD (in)]]=28,0,IF(Table1[[#This Row],[Width (in)]]&lt;=25,1,0))</f>
        <v>0</v>
      </c>
      <c r="U2806">
        <f>IF(Table1[[#This Row],[OD (in)]]=28,0,IF(AND(Table1[[#This Row],[Width (in)]]&gt;25,Table1[[#This Row],[Width (in)]]&lt;=40),1,0))</f>
        <v>0</v>
      </c>
      <c r="V2806">
        <f>IF(Table1[[#This Row],[OD (in)]]=28,0,IF(Table1[[#This Row],[Width (in)]]&gt;40,1,0))</f>
        <v>1</v>
      </c>
      <c r="W2806">
        <f>IF(Table1[[#This Row],[OD (in)]]=28,1,0)</f>
        <v>0</v>
      </c>
    </row>
    <row r="2807" spans="1:23" x14ac:dyDescent="0.3">
      <c r="A2807" s="6" t="s">
        <v>0</v>
      </c>
      <c r="B2807" s="6" t="s">
        <v>4713</v>
      </c>
      <c r="C2807" s="6" t="s">
        <v>4714</v>
      </c>
      <c r="D2807" s="6" t="s">
        <v>6034</v>
      </c>
      <c r="E2807" s="6" t="s">
        <v>4</v>
      </c>
      <c r="F2807" s="6" t="s">
        <v>5</v>
      </c>
      <c r="G2807" s="6" t="s">
        <v>5881</v>
      </c>
      <c r="H2807" s="6" t="s">
        <v>7</v>
      </c>
      <c r="I2807" s="6" t="s">
        <v>5882</v>
      </c>
      <c r="J2807" s="6" t="s">
        <v>9</v>
      </c>
      <c r="K2807" s="6" t="s">
        <v>6035</v>
      </c>
      <c r="L2807" s="6" t="s">
        <v>11</v>
      </c>
      <c r="M2807" s="2">
        <v>276.94600000000003</v>
      </c>
      <c r="N2807" s="1" t="s">
        <v>12</v>
      </c>
      <c r="O2807" s="3">
        <v>43322</v>
      </c>
      <c r="P2807" s="2">
        <f>ROUNDDOWN(Table1[[#This Row],[Quantity in UnE]],0)</f>
        <v>276</v>
      </c>
      <c r="Q2807" t="s">
        <v>8850</v>
      </c>
      <c r="R2807">
        <v>37.5</v>
      </c>
      <c r="S2807">
        <v>39</v>
      </c>
      <c r="T2807">
        <f>IF(Table1[[#This Row],[OD (in)]]=28,0,IF(Table1[[#This Row],[Width (in)]]&lt;=25,1,0))</f>
        <v>0</v>
      </c>
      <c r="U2807">
        <f>IF(Table1[[#This Row],[OD (in)]]=28,0,IF(AND(Table1[[#This Row],[Width (in)]]&gt;25,Table1[[#This Row],[Width (in)]]&lt;=40),1,0))</f>
        <v>1</v>
      </c>
      <c r="V2807">
        <f>IF(Table1[[#This Row],[OD (in)]]=28,0,IF(Table1[[#This Row],[Width (in)]]&gt;40,1,0))</f>
        <v>0</v>
      </c>
      <c r="W2807">
        <f>IF(Table1[[#This Row],[OD (in)]]=28,1,0)</f>
        <v>0</v>
      </c>
    </row>
    <row r="2808" spans="1:23" x14ac:dyDescent="0.3">
      <c r="A2808" s="6" t="s">
        <v>0</v>
      </c>
      <c r="B2808" s="6" t="s">
        <v>4713</v>
      </c>
      <c r="C2808" s="6" t="s">
        <v>4714</v>
      </c>
      <c r="D2808" s="6" t="s">
        <v>6036</v>
      </c>
      <c r="E2808" s="6" t="s">
        <v>4</v>
      </c>
      <c r="F2808" s="6" t="s">
        <v>5</v>
      </c>
      <c r="G2808" s="6" t="s">
        <v>5881</v>
      </c>
      <c r="H2808" s="6" t="s">
        <v>7</v>
      </c>
      <c r="I2808" s="6" t="s">
        <v>5882</v>
      </c>
      <c r="J2808" s="6" t="s">
        <v>9</v>
      </c>
      <c r="K2808" s="6" t="s">
        <v>6037</v>
      </c>
      <c r="L2808" s="6" t="s">
        <v>11</v>
      </c>
      <c r="M2808" s="2">
        <v>276.94600000000003</v>
      </c>
      <c r="N2808" s="1" t="s">
        <v>12</v>
      </c>
      <c r="O2808" s="3">
        <v>43322</v>
      </c>
      <c r="P2808" s="2">
        <f>ROUNDDOWN(Table1[[#This Row],[Quantity in UnE]],0)</f>
        <v>276</v>
      </c>
      <c r="Q2808" t="s">
        <v>8850</v>
      </c>
      <c r="R2808">
        <v>37.5</v>
      </c>
      <c r="S2808">
        <v>39</v>
      </c>
      <c r="T2808">
        <f>IF(Table1[[#This Row],[OD (in)]]=28,0,IF(Table1[[#This Row],[Width (in)]]&lt;=25,1,0))</f>
        <v>0</v>
      </c>
      <c r="U2808">
        <f>IF(Table1[[#This Row],[OD (in)]]=28,0,IF(AND(Table1[[#This Row],[Width (in)]]&gt;25,Table1[[#This Row],[Width (in)]]&lt;=40),1,0))</f>
        <v>1</v>
      </c>
      <c r="V2808">
        <f>IF(Table1[[#This Row],[OD (in)]]=28,0,IF(Table1[[#This Row],[Width (in)]]&gt;40,1,0))</f>
        <v>0</v>
      </c>
      <c r="W2808">
        <f>IF(Table1[[#This Row],[OD (in)]]=28,1,0)</f>
        <v>0</v>
      </c>
    </row>
    <row r="2809" spans="1:23" x14ac:dyDescent="0.3">
      <c r="A2809" s="6" t="s">
        <v>0</v>
      </c>
      <c r="B2809" s="6" t="s">
        <v>450</v>
      </c>
      <c r="C2809" s="6" t="s">
        <v>451</v>
      </c>
      <c r="D2809" s="6" t="s">
        <v>6038</v>
      </c>
      <c r="E2809" s="6" t="s">
        <v>4</v>
      </c>
      <c r="F2809" s="6" t="s">
        <v>5</v>
      </c>
      <c r="G2809" s="6" t="s">
        <v>453</v>
      </c>
      <c r="H2809" s="6" t="s">
        <v>5696</v>
      </c>
      <c r="I2809" s="6" t="s">
        <v>454</v>
      </c>
      <c r="J2809" s="6" t="s">
        <v>9</v>
      </c>
      <c r="K2809" s="6" t="s">
        <v>6039</v>
      </c>
      <c r="L2809" s="6" t="s">
        <v>11</v>
      </c>
      <c r="M2809" s="2">
        <v>168.94499999999999</v>
      </c>
      <c r="N2809" s="1" t="s">
        <v>12</v>
      </c>
      <c r="O2809" s="3">
        <v>43326</v>
      </c>
      <c r="P2809" s="2">
        <f>ROUNDDOWN(Table1[[#This Row],[Quantity in UnE]],0)</f>
        <v>168</v>
      </c>
      <c r="Q2809" t="s">
        <v>8852</v>
      </c>
      <c r="R2809">
        <v>70</v>
      </c>
      <c r="S2809">
        <v>12</v>
      </c>
      <c r="T2809">
        <f>IF(Table1[[#This Row],[OD (in)]]=28,0,IF(Table1[[#This Row],[Width (in)]]&lt;=25,1,0))</f>
        <v>0</v>
      </c>
      <c r="U2809">
        <f>IF(Table1[[#This Row],[OD (in)]]=28,0,IF(AND(Table1[[#This Row],[Width (in)]]&gt;25,Table1[[#This Row],[Width (in)]]&lt;=40),1,0))</f>
        <v>0</v>
      </c>
      <c r="V2809">
        <f>IF(Table1[[#This Row],[OD (in)]]=28,0,IF(Table1[[#This Row],[Width (in)]]&gt;40,1,0))</f>
        <v>1</v>
      </c>
      <c r="W2809">
        <f>IF(Table1[[#This Row],[OD (in)]]=28,1,0)</f>
        <v>0</v>
      </c>
    </row>
    <row r="2810" spans="1:23" x14ac:dyDescent="0.3">
      <c r="A2810" s="6" t="s">
        <v>0</v>
      </c>
      <c r="B2810" s="6" t="s">
        <v>125</v>
      </c>
      <c r="C2810" s="6" t="s">
        <v>126</v>
      </c>
      <c r="D2810" s="6" t="s">
        <v>6040</v>
      </c>
      <c r="E2810" s="6" t="s">
        <v>4</v>
      </c>
      <c r="F2810" s="6" t="s">
        <v>5</v>
      </c>
      <c r="G2810" s="6" t="s">
        <v>5739</v>
      </c>
      <c r="H2810" s="6" t="s">
        <v>7</v>
      </c>
      <c r="I2810" s="6" t="s">
        <v>5740</v>
      </c>
      <c r="J2810" s="6" t="s">
        <v>9</v>
      </c>
      <c r="K2810" s="6" t="s">
        <v>6041</v>
      </c>
      <c r="L2810" s="6" t="s">
        <v>11</v>
      </c>
      <c r="M2810" s="2">
        <v>433.93</v>
      </c>
      <c r="N2810" s="1" t="s">
        <v>12</v>
      </c>
      <c r="O2810" s="3">
        <v>43325</v>
      </c>
      <c r="P2810" s="2">
        <f>ROUNDDOWN(Table1[[#This Row],[Quantity in UnE]],0)</f>
        <v>433</v>
      </c>
      <c r="Q2810" t="s">
        <v>8852</v>
      </c>
      <c r="R2810">
        <v>60</v>
      </c>
      <c r="S2810">
        <v>39</v>
      </c>
      <c r="T2810">
        <f>IF(Table1[[#This Row],[OD (in)]]=28,0,IF(Table1[[#This Row],[Width (in)]]&lt;=25,1,0))</f>
        <v>0</v>
      </c>
      <c r="U2810">
        <f>IF(Table1[[#This Row],[OD (in)]]=28,0,IF(AND(Table1[[#This Row],[Width (in)]]&gt;25,Table1[[#This Row],[Width (in)]]&lt;=40),1,0))</f>
        <v>0</v>
      </c>
      <c r="V2810">
        <f>IF(Table1[[#This Row],[OD (in)]]=28,0,IF(Table1[[#This Row],[Width (in)]]&gt;40,1,0))</f>
        <v>1</v>
      </c>
      <c r="W2810">
        <f>IF(Table1[[#This Row],[OD (in)]]=28,1,0)</f>
        <v>0</v>
      </c>
    </row>
    <row r="2811" spans="1:23" x14ac:dyDescent="0.3">
      <c r="A2811" s="6" t="s">
        <v>0</v>
      </c>
      <c r="B2811" s="6" t="s">
        <v>125</v>
      </c>
      <c r="C2811" s="6" t="s">
        <v>126</v>
      </c>
      <c r="D2811" s="6" t="s">
        <v>6042</v>
      </c>
      <c r="E2811" s="6" t="s">
        <v>4</v>
      </c>
      <c r="F2811" s="6" t="s">
        <v>5</v>
      </c>
      <c r="G2811" s="6" t="s">
        <v>5739</v>
      </c>
      <c r="H2811" s="6" t="s">
        <v>7</v>
      </c>
      <c r="I2811" s="6" t="s">
        <v>5740</v>
      </c>
      <c r="J2811" s="6" t="s">
        <v>9</v>
      </c>
      <c r="K2811" s="6" t="s">
        <v>6043</v>
      </c>
      <c r="L2811" s="6" t="s">
        <v>11</v>
      </c>
      <c r="M2811" s="2">
        <v>433.93</v>
      </c>
      <c r="N2811" s="1" t="s">
        <v>12</v>
      </c>
      <c r="O2811" s="3">
        <v>43325</v>
      </c>
      <c r="P2811" s="2">
        <f>ROUNDDOWN(Table1[[#This Row],[Quantity in UnE]],0)</f>
        <v>433</v>
      </c>
      <c r="Q2811" t="s">
        <v>8852</v>
      </c>
      <c r="R2811">
        <v>60</v>
      </c>
      <c r="S2811">
        <v>39</v>
      </c>
      <c r="T2811">
        <f>IF(Table1[[#This Row],[OD (in)]]=28,0,IF(Table1[[#This Row],[Width (in)]]&lt;=25,1,0))</f>
        <v>0</v>
      </c>
      <c r="U2811">
        <f>IF(Table1[[#This Row],[OD (in)]]=28,0,IF(AND(Table1[[#This Row],[Width (in)]]&gt;25,Table1[[#This Row],[Width (in)]]&lt;=40),1,0))</f>
        <v>0</v>
      </c>
      <c r="V2811">
        <f>IF(Table1[[#This Row],[OD (in)]]=28,0,IF(Table1[[#This Row],[Width (in)]]&gt;40,1,0))</f>
        <v>1</v>
      </c>
      <c r="W2811">
        <f>IF(Table1[[#This Row],[OD (in)]]=28,1,0)</f>
        <v>0</v>
      </c>
    </row>
    <row r="2812" spans="1:23" x14ac:dyDescent="0.3">
      <c r="A2812" s="6" t="s">
        <v>0</v>
      </c>
      <c r="B2812" s="6" t="s">
        <v>125</v>
      </c>
      <c r="C2812" s="6" t="s">
        <v>126</v>
      </c>
      <c r="D2812" s="6" t="s">
        <v>6044</v>
      </c>
      <c r="E2812" s="6" t="s">
        <v>4</v>
      </c>
      <c r="F2812" s="6" t="s">
        <v>5</v>
      </c>
      <c r="G2812" s="6" t="s">
        <v>5084</v>
      </c>
      <c r="H2812" s="6" t="s">
        <v>7</v>
      </c>
      <c r="I2812" s="6" t="s">
        <v>5085</v>
      </c>
      <c r="J2812" s="6" t="s">
        <v>9</v>
      </c>
      <c r="K2812" s="6" t="s">
        <v>6045</v>
      </c>
      <c r="L2812" s="6" t="s">
        <v>11</v>
      </c>
      <c r="M2812" s="2">
        <v>443.50799999999998</v>
      </c>
      <c r="N2812" s="1" t="s">
        <v>12</v>
      </c>
      <c r="O2812" s="3">
        <v>43323</v>
      </c>
      <c r="P2812" s="2">
        <f>ROUNDDOWN(Table1[[#This Row],[Quantity in UnE]],0)</f>
        <v>443</v>
      </c>
      <c r="Q2812" t="s">
        <v>8852</v>
      </c>
      <c r="R2812">
        <v>60</v>
      </c>
      <c r="S2812">
        <v>39</v>
      </c>
      <c r="T2812">
        <f>IF(Table1[[#This Row],[OD (in)]]=28,0,IF(Table1[[#This Row],[Width (in)]]&lt;=25,1,0))</f>
        <v>0</v>
      </c>
      <c r="U2812">
        <f>IF(Table1[[#This Row],[OD (in)]]=28,0,IF(AND(Table1[[#This Row],[Width (in)]]&gt;25,Table1[[#This Row],[Width (in)]]&lt;=40),1,0))</f>
        <v>0</v>
      </c>
      <c r="V2812">
        <f>IF(Table1[[#This Row],[OD (in)]]=28,0,IF(Table1[[#This Row],[Width (in)]]&gt;40,1,0))</f>
        <v>1</v>
      </c>
      <c r="W2812">
        <f>IF(Table1[[#This Row],[OD (in)]]=28,1,0)</f>
        <v>0</v>
      </c>
    </row>
    <row r="2813" spans="1:23" x14ac:dyDescent="0.3">
      <c r="A2813" s="6" t="s">
        <v>0</v>
      </c>
      <c r="B2813" s="6" t="s">
        <v>125</v>
      </c>
      <c r="C2813" s="6" t="s">
        <v>126</v>
      </c>
      <c r="D2813" s="6" t="s">
        <v>6046</v>
      </c>
      <c r="E2813" s="6" t="s">
        <v>4</v>
      </c>
      <c r="F2813" s="6" t="s">
        <v>5</v>
      </c>
      <c r="G2813" s="6" t="s">
        <v>5084</v>
      </c>
      <c r="H2813" s="6" t="s">
        <v>7</v>
      </c>
      <c r="I2813" s="6" t="s">
        <v>5085</v>
      </c>
      <c r="J2813" s="6" t="s">
        <v>9</v>
      </c>
      <c r="K2813" s="6" t="s">
        <v>6047</v>
      </c>
      <c r="L2813" s="6" t="s">
        <v>11</v>
      </c>
      <c r="M2813" s="2">
        <v>443.50799999999998</v>
      </c>
      <c r="N2813" s="1" t="s">
        <v>12</v>
      </c>
      <c r="O2813" s="3">
        <v>43323</v>
      </c>
      <c r="P2813" s="2">
        <f>ROUNDDOWN(Table1[[#This Row],[Quantity in UnE]],0)</f>
        <v>443</v>
      </c>
      <c r="Q2813" t="s">
        <v>8852</v>
      </c>
      <c r="R2813">
        <v>60</v>
      </c>
      <c r="S2813">
        <v>39</v>
      </c>
      <c r="T2813">
        <f>IF(Table1[[#This Row],[OD (in)]]=28,0,IF(Table1[[#This Row],[Width (in)]]&lt;=25,1,0))</f>
        <v>0</v>
      </c>
      <c r="U2813">
        <f>IF(Table1[[#This Row],[OD (in)]]=28,0,IF(AND(Table1[[#This Row],[Width (in)]]&gt;25,Table1[[#This Row],[Width (in)]]&lt;=40),1,0))</f>
        <v>0</v>
      </c>
      <c r="V2813">
        <f>IF(Table1[[#This Row],[OD (in)]]=28,0,IF(Table1[[#This Row],[Width (in)]]&gt;40,1,0))</f>
        <v>1</v>
      </c>
      <c r="W2813">
        <f>IF(Table1[[#This Row],[OD (in)]]=28,1,0)</f>
        <v>0</v>
      </c>
    </row>
    <row r="2814" spans="1:23" x14ac:dyDescent="0.3">
      <c r="A2814" s="6" t="s">
        <v>0</v>
      </c>
      <c r="B2814" s="6" t="s">
        <v>125</v>
      </c>
      <c r="C2814" s="6" t="s">
        <v>126</v>
      </c>
      <c r="D2814" s="6" t="s">
        <v>6048</v>
      </c>
      <c r="E2814" s="6" t="s">
        <v>4</v>
      </c>
      <c r="F2814" s="6" t="s">
        <v>5</v>
      </c>
      <c r="G2814" s="6" t="s">
        <v>5739</v>
      </c>
      <c r="H2814" s="6" t="s">
        <v>7</v>
      </c>
      <c r="I2814" s="6" t="s">
        <v>5740</v>
      </c>
      <c r="J2814" s="6" t="s">
        <v>9</v>
      </c>
      <c r="K2814" s="6" t="s">
        <v>6049</v>
      </c>
      <c r="L2814" s="6" t="s">
        <v>11</v>
      </c>
      <c r="M2814" s="2">
        <v>438.95</v>
      </c>
      <c r="N2814" s="1" t="s">
        <v>12</v>
      </c>
      <c r="O2814" s="3">
        <v>43325</v>
      </c>
      <c r="P2814" s="2">
        <f>ROUNDDOWN(Table1[[#This Row],[Quantity in UnE]],0)</f>
        <v>438</v>
      </c>
      <c r="Q2814" t="s">
        <v>8852</v>
      </c>
      <c r="R2814">
        <v>60</v>
      </c>
      <c r="S2814">
        <v>39</v>
      </c>
      <c r="T2814">
        <f>IF(Table1[[#This Row],[OD (in)]]=28,0,IF(Table1[[#This Row],[Width (in)]]&lt;=25,1,0))</f>
        <v>0</v>
      </c>
      <c r="U2814">
        <f>IF(Table1[[#This Row],[OD (in)]]=28,0,IF(AND(Table1[[#This Row],[Width (in)]]&gt;25,Table1[[#This Row],[Width (in)]]&lt;=40),1,0))</f>
        <v>0</v>
      </c>
      <c r="V2814">
        <f>IF(Table1[[#This Row],[OD (in)]]=28,0,IF(Table1[[#This Row],[Width (in)]]&gt;40,1,0))</f>
        <v>1</v>
      </c>
      <c r="W2814">
        <f>IF(Table1[[#This Row],[OD (in)]]=28,1,0)</f>
        <v>0</v>
      </c>
    </row>
    <row r="2815" spans="1:23" x14ac:dyDescent="0.3">
      <c r="A2815" s="6" t="s">
        <v>0</v>
      </c>
      <c r="B2815" s="6" t="s">
        <v>125</v>
      </c>
      <c r="C2815" s="6" t="s">
        <v>126</v>
      </c>
      <c r="D2815" s="6" t="s">
        <v>6050</v>
      </c>
      <c r="E2815" s="6" t="s">
        <v>4</v>
      </c>
      <c r="F2815" s="6" t="s">
        <v>5</v>
      </c>
      <c r="G2815" s="6" t="s">
        <v>5739</v>
      </c>
      <c r="H2815" s="6" t="s">
        <v>7</v>
      </c>
      <c r="I2815" s="6" t="s">
        <v>5740</v>
      </c>
      <c r="J2815" s="6" t="s">
        <v>9</v>
      </c>
      <c r="K2815" s="6" t="s">
        <v>6051</v>
      </c>
      <c r="L2815" s="6" t="s">
        <v>11</v>
      </c>
      <c r="M2815" s="2">
        <v>438.37299999999999</v>
      </c>
      <c r="N2815" s="1" t="s">
        <v>12</v>
      </c>
      <c r="O2815" s="3">
        <v>43325</v>
      </c>
      <c r="P2815" s="2">
        <f>ROUNDDOWN(Table1[[#This Row],[Quantity in UnE]],0)</f>
        <v>438</v>
      </c>
      <c r="Q2815" t="s">
        <v>8852</v>
      </c>
      <c r="R2815">
        <v>60</v>
      </c>
      <c r="S2815">
        <v>39</v>
      </c>
      <c r="T2815">
        <f>IF(Table1[[#This Row],[OD (in)]]=28,0,IF(Table1[[#This Row],[Width (in)]]&lt;=25,1,0))</f>
        <v>0</v>
      </c>
      <c r="U2815">
        <f>IF(Table1[[#This Row],[OD (in)]]=28,0,IF(AND(Table1[[#This Row],[Width (in)]]&gt;25,Table1[[#This Row],[Width (in)]]&lt;=40),1,0))</f>
        <v>0</v>
      </c>
      <c r="V2815">
        <f>IF(Table1[[#This Row],[OD (in)]]=28,0,IF(Table1[[#This Row],[Width (in)]]&gt;40,1,0))</f>
        <v>1</v>
      </c>
      <c r="W2815">
        <f>IF(Table1[[#This Row],[OD (in)]]=28,1,0)</f>
        <v>0</v>
      </c>
    </row>
    <row r="2816" spans="1:23" x14ac:dyDescent="0.3">
      <c r="A2816" s="6" t="s">
        <v>0</v>
      </c>
      <c r="B2816" s="6" t="s">
        <v>1729</v>
      </c>
      <c r="C2816" s="6" t="s">
        <v>1730</v>
      </c>
      <c r="D2816" s="6" t="s">
        <v>6052</v>
      </c>
      <c r="E2816" s="6" t="s">
        <v>4</v>
      </c>
      <c r="F2816" s="6" t="s">
        <v>5</v>
      </c>
      <c r="G2816" s="6" t="s">
        <v>5815</v>
      </c>
      <c r="H2816" s="6" t="s">
        <v>7</v>
      </c>
      <c r="I2816" s="6" t="s">
        <v>5816</v>
      </c>
      <c r="J2816" s="6" t="s">
        <v>9</v>
      </c>
      <c r="K2816" s="6" t="s">
        <v>6053</v>
      </c>
      <c r="L2816" s="6" t="s">
        <v>11</v>
      </c>
      <c r="M2816" s="2">
        <v>344.66800000000001</v>
      </c>
      <c r="N2816" s="1" t="s">
        <v>12</v>
      </c>
      <c r="O2816" s="3">
        <v>43330</v>
      </c>
      <c r="P2816" s="2">
        <f>ROUNDDOWN(Table1[[#This Row],[Quantity in UnE]],0)</f>
        <v>344</v>
      </c>
      <c r="Q2816" t="s">
        <v>8859</v>
      </c>
      <c r="R2816">
        <v>45</v>
      </c>
      <c r="S2816">
        <v>39</v>
      </c>
      <c r="T2816">
        <f>IF(Table1[[#This Row],[OD (in)]]=28,0,IF(Table1[[#This Row],[Width (in)]]&lt;=25,1,0))</f>
        <v>0</v>
      </c>
      <c r="U2816">
        <f>IF(Table1[[#This Row],[OD (in)]]=28,0,IF(AND(Table1[[#This Row],[Width (in)]]&gt;25,Table1[[#This Row],[Width (in)]]&lt;=40),1,0))</f>
        <v>0</v>
      </c>
      <c r="V2816">
        <f>IF(Table1[[#This Row],[OD (in)]]=28,0,IF(Table1[[#This Row],[Width (in)]]&gt;40,1,0))</f>
        <v>1</v>
      </c>
      <c r="W2816">
        <f>IF(Table1[[#This Row],[OD (in)]]=28,1,0)</f>
        <v>0</v>
      </c>
    </row>
    <row r="2817" spans="1:23" x14ac:dyDescent="0.3">
      <c r="A2817" s="6" t="s">
        <v>0</v>
      </c>
      <c r="B2817" s="6" t="s">
        <v>502</v>
      </c>
      <c r="C2817" s="6" t="s">
        <v>503</v>
      </c>
      <c r="D2817" s="6" t="s">
        <v>6054</v>
      </c>
      <c r="E2817" s="6" t="s">
        <v>4</v>
      </c>
      <c r="F2817" s="6" t="s">
        <v>5</v>
      </c>
      <c r="G2817" s="6" t="s">
        <v>5084</v>
      </c>
      <c r="H2817" s="6" t="s">
        <v>7</v>
      </c>
      <c r="I2817" s="6" t="s">
        <v>5085</v>
      </c>
      <c r="J2817" s="6" t="s">
        <v>9</v>
      </c>
      <c r="K2817" s="6" t="s">
        <v>6055</v>
      </c>
      <c r="L2817" s="6" t="s">
        <v>11</v>
      </c>
      <c r="M2817" s="2">
        <v>195.67500000000001</v>
      </c>
      <c r="N2817" s="1" t="s">
        <v>12</v>
      </c>
      <c r="O2817" s="3">
        <v>43323</v>
      </c>
      <c r="P2817" s="2">
        <f>ROUNDDOWN(Table1[[#This Row],[Quantity in UnE]],0)</f>
        <v>195</v>
      </c>
      <c r="Q2817" t="s">
        <v>8849</v>
      </c>
      <c r="R2817">
        <v>23.875</v>
      </c>
      <c r="S2817">
        <v>44</v>
      </c>
      <c r="T2817">
        <f>IF(Table1[[#This Row],[OD (in)]]=28,0,IF(Table1[[#This Row],[Width (in)]]&lt;=25,1,0))</f>
        <v>1</v>
      </c>
      <c r="U2817">
        <f>IF(Table1[[#This Row],[OD (in)]]=28,0,IF(AND(Table1[[#This Row],[Width (in)]]&gt;25,Table1[[#This Row],[Width (in)]]&lt;=40),1,0))</f>
        <v>0</v>
      </c>
      <c r="V2817">
        <f>IF(Table1[[#This Row],[OD (in)]]=28,0,IF(Table1[[#This Row],[Width (in)]]&gt;40,1,0))</f>
        <v>0</v>
      </c>
      <c r="W2817">
        <f>IF(Table1[[#This Row],[OD (in)]]=28,1,0)</f>
        <v>0</v>
      </c>
    </row>
    <row r="2818" spans="1:23" x14ac:dyDescent="0.3">
      <c r="A2818" s="6" t="s">
        <v>0</v>
      </c>
      <c r="B2818" s="6" t="s">
        <v>4343</v>
      </c>
      <c r="C2818" s="6" t="s">
        <v>4344</v>
      </c>
      <c r="D2818" s="6" t="s">
        <v>6056</v>
      </c>
      <c r="E2818" s="6" t="s">
        <v>4</v>
      </c>
      <c r="F2818" s="6" t="s">
        <v>5</v>
      </c>
      <c r="G2818" s="6" t="s">
        <v>5815</v>
      </c>
      <c r="H2818" s="6" t="s">
        <v>7</v>
      </c>
      <c r="I2818" s="6" t="s">
        <v>5816</v>
      </c>
      <c r="J2818" s="6" t="s">
        <v>9</v>
      </c>
      <c r="K2818" s="6" t="s">
        <v>6057</v>
      </c>
      <c r="L2818" s="6" t="s">
        <v>11</v>
      </c>
      <c r="M2818" s="2">
        <v>229.483</v>
      </c>
      <c r="N2818" s="1" t="s">
        <v>12</v>
      </c>
      <c r="O2818" s="3">
        <v>43330</v>
      </c>
      <c r="P2818" s="2">
        <f>ROUNDDOWN(Table1[[#This Row],[Quantity in UnE]],0)</f>
        <v>229</v>
      </c>
      <c r="Q2818" t="s">
        <v>8859</v>
      </c>
      <c r="R2818">
        <v>30</v>
      </c>
      <c r="S2818">
        <v>39</v>
      </c>
      <c r="T2818">
        <f>IF(Table1[[#This Row],[OD (in)]]=28,0,IF(Table1[[#This Row],[Width (in)]]&lt;=25,1,0))</f>
        <v>0</v>
      </c>
      <c r="U2818">
        <f>IF(Table1[[#This Row],[OD (in)]]=28,0,IF(AND(Table1[[#This Row],[Width (in)]]&gt;25,Table1[[#This Row],[Width (in)]]&lt;=40),1,0))</f>
        <v>1</v>
      </c>
      <c r="V2818">
        <f>IF(Table1[[#This Row],[OD (in)]]=28,0,IF(Table1[[#This Row],[Width (in)]]&gt;40,1,0))</f>
        <v>0</v>
      </c>
      <c r="W2818">
        <f>IF(Table1[[#This Row],[OD (in)]]=28,1,0)</f>
        <v>0</v>
      </c>
    </row>
    <row r="2819" spans="1:23" x14ac:dyDescent="0.3">
      <c r="A2819" s="6" t="s">
        <v>0</v>
      </c>
      <c r="B2819" s="6" t="s">
        <v>125</v>
      </c>
      <c r="C2819" s="6" t="s">
        <v>126</v>
      </c>
      <c r="D2819" s="6" t="s">
        <v>6058</v>
      </c>
      <c r="E2819" s="6" t="s">
        <v>4</v>
      </c>
      <c r="F2819" s="6" t="s">
        <v>5</v>
      </c>
      <c r="G2819" s="6" t="s">
        <v>5739</v>
      </c>
      <c r="H2819" s="6" t="s">
        <v>7</v>
      </c>
      <c r="I2819" s="6" t="s">
        <v>5740</v>
      </c>
      <c r="J2819" s="6" t="s">
        <v>9</v>
      </c>
      <c r="K2819" s="6" t="s">
        <v>6059</v>
      </c>
      <c r="L2819" s="6" t="s">
        <v>11</v>
      </c>
      <c r="M2819" s="2">
        <v>438.08499999999998</v>
      </c>
      <c r="N2819" s="1" t="s">
        <v>12</v>
      </c>
      <c r="O2819" s="3">
        <v>43325</v>
      </c>
      <c r="P2819" s="2">
        <f>ROUNDDOWN(Table1[[#This Row],[Quantity in UnE]],0)</f>
        <v>438</v>
      </c>
      <c r="Q2819" t="s">
        <v>8852</v>
      </c>
      <c r="R2819">
        <v>60</v>
      </c>
      <c r="S2819">
        <v>39</v>
      </c>
      <c r="T2819">
        <f>IF(Table1[[#This Row],[OD (in)]]=28,0,IF(Table1[[#This Row],[Width (in)]]&lt;=25,1,0))</f>
        <v>0</v>
      </c>
      <c r="U2819">
        <f>IF(Table1[[#This Row],[OD (in)]]=28,0,IF(AND(Table1[[#This Row],[Width (in)]]&gt;25,Table1[[#This Row],[Width (in)]]&lt;=40),1,0))</f>
        <v>0</v>
      </c>
      <c r="V2819">
        <f>IF(Table1[[#This Row],[OD (in)]]=28,0,IF(Table1[[#This Row],[Width (in)]]&gt;40,1,0))</f>
        <v>1</v>
      </c>
      <c r="W2819">
        <f>IF(Table1[[#This Row],[OD (in)]]=28,1,0)</f>
        <v>0</v>
      </c>
    </row>
    <row r="2820" spans="1:23" x14ac:dyDescent="0.3">
      <c r="A2820" s="6" t="s">
        <v>0</v>
      </c>
      <c r="B2820" s="6" t="s">
        <v>125</v>
      </c>
      <c r="C2820" s="6" t="s">
        <v>126</v>
      </c>
      <c r="D2820" s="6" t="s">
        <v>6060</v>
      </c>
      <c r="E2820" s="6" t="s">
        <v>4</v>
      </c>
      <c r="F2820" s="6" t="s">
        <v>5</v>
      </c>
      <c r="G2820" s="6" t="s">
        <v>5739</v>
      </c>
      <c r="H2820" s="6" t="s">
        <v>7</v>
      </c>
      <c r="I2820" s="6" t="s">
        <v>5740</v>
      </c>
      <c r="J2820" s="6" t="s">
        <v>9</v>
      </c>
      <c r="K2820" s="6" t="s">
        <v>6061</v>
      </c>
      <c r="L2820" s="6" t="s">
        <v>11</v>
      </c>
      <c r="M2820" s="2">
        <v>438.08499999999998</v>
      </c>
      <c r="N2820" s="1" t="s">
        <v>12</v>
      </c>
      <c r="O2820" s="3">
        <v>43325</v>
      </c>
      <c r="P2820" s="2">
        <f>ROUNDDOWN(Table1[[#This Row],[Quantity in UnE]],0)</f>
        <v>438</v>
      </c>
      <c r="Q2820" t="s">
        <v>8852</v>
      </c>
      <c r="R2820">
        <v>60</v>
      </c>
      <c r="S2820">
        <v>39</v>
      </c>
      <c r="T2820">
        <f>IF(Table1[[#This Row],[OD (in)]]=28,0,IF(Table1[[#This Row],[Width (in)]]&lt;=25,1,0))</f>
        <v>0</v>
      </c>
      <c r="U2820">
        <f>IF(Table1[[#This Row],[OD (in)]]=28,0,IF(AND(Table1[[#This Row],[Width (in)]]&gt;25,Table1[[#This Row],[Width (in)]]&lt;=40),1,0))</f>
        <v>0</v>
      </c>
      <c r="V2820">
        <f>IF(Table1[[#This Row],[OD (in)]]=28,0,IF(Table1[[#This Row],[Width (in)]]&gt;40,1,0))</f>
        <v>1</v>
      </c>
      <c r="W2820">
        <f>IF(Table1[[#This Row],[OD (in)]]=28,1,0)</f>
        <v>0</v>
      </c>
    </row>
    <row r="2821" spans="1:23" x14ac:dyDescent="0.3">
      <c r="A2821" s="6" t="s">
        <v>0</v>
      </c>
      <c r="B2821" s="6" t="s">
        <v>4343</v>
      </c>
      <c r="C2821" s="6" t="s">
        <v>4344</v>
      </c>
      <c r="D2821" s="6" t="s">
        <v>6062</v>
      </c>
      <c r="E2821" s="6" t="s">
        <v>4</v>
      </c>
      <c r="F2821" s="6" t="s">
        <v>5</v>
      </c>
      <c r="G2821" s="6" t="s">
        <v>5815</v>
      </c>
      <c r="H2821" s="6" t="s">
        <v>7</v>
      </c>
      <c r="I2821" s="6" t="s">
        <v>5816</v>
      </c>
      <c r="J2821" s="6" t="s">
        <v>9</v>
      </c>
      <c r="K2821" s="6" t="s">
        <v>6063</v>
      </c>
      <c r="L2821" s="6" t="s">
        <v>11</v>
      </c>
      <c r="M2821" s="2">
        <v>228.30099999999999</v>
      </c>
      <c r="N2821" s="1" t="s">
        <v>12</v>
      </c>
      <c r="O2821" s="3">
        <v>43330</v>
      </c>
      <c r="P2821" s="2">
        <f>ROUNDDOWN(Table1[[#This Row],[Quantity in UnE]],0)</f>
        <v>228</v>
      </c>
      <c r="Q2821" t="s">
        <v>8859</v>
      </c>
      <c r="R2821">
        <v>30</v>
      </c>
      <c r="S2821">
        <v>39</v>
      </c>
      <c r="T2821">
        <f>IF(Table1[[#This Row],[OD (in)]]=28,0,IF(Table1[[#This Row],[Width (in)]]&lt;=25,1,0))</f>
        <v>0</v>
      </c>
      <c r="U2821">
        <f>IF(Table1[[#This Row],[OD (in)]]=28,0,IF(AND(Table1[[#This Row],[Width (in)]]&gt;25,Table1[[#This Row],[Width (in)]]&lt;=40),1,0))</f>
        <v>1</v>
      </c>
      <c r="V2821">
        <f>IF(Table1[[#This Row],[OD (in)]]=28,0,IF(Table1[[#This Row],[Width (in)]]&gt;40,1,0))</f>
        <v>0</v>
      </c>
      <c r="W2821">
        <f>IF(Table1[[#This Row],[OD (in)]]=28,1,0)</f>
        <v>0</v>
      </c>
    </row>
    <row r="2822" spans="1:23" x14ac:dyDescent="0.3">
      <c r="A2822" s="6" t="s">
        <v>0</v>
      </c>
      <c r="B2822" s="6" t="s">
        <v>5567</v>
      </c>
      <c r="C2822" s="6" t="s">
        <v>5568</v>
      </c>
      <c r="D2822" s="6" t="s">
        <v>6064</v>
      </c>
      <c r="E2822" s="6" t="s">
        <v>4</v>
      </c>
      <c r="F2822" s="6" t="s">
        <v>5</v>
      </c>
      <c r="G2822" s="6" t="s">
        <v>5881</v>
      </c>
      <c r="H2822" s="6" t="s">
        <v>7</v>
      </c>
      <c r="I2822" s="6" t="s">
        <v>5882</v>
      </c>
      <c r="J2822" s="6" t="s">
        <v>9</v>
      </c>
      <c r="K2822" s="6" t="s">
        <v>6065</v>
      </c>
      <c r="L2822" s="6" t="s">
        <v>11</v>
      </c>
      <c r="M2822" s="2">
        <v>216.786</v>
      </c>
      <c r="N2822" s="1" t="s">
        <v>12</v>
      </c>
      <c r="O2822" s="3">
        <v>43322</v>
      </c>
      <c r="P2822" s="2">
        <f>ROUNDDOWN(Table1[[#This Row],[Quantity in UnE]],0)</f>
        <v>216</v>
      </c>
      <c r="Q2822" t="s">
        <v>8850</v>
      </c>
      <c r="R2822">
        <v>29</v>
      </c>
      <c r="S2822">
        <v>39</v>
      </c>
      <c r="T2822">
        <f>IF(Table1[[#This Row],[OD (in)]]=28,0,IF(Table1[[#This Row],[Width (in)]]&lt;=25,1,0))</f>
        <v>0</v>
      </c>
      <c r="U2822">
        <f>IF(Table1[[#This Row],[OD (in)]]=28,0,IF(AND(Table1[[#This Row],[Width (in)]]&gt;25,Table1[[#This Row],[Width (in)]]&lt;=40),1,0))</f>
        <v>1</v>
      </c>
      <c r="V2822">
        <f>IF(Table1[[#This Row],[OD (in)]]=28,0,IF(Table1[[#This Row],[Width (in)]]&gt;40,1,0))</f>
        <v>0</v>
      </c>
      <c r="W2822">
        <f>IF(Table1[[#This Row],[OD (in)]]=28,1,0)</f>
        <v>0</v>
      </c>
    </row>
    <row r="2823" spans="1:23" x14ac:dyDescent="0.3">
      <c r="A2823" s="6" t="s">
        <v>0</v>
      </c>
      <c r="B2823" s="6" t="s">
        <v>4343</v>
      </c>
      <c r="C2823" s="6" t="s">
        <v>4344</v>
      </c>
      <c r="D2823" s="6" t="s">
        <v>6066</v>
      </c>
      <c r="E2823" s="6" t="s">
        <v>4</v>
      </c>
      <c r="F2823" s="6" t="s">
        <v>5</v>
      </c>
      <c r="G2823" s="6" t="s">
        <v>5815</v>
      </c>
      <c r="H2823" s="6" t="s">
        <v>7</v>
      </c>
      <c r="I2823" s="6" t="s">
        <v>5816</v>
      </c>
      <c r="J2823" s="6" t="s">
        <v>9</v>
      </c>
      <c r="K2823" s="6" t="s">
        <v>6067</v>
      </c>
      <c r="L2823" s="6" t="s">
        <v>11</v>
      </c>
      <c r="M2823" s="2">
        <v>230.69499999999999</v>
      </c>
      <c r="N2823" s="1" t="s">
        <v>12</v>
      </c>
      <c r="O2823" s="3">
        <v>43330</v>
      </c>
      <c r="P2823" s="2">
        <f>ROUNDDOWN(Table1[[#This Row],[Quantity in UnE]],0)</f>
        <v>230</v>
      </c>
      <c r="Q2823" t="s">
        <v>8859</v>
      </c>
      <c r="R2823">
        <v>30</v>
      </c>
      <c r="S2823">
        <v>39</v>
      </c>
      <c r="T2823">
        <f>IF(Table1[[#This Row],[OD (in)]]=28,0,IF(Table1[[#This Row],[Width (in)]]&lt;=25,1,0))</f>
        <v>0</v>
      </c>
      <c r="U2823">
        <f>IF(Table1[[#This Row],[OD (in)]]=28,0,IF(AND(Table1[[#This Row],[Width (in)]]&gt;25,Table1[[#This Row],[Width (in)]]&lt;=40),1,0))</f>
        <v>1</v>
      </c>
      <c r="V2823">
        <f>IF(Table1[[#This Row],[OD (in)]]=28,0,IF(Table1[[#This Row],[Width (in)]]&gt;40,1,0))</f>
        <v>0</v>
      </c>
      <c r="W2823">
        <f>IF(Table1[[#This Row],[OD (in)]]=28,1,0)</f>
        <v>0</v>
      </c>
    </row>
    <row r="2824" spans="1:23" x14ac:dyDescent="0.3">
      <c r="A2824" s="6" t="s">
        <v>0</v>
      </c>
      <c r="B2824" s="6" t="s">
        <v>502</v>
      </c>
      <c r="C2824" s="6" t="s">
        <v>503</v>
      </c>
      <c r="D2824" s="6" t="s">
        <v>6068</v>
      </c>
      <c r="E2824" s="6" t="s">
        <v>4</v>
      </c>
      <c r="F2824" s="6" t="s">
        <v>5</v>
      </c>
      <c r="G2824" s="6" t="s">
        <v>5084</v>
      </c>
      <c r="H2824" s="6" t="s">
        <v>7</v>
      </c>
      <c r="I2824" s="6" t="s">
        <v>5085</v>
      </c>
      <c r="J2824" s="6" t="s">
        <v>9</v>
      </c>
      <c r="K2824" s="6" t="s">
        <v>6069</v>
      </c>
      <c r="L2824" s="6" t="s">
        <v>11</v>
      </c>
      <c r="M2824" s="2">
        <v>195.67500000000001</v>
      </c>
      <c r="N2824" s="1" t="s">
        <v>12</v>
      </c>
      <c r="O2824" s="3">
        <v>43323</v>
      </c>
      <c r="P2824" s="2">
        <f>ROUNDDOWN(Table1[[#This Row],[Quantity in UnE]],0)</f>
        <v>195</v>
      </c>
      <c r="Q2824" t="s">
        <v>8849</v>
      </c>
      <c r="R2824">
        <v>23.875</v>
      </c>
      <c r="S2824">
        <v>44</v>
      </c>
      <c r="T2824">
        <f>IF(Table1[[#This Row],[OD (in)]]=28,0,IF(Table1[[#This Row],[Width (in)]]&lt;=25,1,0))</f>
        <v>1</v>
      </c>
      <c r="U2824">
        <f>IF(Table1[[#This Row],[OD (in)]]=28,0,IF(AND(Table1[[#This Row],[Width (in)]]&gt;25,Table1[[#This Row],[Width (in)]]&lt;=40),1,0))</f>
        <v>0</v>
      </c>
      <c r="V2824">
        <f>IF(Table1[[#This Row],[OD (in)]]=28,0,IF(Table1[[#This Row],[Width (in)]]&gt;40,1,0))</f>
        <v>0</v>
      </c>
      <c r="W2824">
        <f>IF(Table1[[#This Row],[OD (in)]]=28,1,0)</f>
        <v>0</v>
      </c>
    </row>
    <row r="2825" spans="1:23" x14ac:dyDescent="0.3">
      <c r="A2825" s="6" t="s">
        <v>0</v>
      </c>
      <c r="B2825" s="6" t="s">
        <v>125</v>
      </c>
      <c r="C2825" s="6" t="s">
        <v>126</v>
      </c>
      <c r="D2825" s="6" t="s">
        <v>6070</v>
      </c>
      <c r="E2825" s="6" t="s">
        <v>4</v>
      </c>
      <c r="F2825" s="6" t="s">
        <v>5</v>
      </c>
      <c r="G2825" s="6" t="s">
        <v>5739</v>
      </c>
      <c r="H2825" s="6" t="s">
        <v>7</v>
      </c>
      <c r="I2825" s="6" t="s">
        <v>5740</v>
      </c>
      <c r="J2825" s="6" t="s">
        <v>9</v>
      </c>
      <c r="K2825" s="6" t="s">
        <v>6071</v>
      </c>
      <c r="L2825" s="6" t="s">
        <v>11</v>
      </c>
      <c r="M2825" s="2">
        <v>438.2</v>
      </c>
      <c r="N2825" s="1" t="s">
        <v>12</v>
      </c>
      <c r="O2825" s="3">
        <v>43325</v>
      </c>
      <c r="P2825" s="2">
        <f>ROUNDDOWN(Table1[[#This Row],[Quantity in UnE]],0)</f>
        <v>438</v>
      </c>
      <c r="Q2825" t="s">
        <v>8852</v>
      </c>
      <c r="R2825">
        <v>60</v>
      </c>
      <c r="S2825">
        <v>39</v>
      </c>
      <c r="T2825">
        <f>IF(Table1[[#This Row],[OD (in)]]=28,0,IF(Table1[[#This Row],[Width (in)]]&lt;=25,1,0))</f>
        <v>0</v>
      </c>
      <c r="U2825">
        <f>IF(Table1[[#This Row],[OD (in)]]=28,0,IF(AND(Table1[[#This Row],[Width (in)]]&gt;25,Table1[[#This Row],[Width (in)]]&lt;=40),1,0))</f>
        <v>0</v>
      </c>
      <c r="V2825">
        <f>IF(Table1[[#This Row],[OD (in)]]=28,0,IF(Table1[[#This Row],[Width (in)]]&gt;40,1,0))</f>
        <v>1</v>
      </c>
      <c r="W2825">
        <f>IF(Table1[[#This Row],[OD (in)]]=28,1,0)</f>
        <v>0</v>
      </c>
    </row>
    <row r="2826" spans="1:23" x14ac:dyDescent="0.3">
      <c r="A2826" s="6" t="s">
        <v>0</v>
      </c>
      <c r="B2826" s="6" t="s">
        <v>502</v>
      </c>
      <c r="C2826" s="6" t="s">
        <v>503</v>
      </c>
      <c r="D2826" s="6" t="s">
        <v>6072</v>
      </c>
      <c r="E2826" s="6" t="s">
        <v>4</v>
      </c>
      <c r="F2826" s="6" t="s">
        <v>5</v>
      </c>
      <c r="G2826" s="6" t="s">
        <v>5084</v>
      </c>
      <c r="H2826" s="6" t="s">
        <v>7</v>
      </c>
      <c r="I2826" s="6" t="s">
        <v>5085</v>
      </c>
      <c r="J2826" s="6" t="s">
        <v>9</v>
      </c>
      <c r="K2826" s="6" t="s">
        <v>6073</v>
      </c>
      <c r="L2826" s="6" t="s">
        <v>11</v>
      </c>
      <c r="M2826" s="2">
        <v>195.67500000000001</v>
      </c>
      <c r="N2826" s="1" t="s">
        <v>12</v>
      </c>
      <c r="O2826" s="3">
        <v>43323</v>
      </c>
      <c r="P2826" s="2">
        <f>ROUNDDOWN(Table1[[#This Row],[Quantity in UnE]],0)</f>
        <v>195</v>
      </c>
      <c r="Q2826" t="s">
        <v>8849</v>
      </c>
      <c r="R2826">
        <v>23.875</v>
      </c>
      <c r="S2826">
        <v>44</v>
      </c>
      <c r="T2826">
        <f>IF(Table1[[#This Row],[OD (in)]]=28,0,IF(Table1[[#This Row],[Width (in)]]&lt;=25,1,0))</f>
        <v>1</v>
      </c>
      <c r="U2826">
        <f>IF(Table1[[#This Row],[OD (in)]]=28,0,IF(AND(Table1[[#This Row],[Width (in)]]&gt;25,Table1[[#This Row],[Width (in)]]&lt;=40),1,0))</f>
        <v>0</v>
      </c>
      <c r="V2826">
        <f>IF(Table1[[#This Row],[OD (in)]]=28,0,IF(Table1[[#This Row],[Width (in)]]&gt;40,1,0))</f>
        <v>0</v>
      </c>
      <c r="W2826">
        <f>IF(Table1[[#This Row],[OD (in)]]=28,1,0)</f>
        <v>0</v>
      </c>
    </row>
    <row r="2827" spans="1:23" x14ac:dyDescent="0.3">
      <c r="A2827" s="6" t="s">
        <v>0</v>
      </c>
      <c r="B2827" s="6" t="s">
        <v>125</v>
      </c>
      <c r="C2827" s="6" t="s">
        <v>126</v>
      </c>
      <c r="D2827" s="6" t="s">
        <v>6074</v>
      </c>
      <c r="E2827" s="6" t="s">
        <v>4</v>
      </c>
      <c r="F2827" s="6" t="s">
        <v>5</v>
      </c>
      <c r="G2827" s="6" t="s">
        <v>5739</v>
      </c>
      <c r="H2827" s="6" t="s">
        <v>7</v>
      </c>
      <c r="I2827" s="6" t="s">
        <v>5740</v>
      </c>
      <c r="J2827" s="6" t="s">
        <v>9</v>
      </c>
      <c r="K2827" s="6" t="s">
        <v>6075</v>
      </c>
      <c r="L2827" s="6" t="s">
        <v>11</v>
      </c>
      <c r="M2827" s="2">
        <v>438.2</v>
      </c>
      <c r="N2827" s="1" t="s">
        <v>12</v>
      </c>
      <c r="O2827" s="3">
        <v>43325</v>
      </c>
      <c r="P2827" s="2">
        <f>ROUNDDOWN(Table1[[#This Row],[Quantity in UnE]],0)</f>
        <v>438</v>
      </c>
      <c r="Q2827" t="s">
        <v>8852</v>
      </c>
      <c r="R2827">
        <v>60</v>
      </c>
      <c r="S2827">
        <v>39</v>
      </c>
      <c r="T2827">
        <f>IF(Table1[[#This Row],[OD (in)]]=28,0,IF(Table1[[#This Row],[Width (in)]]&lt;=25,1,0))</f>
        <v>0</v>
      </c>
      <c r="U2827">
        <f>IF(Table1[[#This Row],[OD (in)]]=28,0,IF(AND(Table1[[#This Row],[Width (in)]]&gt;25,Table1[[#This Row],[Width (in)]]&lt;=40),1,0))</f>
        <v>0</v>
      </c>
      <c r="V2827">
        <f>IF(Table1[[#This Row],[OD (in)]]=28,0,IF(Table1[[#This Row],[Width (in)]]&gt;40,1,0))</f>
        <v>1</v>
      </c>
      <c r="W2827">
        <f>IF(Table1[[#This Row],[OD (in)]]=28,1,0)</f>
        <v>0</v>
      </c>
    </row>
    <row r="2828" spans="1:23" x14ac:dyDescent="0.3">
      <c r="A2828" s="6" t="s">
        <v>0</v>
      </c>
      <c r="B2828" s="6" t="s">
        <v>502</v>
      </c>
      <c r="C2828" s="6" t="s">
        <v>503</v>
      </c>
      <c r="D2828" s="6" t="s">
        <v>6076</v>
      </c>
      <c r="E2828" s="6" t="s">
        <v>4</v>
      </c>
      <c r="F2828" s="6" t="s">
        <v>5</v>
      </c>
      <c r="G2828" s="6" t="s">
        <v>5084</v>
      </c>
      <c r="H2828" s="6" t="s">
        <v>7</v>
      </c>
      <c r="I2828" s="6" t="s">
        <v>5085</v>
      </c>
      <c r="J2828" s="6" t="s">
        <v>9</v>
      </c>
      <c r="K2828" s="6" t="s">
        <v>6077</v>
      </c>
      <c r="L2828" s="6" t="s">
        <v>11</v>
      </c>
      <c r="M2828" s="2">
        <v>195.67500000000001</v>
      </c>
      <c r="N2828" s="1" t="s">
        <v>12</v>
      </c>
      <c r="O2828" s="3">
        <v>43323</v>
      </c>
      <c r="P2828" s="2">
        <f>ROUNDDOWN(Table1[[#This Row],[Quantity in UnE]],0)</f>
        <v>195</v>
      </c>
      <c r="Q2828" t="s">
        <v>8849</v>
      </c>
      <c r="R2828">
        <v>23.875</v>
      </c>
      <c r="S2828">
        <v>44</v>
      </c>
      <c r="T2828">
        <f>IF(Table1[[#This Row],[OD (in)]]=28,0,IF(Table1[[#This Row],[Width (in)]]&lt;=25,1,0))</f>
        <v>1</v>
      </c>
      <c r="U2828">
        <f>IF(Table1[[#This Row],[OD (in)]]=28,0,IF(AND(Table1[[#This Row],[Width (in)]]&gt;25,Table1[[#This Row],[Width (in)]]&lt;=40),1,0))</f>
        <v>0</v>
      </c>
      <c r="V2828">
        <f>IF(Table1[[#This Row],[OD (in)]]=28,0,IF(Table1[[#This Row],[Width (in)]]&gt;40,1,0))</f>
        <v>0</v>
      </c>
      <c r="W2828">
        <f>IF(Table1[[#This Row],[OD (in)]]=28,1,0)</f>
        <v>0</v>
      </c>
    </row>
    <row r="2829" spans="1:23" x14ac:dyDescent="0.3">
      <c r="A2829" s="6" t="s">
        <v>0</v>
      </c>
      <c r="B2829" s="6" t="s">
        <v>5567</v>
      </c>
      <c r="C2829" s="6" t="s">
        <v>5568</v>
      </c>
      <c r="D2829" s="6" t="s">
        <v>6078</v>
      </c>
      <c r="E2829" s="6" t="s">
        <v>4</v>
      </c>
      <c r="F2829" s="6" t="s">
        <v>5</v>
      </c>
      <c r="G2829" s="6" t="s">
        <v>5881</v>
      </c>
      <c r="H2829" s="6" t="s">
        <v>7</v>
      </c>
      <c r="I2829" s="6" t="s">
        <v>5882</v>
      </c>
      <c r="J2829" s="6" t="s">
        <v>9</v>
      </c>
      <c r="K2829" s="6" t="s">
        <v>6079</v>
      </c>
      <c r="L2829" s="6" t="s">
        <v>11</v>
      </c>
      <c r="M2829" s="2">
        <v>216.786</v>
      </c>
      <c r="N2829" s="1" t="s">
        <v>12</v>
      </c>
      <c r="O2829" s="3">
        <v>43322</v>
      </c>
      <c r="P2829" s="2">
        <f>ROUNDDOWN(Table1[[#This Row],[Quantity in UnE]],0)</f>
        <v>216</v>
      </c>
      <c r="Q2829" t="s">
        <v>8850</v>
      </c>
      <c r="R2829">
        <v>29</v>
      </c>
      <c r="S2829">
        <v>39</v>
      </c>
      <c r="T2829">
        <f>IF(Table1[[#This Row],[OD (in)]]=28,0,IF(Table1[[#This Row],[Width (in)]]&lt;=25,1,0))</f>
        <v>0</v>
      </c>
      <c r="U2829">
        <f>IF(Table1[[#This Row],[OD (in)]]=28,0,IF(AND(Table1[[#This Row],[Width (in)]]&gt;25,Table1[[#This Row],[Width (in)]]&lt;=40),1,0))</f>
        <v>1</v>
      </c>
      <c r="V2829">
        <f>IF(Table1[[#This Row],[OD (in)]]=28,0,IF(Table1[[#This Row],[Width (in)]]&gt;40,1,0))</f>
        <v>0</v>
      </c>
      <c r="W2829">
        <f>IF(Table1[[#This Row],[OD (in)]]=28,1,0)</f>
        <v>0</v>
      </c>
    </row>
    <row r="2830" spans="1:23" x14ac:dyDescent="0.3">
      <c r="A2830" s="6" t="s">
        <v>0</v>
      </c>
      <c r="B2830" s="6" t="s">
        <v>502</v>
      </c>
      <c r="C2830" s="6" t="s">
        <v>503</v>
      </c>
      <c r="D2830" s="6" t="s">
        <v>6080</v>
      </c>
      <c r="E2830" s="6" t="s">
        <v>4</v>
      </c>
      <c r="F2830" s="6" t="s">
        <v>5</v>
      </c>
      <c r="G2830" s="6" t="s">
        <v>5084</v>
      </c>
      <c r="H2830" s="6" t="s">
        <v>7</v>
      </c>
      <c r="I2830" s="6" t="s">
        <v>5085</v>
      </c>
      <c r="J2830" s="6" t="s">
        <v>9</v>
      </c>
      <c r="K2830" s="6" t="s">
        <v>6081</v>
      </c>
      <c r="L2830" s="6" t="s">
        <v>11</v>
      </c>
      <c r="M2830" s="2">
        <v>195.67500000000001</v>
      </c>
      <c r="N2830" s="1" t="s">
        <v>12</v>
      </c>
      <c r="O2830" s="3">
        <v>43323</v>
      </c>
      <c r="P2830" s="2">
        <f>ROUNDDOWN(Table1[[#This Row],[Quantity in UnE]],0)</f>
        <v>195</v>
      </c>
      <c r="Q2830" t="s">
        <v>8849</v>
      </c>
      <c r="R2830">
        <v>23.875</v>
      </c>
      <c r="S2830">
        <v>44</v>
      </c>
      <c r="T2830">
        <f>IF(Table1[[#This Row],[OD (in)]]=28,0,IF(Table1[[#This Row],[Width (in)]]&lt;=25,1,0))</f>
        <v>1</v>
      </c>
      <c r="U2830">
        <f>IF(Table1[[#This Row],[OD (in)]]=28,0,IF(AND(Table1[[#This Row],[Width (in)]]&gt;25,Table1[[#This Row],[Width (in)]]&lt;=40),1,0))</f>
        <v>0</v>
      </c>
      <c r="V2830">
        <f>IF(Table1[[#This Row],[OD (in)]]=28,0,IF(Table1[[#This Row],[Width (in)]]&gt;40,1,0))</f>
        <v>0</v>
      </c>
      <c r="W2830">
        <f>IF(Table1[[#This Row],[OD (in)]]=28,1,0)</f>
        <v>0</v>
      </c>
    </row>
    <row r="2831" spans="1:23" x14ac:dyDescent="0.3">
      <c r="A2831" s="6" t="s">
        <v>0</v>
      </c>
      <c r="B2831" s="6" t="s">
        <v>5567</v>
      </c>
      <c r="C2831" s="6" t="s">
        <v>5568</v>
      </c>
      <c r="D2831" s="6" t="s">
        <v>6082</v>
      </c>
      <c r="E2831" s="6" t="s">
        <v>4</v>
      </c>
      <c r="F2831" s="6" t="s">
        <v>5</v>
      </c>
      <c r="G2831" s="6" t="s">
        <v>5881</v>
      </c>
      <c r="H2831" s="6" t="s">
        <v>7</v>
      </c>
      <c r="I2831" s="6" t="s">
        <v>5882</v>
      </c>
      <c r="J2831" s="6" t="s">
        <v>9</v>
      </c>
      <c r="K2831" s="6" t="s">
        <v>6083</v>
      </c>
      <c r="L2831" s="6" t="s">
        <v>11</v>
      </c>
      <c r="M2831" s="2">
        <v>216.28299999999999</v>
      </c>
      <c r="N2831" s="1" t="s">
        <v>12</v>
      </c>
      <c r="O2831" s="3">
        <v>43322</v>
      </c>
      <c r="P2831" s="2">
        <f>ROUNDDOWN(Table1[[#This Row],[Quantity in UnE]],0)</f>
        <v>216</v>
      </c>
      <c r="Q2831" t="s">
        <v>8850</v>
      </c>
      <c r="R2831">
        <v>29</v>
      </c>
      <c r="S2831">
        <v>39</v>
      </c>
      <c r="T2831">
        <f>IF(Table1[[#This Row],[OD (in)]]=28,0,IF(Table1[[#This Row],[Width (in)]]&lt;=25,1,0))</f>
        <v>0</v>
      </c>
      <c r="U2831">
        <f>IF(Table1[[#This Row],[OD (in)]]=28,0,IF(AND(Table1[[#This Row],[Width (in)]]&gt;25,Table1[[#This Row],[Width (in)]]&lt;=40),1,0))</f>
        <v>1</v>
      </c>
      <c r="V2831">
        <f>IF(Table1[[#This Row],[OD (in)]]=28,0,IF(Table1[[#This Row],[Width (in)]]&gt;40,1,0))</f>
        <v>0</v>
      </c>
      <c r="W2831">
        <f>IF(Table1[[#This Row],[OD (in)]]=28,1,0)</f>
        <v>0</v>
      </c>
    </row>
    <row r="2832" spans="1:23" x14ac:dyDescent="0.3">
      <c r="A2832" s="6" t="s">
        <v>0</v>
      </c>
      <c r="B2832" s="6" t="s">
        <v>5567</v>
      </c>
      <c r="C2832" s="6" t="s">
        <v>5568</v>
      </c>
      <c r="D2832" s="6" t="s">
        <v>6084</v>
      </c>
      <c r="E2832" s="6" t="s">
        <v>4</v>
      </c>
      <c r="F2832" s="6" t="s">
        <v>5</v>
      </c>
      <c r="G2832" s="6" t="s">
        <v>5881</v>
      </c>
      <c r="H2832" s="6" t="s">
        <v>7</v>
      </c>
      <c r="I2832" s="6" t="s">
        <v>5882</v>
      </c>
      <c r="J2832" s="6" t="s">
        <v>9</v>
      </c>
      <c r="K2832" s="6" t="s">
        <v>6085</v>
      </c>
      <c r="L2832" s="6" t="s">
        <v>11</v>
      </c>
      <c r="M2832" s="2">
        <v>216.786</v>
      </c>
      <c r="N2832" s="1" t="s">
        <v>12</v>
      </c>
      <c r="O2832" s="3">
        <v>43322</v>
      </c>
      <c r="P2832" s="2">
        <f>ROUNDDOWN(Table1[[#This Row],[Quantity in UnE]],0)</f>
        <v>216</v>
      </c>
      <c r="Q2832" t="s">
        <v>8850</v>
      </c>
      <c r="R2832">
        <v>29</v>
      </c>
      <c r="S2832">
        <v>39</v>
      </c>
      <c r="T2832">
        <f>IF(Table1[[#This Row],[OD (in)]]=28,0,IF(Table1[[#This Row],[Width (in)]]&lt;=25,1,0))</f>
        <v>0</v>
      </c>
      <c r="U2832">
        <f>IF(Table1[[#This Row],[OD (in)]]=28,0,IF(AND(Table1[[#This Row],[Width (in)]]&gt;25,Table1[[#This Row],[Width (in)]]&lt;=40),1,0))</f>
        <v>1</v>
      </c>
      <c r="V2832">
        <f>IF(Table1[[#This Row],[OD (in)]]=28,0,IF(Table1[[#This Row],[Width (in)]]&gt;40,1,0))</f>
        <v>0</v>
      </c>
      <c r="W2832">
        <f>IF(Table1[[#This Row],[OD (in)]]=28,1,0)</f>
        <v>0</v>
      </c>
    </row>
    <row r="2833" spans="1:23" x14ac:dyDescent="0.3">
      <c r="A2833" s="6" t="s">
        <v>0</v>
      </c>
      <c r="B2833" s="6" t="s">
        <v>300</v>
      </c>
      <c r="C2833" s="6" t="s">
        <v>301</v>
      </c>
      <c r="D2833" s="6" t="s">
        <v>6086</v>
      </c>
      <c r="E2833" s="6" t="s">
        <v>4</v>
      </c>
      <c r="F2833" s="6" t="s">
        <v>5</v>
      </c>
      <c r="G2833" s="6" t="s">
        <v>5881</v>
      </c>
      <c r="H2833" s="6" t="s">
        <v>7</v>
      </c>
      <c r="I2833" s="6" t="s">
        <v>5882</v>
      </c>
      <c r="J2833" s="6" t="s">
        <v>9</v>
      </c>
      <c r="K2833" s="6" t="s">
        <v>6087</v>
      </c>
      <c r="L2833" s="6" t="s">
        <v>11</v>
      </c>
      <c r="M2833" s="2">
        <v>227.471</v>
      </c>
      <c r="N2833" s="1" t="s">
        <v>12</v>
      </c>
      <c r="O2833" s="3">
        <v>43322</v>
      </c>
      <c r="P2833" s="2">
        <f>ROUNDDOWN(Table1[[#This Row],[Quantity in UnE]],0)</f>
        <v>227</v>
      </c>
      <c r="Q2833" t="s">
        <v>8850</v>
      </c>
      <c r="R2833">
        <v>30.5</v>
      </c>
      <c r="S2833">
        <v>39</v>
      </c>
      <c r="T2833">
        <f>IF(Table1[[#This Row],[OD (in)]]=28,0,IF(Table1[[#This Row],[Width (in)]]&lt;=25,1,0))</f>
        <v>0</v>
      </c>
      <c r="U2833">
        <f>IF(Table1[[#This Row],[OD (in)]]=28,0,IF(AND(Table1[[#This Row],[Width (in)]]&gt;25,Table1[[#This Row],[Width (in)]]&lt;=40),1,0))</f>
        <v>1</v>
      </c>
      <c r="V2833">
        <f>IF(Table1[[#This Row],[OD (in)]]=28,0,IF(Table1[[#This Row],[Width (in)]]&gt;40,1,0))</f>
        <v>0</v>
      </c>
      <c r="W2833">
        <f>IF(Table1[[#This Row],[OD (in)]]=28,1,0)</f>
        <v>0</v>
      </c>
    </row>
    <row r="2834" spans="1:23" x14ac:dyDescent="0.3">
      <c r="A2834" s="6" t="s">
        <v>0</v>
      </c>
      <c r="B2834" s="6" t="s">
        <v>300</v>
      </c>
      <c r="C2834" s="6" t="s">
        <v>301</v>
      </c>
      <c r="D2834" s="6" t="s">
        <v>6088</v>
      </c>
      <c r="E2834" s="6" t="s">
        <v>4</v>
      </c>
      <c r="F2834" s="6" t="s">
        <v>5</v>
      </c>
      <c r="G2834" s="6" t="s">
        <v>5881</v>
      </c>
      <c r="H2834" s="6" t="s">
        <v>7</v>
      </c>
      <c r="I2834" s="6" t="s">
        <v>5882</v>
      </c>
      <c r="J2834" s="6" t="s">
        <v>9</v>
      </c>
      <c r="K2834" s="6" t="s">
        <v>6089</v>
      </c>
      <c r="L2834" s="6" t="s">
        <v>11</v>
      </c>
      <c r="M2834" s="2">
        <v>228</v>
      </c>
      <c r="N2834" s="1" t="s">
        <v>12</v>
      </c>
      <c r="O2834" s="3">
        <v>43322</v>
      </c>
      <c r="P2834" s="2">
        <f>ROUNDDOWN(Table1[[#This Row],[Quantity in UnE]],0)</f>
        <v>228</v>
      </c>
      <c r="Q2834" t="s">
        <v>8850</v>
      </c>
      <c r="R2834">
        <v>30.5</v>
      </c>
      <c r="S2834">
        <v>39</v>
      </c>
      <c r="T2834">
        <f>IF(Table1[[#This Row],[OD (in)]]=28,0,IF(Table1[[#This Row],[Width (in)]]&lt;=25,1,0))</f>
        <v>0</v>
      </c>
      <c r="U2834">
        <f>IF(Table1[[#This Row],[OD (in)]]=28,0,IF(AND(Table1[[#This Row],[Width (in)]]&gt;25,Table1[[#This Row],[Width (in)]]&lt;=40),1,0))</f>
        <v>1</v>
      </c>
      <c r="V2834">
        <f>IF(Table1[[#This Row],[OD (in)]]=28,0,IF(Table1[[#This Row],[Width (in)]]&gt;40,1,0))</f>
        <v>0</v>
      </c>
      <c r="W2834">
        <f>IF(Table1[[#This Row],[OD (in)]]=28,1,0)</f>
        <v>0</v>
      </c>
    </row>
    <row r="2835" spans="1:23" x14ac:dyDescent="0.3">
      <c r="A2835" s="6" t="s">
        <v>0</v>
      </c>
      <c r="B2835" s="6" t="s">
        <v>2419</v>
      </c>
      <c r="C2835" s="6" t="s">
        <v>2420</v>
      </c>
      <c r="D2835" s="6" t="s">
        <v>6090</v>
      </c>
      <c r="E2835" s="6" t="s">
        <v>4</v>
      </c>
      <c r="F2835" s="6" t="s">
        <v>5</v>
      </c>
      <c r="G2835" s="6" t="s">
        <v>5881</v>
      </c>
      <c r="H2835" s="6" t="s">
        <v>7</v>
      </c>
      <c r="I2835" s="6" t="s">
        <v>5882</v>
      </c>
      <c r="J2835" s="6" t="s">
        <v>9</v>
      </c>
      <c r="K2835" s="6" t="s">
        <v>6091</v>
      </c>
      <c r="L2835" s="6" t="s">
        <v>11</v>
      </c>
      <c r="M2835" s="2">
        <v>295.00400000000002</v>
      </c>
      <c r="N2835" s="1" t="s">
        <v>12</v>
      </c>
      <c r="O2835" s="3">
        <v>43322</v>
      </c>
      <c r="P2835" s="2">
        <f>ROUNDDOWN(Table1[[#This Row],[Quantity in UnE]],0)</f>
        <v>295</v>
      </c>
      <c r="Q2835" t="s">
        <v>8850</v>
      </c>
      <c r="R2835">
        <v>39.5</v>
      </c>
      <c r="S2835">
        <v>39</v>
      </c>
      <c r="T2835">
        <f>IF(Table1[[#This Row],[OD (in)]]=28,0,IF(Table1[[#This Row],[Width (in)]]&lt;=25,1,0))</f>
        <v>0</v>
      </c>
      <c r="U2835">
        <f>IF(Table1[[#This Row],[OD (in)]]=28,0,IF(AND(Table1[[#This Row],[Width (in)]]&gt;25,Table1[[#This Row],[Width (in)]]&lt;=40),1,0))</f>
        <v>1</v>
      </c>
      <c r="V2835">
        <f>IF(Table1[[#This Row],[OD (in)]]=28,0,IF(Table1[[#This Row],[Width (in)]]&gt;40,1,0))</f>
        <v>0</v>
      </c>
      <c r="W2835">
        <f>IF(Table1[[#This Row],[OD (in)]]=28,1,0)</f>
        <v>0</v>
      </c>
    </row>
    <row r="2836" spans="1:23" x14ac:dyDescent="0.3">
      <c r="A2836" s="6" t="s">
        <v>0</v>
      </c>
      <c r="B2836" s="6" t="s">
        <v>2419</v>
      </c>
      <c r="C2836" s="6" t="s">
        <v>2420</v>
      </c>
      <c r="D2836" s="6" t="s">
        <v>6092</v>
      </c>
      <c r="E2836" s="6" t="s">
        <v>4</v>
      </c>
      <c r="F2836" s="6" t="s">
        <v>5</v>
      </c>
      <c r="G2836" s="6" t="s">
        <v>5881</v>
      </c>
      <c r="H2836" s="6" t="s">
        <v>7</v>
      </c>
      <c r="I2836" s="6" t="s">
        <v>5882</v>
      </c>
      <c r="J2836" s="6" t="s">
        <v>9</v>
      </c>
      <c r="K2836" s="6" t="s">
        <v>6093</v>
      </c>
      <c r="L2836" s="6" t="s">
        <v>11</v>
      </c>
      <c r="M2836" s="2">
        <v>294.25099999999998</v>
      </c>
      <c r="N2836" s="1" t="s">
        <v>12</v>
      </c>
      <c r="O2836" s="3">
        <v>43322</v>
      </c>
      <c r="P2836" s="2">
        <f>ROUNDDOWN(Table1[[#This Row],[Quantity in UnE]],0)</f>
        <v>294</v>
      </c>
      <c r="Q2836" t="s">
        <v>8850</v>
      </c>
      <c r="R2836">
        <v>39.5</v>
      </c>
      <c r="S2836">
        <v>39</v>
      </c>
      <c r="T2836">
        <f>IF(Table1[[#This Row],[OD (in)]]=28,0,IF(Table1[[#This Row],[Width (in)]]&lt;=25,1,0))</f>
        <v>0</v>
      </c>
      <c r="U2836">
        <f>IF(Table1[[#This Row],[OD (in)]]=28,0,IF(AND(Table1[[#This Row],[Width (in)]]&gt;25,Table1[[#This Row],[Width (in)]]&lt;=40),1,0))</f>
        <v>1</v>
      </c>
      <c r="V2836">
        <f>IF(Table1[[#This Row],[OD (in)]]=28,0,IF(Table1[[#This Row],[Width (in)]]&gt;40,1,0))</f>
        <v>0</v>
      </c>
      <c r="W2836">
        <f>IF(Table1[[#This Row],[OD (in)]]=28,1,0)</f>
        <v>0</v>
      </c>
    </row>
    <row r="2837" spans="1:23" x14ac:dyDescent="0.3">
      <c r="A2837" s="6" t="s">
        <v>0</v>
      </c>
      <c r="B2837" s="6" t="s">
        <v>6094</v>
      </c>
      <c r="C2837" s="6" t="s">
        <v>6095</v>
      </c>
      <c r="D2837" s="6" t="s">
        <v>6096</v>
      </c>
      <c r="E2837" s="6" t="s">
        <v>4</v>
      </c>
      <c r="F2837" s="6" t="s">
        <v>136</v>
      </c>
      <c r="G2837" s="6" t="s">
        <v>6097</v>
      </c>
      <c r="H2837" s="6" t="s">
        <v>7</v>
      </c>
      <c r="I2837" s="6" t="s">
        <v>6098</v>
      </c>
      <c r="J2837" s="6" t="s">
        <v>9</v>
      </c>
      <c r="K2837" s="6" t="s">
        <v>6099</v>
      </c>
      <c r="L2837" s="6" t="s">
        <v>11</v>
      </c>
      <c r="M2837" s="2">
        <v>420.91199999999998</v>
      </c>
      <c r="N2837" s="1" t="s">
        <v>12</v>
      </c>
      <c r="O2837" s="3">
        <v>43324</v>
      </c>
      <c r="P2837" s="2">
        <f>ROUNDDOWN(Table1[[#This Row],[Quantity in UnE]],0)</f>
        <v>420</v>
      </c>
      <c r="Q2837" t="s">
        <v>8870</v>
      </c>
      <c r="R2837">
        <v>60</v>
      </c>
      <c r="S2837">
        <v>39</v>
      </c>
      <c r="T2837">
        <f>IF(Table1[[#This Row],[OD (in)]]=28,0,IF(Table1[[#This Row],[Width (in)]]&lt;=25,1,0))</f>
        <v>0</v>
      </c>
      <c r="U2837">
        <f>IF(Table1[[#This Row],[OD (in)]]=28,0,IF(AND(Table1[[#This Row],[Width (in)]]&gt;25,Table1[[#This Row],[Width (in)]]&lt;=40),1,0))</f>
        <v>0</v>
      </c>
      <c r="V2837">
        <f>IF(Table1[[#This Row],[OD (in)]]=28,0,IF(Table1[[#This Row],[Width (in)]]&gt;40,1,0))</f>
        <v>1</v>
      </c>
      <c r="W2837">
        <f>IF(Table1[[#This Row],[OD (in)]]=28,1,0)</f>
        <v>0</v>
      </c>
    </row>
    <row r="2838" spans="1:23" x14ac:dyDescent="0.3">
      <c r="A2838" s="6" t="s">
        <v>0</v>
      </c>
      <c r="B2838" s="6" t="s">
        <v>274</v>
      </c>
      <c r="C2838" s="6" t="s">
        <v>275</v>
      </c>
      <c r="D2838" s="6" t="s">
        <v>6100</v>
      </c>
      <c r="E2838" s="6" t="s">
        <v>4</v>
      </c>
      <c r="F2838" s="6" t="s">
        <v>5</v>
      </c>
      <c r="G2838" s="6" t="s">
        <v>5881</v>
      </c>
      <c r="H2838" s="6" t="s">
        <v>7</v>
      </c>
      <c r="I2838" s="6" t="s">
        <v>5882</v>
      </c>
      <c r="J2838" s="6" t="s">
        <v>9</v>
      </c>
      <c r="K2838" s="6" t="s">
        <v>6101</v>
      </c>
      <c r="L2838" s="6" t="s">
        <v>11</v>
      </c>
      <c r="M2838" s="2">
        <v>245.83</v>
      </c>
      <c r="N2838" s="1" t="s">
        <v>12</v>
      </c>
      <c r="O2838" s="3">
        <v>43322</v>
      </c>
      <c r="P2838" s="2">
        <f>ROUNDDOWN(Table1[[#This Row],[Quantity in UnE]],0)</f>
        <v>245</v>
      </c>
      <c r="Q2838" t="s">
        <v>8850</v>
      </c>
      <c r="R2838">
        <v>33</v>
      </c>
      <c r="S2838">
        <v>39</v>
      </c>
      <c r="T2838">
        <f>IF(Table1[[#This Row],[OD (in)]]=28,0,IF(Table1[[#This Row],[Width (in)]]&lt;=25,1,0))</f>
        <v>0</v>
      </c>
      <c r="U2838">
        <f>IF(Table1[[#This Row],[OD (in)]]=28,0,IF(AND(Table1[[#This Row],[Width (in)]]&gt;25,Table1[[#This Row],[Width (in)]]&lt;=40),1,0))</f>
        <v>1</v>
      </c>
      <c r="V2838">
        <f>IF(Table1[[#This Row],[OD (in)]]=28,0,IF(Table1[[#This Row],[Width (in)]]&gt;40,1,0))</f>
        <v>0</v>
      </c>
      <c r="W2838">
        <f>IF(Table1[[#This Row],[OD (in)]]=28,1,0)</f>
        <v>0</v>
      </c>
    </row>
    <row r="2839" spans="1:23" x14ac:dyDescent="0.3">
      <c r="A2839" s="6" t="s">
        <v>0</v>
      </c>
      <c r="B2839" s="6" t="s">
        <v>6094</v>
      </c>
      <c r="C2839" s="6" t="s">
        <v>6095</v>
      </c>
      <c r="D2839" s="6" t="s">
        <v>6102</v>
      </c>
      <c r="E2839" s="6" t="s">
        <v>4</v>
      </c>
      <c r="F2839" s="6" t="s">
        <v>136</v>
      </c>
      <c r="G2839" s="6" t="s">
        <v>6097</v>
      </c>
      <c r="H2839" s="6" t="s">
        <v>7</v>
      </c>
      <c r="I2839" s="6" t="s">
        <v>6098</v>
      </c>
      <c r="J2839" s="6" t="s">
        <v>9</v>
      </c>
      <c r="K2839" s="6" t="s">
        <v>6103</v>
      </c>
      <c r="L2839" s="6" t="s">
        <v>11</v>
      </c>
      <c r="M2839" s="2">
        <v>423.33699999999999</v>
      </c>
      <c r="N2839" s="1" t="s">
        <v>12</v>
      </c>
      <c r="O2839" s="3">
        <v>43324</v>
      </c>
      <c r="P2839" s="2">
        <f>ROUNDDOWN(Table1[[#This Row],[Quantity in UnE]],0)</f>
        <v>423</v>
      </c>
      <c r="Q2839" t="s">
        <v>8870</v>
      </c>
      <c r="R2839">
        <v>60</v>
      </c>
      <c r="S2839">
        <v>39</v>
      </c>
      <c r="T2839">
        <f>IF(Table1[[#This Row],[OD (in)]]=28,0,IF(Table1[[#This Row],[Width (in)]]&lt;=25,1,0))</f>
        <v>0</v>
      </c>
      <c r="U2839">
        <f>IF(Table1[[#This Row],[OD (in)]]=28,0,IF(AND(Table1[[#This Row],[Width (in)]]&gt;25,Table1[[#This Row],[Width (in)]]&lt;=40),1,0))</f>
        <v>0</v>
      </c>
      <c r="V2839">
        <f>IF(Table1[[#This Row],[OD (in)]]=28,0,IF(Table1[[#This Row],[Width (in)]]&gt;40,1,0))</f>
        <v>1</v>
      </c>
      <c r="W2839">
        <f>IF(Table1[[#This Row],[OD (in)]]=28,1,0)</f>
        <v>0</v>
      </c>
    </row>
    <row r="2840" spans="1:23" x14ac:dyDescent="0.3">
      <c r="A2840" s="6" t="s">
        <v>0</v>
      </c>
      <c r="B2840" s="6" t="s">
        <v>1921</v>
      </c>
      <c r="C2840" s="6" t="s">
        <v>1922</v>
      </c>
      <c r="D2840" s="6" t="s">
        <v>6104</v>
      </c>
      <c r="E2840" s="6" t="s">
        <v>4</v>
      </c>
      <c r="F2840" s="6" t="s">
        <v>5</v>
      </c>
      <c r="G2840" s="6" t="s">
        <v>5276</v>
      </c>
      <c r="H2840" s="6" t="s">
        <v>7</v>
      </c>
      <c r="I2840" s="6" t="s">
        <v>5277</v>
      </c>
      <c r="J2840" s="6" t="s">
        <v>9</v>
      </c>
      <c r="K2840" s="6" t="s">
        <v>6105</v>
      </c>
      <c r="L2840" s="6" t="s">
        <v>11</v>
      </c>
      <c r="M2840" s="2">
        <v>531.70500000000004</v>
      </c>
      <c r="N2840" s="1" t="s">
        <v>12</v>
      </c>
      <c r="O2840" s="3">
        <v>43327</v>
      </c>
      <c r="P2840" s="2">
        <f>ROUNDDOWN(Table1[[#This Row],[Quantity in UnE]],0)</f>
        <v>531</v>
      </c>
      <c r="Q2840" t="s">
        <v>8863</v>
      </c>
      <c r="R2840">
        <v>71.625</v>
      </c>
      <c r="S2840">
        <v>39</v>
      </c>
      <c r="T2840">
        <f>IF(Table1[[#This Row],[OD (in)]]=28,0,IF(Table1[[#This Row],[Width (in)]]&lt;=25,1,0))</f>
        <v>0</v>
      </c>
      <c r="U2840">
        <f>IF(Table1[[#This Row],[OD (in)]]=28,0,IF(AND(Table1[[#This Row],[Width (in)]]&gt;25,Table1[[#This Row],[Width (in)]]&lt;=40),1,0))</f>
        <v>0</v>
      </c>
      <c r="V2840">
        <f>IF(Table1[[#This Row],[OD (in)]]=28,0,IF(Table1[[#This Row],[Width (in)]]&gt;40,1,0))</f>
        <v>1</v>
      </c>
      <c r="W2840">
        <f>IF(Table1[[#This Row],[OD (in)]]=28,1,0)</f>
        <v>0</v>
      </c>
    </row>
    <row r="2841" spans="1:23" x14ac:dyDescent="0.3">
      <c r="A2841" s="6" t="s">
        <v>0</v>
      </c>
      <c r="B2841" s="6" t="s">
        <v>1921</v>
      </c>
      <c r="C2841" s="6" t="s">
        <v>1922</v>
      </c>
      <c r="D2841" s="6" t="s">
        <v>6106</v>
      </c>
      <c r="E2841" s="6" t="s">
        <v>4</v>
      </c>
      <c r="F2841" s="6" t="s">
        <v>5</v>
      </c>
      <c r="G2841" s="6" t="s">
        <v>5276</v>
      </c>
      <c r="H2841" s="6" t="s">
        <v>7</v>
      </c>
      <c r="I2841" s="6" t="s">
        <v>5277</v>
      </c>
      <c r="J2841" s="6" t="s">
        <v>9</v>
      </c>
      <c r="K2841" s="6" t="s">
        <v>6107</v>
      </c>
      <c r="L2841" s="6" t="s">
        <v>11</v>
      </c>
      <c r="M2841" s="2">
        <v>524.947</v>
      </c>
      <c r="N2841" s="1" t="s">
        <v>12</v>
      </c>
      <c r="O2841" s="3">
        <v>43327</v>
      </c>
      <c r="P2841" s="2">
        <f>ROUNDDOWN(Table1[[#This Row],[Quantity in UnE]],0)</f>
        <v>524</v>
      </c>
      <c r="Q2841" t="s">
        <v>8863</v>
      </c>
      <c r="R2841">
        <v>71.625</v>
      </c>
      <c r="S2841">
        <v>39</v>
      </c>
      <c r="T2841">
        <f>IF(Table1[[#This Row],[OD (in)]]=28,0,IF(Table1[[#This Row],[Width (in)]]&lt;=25,1,0))</f>
        <v>0</v>
      </c>
      <c r="U2841">
        <f>IF(Table1[[#This Row],[OD (in)]]=28,0,IF(AND(Table1[[#This Row],[Width (in)]]&gt;25,Table1[[#This Row],[Width (in)]]&lt;=40),1,0))</f>
        <v>0</v>
      </c>
      <c r="V2841">
        <f>IF(Table1[[#This Row],[OD (in)]]=28,0,IF(Table1[[#This Row],[Width (in)]]&gt;40,1,0))</f>
        <v>1</v>
      </c>
      <c r="W2841">
        <f>IF(Table1[[#This Row],[OD (in)]]=28,1,0)</f>
        <v>0</v>
      </c>
    </row>
    <row r="2842" spans="1:23" x14ac:dyDescent="0.3">
      <c r="A2842" s="6" t="s">
        <v>0</v>
      </c>
      <c r="B2842" s="6" t="s">
        <v>1921</v>
      </c>
      <c r="C2842" s="6" t="s">
        <v>1922</v>
      </c>
      <c r="D2842" s="6" t="s">
        <v>6108</v>
      </c>
      <c r="E2842" s="6" t="s">
        <v>4</v>
      </c>
      <c r="F2842" s="6" t="s">
        <v>5</v>
      </c>
      <c r="G2842" s="6" t="s">
        <v>5276</v>
      </c>
      <c r="H2842" s="6" t="s">
        <v>7</v>
      </c>
      <c r="I2842" s="6" t="s">
        <v>5277</v>
      </c>
      <c r="J2842" s="6" t="s">
        <v>9</v>
      </c>
      <c r="K2842" s="6" t="s">
        <v>6109</v>
      </c>
      <c r="L2842" s="6" t="s">
        <v>11</v>
      </c>
      <c r="M2842" s="2">
        <v>531.91899999999998</v>
      </c>
      <c r="N2842" s="1" t="s">
        <v>12</v>
      </c>
      <c r="O2842" s="3">
        <v>43327</v>
      </c>
      <c r="P2842" s="2">
        <f>ROUNDDOWN(Table1[[#This Row],[Quantity in UnE]],0)</f>
        <v>531</v>
      </c>
      <c r="Q2842" t="s">
        <v>8863</v>
      </c>
      <c r="R2842">
        <v>71.625</v>
      </c>
      <c r="S2842">
        <v>39</v>
      </c>
      <c r="T2842">
        <f>IF(Table1[[#This Row],[OD (in)]]=28,0,IF(Table1[[#This Row],[Width (in)]]&lt;=25,1,0))</f>
        <v>0</v>
      </c>
      <c r="U2842">
        <f>IF(Table1[[#This Row],[OD (in)]]=28,0,IF(AND(Table1[[#This Row],[Width (in)]]&gt;25,Table1[[#This Row],[Width (in)]]&lt;=40),1,0))</f>
        <v>0</v>
      </c>
      <c r="V2842">
        <f>IF(Table1[[#This Row],[OD (in)]]=28,0,IF(Table1[[#This Row],[Width (in)]]&gt;40,1,0))</f>
        <v>1</v>
      </c>
      <c r="W2842">
        <f>IF(Table1[[#This Row],[OD (in)]]=28,1,0)</f>
        <v>0</v>
      </c>
    </row>
    <row r="2843" spans="1:23" x14ac:dyDescent="0.3">
      <c r="A2843" s="6" t="s">
        <v>0</v>
      </c>
      <c r="B2843" s="6" t="s">
        <v>4699</v>
      </c>
      <c r="C2843" s="6" t="s">
        <v>4700</v>
      </c>
      <c r="D2843" s="6" t="s">
        <v>6110</v>
      </c>
      <c r="E2843" s="6" t="s">
        <v>4</v>
      </c>
      <c r="F2843" s="6" t="s">
        <v>5</v>
      </c>
      <c r="G2843" s="6" t="s">
        <v>5881</v>
      </c>
      <c r="H2843" s="6" t="s">
        <v>7</v>
      </c>
      <c r="I2843" s="6" t="s">
        <v>5882</v>
      </c>
      <c r="J2843" s="6" t="s">
        <v>9</v>
      </c>
      <c r="K2843" s="6" t="s">
        <v>6111</v>
      </c>
      <c r="L2843" s="6" t="s">
        <v>11</v>
      </c>
      <c r="M2843" s="2">
        <v>198.60300000000001</v>
      </c>
      <c r="N2843" s="1" t="s">
        <v>12</v>
      </c>
      <c r="O2843" s="3">
        <v>43322</v>
      </c>
      <c r="P2843" s="2">
        <f>ROUNDDOWN(Table1[[#This Row],[Quantity in UnE]],0)</f>
        <v>198</v>
      </c>
      <c r="Q2843" t="s">
        <v>8850</v>
      </c>
      <c r="R2843">
        <v>26.5</v>
      </c>
      <c r="S2843">
        <v>39</v>
      </c>
      <c r="T2843">
        <f>IF(Table1[[#This Row],[OD (in)]]=28,0,IF(Table1[[#This Row],[Width (in)]]&lt;=25,1,0))</f>
        <v>0</v>
      </c>
      <c r="U2843">
        <f>IF(Table1[[#This Row],[OD (in)]]=28,0,IF(AND(Table1[[#This Row],[Width (in)]]&gt;25,Table1[[#This Row],[Width (in)]]&lt;=40),1,0))</f>
        <v>1</v>
      </c>
      <c r="V2843">
        <f>IF(Table1[[#This Row],[OD (in)]]=28,0,IF(Table1[[#This Row],[Width (in)]]&gt;40,1,0))</f>
        <v>0</v>
      </c>
      <c r="W2843">
        <f>IF(Table1[[#This Row],[OD (in)]]=28,1,0)</f>
        <v>0</v>
      </c>
    </row>
    <row r="2844" spans="1:23" x14ac:dyDescent="0.3">
      <c r="A2844" s="6" t="s">
        <v>0</v>
      </c>
      <c r="B2844" s="6" t="s">
        <v>1921</v>
      </c>
      <c r="C2844" s="6" t="s">
        <v>1922</v>
      </c>
      <c r="D2844" s="6" t="s">
        <v>6112</v>
      </c>
      <c r="E2844" s="6" t="s">
        <v>4</v>
      </c>
      <c r="F2844" s="6" t="s">
        <v>5</v>
      </c>
      <c r="G2844" s="6" t="s">
        <v>5276</v>
      </c>
      <c r="H2844" s="6" t="s">
        <v>7</v>
      </c>
      <c r="I2844" s="6" t="s">
        <v>5277</v>
      </c>
      <c r="J2844" s="6" t="s">
        <v>9</v>
      </c>
      <c r="K2844" s="6" t="s">
        <v>6113</v>
      </c>
      <c r="L2844" s="6" t="s">
        <v>11</v>
      </c>
      <c r="M2844" s="2">
        <v>537.60400000000004</v>
      </c>
      <c r="N2844" s="1" t="s">
        <v>12</v>
      </c>
      <c r="O2844" s="3">
        <v>43327</v>
      </c>
      <c r="P2844" s="2">
        <f>ROUNDDOWN(Table1[[#This Row],[Quantity in UnE]],0)</f>
        <v>537</v>
      </c>
      <c r="Q2844" t="s">
        <v>8863</v>
      </c>
      <c r="R2844">
        <v>71.625</v>
      </c>
      <c r="S2844">
        <v>39</v>
      </c>
      <c r="T2844">
        <f>IF(Table1[[#This Row],[OD (in)]]=28,0,IF(Table1[[#This Row],[Width (in)]]&lt;=25,1,0))</f>
        <v>0</v>
      </c>
      <c r="U2844">
        <f>IF(Table1[[#This Row],[OD (in)]]=28,0,IF(AND(Table1[[#This Row],[Width (in)]]&gt;25,Table1[[#This Row],[Width (in)]]&lt;=40),1,0))</f>
        <v>0</v>
      </c>
      <c r="V2844">
        <f>IF(Table1[[#This Row],[OD (in)]]=28,0,IF(Table1[[#This Row],[Width (in)]]&gt;40,1,0))</f>
        <v>1</v>
      </c>
      <c r="W2844">
        <f>IF(Table1[[#This Row],[OD (in)]]=28,1,0)</f>
        <v>0</v>
      </c>
    </row>
    <row r="2845" spans="1:23" x14ac:dyDescent="0.3">
      <c r="A2845" s="6" t="s">
        <v>0</v>
      </c>
      <c r="B2845" s="6" t="s">
        <v>1921</v>
      </c>
      <c r="C2845" s="6" t="s">
        <v>1922</v>
      </c>
      <c r="D2845" s="6" t="s">
        <v>6114</v>
      </c>
      <c r="E2845" s="6" t="s">
        <v>4</v>
      </c>
      <c r="F2845" s="6" t="s">
        <v>5</v>
      </c>
      <c r="G2845" s="6" t="s">
        <v>5276</v>
      </c>
      <c r="H2845" s="6" t="s">
        <v>7</v>
      </c>
      <c r="I2845" s="6" t="s">
        <v>5277</v>
      </c>
      <c r="J2845" s="6" t="s">
        <v>9</v>
      </c>
      <c r="K2845" s="6" t="s">
        <v>6115</v>
      </c>
      <c r="L2845" s="6" t="s">
        <v>11</v>
      </c>
      <c r="M2845" s="2">
        <v>529.55999999999995</v>
      </c>
      <c r="N2845" s="1" t="s">
        <v>12</v>
      </c>
      <c r="O2845" s="3">
        <v>43327</v>
      </c>
      <c r="P2845" s="2">
        <f>ROUNDDOWN(Table1[[#This Row],[Quantity in UnE]],0)</f>
        <v>529</v>
      </c>
      <c r="Q2845" t="s">
        <v>8863</v>
      </c>
      <c r="R2845">
        <v>71.625</v>
      </c>
      <c r="S2845">
        <v>39</v>
      </c>
      <c r="T2845">
        <f>IF(Table1[[#This Row],[OD (in)]]=28,0,IF(Table1[[#This Row],[Width (in)]]&lt;=25,1,0))</f>
        <v>0</v>
      </c>
      <c r="U2845">
        <f>IF(Table1[[#This Row],[OD (in)]]=28,0,IF(AND(Table1[[#This Row],[Width (in)]]&gt;25,Table1[[#This Row],[Width (in)]]&lt;=40),1,0))</f>
        <v>0</v>
      </c>
      <c r="V2845">
        <f>IF(Table1[[#This Row],[OD (in)]]=28,0,IF(Table1[[#This Row],[Width (in)]]&gt;40,1,0))</f>
        <v>1</v>
      </c>
      <c r="W2845">
        <f>IF(Table1[[#This Row],[OD (in)]]=28,1,0)</f>
        <v>0</v>
      </c>
    </row>
    <row r="2846" spans="1:23" x14ac:dyDescent="0.3">
      <c r="A2846" s="6" t="s">
        <v>0</v>
      </c>
      <c r="B2846" s="6" t="s">
        <v>4699</v>
      </c>
      <c r="C2846" s="6" t="s">
        <v>4700</v>
      </c>
      <c r="D2846" s="6" t="s">
        <v>6116</v>
      </c>
      <c r="E2846" s="6" t="s">
        <v>4</v>
      </c>
      <c r="F2846" s="6" t="s">
        <v>5</v>
      </c>
      <c r="G2846" s="6" t="s">
        <v>5881</v>
      </c>
      <c r="H2846" s="6" t="s">
        <v>7</v>
      </c>
      <c r="I2846" s="6" t="s">
        <v>5882</v>
      </c>
      <c r="J2846" s="6" t="s">
        <v>9</v>
      </c>
      <c r="K2846" s="6" t="s">
        <v>6117</v>
      </c>
      <c r="L2846" s="6" t="s">
        <v>11</v>
      </c>
      <c r="M2846" s="2">
        <v>198.60300000000001</v>
      </c>
      <c r="N2846" s="1" t="s">
        <v>12</v>
      </c>
      <c r="O2846" s="3">
        <v>43322</v>
      </c>
      <c r="P2846" s="2">
        <f>ROUNDDOWN(Table1[[#This Row],[Quantity in UnE]],0)</f>
        <v>198</v>
      </c>
      <c r="Q2846" t="s">
        <v>8850</v>
      </c>
      <c r="R2846">
        <v>26.5</v>
      </c>
      <c r="S2846">
        <v>39</v>
      </c>
      <c r="T2846">
        <f>IF(Table1[[#This Row],[OD (in)]]=28,0,IF(Table1[[#This Row],[Width (in)]]&lt;=25,1,0))</f>
        <v>0</v>
      </c>
      <c r="U2846">
        <f>IF(Table1[[#This Row],[OD (in)]]=28,0,IF(AND(Table1[[#This Row],[Width (in)]]&gt;25,Table1[[#This Row],[Width (in)]]&lt;=40),1,0))</f>
        <v>1</v>
      </c>
      <c r="V2846">
        <f>IF(Table1[[#This Row],[OD (in)]]=28,0,IF(Table1[[#This Row],[Width (in)]]&gt;40,1,0))</f>
        <v>0</v>
      </c>
      <c r="W2846">
        <f>IF(Table1[[#This Row],[OD (in)]]=28,1,0)</f>
        <v>0</v>
      </c>
    </row>
    <row r="2847" spans="1:23" x14ac:dyDescent="0.3">
      <c r="A2847" s="6" t="s">
        <v>0</v>
      </c>
      <c r="B2847" s="6" t="s">
        <v>4699</v>
      </c>
      <c r="C2847" s="6" t="s">
        <v>4700</v>
      </c>
      <c r="D2847" s="6" t="s">
        <v>6118</v>
      </c>
      <c r="E2847" s="6" t="s">
        <v>4</v>
      </c>
      <c r="F2847" s="6" t="s">
        <v>5</v>
      </c>
      <c r="G2847" s="6" t="s">
        <v>5881</v>
      </c>
      <c r="H2847" s="6" t="s">
        <v>7</v>
      </c>
      <c r="I2847" s="6" t="s">
        <v>5882</v>
      </c>
      <c r="J2847" s="6" t="s">
        <v>9</v>
      </c>
      <c r="K2847" s="6" t="s">
        <v>6119</v>
      </c>
      <c r="L2847" s="6" t="s">
        <v>11</v>
      </c>
      <c r="M2847" s="2">
        <v>197.91399999999999</v>
      </c>
      <c r="N2847" s="1" t="s">
        <v>12</v>
      </c>
      <c r="O2847" s="3">
        <v>43322</v>
      </c>
      <c r="P2847" s="2">
        <f>ROUNDDOWN(Table1[[#This Row],[Quantity in UnE]],0)</f>
        <v>197</v>
      </c>
      <c r="Q2847" t="s">
        <v>8850</v>
      </c>
      <c r="R2847">
        <v>26.5</v>
      </c>
      <c r="S2847">
        <v>39</v>
      </c>
      <c r="T2847">
        <f>IF(Table1[[#This Row],[OD (in)]]=28,0,IF(Table1[[#This Row],[Width (in)]]&lt;=25,1,0))</f>
        <v>0</v>
      </c>
      <c r="U2847">
        <f>IF(Table1[[#This Row],[OD (in)]]=28,0,IF(AND(Table1[[#This Row],[Width (in)]]&gt;25,Table1[[#This Row],[Width (in)]]&lt;=40),1,0))</f>
        <v>1</v>
      </c>
      <c r="V2847">
        <f>IF(Table1[[#This Row],[OD (in)]]=28,0,IF(Table1[[#This Row],[Width (in)]]&gt;40,1,0))</f>
        <v>0</v>
      </c>
      <c r="W2847">
        <f>IF(Table1[[#This Row],[OD (in)]]=28,1,0)</f>
        <v>0</v>
      </c>
    </row>
    <row r="2848" spans="1:23" x14ac:dyDescent="0.3">
      <c r="A2848" s="6" t="s">
        <v>0</v>
      </c>
      <c r="B2848" s="6" t="s">
        <v>1921</v>
      </c>
      <c r="C2848" s="6" t="s">
        <v>1922</v>
      </c>
      <c r="D2848" s="6" t="s">
        <v>6120</v>
      </c>
      <c r="E2848" s="6" t="s">
        <v>4</v>
      </c>
      <c r="F2848" s="6" t="s">
        <v>5</v>
      </c>
      <c r="G2848" s="6" t="s">
        <v>5276</v>
      </c>
      <c r="H2848" s="6" t="s">
        <v>7</v>
      </c>
      <c r="I2848" s="6" t="s">
        <v>5277</v>
      </c>
      <c r="J2848" s="6" t="s">
        <v>9</v>
      </c>
      <c r="K2848" s="6" t="s">
        <v>6121</v>
      </c>
      <c r="L2848" s="6" t="s">
        <v>11</v>
      </c>
      <c r="M2848" s="2">
        <v>531.81200000000001</v>
      </c>
      <c r="N2848" s="1" t="s">
        <v>12</v>
      </c>
      <c r="O2848" s="3">
        <v>43327</v>
      </c>
      <c r="P2848" s="2">
        <f>ROUNDDOWN(Table1[[#This Row],[Quantity in UnE]],0)</f>
        <v>531</v>
      </c>
      <c r="Q2848" t="s">
        <v>8863</v>
      </c>
      <c r="R2848">
        <v>71.625</v>
      </c>
      <c r="S2848">
        <v>39</v>
      </c>
      <c r="T2848">
        <f>IF(Table1[[#This Row],[OD (in)]]=28,0,IF(Table1[[#This Row],[Width (in)]]&lt;=25,1,0))</f>
        <v>0</v>
      </c>
      <c r="U2848">
        <f>IF(Table1[[#This Row],[OD (in)]]=28,0,IF(AND(Table1[[#This Row],[Width (in)]]&gt;25,Table1[[#This Row],[Width (in)]]&lt;=40),1,0))</f>
        <v>0</v>
      </c>
      <c r="V2848">
        <f>IF(Table1[[#This Row],[OD (in)]]=28,0,IF(Table1[[#This Row],[Width (in)]]&gt;40,1,0))</f>
        <v>1</v>
      </c>
      <c r="W2848">
        <f>IF(Table1[[#This Row],[OD (in)]]=28,1,0)</f>
        <v>0</v>
      </c>
    </row>
    <row r="2849" spans="1:23" x14ac:dyDescent="0.3">
      <c r="A2849" s="6" t="s">
        <v>0</v>
      </c>
      <c r="B2849" s="6" t="s">
        <v>1043</v>
      </c>
      <c r="C2849" s="6" t="s">
        <v>1044</v>
      </c>
      <c r="D2849" s="6" t="s">
        <v>6122</v>
      </c>
      <c r="E2849" s="6" t="s">
        <v>4</v>
      </c>
      <c r="F2849" s="6" t="s">
        <v>5</v>
      </c>
      <c r="G2849" s="6" t="s">
        <v>5881</v>
      </c>
      <c r="H2849" s="6" t="s">
        <v>7</v>
      </c>
      <c r="I2849" s="6" t="s">
        <v>5882</v>
      </c>
      <c r="J2849" s="6" t="s">
        <v>9</v>
      </c>
      <c r="K2849" s="6" t="s">
        <v>6123</v>
      </c>
      <c r="L2849" s="6" t="s">
        <v>11</v>
      </c>
      <c r="M2849" s="2">
        <v>146.66</v>
      </c>
      <c r="N2849" s="1" t="s">
        <v>12</v>
      </c>
      <c r="O2849" s="3">
        <v>43322</v>
      </c>
      <c r="P2849" s="2">
        <f>ROUNDDOWN(Table1[[#This Row],[Quantity in UnE]],0)</f>
        <v>146</v>
      </c>
      <c r="Q2849" t="s">
        <v>8850</v>
      </c>
      <c r="R2849">
        <v>39.375</v>
      </c>
      <c r="S2849">
        <v>28</v>
      </c>
      <c r="T2849">
        <f>IF(Table1[[#This Row],[OD (in)]]=28,0,IF(Table1[[#This Row],[Width (in)]]&lt;=25,1,0))</f>
        <v>0</v>
      </c>
      <c r="U2849">
        <f>IF(Table1[[#This Row],[OD (in)]]=28,0,IF(AND(Table1[[#This Row],[Width (in)]]&gt;25,Table1[[#This Row],[Width (in)]]&lt;=40),1,0))</f>
        <v>0</v>
      </c>
      <c r="V2849">
        <f>IF(Table1[[#This Row],[OD (in)]]=28,0,IF(Table1[[#This Row],[Width (in)]]&gt;40,1,0))</f>
        <v>0</v>
      </c>
      <c r="W2849">
        <f>IF(Table1[[#This Row],[OD (in)]]=28,1,0)</f>
        <v>1</v>
      </c>
    </row>
    <row r="2850" spans="1:23" x14ac:dyDescent="0.3">
      <c r="A2850" s="6" t="s">
        <v>0</v>
      </c>
      <c r="B2850" s="6" t="s">
        <v>3632</v>
      </c>
      <c r="C2850" s="6" t="s">
        <v>3633</v>
      </c>
      <c r="D2850" s="6" t="s">
        <v>6124</v>
      </c>
      <c r="E2850" s="6" t="s">
        <v>4</v>
      </c>
      <c r="F2850" s="6" t="s">
        <v>5</v>
      </c>
      <c r="G2850" s="6" t="s">
        <v>5276</v>
      </c>
      <c r="H2850" s="6" t="s">
        <v>7</v>
      </c>
      <c r="I2850" s="6" t="s">
        <v>5277</v>
      </c>
      <c r="J2850" s="6" t="s">
        <v>9</v>
      </c>
      <c r="K2850" s="6" t="s">
        <v>6125</v>
      </c>
      <c r="L2850" s="6" t="s">
        <v>11</v>
      </c>
      <c r="M2850" s="2">
        <v>83.923000000000002</v>
      </c>
      <c r="N2850" s="1" t="s">
        <v>12</v>
      </c>
      <c r="O2850" s="3">
        <v>43327</v>
      </c>
      <c r="P2850" s="2">
        <f>ROUNDDOWN(Table1[[#This Row],[Quantity in UnE]],0)</f>
        <v>83</v>
      </c>
      <c r="Q2850" t="s">
        <v>8850</v>
      </c>
      <c r="R2850">
        <v>22.5</v>
      </c>
      <c r="S2850">
        <v>28</v>
      </c>
      <c r="T2850">
        <f>IF(Table1[[#This Row],[OD (in)]]=28,0,IF(Table1[[#This Row],[Width (in)]]&lt;=25,1,0))</f>
        <v>0</v>
      </c>
      <c r="U2850">
        <f>IF(Table1[[#This Row],[OD (in)]]=28,0,IF(AND(Table1[[#This Row],[Width (in)]]&gt;25,Table1[[#This Row],[Width (in)]]&lt;=40),1,0))</f>
        <v>0</v>
      </c>
      <c r="V2850">
        <f>IF(Table1[[#This Row],[OD (in)]]=28,0,IF(Table1[[#This Row],[Width (in)]]&gt;40,1,0))</f>
        <v>0</v>
      </c>
      <c r="W2850">
        <f>IF(Table1[[#This Row],[OD (in)]]=28,1,0)</f>
        <v>1</v>
      </c>
    </row>
    <row r="2851" spans="1:23" x14ac:dyDescent="0.3">
      <c r="A2851" s="6" t="s">
        <v>0</v>
      </c>
      <c r="B2851" s="6" t="s">
        <v>3632</v>
      </c>
      <c r="C2851" s="6" t="s">
        <v>3633</v>
      </c>
      <c r="D2851" s="6" t="s">
        <v>6126</v>
      </c>
      <c r="E2851" s="6" t="s">
        <v>4</v>
      </c>
      <c r="F2851" s="6" t="s">
        <v>5</v>
      </c>
      <c r="G2851" s="6" t="s">
        <v>5276</v>
      </c>
      <c r="H2851" s="6" t="s">
        <v>7</v>
      </c>
      <c r="I2851" s="6" t="s">
        <v>5277</v>
      </c>
      <c r="J2851" s="6" t="s">
        <v>9</v>
      </c>
      <c r="K2851" s="6" t="s">
        <v>6127</v>
      </c>
      <c r="L2851" s="6" t="s">
        <v>11</v>
      </c>
      <c r="M2851" s="2">
        <v>85.912000000000006</v>
      </c>
      <c r="N2851" s="1" t="s">
        <v>12</v>
      </c>
      <c r="O2851" s="3">
        <v>43327</v>
      </c>
      <c r="P2851" s="2">
        <f>ROUNDDOWN(Table1[[#This Row],[Quantity in UnE]],0)</f>
        <v>85</v>
      </c>
      <c r="Q2851" t="s">
        <v>8850</v>
      </c>
      <c r="R2851">
        <v>22.5</v>
      </c>
      <c r="S2851">
        <v>28</v>
      </c>
      <c r="T2851">
        <f>IF(Table1[[#This Row],[OD (in)]]=28,0,IF(Table1[[#This Row],[Width (in)]]&lt;=25,1,0))</f>
        <v>0</v>
      </c>
      <c r="U2851">
        <f>IF(Table1[[#This Row],[OD (in)]]=28,0,IF(AND(Table1[[#This Row],[Width (in)]]&gt;25,Table1[[#This Row],[Width (in)]]&lt;=40),1,0))</f>
        <v>0</v>
      </c>
      <c r="V2851">
        <f>IF(Table1[[#This Row],[OD (in)]]=28,0,IF(Table1[[#This Row],[Width (in)]]&gt;40,1,0))</f>
        <v>0</v>
      </c>
      <c r="W2851">
        <f>IF(Table1[[#This Row],[OD (in)]]=28,1,0)</f>
        <v>1</v>
      </c>
    </row>
    <row r="2852" spans="1:23" x14ac:dyDescent="0.3">
      <c r="A2852" s="6" t="s">
        <v>0</v>
      </c>
      <c r="B2852" s="6" t="s">
        <v>3632</v>
      </c>
      <c r="C2852" s="6" t="s">
        <v>3633</v>
      </c>
      <c r="D2852" s="6" t="s">
        <v>6128</v>
      </c>
      <c r="E2852" s="6" t="s">
        <v>4</v>
      </c>
      <c r="F2852" s="6" t="s">
        <v>5</v>
      </c>
      <c r="G2852" s="6" t="s">
        <v>5276</v>
      </c>
      <c r="H2852" s="6" t="s">
        <v>7</v>
      </c>
      <c r="I2852" s="6" t="s">
        <v>5277</v>
      </c>
      <c r="J2852" s="6" t="s">
        <v>9</v>
      </c>
      <c r="K2852" s="6" t="s">
        <v>6129</v>
      </c>
      <c r="L2852" s="6" t="s">
        <v>11</v>
      </c>
      <c r="M2852" s="2">
        <v>87.863</v>
      </c>
      <c r="N2852" s="1" t="s">
        <v>12</v>
      </c>
      <c r="O2852" s="3">
        <v>43327</v>
      </c>
      <c r="P2852" s="2">
        <f>ROUNDDOWN(Table1[[#This Row],[Quantity in UnE]],0)</f>
        <v>87</v>
      </c>
      <c r="Q2852" t="s">
        <v>8850</v>
      </c>
      <c r="R2852">
        <v>22.5</v>
      </c>
      <c r="S2852">
        <v>28</v>
      </c>
      <c r="T2852">
        <f>IF(Table1[[#This Row],[OD (in)]]=28,0,IF(Table1[[#This Row],[Width (in)]]&lt;=25,1,0))</f>
        <v>0</v>
      </c>
      <c r="U2852">
        <f>IF(Table1[[#This Row],[OD (in)]]=28,0,IF(AND(Table1[[#This Row],[Width (in)]]&gt;25,Table1[[#This Row],[Width (in)]]&lt;=40),1,0))</f>
        <v>0</v>
      </c>
      <c r="V2852">
        <f>IF(Table1[[#This Row],[OD (in)]]=28,0,IF(Table1[[#This Row],[Width (in)]]&gt;40,1,0))</f>
        <v>0</v>
      </c>
      <c r="W2852">
        <f>IF(Table1[[#This Row],[OD (in)]]=28,1,0)</f>
        <v>1</v>
      </c>
    </row>
    <row r="2853" spans="1:23" x14ac:dyDescent="0.3">
      <c r="A2853" s="6" t="s">
        <v>0</v>
      </c>
      <c r="B2853" s="6" t="s">
        <v>125</v>
      </c>
      <c r="C2853" s="6" t="s">
        <v>126</v>
      </c>
      <c r="D2853" s="6" t="s">
        <v>6130</v>
      </c>
      <c r="E2853" s="6" t="s">
        <v>4</v>
      </c>
      <c r="F2853" s="6" t="s">
        <v>5</v>
      </c>
      <c r="G2853" s="6" t="s">
        <v>6131</v>
      </c>
      <c r="H2853" s="6" t="s">
        <v>7</v>
      </c>
      <c r="I2853" s="6" t="s">
        <v>6132</v>
      </c>
      <c r="J2853" s="6" t="s">
        <v>9</v>
      </c>
      <c r="K2853" s="6" t="s">
        <v>6133</v>
      </c>
      <c r="L2853" s="6" t="s">
        <v>11</v>
      </c>
      <c r="M2853" s="2">
        <v>438.83499999999998</v>
      </c>
      <c r="N2853" s="1" t="s">
        <v>12</v>
      </c>
      <c r="O2853" s="3">
        <v>43325</v>
      </c>
      <c r="P2853" s="2">
        <f>ROUNDDOWN(Table1[[#This Row],[Quantity in UnE]],0)</f>
        <v>438</v>
      </c>
      <c r="Q2853" t="s">
        <v>8852</v>
      </c>
      <c r="R2853">
        <v>60</v>
      </c>
      <c r="S2853">
        <v>39</v>
      </c>
      <c r="T2853">
        <f>IF(Table1[[#This Row],[OD (in)]]=28,0,IF(Table1[[#This Row],[Width (in)]]&lt;=25,1,0))</f>
        <v>0</v>
      </c>
      <c r="U2853">
        <f>IF(Table1[[#This Row],[OD (in)]]=28,0,IF(AND(Table1[[#This Row],[Width (in)]]&gt;25,Table1[[#This Row],[Width (in)]]&lt;=40),1,0))</f>
        <v>0</v>
      </c>
      <c r="V2853">
        <f>IF(Table1[[#This Row],[OD (in)]]=28,0,IF(Table1[[#This Row],[Width (in)]]&gt;40,1,0))</f>
        <v>1</v>
      </c>
      <c r="W2853">
        <f>IF(Table1[[#This Row],[OD (in)]]=28,1,0)</f>
        <v>0</v>
      </c>
    </row>
    <row r="2854" spans="1:23" x14ac:dyDescent="0.3">
      <c r="A2854" s="6" t="s">
        <v>0</v>
      </c>
      <c r="B2854" s="6" t="s">
        <v>125</v>
      </c>
      <c r="C2854" s="6" t="s">
        <v>126</v>
      </c>
      <c r="D2854" s="6" t="s">
        <v>6134</v>
      </c>
      <c r="E2854" s="6" t="s">
        <v>4</v>
      </c>
      <c r="F2854" s="6" t="s">
        <v>5</v>
      </c>
      <c r="G2854" s="6" t="s">
        <v>6131</v>
      </c>
      <c r="H2854" s="6" t="s">
        <v>7</v>
      </c>
      <c r="I2854" s="6" t="s">
        <v>6132</v>
      </c>
      <c r="J2854" s="6" t="s">
        <v>9</v>
      </c>
      <c r="K2854" s="6" t="s">
        <v>6135</v>
      </c>
      <c r="L2854" s="6" t="s">
        <v>11</v>
      </c>
      <c r="M2854" s="2">
        <v>438.83499999999998</v>
      </c>
      <c r="N2854" s="1" t="s">
        <v>12</v>
      </c>
      <c r="O2854" s="3">
        <v>43325</v>
      </c>
      <c r="P2854" s="2">
        <f>ROUNDDOWN(Table1[[#This Row],[Quantity in UnE]],0)</f>
        <v>438</v>
      </c>
      <c r="Q2854" t="s">
        <v>8852</v>
      </c>
      <c r="R2854">
        <v>60</v>
      </c>
      <c r="S2854">
        <v>39</v>
      </c>
      <c r="T2854">
        <f>IF(Table1[[#This Row],[OD (in)]]=28,0,IF(Table1[[#This Row],[Width (in)]]&lt;=25,1,0))</f>
        <v>0</v>
      </c>
      <c r="U2854">
        <f>IF(Table1[[#This Row],[OD (in)]]=28,0,IF(AND(Table1[[#This Row],[Width (in)]]&gt;25,Table1[[#This Row],[Width (in)]]&lt;=40),1,0))</f>
        <v>0</v>
      </c>
      <c r="V2854">
        <f>IF(Table1[[#This Row],[OD (in)]]=28,0,IF(Table1[[#This Row],[Width (in)]]&gt;40,1,0))</f>
        <v>1</v>
      </c>
      <c r="W2854">
        <f>IF(Table1[[#This Row],[OD (in)]]=28,1,0)</f>
        <v>0</v>
      </c>
    </row>
    <row r="2855" spans="1:23" x14ac:dyDescent="0.3">
      <c r="A2855" s="6" t="s">
        <v>0</v>
      </c>
      <c r="B2855" s="6" t="s">
        <v>280</v>
      </c>
      <c r="C2855" s="6" t="s">
        <v>281</v>
      </c>
      <c r="D2855" s="6" t="s">
        <v>6136</v>
      </c>
      <c r="E2855" s="6" t="s">
        <v>4</v>
      </c>
      <c r="F2855" s="6" t="s">
        <v>5</v>
      </c>
      <c r="G2855" s="6" t="s">
        <v>5235</v>
      </c>
      <c r="H2855" s="6" t="s">
        <v>7</v>
      </c>
      <c r="I2855" s="6" t="s">
        <v>5236</v>
      </c>
      <c r="J2855" s="6" t="s">
        <v>9</v>
      </c>
      <c r="K2855" s="6" t="s">
        <v>6137</v>
      </c>
      <c r="L2855" s="6" t="s">
        <v>11</v>
      </c>
      <c r="M2855" s="2">
        <v>156.339</v>
      </c>
      <c r="N2855" s="1" t="s">
        <v>12</v>
      </c>
      <c r="O2855" s="3">
        <v>43319</v>
      </c>
      <c r="P2855" s="2">
        <f>ROUNDDOWN(Table1[[#This Row],[Quantity in UnE]],0)</f>
        <v>156</v>
      </c>
      <c r="Q2855" t="s">
        <v>8854</v>
      </c>
      <c r="R2855">
        <v>46.5</v>
      </c>
      <c r="S2855">
        <v>28</v>
      </c>
      <c r="T2855">
        <f>IF(Table1[[#This Row],[OD (in)]]=28,0,IF(Table1[[#This Row],[Width (in)]]&lt;=25,1,0))</f>
        <v>0</v>
      </c>
      <c r="U2855">
        <f>IF(Table1[[#This Row],[OD (in)]]=28,0,IF(AND(Table1[[#This Row],[Width (in)]]&gt;25,Table1[[#This Row],[Width (in)]]&lt;=40),1,0))</f>
        <v>0</v>
      </c>
      <c r="V2855">
        <f>IF(Table1[[#This Row],[OD (in)]]=28,0,IF(Table1[[#This Row],[Width (in)]]&gt;40,1,0))</f>
        <v>0</v>
      </c>
      <c r="W2855">
        <f>IF(Table1[[#This Row],[OD (in)]]=28,1,0)</f>
        <v>1</v>
      </c>
    </row>
    <row r="2856" spans="1:23" x14ac:dyDescent="0.3">
      <c r="A2856" s="6" t="s">
        <v>0</v>
      </c>
      <c r="B2856" s="6" t="s">
        <v>280</v>
      </c>
      <c r="C2856" s="6" t="s">
        <v>281</v>
      </c>
      <c r="D2856" s="6" t="s">
        <v>6138</v>
      </c>
      <c r="E2856" s="6" t="s">
        <v>4</v>
      </c>
      <c r="F2856" s="6" t="s">
        <v>5</v>
      </c>
      <c r="G2856" s="6" t="s">
        <v>5235</v>
      </c>
      <c r="H2856" s="6" t="s">
        <v>7</v>
      </c>
      <c r="I2856" s="6" t="s">
        <v>5236</v>
      </c>
      <c r="J2856" s="6" t="s">
        <v>9</v>
      </c>
      <c r="K2856" s="6" t="s">
        <v>6139</v>
      </c>
      <c r="L2856" s="6" t="s">
        <v>11</v>
      </c>
      <c r="M2856" s="2">
        <v>163.786</v>
      </c>
      <c r="N2856" s="1" t="s">
        <v>12</v>
      </c>
      <c r="O2856" s="3">
        <v>43319</v>
      </c>
      <c r="P2856" s="2">
        <f>ROUNDDOWN(Table1[[#This Row],[Quantity in UnE]],0)</f>
        <v>163</v>
      </c>
      <c r="Q2856" t="s">
        <v>8854</v>
      </c>
      <c r="R2856">
        <v>46.5</v>
      </c>
      <c r="S2856">
        <v>28</v>
      </c>
      <c r="T2856">
        <f>IF(Table1[[#This Row],[OD (in)]]=28,0,IF(Table1[[#This Row],[Width (in)]]&lt;=25,1,0))</f>
        <v>0</v>
      </c>
      <c r="U2856">
        <f>IF(Table1[[#This Row],[OD (in)]]=28,0,IF(AND(Table1[[#This Row],[Width (in)]]&gt;25,Table1[[#This Row],[Width (in)]]&lt;=40),1,0))</f>
        <v>0</v>
      </c>
      <c r="V2856">
        <f>IF(Table1[[#This Row],[OD (in)]]=28,0,IF(Table1[[#This Row],[Width (in)]]&gt;40,1,0))</f>
        <v>0</v>
      </c>
      <c r="W2856">
        <f>IF(Table1[[#This Row],[OD (in)]]=28,1,0)</f>
        <v>1</v>
      </c>
    </row>
    <row r="2857" spans="1:23" x14ac:dyDescent="0.3">
      <c r="A2857" s="6" t="s">
        <v>0</v>
      </c>
      <c r="B2857" s="6" t="s">
        <v>280</v>
      </c>
      <c r="C2857" s="6" t="s">
        <v>281</v>
      </c>
      <c r="D2857" s="6" t="s">
        <v>6140</v>
      </c>
      <c r="E2857" s="6" t="s">
        <v>4</v>
      </c>
      <c r="F2857" s="6" t="s">
        <v>5</v>
      </c>
      <c r="G2857" s="6" t="s">
        <v>5235</v>
      </c>
      <c r="H2857" s="6" t="s">
        <v>7</v>
      </c>
      <c r="I2857" s="6" t="s">
        <v>5236</v>
      </c>
      <c r="J2857" s="6" t="s">
        <v>9</v>
      </c>
      <c r="K2857" s="6" t="s">
        <v>6141</v>
      </c>
      <c r="L2857" s="6" t="s">
        <v>11</v>
      </c>
      <c r="M2857" s="2">
        <v>156.339</v>
      </c>
      <c r="N2857" s="1" t="s">
        <v>12</v>
      </c>
      <c r="O2857" s="3">
        <v>43319</v>
      </c>
      <c r="P2857" s="2">
        <f>ROUNDDOWN(Table1[[#This Row],[Quantity in UnE]],0)</f>
        <v>156</v>
      </c>
      <c r="Q2857" t="s">
        <v>8854</v>
      </c>
      <c r="R2857">
        <v>46.5</v>
      </c>
      <c r="S2857">
        <v>28</v>
      </c>
      <c r="T2857">
        <f>IF(Table1[[#This Row],[OD (in)]]=28,0,IF(Table1[[#This Row],[Width (in)]]&lt;=25,1,0))</f>
        <v>0</v>
      </c>
      <c r="U2857">
        <f>IF(Table1[[#This Row],[OD (in)]]=28,0,IF(AND(Table1[[#This Row],[Width (in)]]&gt;25,Table1[[#This Row],[Width (in)]]&lt;=40),1,0))</f>
        <v>0</v>
      </c>
      <c r="V2857">
        <f>IF(Table1[[#This Row],[OD (in)]]=28,0,IF(Table1[[#This Row],[Width (in)]]&gt;40,1,0))</f>
        <v>0</v>
      </c>
      <c r="W2857">
        <f>IF(Table1[[#This Row],[OD (in)]]=28,1,0)</f>
        <v>1</v>
      </c>
    </row>
    <row r="2858" spans="1:23" x14ac:dyDescent="0.3">
      <c r="A2858" s="6" t="s">
        <v>0</v>
      </c>
      <c r="B2858" s="6" t="s">
        <v>280</v>
      </c>
      <c r="C2858" s="6" t="s">
        <v>281</v>
      </c>
      <c r="D2858" s="6" t="s">
        <v>6142</v>
      </c>
      <c r="E2858" s="6" t="s">
        <v>4</v>
      </c>
      <c r="F2858" s="6" t="s">
        <v>5</v>
      </c>
      <c r="G2858" s="6" t="s">
        <v>5235</v>
      </c>
      <c r="H2858" s="6" t="s">
        <v>7</v>
      </c>
      <c r="I2858" s="6" t="s">
        <v>5236</v>
      </c>
      <c r="J2858" s="6" t="s">
        <v>9</v>
      </c>
      <c r="K2858" s="6" t="s">
        <v>6143</v>
      </c>
      <c r="L2858" s="6" t="s">
        <v>11</v>
      </c>
      <c r="M2858" s="2">
        <v>163.786</v>
      </c>
      <c r="N2858" s="1" t="s">
        <v>12</v>
      </c>
      <c r="O2858" s="3">
        <v>43319</v>
      </c>
      <c r="P2858" s="2">
        <f>ROUNDDOWN(Table1[[#This Row],[Quantity in UnE]],0)</f>
        <v>163</v>
      </c>
      <c r="Q2858" t="s">
        <v>8854</v>
      </c>
      <c r="R2858">
        <v>46.5</v>
      </c>
      <c r="S2858">
        <v>28</v>
      </c>
      <c r="T2858">
        <f>IF(Table1[[#This Row],[OD (in)]]=28,0,IF(Table1[[#This Row],[Width (in)]]&lt;=25,1,0))</f>
        <v>0</v>
      </c>
      <c r="U2858">
        <f>IF(Table1[[#This Row],[OD (in)]]=28,0,IF(AND(Table1[[#This Row],[Width (in)]]&gt;25,Table1[[#This Row],[Width (in)]]&lt;=40),1,0))</f>
        <v>0</v>
      </c>
      <c r="V2858">
        <f>IF(Table1[[#This Row],[OD (in)]]=28,0,IF(Table1[[#This Row],[Width (in)]]&gt;40,1,0))</f>
        <v>0</v>
      </c>
      <c r="W2858">
        <f>IF(Table1[[#This Row],[OD (in)]]=28,1,0)</f>
        <v>1</v>
      </c>
    </row>
    <row r="2859" spans="1:23" x14ac:dyDescent="0.3">
      <c r="A2859" s="6" t="s">
        <v>0</v>
      </c>
      <c r="B2859" s="6" t="s">
        <v>166</v>
      </c>
      <c r="C2859" s="6" t="s">
        <v>167</v>
      </c>
      <c r="D2859" s="6" t="s">
        <v>6144</v>
      </c>
      <c r="E2859" s="6" t="s">
        <v>4</v>
      </c>
      <c r="F2859" s="6" t="s">
        <v>5</v>
      </c>
      <c r="G2859" s="6" t="s">
        <v>5492</v>
      </c>
      <c r="H2859" s="6" t="s">
        <v>7</v>
      </c>
      <c r="I2859" s="6" t="s">
        <v>5493</v>
      </c>
      <c r="J2859" s="6" t="s">
        <v>9</v>
      </c>
      <c r="K2859" s="6" t="s">
        <v>6145</v>
      </c>
      <c r="L2859" s="6" t="s">
        <v>11</v>
      </c>
      <c r="M2859" s="2">
        <v>121.71299999999999</v>
      </c>
      <c r="N2859" s="1" t="s">
        <v>12</v>
      </c>
      <c r="O2859" s="3">
        <v>43323</v>
      </c>
      <c r="P2859" s="2">
        <f>ROUNDDOWN(Table1[[#This Row],[Quantity in UnE]],0)</f>
        <v>121</v>
      </c>
      <c r="Q2859" t="s">
        <v>8850</v>
      </c>
      <c r="R2859">
        <v>33</v>
      </c>
      <c r="S2859">
        <v>28</v>
      </c>
      <c r="T2859">
        <f>IF(Table1[[#This Row],[OD (in)]]=28,0,IF(Table1[[#This Row],[Width (in)]]&lt;=25,1,0))</f>
        <v>0</v>
      </c>
      <c r="U2859">
        <f>IF(Table1[[#This Row],[OD (in)]]=28,0,IF(AND(Table1[[#This Row],[Width (in)]]&gt;25,Table1[[#This Row],[Width (in)]]&lt;=40),1,0))</f>
        <v>0</v>
      </c>
      <c r="V2859">
        <f>IF(Table1[[#This Row],[OD (in)]]=28,0,IF(Table1[[#This Row],[Width (in)]]&gt;40,1,0))</f>
        <v>0</v>
      </c>
      <c r="W2859">
        <f>IF(Table1[[#This Row],[OD (in)]]=28,1,0)</f>
        <v>1</v>
      </c>
    </row>
    <row r="2860" spans="1:23" x14ac:dyDescent="0.3">
      <c r="A2860" s="6" t="s">
        <v>0</v>
      </c>
      <c r="B2860" s="6" t="s">
        <v>3632</v>
      </c>
      <c r="C2860" s="6" t="s">
        <v>3633</v>
      </c>
      <c r="D2860" s="6" t="s">
        <v>6146</v>
      </c>
      <c r="E2860" s="6" t="s">
        <v>4</v>
      </c>
      <c r="F2860" s="6" t="s">
        <v>5</v>
      </c>
      <c r="G2860" s="6" t="s">
        <v>5276</v>
      </c>
      <c r="H2860" s="6" t="s">
        <v>7</v>
      </c>
      <c r="I2860" s="6" t="s">
        <v>5277</v>
      </c>
      <c r="J2860" s="6" t="s">
        <v>9</v>
      </c>
      <c r="K2860" s="6" t="s">
        <v>6147</v>
      </c>
      <c r="L2860" s="6" t="s">
        <v>11</v>
      </c>
      <c r="M2860" s="2">
        <v>84.195999999999998</v>
      </c>
      <c r="N2860" s="1" t="s">
        <v>12</v>
      </c>
      <c r="O2860" s="3">
        <v>43327</v>
      </c>
      <c r="P2860" s="2">
        <f>ROUNDDOWN(Table1[[#This Row],[Quantity in UnE]],0)</f>
        <v>84</v>
      </c>
      <c r="Q2860" t="s">
        <v>8850</v>
      </c>
      <c r="R2860">
        <v>22.5</v>
      </c>
      <c r="S2860">
        <v>28</v>
      </c>
      <c r="T2860">
        <f>IF(Table1[[#This Row],[OD (in)]]=28,0,IF(Table1[[#This Row],[Width (in)]]&lt;=25,1,0))</f>
        <v>0</v>
      </c>
      <c r="U2860">
        <f>IF(Table1[[#This Row],[OD (in)]]=28,0,IF(AND(Table1[[#This Row],[Width (in)]]&gt;25,Table1[[#This Row],[Width (in)]]&lt;=40),1,0))</f>
        <v>0</v>
      </c>
      <c r="V2860">
        <f>IF(Table1[[#This Row],[OD (in)]]=28,0,IF(Table1[[#This Row],[Width (in)]]&gt;40,1,0))</f>
        <v>0</v>
      </c>
      <c r="W2860">
        <f>IF(Table1[[#This Row],[OD (in)]]=28,1,0)</f>
        <v>1</v>
      </c>
    </row>
    <row r="2861" spans="1:23" x14ac:dyDescent="0.3">
      <c r="A2861" s="6" t="s">
        <v>0</v>
      </c>
      <c r="B2861" s="6" t="s">
        <v>280</v>
      </c>
      <c r="C2861" s="6" t="s">
        <v>281</v>
      </c>
      <c r="D2861" s="6" t="s">
        <v>6148</v>
      </c>
      <c r="E2861" s="6" t="s">
        <v>4</v>
      </c>
      <c r="F2861" s="6" t="s">
        <v>5</v>
      </c>
      <c r="G2861" s="6" t="s">
        <v>5235</v>
      </c>
      <c r="H2861" s="6" t="s">
        <v>7</v>
      </c>
      <c r="I2861" s="6" t="s">
        <v>5236</v>
      </c>
      <c r="J2861" s="6" t="s">
        <v>9</v>
      </c>
      <c r="K2861" s="6" t="s">
        <v>6149</v>
      </c>
      <c r="L2861" s="6" t="s">
        <v>11</v>
      </c>
      <c r="M2861" s="2">
        <v>169.298</v>
      </c>
      <c r="N2861" s="1" t="s">
        <v>12</v>
      </c>
      <c r="O2861" s="3">
        <v>43319</v>
      </c>
      <c r="P2861" s="2">
        <f>ROUNDDOWN(Table1[[#This Row],[Quantity in UnE]],0)</f>
        <v>169</v>
      </c>
      <c r="Q2861" t="s">
        <v>8854</v>
      </c>
      <c r="R2861">
        <v>46.5</v>
      </c>
      <c r="S2861">
        <v>28</v>
      </c>
      <c r="T2861">
        <f>IF(Table1[[#This Row],[OD (in)]]=28,0,IF(Table1[[#This Row],[Width (in)]]&lt;=25,1,0))</f>
        <v>0</v>
      </c>
      <c r="U2861">
        <f>IF(Table1[[#This Row],[OD (in)]]=28,0,IF(AND(Table1[[#This Row],[Width (in)]]&gt;25,Table1[[#This Row],[Width (in)]]&lt;=40),1,0))</f>
        <v>0</v>
      </c>
      <c r="V2861">
        <f>IF(Table1[[#This Row],[OD (in)]]=28,0,IF(Table1[[#This Row],[Width (in)]]&gt;40,1,0))</f>
        <v>0</v>
      </c>
      <c r="W2861">
        <f>IF(Table1[[#This Row],[OD (in)]]=28,1,0)</f>
        <v>1</v>
      </c>
    </row>
    <row r="2862" spans="1:23" x14ac:dyDescent="0.3">
      <c r="A2862" s="6" t="s">
        <v>0</v>
      </c>
      <c r="B2862" s="6" t="s">
        <v>3632</v>
      </c>
      <c r="C2862" s="6" t="s">
        <v>3633</v>
      </c>
      <c r="D2862" s="6" t="s">
        <v>6150</v>
      </c>
      <c r="E2862" s="6" t="s">
        <v>4</v>
      </c>
      <c r="F2862" s="6" t="s">
        <v>5</v>
      </c>
      <c r="G2862" s="6" t="s">
        <v>5276</v>
      </c>
      <c r="H2862" s="6" t="s">
        <v>7</v>
      </c>
      <c r="I2862" s="6" t="s">
        <v>5277</v>
      </c>
      <c r="J2862" s="6" t="s">
        <v>9</v>
      </c>
      <c r="K2862" s="6" t="s">
        <v>6151</v>
      </c>
      <c r="L2862" s="6" t="s">
        <v>11</v>
      </c>
      <c r="M2862" s="2">
        <v>84.195999999999998</v>
      </c>
      <c r="N2862" s="1" t="s">
        <v>12</v>
      </c>
      <c r="O2862" s="3">
        <v>43327</v>
      </c>
      <c r="P2862" s="2">
        <f>ROUNDDOWN(Table1[[#This Row],[Quantity in UnE]],0)</f>
        <v>84</v>
      </c>
      <c r="Q2862" t="s">
        <v>8850</v>
      </c>
      <c r="R2862">
        <v>22.5</v>
      </c>
      <c r="S2862">
        <v>28</v>
      </c>
      <c r="T2862">
        <f>IF(Table1[[#This Row],[OD (in)]]=28,0,IF(Table1[[#This Row],[Width (in)]]&lt;=25,1,0))</f>
        <v>0</v>
      </c>
      <c r="U2862">
        <f>IF(Table1[[#This Row],[OD (in)]]=28,0,IF(AND(Table1[[#This Row],[Width (in)]]&gt;25,Table1[[#This Row],[Width (in)]]&lt;=40),1,0))</f>
        <v>0</v>
      </c>
      <c r="V2862">
        <f>IF(Table1[[#This Row],[OD (in)]]=28,0,IF(Table1[[#This Row],[Width (in)]]&gt;40,1,0))</f>
        <v>0</v>
      </c>
      <c r="W2862">
        <f>IF(Table1[[#This Row],[OD (in)]]=28,1,0)</f>
        <v>1</v>
      </c>
    </row>
    <row r="2863" spans="1:23" x14ac:dyDescent="0.3">
      <c r="A2863" s="6" t="s">
        <v>0</v>
      </c>
      <c r="B2863" s="6" t="s">
        <v>3632</v>
      </c>
      <c r="C2863" s="6" t="s">
        <v>3633</v>
      </c>
      <c r="D2863" s="6" t="s">
        <v>6152</v>
      </c>
      <c r="E2863" s="6" t="s">
        <v>4</v>
      </c>
      <c r="F2863" s="6" t="s">
        <v>5</v>
      </c>
      <c r="G2863" s="6" t="s">
        <v>5276</v>
      </c>
      <c r="H2863" s="6" t="s">
        <v>7</v>
      </c>
      <c r="I2863" s="6" t="s">
        <v>5277</v>
      </c>
      <c r="J2863" s="6" t="s">
        <v>9</v>
      </c>
      <c r="K2863" s="6" t="s">
        <v>6153</v>
      </c>
      <c r="L2863" s="6" t="s">
        <v>11</v>
      </c>
      <c r="M2863" s="2">
        <v>84.195999999999998</v>
      </c>
      <c r="N2863" s="1" t="s">
        <v>12</v>
      </c>
      <c r="O2863" s="3">
        <v>43327</v>
      </c>
      <c r="P2863" s="2">
        <f>ROUNDDOWN(Table1[[#This Row],[Quantity in UnE]],0)</f>
        <v>84</v>
      </c>
      <c r="Q2863" t="s">
        <v>8850</v>
      </c>
      <c r="R2863">
        <v>22.5</v>
      </c>
      <c r="S2863">
        <v>28</v>
      </c>
      <c r="T2863">
        <f>IF(Table1[[#This Row],[OD (in)]]=28,0,IF(Table1[[#This Row],[Width (in)]]&lt;=25,1,0))</f>
        <v>0</v>
      </c>
      <c r="U2863">
        <f>IF(Table1[[#This Row],[OD (in)]]=28,0,IF(AND(Table1[[#This Row],[Width (in)]]&gt;25,Table1[[#This Row],[Width (in)]]&lt;=40),1,0))</f>
        <v>0</v>
      </c>
      <c r="V2863">
        <f>IF(Table1[[#This Row],[OD (in)]]=28,0,IF(Table1[[#This Row],[Width (in)]]&gt;40,1,0))</f>
        <v>0</v>
      </c>
      <c r="W2863">
        <f>IF(Table1[[#This Row],[OD (in)]]=28,1,0)</f>
        <v>1</v>
      </c>
    </row>
    <row r="2864" spans="1:23" x14ac:dyDescent="0.3">
      <c r="A2864" s="6" t="s">
        <v>0</v>
      </c>
      <c r="B2864" s="6" t="s">
        <v>280</v>
      </c>
      <c r="C2864" s="6" t="s">
        <v>281</v>
      </c>
      <c r="D2864" s="6" t="s">
        <v>6154</v>
      </c>
      <c r="E2864" s="6" t="s">
        <v>4</v>
      </c>
      <c r="F2864" s="6" t="s">
        <v>5</v>
      </c>
      <c r="G2864" s="6" t="s">
        <v>5235</v>
      </c>
      <c r="H2864" s="6" t="s">
        <v>7</v>
      </c>
      <c r="I2864" s="6" t="s">
        <v>5236</v>
      </c>
      <c r="J2864" s="6" t="s">
        <v>9</v>
      </c>
      <c r="K2864" s="6" t="s">
        <v>6155</v>
      </c>
      <c r="L2864" s="6" t="s">
        <v>11</v>
      </c>
      <c r="M2864" s="2">
        <v>169.298</v>
      </c>
      <c r="N2864" s="1" t="s">
        <v>12</v>
      </c>
      <c r="O2864" s="3">
        <v>43319</v>
      </c>
      <c r="P2864" s="2">
        <f>ROUNDDOWN(Table1[[#This Row],[Quantity in UnE]],0)</f>
        <v>169</v>
      </c>
      <c r="Q2864" t="s">
        <v>8854</v>
      </c>
      <c r="R2864">
        <v>46.5</v>
      </c>
      <c r="S2864">
        <v>28</v>
      </c>
      <c r="T2864">
        <f>IF(Table1[[#This Row],[OD (in)]]=28,0,IF(Table1[[#This Row],[Width (in)]]&lt;=25,1,0))</f>
        <v>0</v>
      </c>
      <c r="U2864">
        <f>IF(Table1[[#This Row],[OD (in)]]=28,0,IF(AND(Table1[[#This Row],[Width (in)]]&gt;25,Table1[[#This Row],[Width (in)]]&lt;=40),1,0))</f>
        <v>0</v>
      </c>
      <c r="V2864">
        <f>IF(Table1[[#This Row],[OD (in)]]=28,0,IF(Table1[[#This Row],[Width (in)]]&gt;40,1,0))</f>
        <v>0</v>
      </c>
      <c r="W2864">
        <f>IF(Table1[[#This Row],[OD (in)]]=28,1,0)</f>
        <v>1</v>
      </c>
    </row>
    <row r="2865" spans="1:23" x14ac:dyDescent="0.3">
      <c r="A2865" s="6" t="s">
        <v>0</v>
      </c>
      <c r="B2865" s="6" t="s">
        <v>3632</v>
      </c>
      <c r="C2865" s="6" t="s">
        <v>3633</v>
      </c>
      <c r="D2865" s="6" t="s">
        <v>6156</v>
      </c>
      <c r="E2865" s="6" t="s">
        <v>4</v>
      </c>
      <c r="F2865" s="6" t="s">
        <v>5</v>
      </c>
      <c r="G2865" s="6" t="s">
        <v>5276</v>
      </c>
      <c r="H2865" s="6" t="s">
        <v>7</v>
      </c>
      <c r="I2865" s="6" t="s">
        <v>5277</v>
      </c>
      <c r="J2865" s="6" t="s">
        <v>9</v>
      </c>
      <c r="K2865" s="6" t="s">
        <v>6157</v>
      </c>
      <c r="L2865" s="6" t="s">
        <v>11</v>
      </c>
      <c r="M2865" s="2">
        <v>83.180999999999997</v>
      </c>
      <c r="N2865" s="1" t="s">
        <v>12</v>
      </c>
      <c r="O2865" s="3">
        <v>43327</v>
      </c>
      <c r="P2865" s="2">
        <f>ROUNDDOWN(Table1[[#This Row],[Quantity in UnE]],0)</f>
        <v>83</v>
      </c>
      <c r="Q2865" t="s">
        <v>8850</v>
      </c>
      <c r="R2865">
        <v>22.5</v>
      </c>
      <c r="S2865">
        <v>28</v>
      </c>
      <c r="T2865">
        <f>IF(Table1[[#This Row],[OD (in)]]=28,0,IF(Table1[[#This Row],[Width (in)]]&lt;=25,1,0))</f>
        <v>0</v>
      </c>
      <c r="U2865">
        <f>IF(Table1[[#This Row],[OD (in)]]=28,0,IF(AND(Table1[[#This Row],[Width (in)]]&gt;25,Table1[[#This Row],[Width (in)]]&lt;=40),1,0))</f>
        <v>0</v>
      </c>
      <c r="V2865">
        <f>IF(Table1[[#This Row],[OD (in)]]=28,0,IF(Table1[[#This Row],[Width (in)]]&gt;40,1,0))</f>
        <v>0</v>
      </c>
      <c r="W2865">
        <f>IF(Table1[[#This Row],[OD (in)]]=28,1,0)</f>
        <v>1</v>
      </c>
    </row>
    <row r="2866" spans="1:23" x14ac:dyDescent="0.3">
      <c r="A2866" s="6" t="s">
        <v>0</v>
      </c>
      <c r="B2866" s="6" t="s">
        <v>3632</v>
      </c>
      <c r="C2866" s="6" t="s">
        <v>3633</v>
      </c>
      <c r="D2866" s="6" t="s">
        <v>6158</v>
      </c>
      <c r="E2866" s="6" t="s">
        <v>4</v>
      </c>
      <c r="F2866" s="6" t="s">
        <v>5</v>
      </c>
      <c r="G2866" s="6" t="s">
        <v>5276</v>
      </c>
      <c r="H2866" s="6" t="s">
        <v>7</v>
      </c>
      <c r="I2866" s="6" t="s">
        <v>5277</v>
      </c>
      <c r="J2866" s="6" t="s">
        <v>9</v>
      </c>
      <c r="K2866" s="6" t="s">
        <v>6159</v>
      </c>
      <c r="L2866" s="6" t="s">
        <v>11</v>
      </c>
      <c r="M2866" s="2">
        <v>83.180999999999997</v>
      </c>
      <c r="N2866" s="1" t="s">
        <v>12</v>
      </c>
      <c r="O2866" s="3">
        <v>43327</v>
      </c>
      <c r="P2866" s="2">
        <f>ROUNDDOWN(Table1[[#This Row],[Quantity in UnE]],0)</f>
        <v>83</v>
      </c>
      <c r="Q2866" t="s">
        <v>8850</v>
      </c>
      <c r="R2866">
        <v>22.5</v>
      </c>
      <c r="S2866">
        <v>28</v>
      </c>
      <c r="T2866">
        <f>IF(Table1[[#This Row],[OD (in)]]=28,0,IF(Table1[[#This Row],[Width (in)]]&lt;=25,1,0))</f>
        <v>0</v>
      </c>
      <c r="U2866">
        <f>IF(Table1[[#This Row],[OD (in)]]=28,0,IF(AND(Table1[[#This Row],[Width (in)]]&gt;25,Table1[[#This Row],[Width (in)]]&lt;=40),1,0))</f>
        <v>0</v>
      </c>
      <c r="V2866">
        <f>IF(Table1[[#This Row],[OD (in)]]=28,0,IF(Table1[[#This Row],[Width (in)]]&gt;40,1,0))</f>
        <v>0</v>
      </c>
      <c r="W2866">
        <f>IF(Table1[[#This Row],[OD (in)]]=28,1,0)</f>
        <v>1</v>
      </c>
    </row>
    <row r="2867" spans="1:23" x14ac:dyDescent="0.3">
      <c r="A2867" s="6" t="s">
        <v>0</v>
      </c>
      <c r="B2867" s="6" t="s">
        <v>280</v>
      </c>
      <c r="C2867" s="6" t="s">
        <v>281</v>
      </c>
      <c r="D2867" s="6" t="s">
        <v>6160</v>
      </c>
      <c r="E2867" s="6" t="s">
        <v>4</v>
      </c>
      <c r="F2867" s="6" t="s">
        <v>5</v>
      </c>
      <c r="G2867" s="6" t="s">
        <v>5235</v>
      </c>
      <c r="H2867" s="6" t="s">
        <v>7</v>
      </c>
      <c r="I2867" s="6" t="s">
        <v>5236</v>
      </c>
      <c r="J2867" s="6" t="s">
        <v>9</v>
      </c>
      <c r="K2867" s="6" t="s">
        <v>6161</v>
      </c>
      <c r="L2867" s="6" t="s">
        <v>11</v>
      </c>
      <c r="M2867" s="2">
        <v>164.31399999999999</v>
      </c>
      <c r="N2867" s="1" t="s">
        <v>12</v>
      </c>
      <c r="O2867" s="3">
        <v>43319</v>
      </c>
      <c r="P2867" s="2">
        <f>ROUNDDOWN(Table1[[#This Row],[Quantity in UnE]],0)</f>
        <v>164</v>
      </c>
      <c r="Q2867" t="s">
        <v>8854</v>
      </c>
      <c r="R2867">
        <v>46.5</v>
      </c>
      <c r="S2867">
        <v>28</v>
      </c>
      <c r="T2867">
        <f>IF(Table1[[#This Row],[OD (in)]]=28,0,IF(Table1[[#This Row],[Width (in)]]&lt;=25,1,0))</f>
        <v>0</v>
      </c>
      <c r="U2867">
        <f>IF(Table1[[#This Row],[OD (in)]]=28,0,IF(AND(Table1[[#This Row],[Width (in)]]&gt;25,Table1[[#This Row],[Width (in)]]&lt;=40),1,0))</f>
        <v>0</v>
      </c>
      <c r="V2867">
        <f>IF(Table1[[#This Row],[OD (in)]]=28,0,IF(Table1[[#This Row],[Width (in)]]&gt;40,1,0))</f>
        <v>0</v>
      </c>
      <c r="W2867">
        <f>IF(Table1[[#This Row],[OD (in)]]=28,1,0)</f>
        <v>1</v>
      </c>
    </row>
    <row r="2868" spans="1:23" x14ac:dyDescent="0.3">
      <c r="A2868" s="6" t="s">
        <v>0</v>
      </c>
      <c r="B2868" s="6" t="s">
        <v>3632</v>
      </c>
      <c r="C2868" s="6" t="s">
        <v>3633</v>
      </c>
      <c r="D2868" s="6" t="s">
        <v>6162</v>
      </c>
      <c r="E2868" s="6" t="s">
        <v>4</v>
      </c>
      <c r="F2868" s="6" t="s">
        <v>5</v>
      </c>
      <c r="G2868" s="6" t="s">
        <v>5276</v>
      </c>
      <c r="H2868" s="6" t="s">
        <v>7</v>
      </c>
      <c r="I2868" s="6" t="s">
        <v>5277</v>
      </c>
      <c r="J2868" s="6" t="s">
        <v>9</v>
      </c>
      <c r="K2868" s="6" t="s">
        <v>6163</v>
      </c>
      <c r="L2868" s="6" t="s">
        <v>11</v>
      </c>
      <c r="M2868" s="2">
        <v>83.180999999999997</v>
      </c>
      <c r="N2868" s="1" t="s">
        <v>12</v>
      </c>
      <c r="O2868" s="3">
        <v>43327</v>
      </c>
      <c r="P2868" s="2">
        <f>ROUNDDOWN(Table1[[#This Row],[Quantity in UnE]],0)</f>
        <v>83</v>
      </c>
      <c r="Q2868" t="s">
        <v>8850</v>
      </c>
      <c r="R2868">
        <v>22.5</v>
      </c>
      <c r="S2868">
        <v>28</v>
      </c>
      <c r="T2868">
        <f>IF(Table1[[#This Row],[OD (in)]]=28,0,IF(Table1[[#This Row],[Width (in)]]&lt;=25,1,0))</f>
        <v>0</v>
      </c>
      <c r="U2868">
        <f>IF(Table1[[#This Row],[OD (in)]]=28,0,IF(AND(Table1[[#This Row],[Width (in)]]&gt;25,Table1[[#This Row],[Width (in)]]&lt;=40),1,0))</f>
        <v>0</v>
      </c>
      <c r="V2868">
        <f>IF(Table1[[#This Row],[OD (in)]]=28,0,IF(Table1[[#This Row],[Width (in)]]&gt;40,1,0))</f>
        <v>0</v>
      </c>
      <c r="W2868">
        <f>IF(Table1[[#This Row],[OD (in)]]=28,1,0)</f>
        <v>1</v>
      </c>
    </row>
    <row r="2869" spans="1:23" x14ac:dyDescent="0.3">
      <c r="A2869" s="6" t="s">
        <v>0</v>
      </c>
      <c r="B2869" s="6" t="s">
        <v>125</v>
      </c>
      <c r="C2869" s="6" t="s">
        <v>126</v>
      </c>
      <c r="D2869" s="6" t="s">
        <v>6164</v>
      </c>
      <c r="E2869" s="6" t="s">
        <v>4</v>
      </c>
      <c r="F2869" s="6" t="s">
        <v>5</v>
      </c>
      <c r="G2869" s="6" t="s">
        <v>6131</v>
      </c>
      <c r="H2869" s="6" t="s">
        <v>7</v>
      </c>
      <c r="I2869" s="6" t="s">
        <v>6132</v>
      </c>
      <c r="J2869" s="6" t="s">
        <v>9</v>
      </c>
      <c r="K2869" s="6" t="s">
        <v>6165</v>
      </c>
      <c r="L2869" s="6" t="s">
        <v>11</v>
      </c>
      <c r="M2869" s="2">
        <v>439.41199999999998</v>
      </c>
      <c r="N2869" s="1" t="s">
        <v>12</v>
      </c>
      <c r="O2869" s="3">
        <v>43325</v>
      </c>
      <c r="P2869" s="2">
        <f>ROUNDDOWN(Table1[[#This Row],[Quantity in UnE]],0)</f>
        <v>439</v>
      </c>
      <c r="Q2869" t="s">
        <v>8852</v>
      </c>
      <c r="R2869">
        <v>60</v>
      </c>
      <c r="S2869">
        <v>39</v>
      </c>
      <c r="T2869">
        <f>IF(Table1[[#This Row],[OD (in)]]=28,0,IF(Table1[[#This Row],[Width (in)]]&lt;=25,1,0))</f>
        <v>0</v>
      </c>
      <c r="U2869">
        <f>IF(Table1[[#This Row],[OD (in)]]=28,0,IF(AND(Table1[[#This Row],[Width (in)]]&gt;25,Table1[[#This Row],[Width (in)]]&lt;=40),1,0))</f>
        <v>0</v>
      </c>
      <c r="V2869">
        <f>IF(Table1[[#This Row],[OD (in)]]=28,0,IF(Table1[[#This Row],[Width (in)]]&gt;40,1,0))</f>
        <v>1</v>
      </c>
      <c r="W2869">
        <f>IF(Table1[[#This Row],[OD (in)]]=28,1,0)</f>
        <v>0</v>
      </c>
    </row>
    <row r="2870" spans="1:23" x14ac:dyDescent="0.3">
      <c r="A2870" s="6" t="s">
        <v>0</v>
      </c>
      <c r="B2870" s="6" t="s">
        <v>3632</v>
      </c>
      <c r="C2870" s="6" t="s">
        <v>3633</v>
      </c>
      <c r="D2870" s="6" t="s">
        <v>6166</v>
      </c>
      <c r="E2870" s="6" t="s">
        <v>4</v>
      </c>
      <c r="F2870" s="6" t="s">
        <v>5</v>
      </c>
      <c r="G2870" s="6" t="s">
        <v>5276</v>
      </c>
      <c r="H2870" s="6" t="s">
        <v>7</v>
      </c>
      <c r="I2870" s="6" t="s">
        <v>5277</v>
      </c>
      <c r="J2870" s="6" t="s">
        <v>9</v>
      </c>
      <c r="K2870" s="6" t="s">
        <v>6167</v>
      </c>
      <c r="L2870" s="6" t="s">
        <v>11</v>
      </c>
      <c r="M2870" s="2">
        <v>86.888000000000005</v>
      </c>
      <c r="N2870" s="1" t="s">
        <v>12</v>
      </c>
      <c r="O2870" s="3">
        <v>43327</v>
      </c>
      <c r="P2870" s="2">
        <f>ROUNDDOWN(Table1[[#This Row],[Quantity in UnE]],0)</f>
        <v>86</v>
      </c>
      <c r="Q2870" t="s">
        <v>8850</v>
      </c>
      <c r="R2870">
        <v>22.5</v>
      </c>
      <c r="S2870">
        <v>28</v>
      </c>
      <c r="T2870">
        <f>IF(Table1[[#This Row],[OD (in)]]=28,0,IF(Table1[[#This Row],[Width (in)]]&lt;=25,1,0))</f>
        <v>0</v>
      </c>
      <c r="U2870">
        <f>IF(Table1[[#This Row],[OD (in)]]=28,0,IF(AND(Table1[[#This Row],[Width (in)]]&gt;25,Table1[[#This Row],[Width (in)]]&lt;=40),1,0))</f>
        <v>0</v>
      </c>
      <c r="V2870">
        <f>IF(Table1[[#This Row],[OD (in)]]=28,0,IF(Table1[[#This Row],[Width (in)]]&gt;40,1,0))</f>
        <v>0</v>
      </c>
      <c r="W2870">
        <f>IF(Table1[[#This Row],[OD (in)]]=28,1,0)</f>
        <v>1</v>
      </c>
    </row>
    <row r="2871" spans="1:23" x14ac:dyDescent="0.3">
      <c r="A2871" s="6" t="s">
        <v>0</v>
      </c>
      <c r="B2871" s="6" t="s">
        <v>280</v>
      </c>
      <c r="C2871" s="6" t="s">
        <v>281</v>
      </c>
      <c r="D2871" s="6" t="s">
        <v>6168</v>
      </c>
      <c r="E2871" s="6" t="s">
        <v>4</v>
      </c>
      <c r="F2871" s="6" t="s">
        <v>5</v>
      </c>
      <c r="G2871" s="6" t="s">
        <v>5235</v>
      </c>
      <c r="H2871" s="6" t="s">
        <v>7</v>
      </c>
      <c r="I2871" s="6" t="s">
        <v>5236</v>
      </c>
      <c r="J2871" s="6" t="s">
        <v>9</v>
      </c>
      <c r="K2871" s="6" t="s">
        <v>6169</v>
      </c>
      <c r="L2871" s="6" t="s">
        <v>11</v>
      </c>
      <c r="M2871" s="2">
        <v>164.31399999999999</v>
      </c>
      <c r="N2871" s="1" t="s">
        <v>12</v>
      </c>
      <c r="O2871" s="3">
        <v>43319</v>
      </c>
      <c r="P2871" s="2">
        <f>ROUNDDOWN(Table1[[#This Row],[Quantity in UnE]],0)</f>
        <v>164</v>
      </c>
      <c r="Q2871" t="s">
        <v>8854</v>
      </c>
      <c r="R2871">
        <v>46.5</v>
      </c>
      <c r="S2871">
        <v>28</v>
      </c>
      <c r="T2871">
        <f>IF(Table1[[#This Row],[OD (in)]]=28,0,IF(Table1[[#This Row],[Width (in)]]&lt;=25,1,0))</f>
        <v>0</v>
      </c>
      <c r="U2871">
        <f>IF(Table1[[#This Row],[OD (in)]]=28,0,IF(AND(Table1[[#This Row],[Width (in)]]&gt;25,Table1[[#This Row],[Width (in)]]&lt;=40),1,0))</f>
        <v>0</v>
      </c>
      <c r="V2871">
        <f>IF(Table1[[#This Row],[OD (in)]]=28,0,IF(Table1[[#This Row],[Width (in)]]&gt;40,1,0))</f>
        <v>0</v>
      </c>
      <c r="W2871">
        <f>IF(Table1[[#This Row],[OD (in)]]=28,1,0)</f>
        <v>1</v>
      </c>
    </row>
    <row r="2872" spans="1:23" x14ac:dyDescent="0.3">
      <c r="A2872" s="6" t="s">
        <v>0</v>
      </c>
      <c r="B2872" s="6" t="s">
        <v>3632</v>
      </c>
      <c r="C2872" s="6" t="s">
        <v>3633</v>
      </c>
      <c r="D2872" s="6" t="s">
        <v>6170</v>
      </c>
      <c r="E2872" s="6" t="s">
        <v>4</v>
      </c>
      <c r="F2872" s="6" t="s">
        <v>5</v>
      </c>
      <c r="G2872" s="6" t="s">
        <v>5276</v>
      </c>
      <c r="H2872" s="6" t="s">
        <v>7</v>
      </c>
      <c r="I2872" s="6" t="s">
        <v>5277</v>
      </c>
      <c r="J2872" s="6" t="s">
        <v>9</v>
      </c>
      <c r="K2872" s="6" t="s">
        <v>6171</v>
      </c>
      <c r="L2872" s="6" t="s">
        <v>11</v>
      </c>
      <c r="M2872" s="2">
        <v>86.888000000000005</v>
      </c>
      <c r="N2872" s="1" t="s">
        <v>12</v>
      </c>
      <c r="O2872" s="3">
        <v>43327</v>
      </c>
      <c r="P2872" s="2">
        <f>ROUNDDOWN(Table1[[#This Row],[Quantity in UnE]],0)</f>
        <v>86</v>
      </c>
      <c r="Q2872" t="s">
        <v>8850</v>
      </c>
      <c r="R2872">
        <v>22.5</v>
      </c>
      <c r="S2872">
        <v>28</v>
      </c>
      <c r="T2872">
        <f>IF(Table1[[#This Row],[OD (in)]]=28,0,IF(Table1[[#This Row],[Width (in)]]&lt;=25,1,0))</f>
        <v>0</v>
      </c>
      <c r="U2872">
        <f>IF(Table1[[#This Row],[OD (in)]]=28,0,IF(AND(Table1[[#This Row],[Width (in)]]&gt;25,Table1[[#This Row],[Width (in)]]&lt;=40),1,0))</f>
        <v>0</v>
      </c>
      <c r="V2872">
        <f>IF(Table1[[#This Row],[OD (in)]]=28,0,IF(Table1[[#This Row],[Width (in)]]&gt;40,1,0))</f>
        <v>0</v>
      </c>
      <c r="W2872">
        <f>IF(Table1[[#This Row],[OD (in)]]=28,1,0)</f>
        <v>1</v>
      </c>
    </row>
    <row r="2873" spans="1:23" x14ac:dyDescent="0.3">
      <c r="A2873" s="6" t="s">
        <v>0</v>
      </c>
      <c r="B2873" s="6" t="s">
        <v>125</v>
      </c>
      <c r="C2873" s="6" t="s">
        <v>126</v>
      </c>
      <c r="D2873" s="6" t="s">
        <v>6172</v>
      </c>
      <c r="E2873" s="6" t="s">
        <v>4</v>
      </c>
      <c r="F2873" s="6" t="s">
        <v>5</v>
      </c>
      <c r="G2873" s="6" t="s">
        <v>6131</v>
      </c>
      <c r="H2873" s="6" t="s">
        <v>7</v>
      </c>
      <c r="I2873" s="6" t="s">
        <v>6132</v>
      </c>
      <c r="J2873" s="6" t="s">
        <v>9</v>
      </c>
      <c r="K2873" s="6" t="s">
        <v>6173</v>
      </c>
      <c r="L2873" s="6" t="s">
        <v>11</v>
      </c>
      <c r="M2873" s="2">
        <v>438.60399999999998</v>
      </c>
      <c r="N2873" s="1" t="s">
        <v>12</v>
      </c>
      <c r="O2873" s="3">
        <v>43325</v>
      </c>
      <c r="P2873" s="2">
        <f>ROUNDDOWN(Table1[[#This Row],[Quantity in UnE]],0)</f>
        <v>438</v>
      </c>
      <c r="Q2873" t="s">
        <v>8852</v>
      </c>
      <c r="R2873">
        <v>60</v>
      </c>
      <c r="S2873">
        <v>39</v>
      </c>
      <c r="T2873">
        <f>IF(Table1[[#This Row],[OD (in)]]=28,0,IF(Table1[[#This Row],[Width (in)]]&lt;=25,1,0))</f>
        <v>0</v>
      </c>
      <c r="U2873">
        <f>IF(Table1[[#This Row],[OD (in)]]=28,0,IF(AND(Table1[[#This Row],[Width (in)]]&gt;25,Table1[[#This Row],[Width (in)]]&lt;=40),1,0))</f>
        <v>0</v>
      </c>
      <c r="V2873">
        <f>IF(Table1[[#This Row],[OD (in)]]=28,0,IF(Table1[[#This Row],[Width (in)]]&gt;40,1,0))</f>
        <v>1</v>
      </c>
      <c r="W2873">
        <f>IF(Table1[[#This Row],[OD (in)]]=28,1,0)</f>
        <v>0</v>
      </c>
    </row>
    <row r="2874" spans="1:23" x14ac:dyDescent="0.3">
      <c r="A2874" s="6" t="s">
        <v>0</v>
      </c>
      <c r="B2874" s="6" t="s">
        <v>3632</v>
      </c>
      <c r="C2874" s="6" t="s">
        <v>3633</v>
      </c>
      <c r="D2874" s="6" t="s">
        <v>6174</v>
      </c>
      <c r="E2874" s="6" t="s">
        <v>4</v>
      </c>
      <c r="F2874" s="6" t="s">
        <v>5</v>
      </c>
      <c r="G2874" s="6" t="s">
        <v>5276</v>
      </c>
      <c r="H2874" s="6" t="s">
        <v>7</v>
      </c>
      <c r="I2874" s="6" t="s">
        <v>5277</v>
      </c>
      <c r="J2874" s="6" t="s">
        <v>9</v>
      </c>
      <c r="K2874" s="6" t="s">
        <v>6175</v>
      </c>
      <c r="L2874" s="6" t="s">
        <v>11</v>
      </c>
      <c r="M2874" s="2">
        <v>86.888000000000005</v>
      </c>
      <c r="N2874" s="1" t="s">
        <v>12</v>
      </c>
      <c r="O2874" s="3">
        <v>43327</v>
      </c>
      <c r="P2874" s="2">
        <f>ROUNDDOWN(Table1[[#This Row],[Quantity in UnE]],0)</f>
        <v>86</v>
      </c>
      <c r="Q2874" t="s">
        <v>8850</v>
      </c>
      <c r="R2874">
        <v>22.5</v>
      </c>
      <c r="S2874">
        <v>28</v>
      </c>
      <c r="T2874">
        <f>IF(Table1[[#This Row],[OD (in)]]=28,0,IF(Table1[[#This Row],[Width (in)]]&lt;=25,1,0))</f>
        <v>0</v>
      </c>
      <c r="U2874">
        <f>IF(Table1[[#This Row],[OD (in)]]=28,0,IF(AND(Table1[[#This Row],[Width (in)]]&gt;25,Table1[[#This Row],[Width (in)]]&lt;=40),1,0))</f>
        <v>0</v>
      </c>
      <c r="V2874">
        <f>IF(Table1[[#This Row],[OD (in)]]=28,0,IF(Table1[[#This Row],[Width (in)]]&gt;40,1,0))</f>
        <v>0</v>
      </c>
      <c r="W2874">
        <f>IF(Table1[[#This Row],[OD (in)]]=28,1,0)</f>
        <v>1</v>
      </c>
    </row>
    <row r="2875" spans="1:23" x14ac:dyDescent="0.3">
      <c r="A2875" s="6" t="s">
        <v>0</v>
      </c>
      <c r="B2875" s="6" t="s">
        <v>3632</v>
      </c>
      <c r="C2875" s="6" t="s">
        <v>3633</v>
      </c>
      <c r="D2875" s="6" t="s">
        <v>6176</v>
      </c>
      <c r="E2875" s="6" t="s">
        <v>4</v>
      </c>
      <c r="F2875" s="6" t="s">
        <v>5</v>
      </c>
      <c r="G2875" s="6" t="s">
        <v>5276</v>
      </c>
      <c r="H2875" s="6" t="s">
        <v>7</v>
      </c>
      <c r="I2875" s="6" t="s">
        <v>5277</v>
      </c>
      <c r="J2875" s="6" t="s">
        <v>9</v>
      </c>
      <c r="K2875" s="6" t="s">
        <v>6177</v>
      </c>
      <c r="L2875" s="6" t="s">
        <v>11</v>
      </c>
      <c r="M2875" s="2">
        <v>87.472999999999999</v>
      </c>
      <c r="N2875" s="1" t="s">
        <v>12</v>
      </c>
      <c r="O2875" s="3">
        <v>43327</v>
      </c>
      <c r="P2875" s="2">
        <f>ROUNDDOWN(Table1[[#This Row],[Quantity in UnE]],0)</f>
        <v>87</v>
      </c>
      <c r="Q2875" t="s">
        <v>8850</v>
      </c>
      <c r="R2875">
        <v>22.5</v>
      </c>
      <c r="S2875">
        <v>28</v>
      </c>
      <c r="T2875">
        <f>IF(Table1[[#This Row],[OD (in)]]=28,0,IF(Table1[[#This Row],[Width (in)]]&lt;=25,1,0))</f>
        <v>0</v>
      </c>
      <c r="U2875">
        <f>IF(Table1[[#This Row],[OD (in)]]=28,0,IF(AND(Table1[[#This Row],[Width (in)]]&gt;25,Table1[[#This Row],[Width (in)]]&lt;=40),1,0))</f>
        <v>0</v>
      </c>
      <c r="V2875">
        <f>IF(Table1[[#This Row],[OD (in)]]=28,0,IF(Table1[[#This Row],[Width (in)]]&gt;40,1,0))</f>
        <v>0</v>
      </c>
      <c r="W2875">
        <f>IF(Table1[[#This Row],[OD (in)]]=28,1,0)</f>
        <v>1</v>
      </c>
    </row>
    <row r="2876" spans="1:23" x14ac:dyDescent="0.3">
      <c r="A2876" s="6" t="s">
        <v>0</v>
      </c>
      <c r="B2876" s="6" t="s">
        <v>3632</v>
      </c>
      <c r="C2876" s="6" t="s">
        <v>3633</v>
      </c>
      <c r="D2876" s="6" t="s">
        <v>6178</v>
      </c>
      <c r="E2876" s="6" t="s">
        <v>4</v>
      </c>
      <c r="F2876" s="6" t="s">
        <v>5</v>
      </c>
      <c r="G2876" s="6" t="s">
        <v>5276</v>
      </c>
      <c r="H2876" s="6" t="s">
        <v>7</v>
      </c>
      <c r="I2876" s="6" t="s">
        <v>5277</v>
      </c>
      <c r="J2876" s="6" t="s">
        <v>9</v>
      </c>
      <c r="K2876" s="6" t="s">
        <v>6179</v>
      </c>
      <c r="L2876" s="6" t="s">
        <v>11</v>
      </c>
      <c r="M2876" s="2">
        <v>87.472999999999999</v>
      </c>
      <c r="N2876" s="1" t="s">
        <v>12</v>
      </c>
      <c r="O2876" s="3">
        <v>43327</v>
      </c>
      <c r="P2876" s="2">
        <f>ROUNDDOWN(Table1[[#This Row],[Quantity in UnE]],0)</f>
        <v>87</v>
      </c>
      <c r="Q2876" t="s">
        <v>8850</v>
      </c>
      <c r="R2876">
        <v>22.5</v>
      </c>
      <c r="S2876">
        <v>28</v>
      </c>
      <c r="T2876">
        <f>IF(Table1[[#This Row],[OD (in)]]=28,0,IF(Table1[[#This Row],[Width (in)]]&lt;=25,1,0))</f>
        <v>0</v>
      </c>
      <c r="U2876">
        <f>IF(Table1[[#This Row],[OD (in)]]=28,0,IF(AND(Table1[[#This Row],[Width (in)]]&gt;25,Table1[[#This Row],[Width (in)]]&lt;=40),1,0))</f>
        <v>0</v>
      </c>
      <c r="V2876">
        <f>IF(Table1[[#This Row],[OD (in)]]=28,0,IF(Table1[[#This Row],[Width (in)]]&gt;40,1,0))</f>
        <v>0</v>
      </c>
      <c r="W2876">
        <f>IF(Table1[[#This Row],[OD (in)]]=28,1,0)</f>
        <v>1</v>
      </c>
    </row>
    <row r="2877" spans="1:23" x14ac:dyDescent="0.3">
      <c r="A2877" s="6" t="s">
        <v>0</v>
      </c>
      <c r="B2877" s="6" t="s">
        <v>3632</v>
      </c>
      <c r="C2877" s="6" t="s">
        <v>3633</v>
      </c>
      <c r="D2877" s="6" t="s">
        <v>6180</v>
      </c>
      <c r="E2877" s="6" t="s">
        <v>4</v>
      </c>
      <c r="F2877" s="6" t="s">
        <v>5</v>
      </c>
      <c r="G2877" s="6" t="s">
        <v>5276</v>
      </c>
      <c r="H2877" s="6" t="s">
        <v>7</v>
      </c>
      <c r="I2877" s="6" t="s">
        <v>5277</v>
      </c>
      <c r="J2877" s="6" t="s">
        <v>9</v>
      </c>
      <c r="K2877" s="6" t="s">
        <v>6181</v>
      </c>
      <c r="L2877" s="6" t="s">
        <v>11</v>
      </c>
      <c r="M2877" s="2">
        <v>83.299000000000007</v>
      </c>
      <c r="N2877" s="1" t="s">
        <v>12</v>
      </c>
      <c r="O2877" s="3">
        <v>43327</v>
      </c>
      <c r="P2877" s="2">
        <f>ROUNDDOWN(Table1[[#This Row],[Quantity in UnE]],0)</f>
        <v>83</v>
      </c>
      <c r="Q2877" t="s">
        <v>8850</v>
      </c>
      <c r="R2877">
        <v>22.5</v>
      </c>
      <c r="S2877">
        <v>28</v>
      </c>
      <c r="T2877">
        <f>IF(Table1[[#This Row],[OD (in)]]=28,0,IF(Table1[[#This Row],[Width (in)]]&lt;=25,1,0))</f>
        <v>0</v>
      </c>
      <c r="U2877">
        <f>IF(Table1[[#This Row],[OD (in)]]=28,0,IF(AND(Table1[[#This Row],[Width (in)]]&gt;25,Table1[[#This Row],[Width (in)]]&lt;=40),1,0))</f>
        <v>0</v>
      </c>
      <c r="V2877">
        <f>IF(Table1[[#This Row],[OD (in)]]=28,0,IF(Table1[[#This Row],[Width (in)]]&gt;40,1,0))</f>
        <v>0</v>
      </c>
      <c r="W2877">
        <f>IF(Table1[[#This Row],[OD (in)]]=28,1,0)</f>
        <v>1</v>
      </c>
    </row>
    <row r="2878" spans="1:23" x14ac:dyDescent="0.3">
      <c r="A2878" s="6" t="s">
        <v>0</v>
      </c>
      <c r="B2878" s="6" t="s">
        <v>125</v>
      </c>
      <c r="C2878" s="6" t="s">
        <v>126</v>
      </c>
      <c r="D2878" s="6" t="s">
        <v>6182</v>
      </c>
      <c r="E2878" s="6" t="s">
        <v>4</v>
      </c>
      <c r="F2878" s="6" t="s">
        <v>5</v>
      </c>
      <c r="G2878" s="6" t="s">
        <v>6131</v>
      </c>
      <c r="H2878" s="6" t="s">
        <v>7</v>
      </c>
      <c r="I2878" s="6" t="s">
        <v>6132</v>
      </c>
      <c r="J2878" s="6" t="s">
        <v>9</v>
      </c>
      <c r="K2878" s="6" t="s">
        <v>6183</v>
      </c>
      <c r="L2878" s="6" t="s">
        <v>11</v>
      </c>
      <c r="M2878" s="2">
        <v>441.43099999999998</v>
      </c>
      <c r="N2878" s="1" t="s">
        <v>12</v>
      </c>
      <c r="O2878" s="3">
        <v>43325</v>
      </c>
      <c r="P2878" s="2">
        <f>ROUNDDOWN(Table1[[#This Row],[Quantity in UnE]],0)</f>
        <v>441</v>
      </c>
      <c r="Q2878" t="s">
        <v>8852</v>
      </c>
      <c r="R2878">
        <v>60</v>
      </c>
      <c r="S2878">
        <v>39</v>
      </c>
      <c r="T2878">
        <f>IF(Table1[[#This Row],[OD (in)]]=28,0,IF(Table1[[#This Row],[Width (in)]]&lt;=25,1,0))</f>
        <v>0</v>
      </c>
      <c r="U2878">
        <f>IF(Table1[[#This Row],[OD (in)]]=28,0,IF(AND(Table1[[#This Row],[Width (in)]]&gt;25,Table1[[#This Row],[Width (in)]]&lt;=40),1,0))</f>
        <v>0</v>
      </c>
      <c r="V2878">
        <f>IF(Table1[[#This Row],[OD (in)]]=28,0,IF(Table1[[#This Row],[Width (in)]]&gt;40,1,0))</f>
        <v>1</v>
      </c>
      <c r="W2878">
        <f>IF(Table1[[#This Row],[OD (in)]]=28,1,0)</f>
        <v>0</v>
      </c>
    </row>
    <row r="2879" spans="1:23" x14ac:dyDescent="0.3">
      <c r="A2879" s="6" t="s">
        <v>0</v>
      </c>
      <c r="B2879" s="6" t="s">
        <v>125</v>
      </c>
      <c r="C2879" s="6" t="s">
        <v>126</v>
      </c>
      <c r="D2879" s="6" t="s">
        <v>6184</v>
      </c>
      <c r="E2879" s="6" t="s">
        <v>4</v>
      </c>
      <c r="F2879" s="6" t="s">
        <v>5</v>
      </c>
      <c r="G2879" s="6" t="s">
        <v>6131</v>
      </c>
      <c r="H2879" s="6" t="s">
        <v>7</v>
      </c>
      <c r="I2879" s="6" t="s">
        <v>6132</v>
      </c>
      <c r="J2879" s="6" t="s">
        <v>9</v>
      </c>
      <c r="K2879" s="6" t="s">
        <v>6185</v>
      </c>
      <c r="L2879" s="6" t="s">
        <v>11</v>
      </c>
      <c r="M2879" s="2">
        <v>441.43099999999998</v>
      </c>
      <c r="N2879" s="1" t="s">
        <v>12</v>
      </c>
      <c r="O2879" s="3">
        <v>43325</v>
      </c>
      <c r="P2879" s="2">
        <f>ROUNDDOWN(Table1[[#This Row],[Quantity in UnE]],0)</f>
        <v>441</v>
      </c>
      <c r="Q2879" t="s">
        <v>8852</v>
      </c>
      <c r="R2879">
        <v>60</v>
      </c>
      <c r="S2879">
        <v>39</v>
      </c>
      <c r="T2879">
        <f>IF(Table1[[#This Row],[OD (in)]]=28,0,IF(Table1[[#This Row],[Width (in)]]&lt;=25,1,0))</f>
        <v>0</v>
      </c>
      <c r="U2879">
        <f>IF(Table1[[#This Row],[OD (in)]]=28,0,IF(AND(Table1[[#This Row],[Width (in)]]&gt;25,Table1[[#This Row],[Width (in)]]&lt;=40),1,0))</f>
        <v>0</v>
      </c>
      <c r="V2879">
        <f>IF(Table1[[#This Row],[OD (in)]]=28,0,IF(Table1[[#This Row],[Width (in)]]&gt;40,1,0))</f>
        <v>1</v>
      </c>
      <c r="W2879">
        <f>IF(Table1[[#This Row],[OD (in)]]=28,1,0)</f>
        <v>0</v>
      </c>
    </row>
    <row r="2880" spans="1:23" x14ac:dyDescent="0.3">
      <c r="A2880" s="6" t="s">
        <v>0</v>
      </c>
      <c r="B2880" s="6" t="s">
        <v>2208</v>
      </c>
      <c r="C2880" s="6" t="s">
        <v>2209</v>
      </c>
      <c r="D2880" s="6" t="s">
        <v>6186</v>
      </c>
      <c r="E2880" s="6" t="s">
        <v>4</v>
      </c>
      <c r="F2880" s="6" t="s">
        <v>5</v>
      </c>
      <c r="G2880" s="6" t="s">
        <v>6187</v>
      </c>
      <c r="H2880" s="6" t="s">
        <v>7</v>
      </c>
      <c r="I2880" s="6" t="s">
        <v>6188</v>
      </c>
      <c r="J2880" s="6" t="s">
        <v>9</v>
      </c>
      <c r="K2880" s="6" t="s">
        <v>6189</v>
      </c>
      <c r="L2880" s="6" t="s">
        <v>11</v>
      </c>
      <c r="M2880" s="2">
        <v>177.553</v>
      </c>
      <c r="N2880" s="1" t="s">
        <v>12</v>
      </c>
      <c r="O2880" s="3">
        <v>43331</v>
      </c>
      <c r="P2880" s="2">
        <f>ROUNDDOWN(Table1[[#This Row],[Quantity in UnE]],0)</f>
        <v>177</v>
      </c>
      <c r="Q2880" t="s">
        <v>8864</v>
      </c>
      <c r="R2880">
        <v>23.875</v>
      </c>
      <c r="S2880">
        <v>39</v>
      </c>
      <c r="T2880">
        <f>IF(Table1[[#This Row],[OD (in)]]=28,0,IF(Table1[[#This Row],[Width (in)]]&lt;=25,1,0))</f>
        <v>1</v>
      </c>
      <c r="U2880">
        <f>IF(Table1[[#This Row],[OD (in)]]=28,0,IF(AND(Table1[[#This Row],[Width (in)]]&gt;25,Table1[[#This Row],[Width (in)]]&lt;=40),1,0))</f>
        <v>0</v>
      </c>
      <c r="V2880">
        <f>IF(Table1[[#This Row],[OD (in)]]=28,0,IF(Table1[[#This Row],[Width (in)]]&gt;40,1,0))</f>
        <v>0</v>
      </c>
      <c r="W2880">
        <f>IF(Table1[[#This Row],[OD (in)]]=28,1,0)</f>
        <v>0</v>
      </c>
    </row>
    <row r="2881" spans="1:23" x14ac:dyDescent="0.3">
      <c r="A2881" s="6" t="s">
        <v>0</v>
      </c>
      <c r="B2881" s="6" t="s">
        <v>334</v>
      </c>
      <c r="C2881" s="6" t="s">
        <v>335</v>
      </c>
      <c r="D2881" s="6" t="s">
        <v>6190</v>
      </c>
      <c r="E2881" s="6" t="s">
        <v>4</v>
      </c>
      <c r="F2881" s="6" t="s">
        <v>5</v>
      </c>
      <c r="G2881" s="6" t="s">
        <v>5492</v>
      </c>
      <c r="H2881" s="6" t="s">
        <v>7</v>
      </c>
      <c r="I2881" s="6" t="s">
        <v>5493</v>
      </c>
      <c r="J2881" s="6" t="s">
        <v>9</v>
      </c>
      <c r="K2881" s="6" t="s">
        <v>6191</v>
      </c>
      <c r="L2881" s="6" t="s">
        <v>11</v>
      </c>
      <c r="M2881" s="2">
        <v>117.831</v>
      </c>
      <c r="N2881" s="1" t="s">
        <v>12</v>
      </c>
      <c r="O2881" s="3">
        <v>43323</v>
      </c>
      <c r="P2881" s="2">
        <f>ROUNDDOWN(Table1[[#This Row],[Quantity in UnE]],0)</f>
        <v>117</v>
      </c>
      <c r="Q2881" t="s">
        <v>8850</v>
      </c>
      <c r="R2881">
        <v>31</v>
      </c>
      <c r="S2881">
        <v>28</v>
      </c>
      <c r="T2881">
        <f>IF(Table1[[#This Row],[OD (in)]]=28,0,IF(Table1[[#This Row],[Width (in)]]&lt;=25,1,0))</f>
        <v>0</v>
      </c>
      <c r="U2881">
        <f>IF(Table1[[#This Row],[OD (in)]]=28,0,IF(AND(Table1[[#This Row],[Width (in)]]&gt;25,Table1[[#This Row],[Width (in)]]&lt;=40),1,0))</f>
        <v>0</v>
      </c>
      <c r="V2881">
        <f>IF(Table1[[#This Row],[OD (in)]]=28,0,IF(Table1[[#This Row],[Width (in)]]&gt;40,1,0))</f>
        <v>0</v>
      </c>
      <c r="W2881">
        <f>IF(Table1[[#This Row],[OD (in)]]=28,1,0)</f>
        <v>1</v>
      </c>
    </row>
    <row r="2882" spans="1:23" x14ac:dyDescent="0.3">
      <c r="A2882" s="6" t="s">
        <v>0</v>
      </c>
      <c r="B2882" s="6" t="s">
        <v>2208</v>
      </c>
      <c r="C2882" s="6" t="s">
        <v>2209</v>
      </c>
      <c r="D2882" s="6" t="s">
        <v>6192</v>
      </c>
      <c r="E2882" s="6" t="s">
        <v>4</v>
      </c>
      <c r="F2882" s="6" t="s">
        <v>5</v>
      </c>
      <c r="G2882" s="6" t="s">
        <v>6187</v>
      </c>
      <c r="H2882" s="6" t="s">
        <v>7</v>
      </c>
      <c r="I2882" s="6" t="s">
        <v>6188</v>
      </c>
      <c r="J2882" s="6" t="s">
        <v>9</v>
      </c>
      <c r="K2882" s="6" t="s">
        <v>6193</v>
      </c>
      <c r="L2882" s="6" t="s">
        <v>11</v>
      </c>
      <c r="M2882" s="2">
        <v>177.553</v>
      </c>
      <c r="N2882" s="1" t="s">
        <v>12</v>
      </c>
      <c r="O2882" s="3">
        <v>43331</v>
      </c>
      <c r="P2882" s="2">
        <f>ROUNDDOWN(Table1[[#This Row],[Quantity in UnE]],0)</f>
        <v>177</v>
      </c>
      <c r="Q2882" t="s">
        <v>8864</v>
      </c>
      <c r="R2882">
        <v>23.875</v>
      </c>
      <c r="S2882">
        <v>39</v>
      </c>
      <c r="T2882">
        <f>IF(Table1[[#This Row],[OD (in)]]=28,0,IF(Table1[[#This Row],[Width (in)]]&lt;=25,1,0))</f>
        <v>1</v>
      </c>
      <c r="U2882">
        <f>IF(Table1[[#This Row],[OD (in)]]=28,0,IF(AND(Table1[[#This Row],[Width (in)]]&gt;25,Table1[[#This Row],[Width (in)]]&lt;=40),1,0))</f>
        <v>0</v>
      </c>
      <c r="V2882">
        <f>IF(Table1[[#This Row],[OD (in)]]=28,0,IF(Table1[[#This Row],[Width (in)]]&gt;40,1,0))</f>
        <v>0</v>
      </c>
      <c r="W2882">
        <f>IF(Table1[[#This Row],[OD (in)]]=28,1,0)</f>
        <v>0</v>
      </c>
    </row>
    <row r="2883" spans="1:23" x14ac:dyDescent="0.3">
      <c r="A2883" s="6" t="s">
        <v>0</v>
      </c>
      <c r="B2883" s="6" t="s">
        <v>125</v>
      </c>
      <c r="C2883" s="6" t="s">
        <v>126</v>
      </c>
      <c r="D2883" s="6" t="s">
        <v>6194</v>
      </c>
      <c r="E2883" s="6" t="s">
        <v>4</v>
      </c>
      <c r="F2883" s="6" t="s">
        <v>5</v>
      </c>
      <c r="G2883" s="6" t="s">
        <v>6131</v>
      </c>
      <c r="H2883" s="6" t="s">
        <v>7</v>
      </c>
      <c r="I2883" s="6" t="s">
        <v>6132</v>
      </c>
      <c r="J2883" s="6" t="s">
        <v>9</v>
      </c>
      <c r="K2883" s="6" t="s">
        <v>6195</v>
      </c>
      <c r="L2883" s="6" t="s">
        <v>11</v>
      </c>
      <c r="M2883" s="2">
        <v>439.238</v>
      </c>
      <c r="N2883" s="1" t="s">
        <v>12</v>
      </c>
      <c r="O2883" s="3">
        <v>43325</v>
      </c>
      <c r="P2883" s="2">
        <f>ROUNDDOWN(Table1[[#This Row],[Quantity in UnE]],0)</f>
        <v>439</v>
      </c>
      <c r="Q2883" t="s">
        <v>8852</v>
      </c>
      <c r="R2883">
        <v>60</v>
      </c>
      <c r="S2883">
        <v>39</v>
      </c>
      <c r="T2883">
        <f>IF(Table1[[#This Row],[OD (in)]]=28,0,IF(Table1[[#This Row],[Width (in)]]&lt;=25,1,0))</f>
        <v>0</v>
      </c>
      <c r="U2883">
        <f>IF(Table1[[#This Row],[OD (in)]]=28,0,IF(AND(Table1[[#This Row],[Width (in)]]&gt;25,Table1[[#This Row],[Width (in)]]&lt;=40),1,0))</f>
        <v>0</v>
      </c>
      <c r="V2883">
        <f>IF(Table1[[#This Row],[OD (in)]]=28,0,IF(Table1[[#This Row],[Width (in)]]&gt;40,1,0))</f>
        <v>1</v>
      </c>
      <c r="W2883">
        <f>IF(Table1[[#This Row],[OD (in)]]=28,1,0)</f>
        <v>0</v>
      </c>
    </row>
    <row r="2884" spans="1:23" x14ac:dyDescent="0.3">
      <c r="A2884" s="6" t="s">
        <v>0</v>
      </c>
      <c r="B2884" s="6" t="s">
        <v>2208</v>
      </c>
      <c r="C2884" s="6" t="s">
        <v>2209</v>
      </c>
      <c r="D2884" s="6" t="s">
        <v>6196</v>
      </c>
      <c r="E2884" s="6" t="s">
        <v>4</v>
      </c>
      <c r="F2884" s="6" t="s">
        <v>5</v>
      </c>
      <c r="G2884" s="6" t="s">
        <v>6187</v>
      </c>
      <c r="H2884" s="6" t="s">
        <v>7</v>
      </c>
      <c r="I2884" s="6" t="s">
        <v>6188</v>
      </c>
      <c r="J2884" s="6" t="s">
        <v>9</v>
      </c>
      <c r="K2884" s="6" t="s">
        <v>6197</v>
      </c>
      <c r="L2884" s="6" t="s">
        <v>11</v>
      </c>
      <c r="M2884" s="2">
        <v>176.22800000000001</v>
      </c>
      <c r="N2884" s="1" t="s">
        <v>12</v>
      </c>
      <c r="O2884" s="3">
        <v>43331</v>
      </c>
      <c r="P2884" s="2">
        <f>ROUNDDOWN(Table1[[#This Row],[Quantity in UnE]],0)</f>
        <v>176</v>
      </c>
      <c r="Q2884" t="s">
        <v>8864</v>
      </c>
      <c r="R2884">
        <v>23.875</v>
      </c>
      <c r="S2884">
        <v>39</v>
      </c>
      <c r="T2884">
        <f>IF(Table1[[#This Row],[OD (in)]]=28,0,IF(Table1[[#This Row],[Width (in)]]&lt;=25,1,0))</f>
        <v>1</v>
      </c>
      <c r="U2884">
        <f>IF(Table1[[#This Row],[OD (in)]]=28,0,IF(AND(Table1[[#This Row],[Width (in)]]&gt;25,Table1[[#This Row],[Width (in)]]&lt;=40),1,0))</f>
        <v>0</v>
      </c>
      <c r="V2884">
        <f>IF(Table1[[#This Row],[OD (in)]]=28,0,IF(Table1[[#This Row],[Width (in)]]&gt;40,1,0))</f>
        <v>0</v>
      </c>
      <c r="W2884">
        <f>IF(Table1[[#This Row],[OD (in)]]=28,1,0)</f>
        <v>0</v>
      </c>
    </row>
    <row r="2885" spans="1:23" x14ac:dyDescent="0.3">
      <c r="A2885" s="6" t="s">
        <v>0</v>
      </c>
      <c r="B2885" s="6" t="s">
        <v>2208</v>
      </c>
      <c r="C2885" s="6" t="s">
        <v>2209</v>
      </c>
      <c r="D2885" s="6" t="s">
        <v>6198</v>
      </c>
      <c r="E2885" s="6" t="s">
        <v>4</v>
      </c>
      <c r="F2885" s="6" t="s">
        <v>5</v>
      </c>
      <c r="G2885" s="6" t="s">
        <v>6187</v>
      </c>
      <c r="H2885" s="6" t="s">
        <v>7</v>
      </c>
      <c r="I2885" s="6" t="s">
        <v>6188</v>
      </c>
      <c r="J2885" s="6" t="s">
        <v>9</v>
      </c>
      <c r="K2885" s="6" t="s">
        <v>6199</v>
      </c>
      <c r="L2885" s="6" t="s">
        <v>11</v>
      </c>
      <c r="M2885" s="2">
        <v>177.553</v>
      </c>
      <c r="N2885" s="1" t="s">
        <v>12</v>
      </c>
      <c r="O2885" s="3">
        <v>43331</v>
      </c>
      <c r="P2885" s="2">
        <f>ROUNDDOWN(Table1[[#This Row],[Quantity in UnE]],0)</f>
        <v>177</v>
      </c>
      <c r="Q2885" t="s">
        <v>8864</v>
      </c>
      <c r="R2885">
        <v>23.875</v>
      </c>
      <c r="S2885">
        <v>39</v>
      </c>
      <c r="T2885">
        <f>IF(Table1[[#This Row],[OD (in)]]=28,0,IF(Table1[[#This Row],[Width (in)]]&lt;=25,1,0))</f>
        <v>1</v>
      </c>
      <c r="U2885">
        <f>IF(Table1[[#This Row],[OD (in)]]=28,0,IF(AND(Table1[[#This Row],[Width (in)]]&gt;25,Table1[[#This Row],[Width (in)]]&lt;=40),1,0))</f>
        <v>0</v>
      </c>
      <c r="V2885">
        <f>IF(Table1[[#This Row],[OD (in)]]=28,0,IF(Table1[[#This Row],[Width (in)]]&gt;40,1,0))</f>
        <v>0</v>
      </c>
      <c r="W2885">
        <f>IF(Table1[[#This Row],[OD (in)]]=28,1,0)</f>
        <v>0</v>
      </c>
    </row>
    <row r="2886" spans="1:23" x14ac:dyDescent="0.3">
      <c r="A2886" s="6" t="s">
        <v>0</v>
      </c>
      <c r="B2886" s="6" t="s">
        <v>2208</v>
      </c>
      <c r="C2886" s="6" t="s">
        <v>2209</v>
      </c>
      <c r="D2886" s="6" t="s">
        <v>6200</v>
      </c>
      <c r="E2886" s="6" t="s">
        <v>4</v>
      </c>
      <c r="F2886" s="6" t="s">
        <v>5</v>
      </c>
      <c r="G2886" s="6" t="s">
        <v>6187</v>
      </c>
      <c r="H2886" s="6" t="s">
        <v>7</v>
      </c>
      <c r="I2886" s="6" t="s">
        <v>6188</v>
      </c>
      <c r="J2886" s="6" t="s">
        <v>9</v>
      </c>
      <c r="K2886" s="6" t="s">
        <v>6201</v>
      </c>
      <c r="L2886" s="6" t="s">
        <v>11</v>
      </c>
      <c r="M2886" s="2">
        <v>173.78899999999999</v>
      </c>
      <c r="N2886" s="1" t="s">
        <v>12</v>
      </c>
      <c r="O2886" s="3">
        <v>43331</v>
      </c>
      <c r="P2886" s="2">
        <f>ROUNDDOWN(Table1[[#This Row],[Quantity in UnE]],0)</f>
        <v>173</v>
      </c>
      <c r="Q2886" t="s">
        <v>8864</v>
      </c>
      <c r="R2886">
        <v>23.875</v>
      </c>
      <c r="S2886">
        <v>39</v>
      </c>
      <c r="T2886">
        <f>IF(Table1[[#This Row],[OD (in)]]=28,0,IF(Table1[[#This Row],[Width (in)]]&lt;=25,1,0))</f>
        <v>1</v>
      </c>
      <c r="U2886">
        <f>IF(Table1[[#This Row],[OD (in)]]=28,0,IF(AND(Table1[[#This Row],[Width (in)]]&gt;25,Table1[[#This Row],[Width (in)]]&lt;=40),1,0))</f>
        <v>0</v>
      </c>
      <c r="V2886">
        <f>IF(Table1[[#This Row],[OD (in)]]=28,0,IF(Table1[[#This Row],[Width (in)]]&gt;40,1,0))</f>
        <v>0</v>
      </c>
      <c r="W2886">
        <f>IF(Table1[[#This Row],[OD (in)]]=28,1,0)</f>
        <v>0</v>
      </c>
    </row>
    <row r="2887" spans="1:23" x14ac:dyDescent="0.3">
      <c r="A2887" s="6" t="s">
        <v>0</v>
      </c>
      <c r="B2887" s="6" t="s">
        <v>280</v>
      </c>
      <c r="C2887" s="6" t="s">
        <v>281</v>
      </c>
      <c r="D2887" s="6" t="s">
        <v>6202</v>
      </c>
      <c r="E2887" s="6" t="s">
        <v>4</v>
      </c>
      <c r="F2887" s="6" t="s">
        <v>5</v>
      </c>
      <c r="G2887" s="6" t="s">
        <v>5235</v>
      </c>
      <c r="H2887" s="6" t="s">
        <v>7</v>
      </c>
      <c r="I2887" s="6" t="s">
        <v>5236</v>
      </c>
      <c r="J2887" s="6" t="s">
        <v>9</v>
      </c>
      <c r="K2887" s="6" t="s">
        <v>6203</v>
      </c>
      <c r="L2887" s="6" t="s">
        <v>11</v>
      </c>
      <c r="M2887" s="2">
        <v>169.12299999999999</v>
      </c>
      <c r="N2887" s="1" t="s">
        <v>12</v>
      </c>
      <c r="O2887" s="3">
        <v>43319</v>
      </c>
      <c r="P2887" s="2">
        <f>ROUNDDOWN(Table1[[#This Row],[Quantity in UnE]],0)</f>
        <v>169</v>
      </c>
      <c r="Q2887" t="s">
        <v>8854</v>
      </c>
      <c r="R2887">
        <v>46.5</v>
      </c>
      <c r="S2887">
        <v>28</v>
      </c>
      <c r="T2887">
        <f>IF(Table1[[#This Row],[OD (in)]]=28,0,IF(Table1[[#This Row],[Width (in)]]&lt;=25,1,0))</f>
        <v>0</v>
      </c>
      <c r="U2887">
        <f>IF(Table1[[#This Row],[OD (in)]]=28,0,IF(AND(Table1[[#This Row],[Width (in)]]&gt;25,Table1[[#This Row],[Width (in)]]&lt;=40),1,0))</f>
        <v>0</v>
      </c>
      <c r="V2887">
        <f>IF(Table1[[#This Row],[OD (in)]]=28,0,IF(Table1[[#This Row],[Width (in)]]&gt;40,1,0))</f>
        <v>0</v>
      </c>
      <c r="W2887">
        <f>IF(Table1[[#This Row],[OD (in)]]=28,1,0)</f>
        <v>1</v>
      </c>
    </row>
    <row r="2888" spans="1:23" x14ac:dyDescent="0.3">
      <c r="A2888" s="6" t="s">
        <v>0</v>
      </c>
      <c r="B2888" s="6" t="s">
        <v>280</v>
      </c>
      <c r="C2888" s="6" t="s">
        <v>281</v>
      </c>
      <c r="D2888" s="6" t="s">
        <v>6204</v>
      </c>
      <c r="E2888" s="6" t="s">
        <v>4</v>
      </c>
      <c r="F2888" s="6" t="s">
        <v>5</v>
      </c>
      <c r="G2888" s="6" t="s">
        <v>5235</v>
      </c>
      <c r="H2888" s="6" t="s">
        <v>7</v>
      </c>
      <c r="I2888" s="6" t="s">
        <v>5236</v>
      </c>
      <c r="J2888" s="6" t="s">
        <v>9</v>
      </c>
      <c r="K2888" s="6" t="s">
        <v>6205</v>
      </c>
      <c r="L2888" s="6" t="s">
        <v>11</v>
      </c>
      <c r="M2888" s="2">
        <v>169.12299999999999</v>
      </c>
      <c r="N2888" s="1" t="s">
        <v>12</v>
      </c>
      <c r="O2888" s="3">
        <v>43319</v>
      </c>
      <c r="P2888" s="2">
        <f>ROUNDDOWN(Table1[[#This Row],[Quantity in UnE]],0)</f>
        <v>169</v>
      </c>
      <c r="Q2888" t="s">
        <v>8854</v>
      </c>
      <c r="R2888">
        <v>46.5</v>
      </c>
      <c r="S2888">
        <v>28</v>
      </c>
      <c r="T2888">
        <f>IF(Table1[[#This Row],[OD (in)]]=28,0,IF(Table1[[#This Row],[Width (in)]]&lt;=25,1,0))</f>
        <v>0</v>
      </c>
      <c r="U2888">
        <f>IF(Table1[[#This Row],[OD (in)]]=28,0,IF(AND(Table1[[#This Row],[Width (in)]]&gt;25,Table1[[#This Row],[Width (in)]]&lt;=40),1,0))</f>
        <v>0</v>
      </c>
      <c r="V2888">
        <f>IF(Table1[[#This Row],[OD (in)]]=28,0,IF(Table1[[#This Row],[Width (in)]]&gt;40,1,0))</f>
        <v>0</v>
      </c>
      <c r="W2888">
        <f>IF(Table1[[#This Row],[OD (in)]]=28,1,0)</f>
        <v>1</v>
      </c>
    </row>
    <row r="2889" spans="1:23" x14ac:dyDescent="0.3">
      <c r="A2889" s="6" t="s">
        <v>0</v>
      </c>
      <c r="B2889" s="6" t="s">
        <v>125</v>
      </c>
      <c r="C2889" s="6" t="s">
        <v>126</v>
      </c>
      <c r="D2889" s="6" t="s">
        <v>6206</v>
      </c>
      <c r="E2889" s="6" t="s">
        <v>4</v>
      </c>
      <c r="F2889" s="6" t="s">
        <v>5</v>
      </c>
      <c r="G2889" s="6" t="s">
        <v>6131</v>
      </c>
      <c r="H2889" s="6" t="s">
        <v>7</v>
      </c>
      <c r="I2889" s="6" t="s">
        <v>6132</v>
      </c>
      <c r="J2889" s="6" t="s">
        <v>9</v>
      </c>
      <c r="K2889" s="6" t="s">
        <v>6207</v>
      </c>
      <c r="L2889" s="6" t="s">
        <v>11</v>
      </c>
      <c r="M2889" s="2">
        <v>439.238</v>
      </c>
      <c r="N2889" s="1" t="s">
        <v>12</v>
      </c>
      <c r="O2889" s="3">
        <v>43325</v>
      </c>
      <c r="P2889" s="2">
        <f>ROUNDDOWN(Table1[[#This Row],[Quantity in UnE]],0)</f>
        <v>439</v>
      </c>
      <c r="Q2889" t="s">
        <v>8852</v>
      </c>
      <c r="R2889">
        <v>60</v>
      </c>
      <c r="S2889">
        <v>39</v>
      </c>
      <c r="T2889">
        <f>IF(Table1[[#This Row],[OD (in)]]=28,0,IF(Table1[[#This Row],[Width (in)]]&lt;=25,1,0))</f>
        <v>0</v>
      </c>
      <c r="U2889">
        <f>IF(Table1[[#This Row],[OD (in)]]=28,0,IF(AND(Table1[[#This Row],[Width (in)]]&gt;25,Table1[[#This Row],[Width (in)]]&lt;=40),1,0))</f>
        <v>0</v>
      </c>
      <c r="V2889">
        <f>IF(Table1[[#This Row],[OD (in)]]=28,0,IF(Table1[[#This Row],[Width (in)]]&gt;40,1,0))</f>
        <v>1</v>
      </c>
      <c r="W2889">
        <f>IF(Table1[[#This Row],[OD (in)]]=28,1,0)</f>
        <v>0</v>
      </c>
    </row>
    <row r="2890" spans="1:23" x14ac:dyDescent="0.3">
      <c r="A2890" s="6" t="s">
        <v>0</v>
      </c>
      <c r="B2890" s="6" t="s">
        <v>280</v>
      </c>
      <c r="C2890" s="6" t="s">
        <v>281</v>
      </c>
      <c r="D2890" s="6" t="s">
        <v>6208</v>
      </c>
      <c r="E2890" s="6" t="s">
        <v>4</v>
      </c>
      <c r="F2890" s="6" t="s">
        <v>5</v>
      </c>
      <c r="G2890" s="6" t="s">
        <v>5235</v>
      </c>
      <c r="H2890" s="6" t="s">
        <v>7</v>
      </c>
      <c r="I2890" s="6" t="s">
        <v>5236</v>
      </c>
      <c r="J2890" s="6" t="s">
        <v>9</v>
      </c>
      <c r="K2890" s="6" t="s">
        <v>6209</v>
      </c>
      <c r="L2890" s="6" t="s">
        <v>11</v>
      </c>
      <c r="M2890" s="2">
        <v>163.435</v>
      </c>
      <c r="N2890" s="1" t="s">
        <v>12</v>
      </c>
      <c r="O2890" s="3">
        <v>43319</v>
      </c>
      <c r="P2890" s="2">
        <f>ROUNDDOWN(Table1[[#This Row],[Quantity in UnE]],0)</f>
        <v>163</v>
      </c>
      <c r="Q2890" t="s">
        <v>8854</v>
      </c>
      <c r="R2890">
        <v>46.5</v>
      </c>
      <c r="S2890">
        <v>28</v>
      </c>
      <c r="T2890">
        <f>IF(Table1[[#This Row],[OD (in)]]=28,0,IF(Table1[[#This Row],[Width (in)]]&lt;=25,1,0))</f>
        <v>0</v>
      </c>
      <c r="U2890">
        <f>IF(Table1[[#This Row],[OD (in)]]=28,0,IF(AND(Table1[[#This Row],[Width (in)]]&gt;25,Table1[[#This Row],[Width (in)]]&lt;=40),1,0))</f>
        <v>0</v>
      </c>
      <c r="V2890">
        <f>IF(Table1[[#This Row],[OD (in)]]=28,0,IF(Table1[[#This Row],[Width (in)]]&gt;40,1,0))</f>
        <v>0</v>
      </c>
      <c r="W2890">
        <f>IF(Table1[[#This Row],[OD (in)]]=28,1,0)</f>
        <v>1</v>
      </c>
    </row>
    <row r="2891" spans="1:23" x14ac:dyDescent="0.3">
      <c r="A2891" s="6" t="s">
        <v>0</v>
      </c>
      <c r="B2891" s="6" t="s">
        <v>125</v>
      </c>
      <c r="C2891" s="6" t="s">
        <v>126</v>
      </c>
      <c r="D2891" s="6" t="s">
        <v>6210</v>
      </c>
      <c r="E2891" s="6" t="s">
        <v>4</v>
      </c>
      <c r="F2891" s="6" t="s">
        <v>5</v>
      </c>
      <c r="G2891" s="6" t="s">
        <v>6131</v>
      </c>
      <c r="H2891" s="6" t="s">
        <v>7</v>
      </c>
      <c r="I2891" s="6" t="s">
        <v>6132</v>
      </c>
      <c r="J2891" s="6" t="s">
        <v>9</v>
      </c>
      <c r="K2891" s="6" t="s">
        <v>6211</v>
      </c>
      <c r="L2891" s="6" t="s">
        <v>11</v>
      </c>
      <c r="M2891" s="2">
        <v>439.41199999999998</v>
      </c>
      <c r="N2891" s="1" t="s">
        <v>12</v>
      </c>
      <c r="O2891" s="3">
        <v>43325</v>
      </c>
      <c r="P2891" s="2">
        <f>ROUNDDOWN(Table1[[#This Row],[Quantity in UnE]],0)</f>
        <v>439</v>
      </c>
      <c r="Q2891" t="s">
        <v>8852</v>
      </c>
      <c r="R2891">
        <v>60</v>
      </c>
      <c r="S2891">
        <v>39</v>
      </c>
      <c r="T2891">
        <f>IF(Table1[[#This Row],[OD (in)]]=28,0,IF(Table1[[#This Row],[Width (in)]]&lt;=25,1,0))</f>
        <v>0</v>
      </c>
      <c r="U2891">
        <f>IF(Table1[[#This Row],[OD (in)]]=28,0,IF(AND(Table1[[#This Row],[Width (in)]]&gt;25,Table1[[#This Row],[Width (in)]]&lt;=40),1,0))</f>
        <v>0</v>
      </c>
      <c r="V2891">
        <f>IF(Table1[[#This Row],[OD (in)]]=28,0,IF(Table1[[#This Row],[Width (in)]]&gt;40,1,0))</f>
        <v>1</v>
      </c>
      <c r="W2891">
        <f>IF(Table1[[#This Row],[OD (in)]]=28,1,0)</f>
        <v>0</v>
      </c>
    </row>
    <row r="2892" spans="1:23" x14ac:dyDescent="0.3">
      <c r="A2892" s="6" t="s">
        <v>0</v>
      </c>
      <c r="B2892" s="6" t="s">
        <v>334</v>
      </c>
      <c r="C2892" s="6" t="s">
        <v>335</v>
      </c>
      <c r="D2892" s="6" t="s">
        <v>6212</v>
      </c>
      <c r="E2892" s="6" t="s">
        <v>4</v>
      </c>
      <c r="F2892" s="6" t="s">
        <v>5</v>
      </c>
      <c r="G2892" s="6" t="s">
        <v>5492</v>
      </c>
      <c r="H2892" s="6" t="s">
        <v>7</v>
      </c>
      <c r="I2892" s="6" t="s">
        <v>5493</v>
      </c>
      <c r="J2892" s="6" t="s">
        <v>9</v>
      </c>
      <c r="K2892" s="6" t="s">
        <v>6213</v>
      </c>
      <c r="L2892" s="6" t="s">
        <v>11</v>
      </c>
      <c r="M2892" s="2">
        <v>114.874</v>
      </c>
      <c r="N2892" s="1" t="s">
        <v>12</v>
      </c>
      <c r="O2892" s="3">
        <v>43323</v>
      </c>
      <c r="P2892" s="2">
        <f>ROUNDDOWN(Table1[[#This Row],[Quantity in UnE]],0)</f>
        <v>114</v>
      </c>
      <c r="Q2892" t="s">
        <v>8850</v>
      </c>
      <c r="R2892">
        <v>31</v>
      </c>
      <c r="S2892">
        <v>28</v>
      </c>
      <c r="T2892">
        <f>IF(Table1[[#This Row],[OD (in)]]=28,0,IF(Table1[[#This Row],[Width (in)]]&lt;=25,1,0))</f>
        <v>0</v>
      </c>
      <c r="U2892">
        <f>IF(Table1[[#This Row],[OD (in)]]=28,0,IF(AND(Table1[[#This Row],[Width (in)]]&gt;25,Table1[[#This Row],[Width (in)]]&lt;=40),1,0))</f>
        <v>0</v>
      </c>
      <c r="V2892">
        <f>IF(Table1[[#This Row],[OD (in)]]=28,0,IF(Table1[[#This Row],[Width (in)]]&gt;40,1,0))</f>
        <v>0</v>
      </c>
      <c r="W2892">
        <f>IF(Table1[[#This Row],[OD (in)]]=28,1,0)</f>
        <v>1</v>
      </c>
    </row>
    <row r="2893" spans="1:23" x14ac:dyDescent="0.3">
      <c r="A2893" s="6" t="s">
        <v>0</v>
      </c>
      <c r="B2893" s="6" t="s">
        <v>280</v>
      </c>
      <c r="C2893" s="6" t="s">
        <v>281</v>
      </c>
      <c r="D2893" s="6" t="s">
        <v>6214</v>
      </c>
      <c r="E2893" s="6" t="s">
        <v>4</v>
      </c>
      <c r="F2893" s="6" t="s">
        <v>5</v>
      </c>
      <c r="G2893" s="6" t="s">
        <v>5235</v>
      </c>
      <c r="H2893" s="6" t="s">
        <v>7</v>
      </c>
      <c r="I2893" s="6" t="s">
        <v>5236</v>
      </c>
      <c r="J2893" s="6" t="s">
        <v>9</v>
      </c>
      <c r="K2893" s="6" t="s">
        <v>6215</v>
      </c>
      <c r="L2893" s="6" t="s">
        <v>11</v>
      </c>
      <c r="M2893" s="2">
        <v>163.435</v>
      </c>
      <c r="N2893" s="1" t="s">
        <v>12</v>
      </c>
      <c r="O2893" s="3">
        <v>43319</v>
      </c>
      <c r="P2893" s="2">
        <f>ROUNDDOWN(Table1[[#This Row],[Quantity in UnE]],0)</f>
        <v>163</v>
      </c>
      <c r="Q2893" t="s">
        <v>8854</v>
      </c>
      <c r="R2893">
        <v>46.5</v>
      </c>
      <c r="S2893">
        <v>28</v>
      </c>
      <c r="T2893">
        <f>IF(Table1[[#This Row],[OD (in)]]=28,0,IF(Table1[[#This Row],[Width (in)]]&lt;=25,1,0))</f>
        <v>0</v>
      </c>
      <c r="U2893">
        <f>IF(Table1[[#This Row],[OD (in)]]=28,0,IF(AND(Table1[[#This Row],[Width (in)]]&gt;25,Table1[[#This Row],[Width (in)]]&lt;=40),1,0))</f>
        <v>0</v>
      </c>
      <c r="V2893">
        <f>IF(Table1[[#This Row],[OD (in)]]=28,0,IF(Table1[[#This Row],[Width (in)]]&gt;40,1,0))</f>
        <v>0</v>
      </c>
      <c r="W2893">
        <f>IF(Table1[[#This Row],[OD (in)]]=28,1,0)</f>
        <v>1</v>
      </c>
    </row>
    <row r="2894" spans="1:23" x14ac:dyDescent="0.3">
      <c r="A2894" s="6" t="s">
        <v>0</v>
      </c>
      <c r="B2894" s="6" t="s">
        <v>125</v>
      </c>
      <c r="C2894" s="6" t="s">
        <v>126</v>
      </c>
      <c r="D2894" s="6" t="s">
        <v>6216</v>
      </c>
      <c r="E2894" s="6" t="s">
        <v>4</v>
      </c>
      <c r="F2894" s="6" t="s">
        <v>5</v>
      </c>
      <c r="G2894" s="6" t="s">
        <v>6131</v>
      </c>
      <c r="H2894" s="6" t="s">
        <v>7</v>
      </c>
      <c r="I2894" s="6" t="s">
        <v>6132</v>
      </c>
      <c r="J2894" s="6" t="s">
        <v>9</v>
      </c>
      <c r="K2894" s="6" t="s">
        <v>6217</v>
      </c>
      <c r="L2894" s="6" t="s">
        <v>11</v>
      </c>
      <c r="M2894" s="2">
        <v>438.60399999999998</v>
      </c>
      <c r="N2894" s="1" t="s">
        <v>12</v>
      </c>
      <c r="O2894" s="3">
        <v>43325</v>
      </c>
      <c r="P2894" s="2">
        <f>ROUNDDOWN(Table1[[#This Row],[Quantity in UnE]],0)</f>
        <v>438</v>
      </c>
      <c r="Q2894" t="s">
        <v>8852</v>
      </c>
      <c r="R2894">
        <v>60</v>
      </c>
      <c r="S2894">
        <v>39</v>
      </c>
      <c r="T2894">
        <f>IF(Table1[[#This Row],[OD (in)]]=28,0,IF(Table1[[#This Row],[Width (in)]]&lt;=25,1,0))</f>
        <v>0</v>
      </c>
      <c r="U2894">
        <f>IF(Table1[[#This Row],[OD (in)]]=28,0,IF(AND(Table1[[#This Row],[Width (in)]]&gt;25,Table1[[#This Row],[Width (in)]]&lt;=40),1,0))</f>
        <v>0</v>
      </c>
      <c r="V2894">
        <f>IF(Table1[[#This Row],[OD (in)]]=28,0,IF(Table1[[#This Row],[Width (in)]]&gt;40,1,0))</f>
        <v>1</v>
      </c>
      <c r="W2894">
        <f>IF(Table1[[#This Row],[OD (in)]]=28,1,0)</f>
        <v>0</v>
      </c>
    </row>
    <row r="2895" spans="1:23" x14ac:dyDescent="0.3">
      <c r="A2895" s="6" t="s">
        <v>0</v>
      </c>
      <c r="B2895" s="6" t="s">
        <v>2208</v>
      </c>
      <c r="C2895" s="6" t="s">
        <v>2209</v>
      </c>
      <c r="D2895" s="6" t="s">
        <v>6218</v>
      </c>
      <c r="E2895" s="6" t="s">
        <v>4</v>
      </c>
      <c r="F2895" s="6" t="s">
        <v>5</v>
      </c>
      <c r="G2895" s="6" t="s">
        <v>6187</v>
      </c>
      <c r="H2895" s="6" t="s">
        <v>7</v>
      </c>
      <c r="I2895" s="6" t="s">
        <v>6188</v>
      </c>
      <c r="J2895" s="6" t="s">
        <v>9</v>
      </c>
      <c r="K2895" s="6" t="s">
        <v>6219</v>
      </c>
      <c r="L2895" s="6" t="s">
        <v>11</v>
      </c>
      <c r="M2895" s="2">
        <v>173.78899999999999</v>
      </c>
      <c r="N2895" s="1" t="s">
        <v>12</v>
      </c>
      <c r="O2895" s="3">
        <v>43331</v>
      </c>
      <c r="P2895" s="2">
        <f>ROUNDDOWN(Table1[[#This Row],[Quantity in UnE]],0)</f>
        <v>173</v>
      </c>
      <c r="Q2895" t="s">
        <v>8864</v>
      </c>
      <c r="R2895">
        <v>23.875</v>
      </c>
      <c r="S2895">
        <v>39</v>
      </c>
      <c r="T2895">
        <f>IF(Table1[[#This Row],[OD (in)]]=28,0,IF(Table1[[#This Row],[Width (in)]]&lt;=25,1,0))</f>
        <v>1</v>
      </c>
      <c r="U2895">
        <f>IF(Table1[[#This Row],[OD (in)]]=28,0,IF(AND(Table1[[#This Row],[Width (in)]]&gt;25,Table1[[#This Row],[Width (in)]]&lt;=40),1,0))</f>
        <v>0</v>
      </c>
      <c r="V2895">
        <f>IF(Table1[[#This Row],[OD (in)]]=28,0,IF(Table1[[#This Row],[Width (in)]]&gt;40,1,0))</f>
        <v>0</v>
      </c>
      <c r="W2895">
        <f>IF(Table1[[#This Row],[OD (in)]]=28,1,0)</f>
        <v>0</v>
      </c>
    </row>
    <row r="2896" spans="1:23" x14ac:dyDescent="0.3">
      <c r="A2896" s="6" t="s">
        <v>0</v>
      </c>
      <c r="B2896" s="6" t="s">
        <v>334</v>
      </c>
      <c r="C2896" s="6" t="s">
        <v>335</v>
      </c>
      <c r="D2896" s="6" t="s">
        <v>6220</v>
      </c>
      <c r="E2896" s="6" t="s">
        <v>4</v>
      </c>
      <c r="F2896" s="6" t="s">
        <v>5</v>
      </c>
      <c r="G2896" s="6" t="s">
        <v>5492</v>
      </c>
      <c r="H2896" s="6" t="s">
        <v>7</v>
      </c>
      <c r="I2896" s="6" t="s">
        <v>5493</v>
      </c>
      <c r="J2896" s="6" t="s">
        <v>9</v>
      </c>
      <c r="K2896" s="6" t="s">
        <v>6221</v>
      </c>
      <c r="L2896" s="6" t="s">
        <v>11</v>
      </c>
      <c r="M2896" s="2">
        <v>113.476</v>
      </c>
      <c r="N2896" s="1" t="s">
        <v>12</v>
      </c>
      <c r="O2896" s="3">
        <v>43323</v>
      </c>
      <c r="P2896" s="2">
        <f>ROUNDDOWN(Table1[[#This Row],[Quantity in UnE]],0)</f>
        <v>113</v>
      </c>
      <c r="Q2896" t="s">
        <v>8850</v>
      </c>
      <c r="R2896">
        <v>31</v>
      </c>
      <c r="S2896">
        <v>28</v>
      </c>
      <c r="T2896">
        <f>IF(Table1[[#This Row],[OD (in)]]=28,0,IF(Table1[[#This Row],[Width (in)]]&lt;=25,1,0))</f>
        <v>0</v>
      </c>
      <c r="U2896">
        <f>IF(Table1[[#This Row],[OD (in)]]=28,0,IF(AND(Table1[[#This Row],[Width (in)]]&gt;25,Table1[[#This Row],[Width (in)]]&lt;=40),1,0))</f>
        <v>0</v>
      </c>
      <c r="V2896">
        <f>IF(Table1[[#This Row],[OD (in)]]=28,0,IF(Table1[[#This Row],[Width (in)]]&gt;40,1,0))</f>
        <v>0</v>
      </c>
      <c r="W2896">
        <f>IF(Table1[[#This Row],[OD (in)]]=28,1,0)</f>
        <v>1</v>
      </c>
    </row>
    <row r="2897" spans="1:23" x14ac:dyDescent="0.3">
      <c r="A2897" s="6" t="s">
        <v>0</v>
      </c>
      <c r="B2897" s="6" t="s">
        <v>334</v>
      </c>
      <c r="C2897" s="6" t="s">
        <v>335</v>
      </c>
      <c r="D2897" s="6" t="s">
        <v>6222</v>
      </c>
      <c r="E2897" s="6" t="s">
        <v>4</v>
      </c>
      <c r="F2897" s="6" t="s">
        <v>5</v>
      </c>
      <c r="G2897" s="6" t="s">
        <v>5492</v>
      </c>
      <c r="H2897" s="6" t="s">
        <v>7</v>
      </c>
      <c r="I2897" s="6" t="s">
        <v>5493</v>
      </c>
      <c r="J2897" s="6" t="s">
        <v>9</v>
      </c>
      <c r="K2897" s="6" t="s">
        <v>6223</v>
      </c>
      <c r="L2897" s="6" t="s">
        <v>11</v>
      </c>
      <c r="M2897" s="2">
        <v>117.831</v>
      </c>
      <c r="N2897" s="1" t="s">
        <v>12</v>
      </c>
      <c r="O2897" s="3">
        <v>43323</v>
      </c>
      <c r="P2897" s="2">
        <f>ROUNDDOWN(Table1[[#This Row],[Quantity in UnE]],0)</f>
        <v>117</v>
      </c>
      <c r="Q2897" t="s">
        <v>8850</v>
      </c>
      <c r="R2897">
        <v>31</v>
      </c>
      <c r="S2897">
        <v>28</v>
      </c>
      <c r="T2897">
        <f>IF(Table1[[#This Row],[OD (in)]]=28,0,IF(Table1[[#This Row],[Width (in)]]&lt;=25,1,0))</f>
        <v>0</v>
      </c>
      <c r="U2897">
        <f>IF(Table1[[#This Row],[OD (in)]]=28,0,IF(AND(Table1[[#This Row],[Width (in)]]&gt;25,Table1[[#This Row],[Width (in)]]&lt;=40),1,0))</f>
        <v>0</v>
      </c>
      <c r="V2897">
        <f>IF(Table1[[#This Row],[OD (in)]]=28,0,IF(Table1[[#This Row],[Width (in)]]&gt;40,1,0))</f>
        <v>0</v>
      </c>
      <c r="W2897">
        <f>IF(Table1[[#This Row],[OD (in)]]=28,1,0)</f>
        <v>1</v>
      </c>
    </row>
    <row r="2898" spans="1:23" x14ac:dyDescent="0.3">
      <c r="A2898" s="6" t="s">
        <v>0</v>
      </c>
      <c r="B2898" s="6" t="s">
        <v>125</v>
      </c>
      <c r="C2898" s="6" t="s">
        <v>126</v>
      </c>
      <c r="D2898" s="6" t="s">
        <v>6224</v>
      </c>
      <c r="E2898" s="6" t="s">
        <v>4</v>
      </c>
      <c r="F2898" s="6" t="s">
        <v>5</v>
      </c>
      <c r="G2898" s="6" t="s">
        <v>6131</v>
      </c>
      <c r="H2898" s="6" t="s">
        <v>7</v>
      </c>
      <c r="I2898" s="6" t="s">
        <v>6132</v>
      </c>
      <c r="J2898" s="6" t="s">
        <v>9</v>
      </c>
      <c r="K2898" s="6" t="s">
        <v>6225</v>
      </c>
      <c r="L2898" s="6" t="s">
        <v>11</v>
      </c>
      <c r="M2898" s="2">
        <v>440.16199999999998</v>
      </c>
      <c r="N2898" s="1" t="s">
        <v>12</v>
      </c>
      <c r="O2898" s="3">
        <v>43325</v>
      </c>
      <c r="P2898" s="2">
        <f>ROUNDDOWN(Table1[[#This Row],[Quantity in UnE]],0)</f>
        <v>440</v>
      </c>
      <c r="Q2898" t="s">
        <v>8852</v>
      </c>
      <c r="R2898">
        <v>60</v>
      </c>
      <c r="S2898">
        <v>39</v>
      </c>
      <c r="T2898">
        <f>IF(Table1[[#This Row],[OD (in)]]=28,0,IF(Table1[[#This Row],[Width (in)]]&lt;=25,1,0))</f>
        <v>0</v>
      </c>
      <c r="U2898">
        <f>IF(Table1[[#This Row],[OD (in)]]=28,0,IF(AND(Table1[[#This Row],[Width (in)]]&gt;25,Table1[[#This Row],[Width (in)]]&lt;=40),1,0))</f>
        <v>0</v>
      </c>
      <c r="V2898">
        <f>IF(Table1[[#This Row],[OD (in)]]=28,0,IF(Table1[[#This Row],[Width (in)]]&gt;40,1,0))</f>
        <v>1</v>
      </c>
      <c r="W2898">
        <f>IF(Table1[[#This Row],[OD (in)]]=28,1,0)</f>
        <v>0</v>
      </c>
    </row>
    <row r="2899" spans="1:23" x14ac:dyDescent="0.3">
      <c r="A2899" s="6" t="s">
        <v>0</v>
      </c>
      <c r="B2899" s="6" t="s">
        <v>2208</v>
      </c>
      <c r="C2899" s="6" t="s">
        <v>2209</v>
      </c>
      <c r="D2899" s="6" t="s">
        <v>6226</v>
      </c>
      <c r="E2899" s="6" t="s">
        <v>4</v>
      </c>
      <c r="F2899" s="6" t="s">
        <v>5</v>
      </c>
      <c r="G2899" s="6" t="s">
        <v>6187</v>
      </c>
      <c r="H2899" s="6" t="s">
        <v>7</v>
      </c>
      <c r="I2899" s="6" t="s">
        <v>6188</v>
      </c>
      <c r="J2899" s="6" t="s">
        <v>9</v>
      </c>
      <c r="K2899" s="6" t="s">
        <v>6227</v>
      </c>
      <c r="L2899" s="6" t="s">
        <v>11</v>
      </c>
      <c r="M2899" s="2">
        <v>176.22800000000001</v>
      </c>
      <c r="N2899" s="1" t="s">
        <v>12</v>
      </c>
      <c r="O2899" s="3">
        <v>43331</v>
      </c>
      <c r="P2899" s="2">
        <f>ROUNDDOWN(Table1[[#This Row],[Quantity in UnE]],0)</f>
        <v>176</v>
      </c>
      <c r="Q2899" t="s">
        <v>8864</v>
      </c>
      <c r="R2899">
        <v>23.875</v>
      </c>
      <c r="S2899">
        <v>39</v>
      </c>
      <c r="T2899">
        <f>IF(Table1[[#This Row],[OD (in)]]=28,0,IF(Table1[[#This Row],[Width (in)]]&lt;=25,1,0))</f>
        <v>1</v>
      </c>
      <c r="U2899">
        <f>IF(Table1[[#This Row],[OD (in)]]=28,0,IF(AND(Table1[[#This Row],[Width (in)]]&gt;25,Table1[[#This Row],[Width (in)]]&lt;=40),1,0))</f>
        <v>0</v>
      </c>
      <c r="V2899">
        <f>IF(Table1[[#This Row],[OD (in)]]=28,0,IF(Table1[[#This Row],[Width (in)]]&gt;40,1,0))</f>
        <v>0</v>
      </c>
      <c r="W2899">
        <f>IF(Table1[[#This Row],[OD (in)]]=28,1,0)</f>
        <v>0</v>
      </c>
    </row>
    <row r="2900" spans="1:23" x14ac:dyDescent="0.3">
      <c r="A2900" s="6" t="s">
        <v>0</v>
      </c>
      <c r="B2900" s="6" t="s">
        <v>125</v>
      </c>
      <c r="C2900" s="6" t="s">
        <v>126</v>
      </c>
      <c r="D2900" s="6" t="s">
        <v>6228</v>
      </c>
      <c r="E2900" s="6" t="s">
        <v>4</v>
      </c>
      <c r="F2900" s="6" t="s">
        <v>5</v>
      </c>
      <c r="G2900" s="6" t="s">
        <v>6131</v>
      </c>
      <c r="H2900" s="6" t="s">
        <v>7</v>
      </c>
      <c r="I2900" s="6" t="s">
        <v>6132</v>
      </c>
      <c r="J2900" s="6" t="s">
        <v>9</v>
      </c>
      <c r="K2900" s="6" t="s">
        <v>6229</v>
      </c>
      <c r="L2900" s="6" t="s">
        <v>11</v>
      </c>
      <c r="M2900" s="2">
        <v>440.16199999999998</v>
      </c>
      <c r="N2900" s="1" t="s">
        <v>12</v>
      </c>
      <c r="O2900" s="3">
        <v>43325</v>
      </c>
      <c r="P2900" s="2">
        <f>ROUNDDOWN(Table1[[#This Row],[Quantity in UnE]],0)</f>
        <v>440</v>
      </c>
      <c r="Q2900" t="s">
        <v>8852</v>
      </c>
      <c r="R2900">
        <v>60</v>
      </c>
      <c r="S2900">
        <v>39</v>
      </c>
      <c r="T2900">
        <f>IF(Table1[[#This Row],[OD (in)]]=28,0,IF(Table1[[#This Row],[Width (in)]]&lt;=25,1,0))</f>
        <v>0</v>
      </c>
      <c r="U2900">
        <f>IF(Table1[[#This Row],[OD (in)]]=28,0,IF(AND(Table1[[#This Row],[Width (in)]]&gt;25,Table1[[#This Row],[Width (in)]]&lt;=40),1,0))</f>
        <v>0</v>
      </c>
      <c r="V2900">
        <f>IF(Table1[[#This Row],[OD (in)]]=28,0,IF(Table1[[#This Row],[Width (in)]]&gt;40,1,0))</f>
        <v>1</v>
      </c>
      <c r="W2900">
        <f>IF(Table1[[#This Row],[OD (in)]]=28,1,0)</f>
        <v>0</v>
      </c>
    </row>
    <row r="2901" spans="1:23" x14ac:dyDescent="0.3">
      <c r="A2901" s="6" t="s">
        <v>0</v>
      </c>
      <c r="B2901" s="6" t="s">
        <v>2208</v>
      </c>
      <c r="C2901" s="6" t="s">
        <v>2209</v>
      </c>
      <c r="D2901" s="6" t="s">
        <v>6230</v>
      </c>
      <c r="E2901" s="6" t="s">
        <v>4</v>
      </c>
      <c r="F2901" s="6" t="s">
        <v>5</v>
      </c>
      <c r="G2901" s="6" t="s">
        <v>6187</v>
      </c>
      <c r="H2901" s="6" t="s">
        <v>7</v>
      </c>
      <c r="I2901" s="6" t="s">
        <v>6188</v>
      </c>
      <c r="J2901" s="6" t="s">
        <v>9</v>
      </c>
      <c r="K2901" s="6" t="s">
        <v>6229</v>
      </c>
      <c r="L2901" s="6" t="s">
        <v>11</v>
      </c>
      <c r="M2901" s="2">
        <v>176.22800000000001</v>
      </c>
      <c r="N2901" s="1" t="s">
        <v>12</v>
      </c>
      <c r="O2901" s="3">
        <v>43331</v>
      </c>
      <c r="P2901" s="2">
        <f>ROUNDDOWN(Table1[[#This Row],[Quantity in UnE]],0)</f>
        <v>176</v>
      </c>
      <c r="Q2901" t="s">
        <v>8864</v>
      </c>
      <c r="R2901">
        <v>23.875</v>
      </c>
      <c r="S2901">
        <v>39</v>
      </c>
      <c r="T2901">
        <f>IF(Table1[[#This Row],[OD (in)]]=28,0,IF(Table1[[#This Row],[Width (in)]]&lt;=25,1,0))</f>
        <v>1</v>
      </c>
      <c r="U2901">
        <f>IF(Table1[[#This Row],[OD (in)]]=28,0,IF(AND(Table1[[#This Row],[Width (in)]]&gt;25,Table1[[#This Row],[Width (in)]]&lt;=40),1,0))</f>
        <v>0</v>
      </c>
      <c r="V2901">
        <f>IF(Table1[[#This Row],[OD (in)]]=28,0,IF(Table1[[#This Row],[Width (in)]]&gt;40,1,0))</f>
        <v>0</v>
      </c>
      <c r="W2901">
        <f>IF(Table1[[#This Row],[OD (in)]]=28,1,0)</f>
        <v>0</v>
      </c>
    </row>
    <row r="2902" spans="1:23" x14ac:dyDescent="0.3">
      <c r="A2902" s="6" t="s">
        <v>0</v>
      </c>
      <c r="B2902" s="6" t="s">
        <v>125</v>
      </c>
      <c r="C2902" s="6" t="s">
        <v>126</v>
      </c>
      <c r="D2902" s="6" t="s">
        <v>6231</v>
      </c>
      <c r="E2902" s="6" t="s">
        <v>4</v>
      </c>
      <c r="F2902" s="6" t="s">
        <v>5</v>
      </c>
      <c r="G2902" s="6" t="s">
        <v>6131</v>
      </c>
      <c r="H2902" s="6" t="s">
        <v>7</v>
      </c>
      <c r="I2902" s="6" t="s">
        <v>6132</v>
      </c>
      <c r="J2902" s="6" t="s">
        <v>9</v>
      </c>
      <c r="K2902" s="6" t="s">
        <v>6232</v>
      </c>
      <c r="L2902" s="6" t="s">
        <v>11</v>
      </c>
      <c r="M2902" s="2">
        <v>413.33300000000003</v>
      </c>
      <c r="N2902" s="1" t="s">
        <v>12</v>
      </c>
      <c r="O2902" s="3">
        <v>43325</v>
      </c>
      <c r="P2902" s="2">
        <f>ROUNDDOWN(Table1[[#This Row],[Quantity in UnE]],0)</f>
        <v>413</v>
      </c>
      <c r="Q2902" t="s">
        <v>8852</v>
      </c>
      <c r="R2902">
        <v>60</v>
      </c>
      <c r="S2902">
        <v>39</v>
      </c>
      <c r="T2902">
        <f>IF(Table1[[#This Row],[OD (in)]]=28,0,IF(Table1[[#This Row],[Width (in)]]&lt;=25,1,0))</f>
        <v>0</v>
      </c>
      <c r="U2902">
        <f>IF(Table1[[#This Row],[OD (in)]]=28,0,IF(AND(Table1[[#This Row],[Width (in)]]&gt;25,Table1[[#This Row],[Width (in)]]&lt;=40),1,0))</f>
        <v>0</v>
      </c>
      <c r="V2902">
        <f>IF(Table1[[#This Row],[OD (in)]]=28,0,IF(Table1[[#This Row],[Width (in)]]&gt;40,1,0))</f>
        <v>1</v>
      </c>
      <c r="W2902">
        <f>IF(Table1[[#This Row],[OD (in)]]=28,1,0)</f>
        <v>0</v>
      </c>
    </row>
    <row r="2903" spans="1:23" x14ac:dyDescent="0.3">
      <c r="A2903" s="6" t="s">
        <v>0</v>
      </c>
      <c r="B2903" s="6" t="s">
        <v>6233</v>
      </c>
      <c r="C2903" s="6" t="s">
        <v>6234</v>
      </c>
      <c r="D2903" s="6" t="s">
        <v>6235</v>
      </c>
      <c r="E2903" s="6" t="s">
        <v>4</v>
      </c>
      <c r="F2903" s="6" t="s">
        <v>5</v>
      </c>
      <c r="G2903" s="6" t="s">
        <v>5492</v>
      </c>
      <c r="H2903" s="6" t="s">
        <v>7</v>
      </c>
      <c r="I2903" s="6" t="s">
        <v>5493</v>
      </c>
      <c r="J2903" s="6" t="s">
        <v>9</v>
      </c>
      <c r="K2903" s="6" t="s">
        <v>6236</v>
      </c>
      <c r="L2903" s="6" t="s">
        <v>11</v>
      </c>
      <c r="M2903" s="2">
        <v>111.943</v>
      </c>
      <c r="N2903" s="1" t="s">
        <v>12</v>
      </c>
      <c r="O2903" s="3">
        <v>43323</v>
      </c>
      <c r="P2903" s="2">
        <f>ROUNDDOWN(Table1[[#This Row],[Quantity in UnE]],0)</f>
        <v>111</v>
      </c>
      <c r="Q2903" t="s">
        <v>8848</v>
      </c>
      <c r="R2903">
        <v>32.5</v>
      </c>
      <c r="S2903">
        <v>28</v>
      </c>
      <c r="T2903">
        <f>IF(Table1[[#This Row],[OD (in)]]=28,0,IF(Table1[[#This Row],[Width (in)]]&lt;=25,1,0))</f>
        <v>0</v>
      </c>
      <c r="U2903">
        <f>IF(Table1[[#This Row],[OD (in)]]=28,0,IF(AND(Table1[[#This Row],[Width (in)]]&gt;25,Table1[[#This Row],[Width (in)]]&lt;=40),1,0))</f>
        <v>0</v>
      </c>
      <c r="V2903">
        <f>IF(Table1[[#This Row],[OD (in)]]=28,0,IF(Table1[[#This Row],[Width (in)]]&gt;40,1,0))</f>
        <v>0</v>
      </c>
      <c r="W2903">
        <f>IF(Table1[[#This Row],[OD (in)]]=28,1,0)</f>
        <v>1</v>
      </c>
    </row>
    <row r="2904" spans="1:23" x14ac:dyDescent="0.3">
      <c r="A2904" s="6" t="s">
        <v>0</v>
      </c>
      <c r="B2904" s="6" t="s">
        <v>6233</v>
      </c>
      <c r="C2904" s="6" t="s">
        <v>6234</v>
      </c>
      <c r="D2904" s="6" t="s">
        <v>6237</v>
      </c>
      <c r="E2904" s="6" t="s">
        <v>4</v>
      </c>
      <c r="F2904" s="6" t="s">
        <v>5</v>
      </c>
      <c r="G2904" s="6" t="s">
        <v>5492</v>
      </c>
      <c r="H2904" s="6" t="s">
        <v>7</v>
      </c>
      <c r="I2904" s="6" t="s">
        <v>5493</v>
      </c>
      <c r="J2904" s="6" t="s">
        <v>9</v>
      </c>
      <c r="K2904" s="6" t="s">
        <v>6238</v>
      </c>
      <c r="L2904" s="6" t="s">
        <v>11</v>
      </c>
      <c r="M2904" s="2">
        <v>115.788</v>
      </c>
      <c r="N2904" s="1" t="s">
        <v>12</v>
      </c>
      <c r="O2904" s="3">
        <v>43323</v>
      </c>
      <c r="P2904" s="2">
        <f>ROUNDDOWN(Table1[[#This Row],[Quantity in UnE]],0)</f>
        <v>115</v>
      </c>
      <c r="Q2904" t="s">
        <v>8848</v>
      </c>
      <c r="R2904">
        <v>32.5</v>
      </c>
      <c r="S2904">
        <v>28</v>
      </c>
      <c r="T2904">
        <f>IF(Table1[[#This Row],[OD (in)]]=28,0,IF(Table1[[#This Row],[Width (in)]]&lt;=25,1,0))</f>
        <v>0</v>
      </c>
      <c r="U2904">
        <f>IF(Table1[[#This Row],[OD (in)]]=28,0,IF(AND(Table1[[#This Row],[Width (in)]]&gt;25,Table1[[#This Row],[Width (in)]]&lt;=40),1,0))</f>
        <v>0</v>
      </c>
      <c r="V2904">
        <f>IF(Table1[[#This Row],[OD (in)]]=28,0,IF(Table1[[#This Row],[Width (in)]]&gt;40,1,0))</f>
        <v>0</v>
      </c>
      <c r="W2904">
        <f>IF(Table1[[#This Row],[OD (in)]]=28,1,0)</f>
        <v>1</v>
      </c>
    </row>
    <row r="2905" spans="1:23" x14ac:dyDescent="0.3">
      <c r="A2905" s="6" t="s">
        <v>0</v>
      </c>
      <c r="B2905" s="6" t="s">
        <v>2208</v>
      </c>
      <c r="C2905" s="6" t="s">
        <v>2209</v>
      </c>
      <c r="D2905" s="6" t="s">
        <v>6239</v>
      </c>
      <c r="E2905" s="6" t="s">
        <v>4</v>
      </c>
      <c r="F2905" s="6" t="s">
        <v>5</v>
      </c>
      <c r="G2905" s="6" t="s">
        <v>6187</v>
      </c>
      <c r="H2905" s="6" t="s">
        <v>7</v>
      </c>
      <c r="I2905" s="6" t="s">
        <v>6188</v>
      </c>
      <c r="J2905" s="6" t="s">
        <v>9</v>
      </c>
      <c r="K2905" s="6" t="s">
        <v>6238</v>
      </c>
      <c r="L2905" s="6" t="s">
        <v>11</v>
      </c>
      <c r="M2905" s="2">
        <v>176.34899999999999</v>
      </c>
      <c r="N2905" s="1" t="s">
        <v>12</v>
      </c>
      <c r="O2905" s="3">
        <v>43331</v>
      </c>
      <c r="P2905" s="2">
        <f>ROUNDDOWN(Table1[[#This Row],[Quantity in UnE]],0)</f>
        <v>176</v>
      </c>
      <c r="Q2905" t="s">
        <v>8864</v>
      </c>
      <c r="R2905">
        <v>23.875</v>
      </c>
      <c r="S2905">
        <v>39</v>
      </c>
      <c r="T2905">
        <f>IF(Table1[[#This Row],[OD (in)]]=28,0,IF(Table1[[#This Row],[Width (in)]]&lt;=25,1,0))</f>
        <v>1</v>
      </c>
      <c r="U2905">
        <f>IF(Table1[[#This Row],[OD (in)]]=28,0,IF(AND(Table1[[#This Row],[Width (in)]]&gt;25,Table1[[#This Row],[Width (in)]]&lt;=40),1,0))</f>
        <v>0</v>
      </c>
      <c r="V2905">
        <f>IF(Table1[[#This Row],[OD (in)]]=28,0,IF(Table1[[#This Row],[Width (in)]]&gt;40,1,0))</f>
        <v>0</v>
      </c>
      <c r="W2905">
        <f>IF(Table1[[#This Row],[OD (in)]]=28,1,0)</f>
        <v>0</v>
      </c>
    </row>
    <row r="2906" spans="1:23" x14ac:dyDescent="0.3">
      <c r="A2906" s="6" t="s">
        <v>0</v>
      </c>
      <c r="B2906" s="6" t="s">
        <v>2208</v>
      </c>
      <c r="C2906" s="6" t="s">
        <v>2209</v>
      </c>
      <c r="D2906" s="6" t="s">
        <v>6240</v>
      </c>
      <c r="E2906" s="6" t="s">
        <v>4</v>
      </c>
      <c r="F2906" s="6" t="s">
        <v>5</v>
      </c>
      <c r="G2906" s="6" t="s">
        <v>6187</v>
      </c>
      <c r="H2906" s="6" t="s">
        <v>7</v>
      </c>
      <c r="I2906" s="6" t="s">
        <v>6188</v>
      </c>
      <c r="J2906" s="6" t="s">
        <v>9</v>
      </c>
      <c r="K2906" s="6" t="s">
        <v>6241</v>
      </c>
      <c r="L2906" s="6" t="s">
        <v>11</v>
      </c>
      <c r="M2906" s="2">
        <v>176.34899999999999</v>
      </c>
      <c r="N2906" s="1" t="s">
        <v>12</v>
      </c>
      <c r="O2906" s="3">
        <v>43331</v>
      </c>
      <c r="P2906" s="2">
        <f>ROUNDDOWN(Table1[[#This Row],[Quantity in UnE]],0)</f>
        <v>176</v>
      </c>
      <c r="Q2906" t="s">
        <v>8864</v>
      </c>
      <c r="R2906">
        <v>23.875</v>
      </c>
      <c r="S2906">
        <v>39</v>
      </c>
      <c r="T2906">
        <f>IF(Table1[[#This Row],[OD (in)]]=28,0,IF(Table1[[#This Row],[Width (in)]]&lt;=25,1,0))</f>
        <v>1</v>
      </c>
      <c r="U2906">
        <f>IF(Table1[[#This Row],[OD (in)]]=28,0,IF(AND(Table1[[#This Row],[Width (in)]]&gt;25,Table1[[#This Row],[Width (in)]]&lt;=40),1,0))</f>
        <v>0</v>
      </c>
      <c r="V2906">
        <f>IF(Table1[[#This Row],[OD (in)]]=28,0,IF(Table1[[#This Row],[Width (in)]]&gt;40,1,0))</f>
        <v>0</v>
      </c>
      <c r="W2906">
        <f>IF(Table1[[#This Row],[OD (in)]]=28,1,0)</f>
        <v>0</v>
      </c>
    </row>
    <row r="2907" spans="1:23" x14ac:dyDescent="0.3">
      <c r="A2907" s="6" t="s">
        <v>0</v>
      </c>
      <c r="B2907" s="6" t="s">
        <v>125</v>
      </c>
      <c r="C2907" s="6" t="s">
        <v>126</v>
      </c>
      <c r="D2907" s="6" t="s">
        <v>6242</v>
      </c>
      <c r="E2907" s="6" t="s">
        <v>4</v>
      </c>
      <c r="F2907" s="6" t="s">
        <v>5</v>
      </c>
      <c r="G2907" s="6" t="s">
        <v>6131</v>
      </c>
      <c r="H2907" s="6" t="s">
        <v>7</v>
      </c>
      <c r="I2907" s="6" t="s">
        <v>6132</v>
      </c>
      <c r="J2907" s="6" t="s">
        <v>9</v>
      </c>
      <c r="K2907" s="6" t="s">
        <v>6243</v>
      </c>
      <c r="L2907" s="6" t="s">
        <v>11</v>
      </c>
      <c r="M2907" s="2">
        <v>413.33300000000003</v>
      </c>
      <c r="N2907" s="1" t="s">
        <v>12</v>
      </c>
      <c r="O2907" s="3">
        <v>43325</v>
      </c>
      <c r="P2907" s="2">
        <f>ROUNDDOWN(Table1[[#This Row],[Quantity in UnE]],0)</f>
        <v>413</v>
      </c>
      <c r="Q2907" t="s">
        <v>8852</v>
      </c>
      <c r="R2907">
        <v>60</v>
      </c>
      <c r="S2907">
        <v>39</v>
      </c>
      <c r="T2907">
        <f>IF(Table1[[#This Row],[OD (in)]]=28,0,IF(Table1[[#This Row],[Width (in)]]&lt;=25,1,0))</f>
        <v>0</v>
      </c>
      <c r="U2907">
        <f>IF(Table1[[#This Row],[OD (in)]]=28,0,IF(AND(Table1[[#This Row],[Width (in)]]&gt;25,Table1[[#This Row],[Width (in)]]&lt;=40),1,0))</f>
        <v>0</v>
      </c>
      <c r="V2907">
        <f>IF(Table1[[#This Row],[OD (in)]]=28,0,IF(Table1[[#This Row],[Width (in)]]&gt;40,1,0))</f>
        <v>1</v>
      </c>
      <c r="W2907">
        <f>IF(Table1[[#This Row],[OD (in)]]=28,1,0)</f>
        <v>0</v>
      </c>
    </row>
    <row r="2908" spans="1:23" x14ac:dyDescent="0.3">
      <c r="A2908" s="6" t="s">
        <v>0</v>
      </c>
      <c r="B2908" s="6" t="s">
        <v>2208</v>
      </c>
      <c r="C2908" s="6" t="s">
        <v>2209</v>
      </c>
      <c r="D2908" s="6" t="s">
        <v>6244</v>
      </c>
      <c r="E2908" s="6" t="s">
        <v>4</v>
      </c>
      <c r="F2908" s="6" t="s">
        <v>5</v>
      </c>
      <c r="G2908" s="6" t="s">
        <v>6187</v>
      </c>
      <c r="H2908" s="6" t="s">
        <v>7</v>
      </c>
      <c r="I2908" s="6" t="s">
        <v>6188</v>
      </c>
      <c r="J2908" s="6" t="s">
        <v>9</v>
      </c>
      <c r="K2908" s="6" t="s">
        <v>6245</v>
      </c>
      <c r="L2908" s="6" t="s">
        <v>11</v>
      </c>
      <c r="M2908" s="2">
        <v>176.34899999999999</v>
      </c>
      <c r="N2908" s="1" t="s">
        <v>12</v>
      </c>
      <c r="O2908" s="3">
        <v>43331</v>
      </c>
      <c r="P2908" s="2">
        <f>ROUNDDOWN(Table1[[#This Row],[Quantity in UnE]],0)</f>
        <v>176</v>
      </c>
      <c r="Q2908" t="s">
        <v>8864</v>
      </c>
      <c r="R2908">
        <v>23.875</v>
      </c>
      <c r="S2908">
        <v>39</v>
      </c>
      <c r="T2908">
        <f>IF(Table1[[#This Row],[OD (in)]]=28,0,IF(Table1[[#This Row],[Width (in)]]&lt;=25,1,0))</f>
        <v>1</v>
      </c>
      <c r="U2908">
        <f>IF(Table1[[#This Row],[OD (in)]]=28,0,IF(AND(Table1[[#This Row],[Width (in)]]&gt;25,Table1[[#This Row],[Width (in)]]&lt;=40),1,0))</f>
        <v>0</v>
      </c>
      <c r="V2908">
        <f>IF(Table1[[#This Row],[OD (in)]]=28,0,IF(Table1[[#This Row],[Width (in)]]&gt;40,1,0))</f>
        <v>0</v>
      </c>
      <c r="W2908">
        <f>IF(Table1[[#This Row],[OD (in)]]=28,1,0)</f>
        <v>0</v>
      </c>
    </row>
    <row r="2909" spans="1:23" x14ac:dyDescent="0.3">
      <c r="A2909" s="6" t="s">
        <v>0</v>
      </c>
      <c r="B2909" s="6" t="s">
        <v>2208</v>
      </c>
      <c r="C2909" s="6" t="s">
        <v>2209</v>
      </c>
      <c r="D2909" s="6" t="s">
        <v>6246</v>
      </c>
      <c r="E2909" s="6" t="s">
        <v>4</v>
      </c>
      <c r="F2909" s="6" t="s">
        <v>5</v>
      </c>
      <c r="G2909" s="6" t="s">
        <v>6187</v>
      </c>
      <c r="H2909" s="6" t="s">
        <v>7</v>
      </c>
      <c r="I2909" s="6" t="s">
        <v>6188</v>
      </c>
      <c r="J2909" s="6" t="s">
        <v>9</v>
      </c>
      <c r="K2909" s="6" t="s">
        <v>6247</v>
      </c>
      <c r="L2909" s="6" t="s">
        <v>11</v>
      </c>
      <c r="M2909" s="2">
        <v>176.34899999999999</v>
      </c>
      <c r="N2909" s="1" t="s">
        <v>12</v>
      </c>
      <c r="O2909" s="3">
        <v>43331</v>
      </c>
      <c r="P2909" s="2">
        <f>ROUNDDOWN(Table1[[#This Row],[Quantity in UnE]],0)</f>
        <v>176</v>
      </c>
      <c r="Q2909" t="s">
        <v>8864</v>
      </c>
      <c r="R2909">
        <v>23.875</v>
      </c>
      <c r="S2909">
        <v>39</v>
      </c>
      <c r="T2909">
        <f>IF(Table1[[#This Row],[OD (in)]]=28,0,IF(Table1[[#This Row],[Width (in)]]&lt;=25,1,0))</f>
        <v>1</v>
      </c>
      <c r="U2909">
        <f>IF(Table1[[#This Row],[OD (in)]]=28,0,IF(AND(Table1[[#This Row],[Width (in)]]&gt;25,Table1[[#This Row],[Width (in)]]&lt;=40),1,0))</f>
        <v>0</v>
      </c>
      <c r="V2909">
        <f>IF(Table1[[#This Row],[OD (in)]]=28,0,IF(Table1[[#This Row],[Width (in)]]&gt;40,1,0))</f>
        <v>0</v>
      </c>
      <c r="W2909">
        <f>IF(Table1[[#This Row],[OD (in)]]=28,1,0)</f>
        <v>0</v>
      </c>
    </row>
    <row r="2910" spans="1:23" x14ac:dyDescent="0.3">
      <c r="A2910" s="6" t="s">
        <v>0</v>
      </c>
      <c r="B2910" s="6" t="s">
        <v>2208</v>
      </c>
      <c r="C2910" s="6" t="s">
        <v>2209</v>
      </c>
      <c r="D2910" s="6" t="s">
        <v>6248</v>
      </c>
      <c r="E2910" s="6" t="s">
        <v>4</v>
      </c>
      <c r="F2910" s="6" t="s">
        <v>5</v>
      </c>
      <c r="G2910" s="6" t="s">
        <v>6187</v>
      </c>
      <c r="H2910" s="6" t="s">
        <v>7</v>
      </c>
      <c r="I2910" s="6" t="s">
        <v>6188</v>
      </c>
      <c r="J2910" s="6" t="s">
        <v>9</v>
      </c>
      <c r="K2910" s="6" t="s">
        <v>6249</v>
      </c>
      <c r="L2910" s="6" t="s">
        <v>11</v>
      </c>
      <c r="M2910" s="2">
        <v>176.62</v>
      </c>
      <c r="N2910" s="1" t="s">
        <v>12</v>
      </c>
      <c r="O2910" s="3">
        <v>43331</v>
      </c>
      <c r="P2910" s="2">
        <f>ROUNDDOWN(Table1[[#This Row],[Quantity in UnE]],0)</f>
        <v>176</v>
      </c>
      <c r="Q2910" t="s">
        <v>8864</v>
      </c>
      <c r="R2910">
        <v>23.875</v>
      </c>
      <c r="S2910">
        <v>39</v>
      </c>
      <c r="T2910">
        <f>IF(Table1[[#This Row],[OD (in)]]=28,0,IF(Table1[[#This Row],[Width (in)]]&lt;=25,1,0))</f>
        <v>1</v>
      </c>
      <c r="U2910">
        <f>IF(Table1[[#This Row],[OD (in)]]=28,0,IF(AND(Table1[[#This Row],[Width (in)]]&gt;25,Table1[[#This Row],[Width (in)]]&lt;=40),1,0))</f>
        <v>0</v>
      </c>
      <c r="V2910">
        <f>IF(Table1[[#This Row],[OD (in)]]=28,0,IF(Table1[[#This Row],[Width (in)]]&gt;40,1,0))</f>
        <v>0</v>
      </c>
      <c r="W2910">
        <f>IF(Table1[[#This Row],[OD (in)]]=28,1,0)</f>
        <v>0</v>
      </c>
    </row>
    <row r="2911" spans="1:23" x14ac:dyDescent="0.3">
      <c r="A2911" s="6" t="s">
        <v>0</v>
      </c>
      <c r="B2911" s="6" t="s">
        <v>280</v>
      </c>
      <c r="C2911" s="6" t="s">
        <v>281</v>
      </c>
      <c r="D2911" s="6" t="s">
        <v>6250</v>
      </c>
      <c r="E2911" s="6" t="s">
        <v>4</v>
      </c>
      <c r="F2911" s="6" t="s">
        <v>5</v>
      </c>
      <c r="G2911" s="6" t="s">
        <v>5235</v>
      </c>
      <c r="H2911" s="6" t="s">
        <v>7</v>
      </c>
      <c r="I2911" s="6" t="s">
        <v>5236</v>
      </c>
      <c r="J2911" s="6" t="s">
        <v>9</v>
      </c>
      <c r="K2911" s="6" t="s">
        <v>6251</v>
      </c>
      <c r="L2911" s="6" t="s">
        <v>11</v>
      </c>
      <c r="M2911" s="2">
        <v>163.435</v>
      </c>
      <c r="N2911" s="1" t="s">
        <v>12</v>
      </c>
      <c r="O2911" s="3">
        <v>43319</v>
      </c>
      <c r="P2911" s="2">
        <f>ROUNDDOWN(Table1[[#This Row],[Quantity in UnE]],0)</f>
        <v>163</v>
      </c>
      <c r="Q2911" t="s">
        <v>8854</v>
      </c>
      <c r="R2911">
        <v>46.5</v>
      </c>
      <c r="S2911">
        <v>28</v>
      </c>
      <c r="T2911">
        <f>IF(Table1[[#This Row],[OD (in)]]=28,0,IF(Table1[[#This Row],[Width (in)]]&lt;=25,1,0))</f>
        <v>0</v>
      </c>
      <c r="U2911">
        <f>IF(Table1[[#This Row],[OD (in)]]=28,0,IF(AND(Table1[[#This Row],[Width (in)]]&gt;25,Table1[[#This Row],[Width (in)]]&lt;=40),1,0))</f>
        <v>0</v>
      </c>
      <c r="V2911">
        <f>IF(Table1[[#This Row],[OD (in)]]=28,0,IF(Table1[[#This Row],[Width (in)]]&gt;40,1,0))</f>
        <v>0</v>
      </c>
      <c r="W2911">
        <f>IF(Table1[[#This Row],[OD (in)]]=28,1,0)</f>
        <v>1</v>
      </c>
    </row>
    <row r="2912" spans="1:23" x14ac:dyDescent="0.3">
      <c r="A2912" s="6" t="s">
        <v>0</v>
      </c>
      <c r="B2912" s="6" t="s">
        <v>1395</v>
      </c>
      <c r="C2912" s="6" t="s">
        <v>1396</v>
      </c>
      <c r="D2912" s="6" t="s">
        <v>6252</v>
      </c>
      <c r="E2912" s="6" t="s">
        <v>4</v>
      </c>
      <c r="F2912" s="6" t="s">
        <v>5</v>
      </c>
      <c r="G2912" s="6" t="s">
        <v>6131</v>
      </c>
      <c r="H2912" s="6" t="s">
        <v>7</v>
      </c>
      <c r="I2912" s="6" t="s">
        <v>6132</v>
      </c>
      <c r="J2912" s="6" t="s">
        <v>9</v>
      </c>
      <c r="K2912" s="6" t="s">
        <v>6253</v>
      </c>
      <c r="L2912" s="6" t="s">
        <v>11</v>
      </c>
      <c r="M2912" s="2">
        <v>241.09899999999999</v>
      </c>
      <c r="N2912" s="1" t="s">
        <v>12</v>
      </c>
      <c r="O2912" s="3">
        <v>43325</v>
      </c>
      <c r="P2912" s="2">
        <f>ROUNDDOWN(Table1[[#This Row],[Quantity in UnE]],0)</f>
        <v>241</v>
      </c>
      <c r="Q2912" t="s">
        <v>8850</v>
      </c>
      <c r="R2912">
        <v>32</v>
      </c>
      <c r="S2912">
        <v>39</v>
      </c>
      <c r="T2912">
        <f>IF(Table1[[#This Row],[OD (in)]]=28,0,IF(Table1[[#This Row],[Width (in)]]&lt;=25,1,0))</f>
        <v>0</v>
      </c>
      <c r="U2912">
        <f>IF(Table1[[#This Row],[OD (in)]]=28,0,IF(AND(Table1[[#This Row],[Width (in)]]&gt;25,Table1[[#This Row],[Width (in)]]&lt;=40),1,0))</f>
        <v>1</v>
      </c>
      <c r="V2912">
        <f>IF(Table1[[#This Row],[OD (in)]]=28,0,IF(Table1[[#This Row],[Width (in)]]&gt;40,1,0))</f>
        <v>0</v>
      </c>
      <c r="W2912">
        <f>IF(Table1[[#This Row],[OD (in)]]=28,1,0)</f>
        <v>0</v>
      </c>
    </row>
    <row r="2913" spans="1:23" x14ac:dyDescent="0.3">
      <c r="A2913" s="6" t="s">
        <v>0</v>
      </c>
      <c r="B2913" s="6" t="s">
        <v>2208</v>
      </c>
      <c r="C2913" s="6" t="s">
        <v>2209</v>
      </c>
      <c r="D2913" s="6" t="s">
        <v>6254</v>
      </c>
      <c r="E2913" s="6" t="s">
        <v>4</v>
      </c>
      <c r="F2913" s="6" t="s">
        <v>5</v>
      </c>
      <c r="G2913" s="6" t="s">
        <v>6187</v>
      </c>
      <c r="H2913" s="6" t="s">
        <v>7</v>
      </c>
      <c r="I2913" s="6" t="s">
        <v>6188</v>
      </c>
      <c r="J2913" s="6" t="s">
        <v>9</v>
      </c>
      <c r="K2913" s="6" t="s">
        <v>6255</v>
      </c>
      <c r="L2913" s="6" t="s">
        <v>11</v>
      </c>
      <c r="M2913" s="2">
        <v>176.62</v>
      </c>
      <c r="N2913" s="1" t="s">
        <v>12</v>
      </c>
      <c r="O2913" s="3">
        <v>43331</v>
      </c>
      <c r="P2913" s="2">
        <f>ROUNDDOWN(Table1[[#This Row],[Quantity in UnE]],0)</f>
        <v>176</v>
      </c>
      <c r="Q2913" t="s">
        <v>8864</v>
      </c>
      <c r="R2913">
        <v>23.875</v>
      </c>
      <c r="S2913">
        <v>39</v>
      </c>
      <c r="T2913">
        <f>IF(Table1[[#This Row],[OD (in)]]=28,0,IF(Table1[[#This Row],[Width (in)]]&lt;=25,1,0))</f>
        <v>1</v>
      </c>
      <c r="U2913">
        <f>IF(Table1[[#This Row],[OD (in)]]=28,0,IF(AND(Table1[[#This Row],[Width (in)]]&gt;25,Table1[[#This Row],[Width (in)]]&lt;=40),1,0))</f>
        <v>0</v>
      </c>
      <c r="V2913">
        <f>IF(Table1[[#This Row],[OD (in)]]=28,0,IF(Table1[[#This Row],[Width (in)]]&gt;40,1,0))</f>
        <v>0</v>
      </c>
      <c r="W2913">
        <f>IF(Table1[[#This Row],[OD (in)]]=28,1,0)</f>
        <v>0</v>
      </c>
    </row>
    <row r="2914" spans="1:23" x14ac:dyDescent="0.3">
      <c r="A2914" s="6" t="s">
        <v>0</v>
      </c>
      <c r="B2914" s="6" t="s">
        <v>3652</v>
      </c>
      <c r="C2914" s="6" t="s">
        <v>3653</v>
      </c>
      <c r="D2914" s="6" t="s">
        <v>6256</v>
      </c>
      <c r="E2914" s="6" t="s">
        <v>4</v>
      </c>
      <c r="F2914" s="6" t="s">
        <v>5</v>
      </c>
      <c r="G2914" s="6" t="s">
        <v>5492</v>
      </c>
      <c r="H2914" s="6" t="s">
        <v>7</v>
      </c>
      <c r="I2914" s="6" t="s">
        <v>5493</v>
      </c>
      <c r="J2914" s="6" t="s">
        <v>9</v>
      </c>
      <c r="K2914" s="6" t="s">
        <v>6257</v>
      </c>
      <c r="L2914" s="6" t="s">
        <v>11</v>
      </c>
      <c r="M2914" s="2">
        <v>62.177999999999997</v>
      </c>
      <c r="N2914" s="1" t="s">
        <v>12</v>
      </c>
      <c r="O2914" s="3">
        <v>43323</v>
      </c>
      <c r="P2914" s="2">
        <f>ROUNDDOWN(Table1[[#This Row],[Quantity in UnE]],0)</f>
        <v>62</v>
      </c>
      <c r="Q2914" t="s">
        <v>8850</v>
      </c>
      <c r="R2914">
        <v>17.5</v>
      </c>
      <c r="S2914">
        <v>28</v>
      </c>
      <c r="T2914">
        <f>IF(Table1[[#This Row],[OD (in)]]=28,0,IF(Table1[[#This Row],[Width (in)]]&lt;=25,1,0))</f>
        <v>0</v>
      </c>
      <c r="U2914">
        <f>IF(Table1[[#This Row],[OD (in)]]=28,0,IF(AND(Table1[[#This Row],[Width (in)]]&gt;25,Table1[[#This Row],[Width (in)]]&lt;=40),1,0))</f>
        <v>0</v>
      </c>
      <c r="V2914">
        <f>IF(Table1[[#This Row],[OD (in)]]=28,0,IF(Table1[[#This Row],[Width (in)]]&gt;40,1,0))</f>
        <v>0</v>
      </c>
      <c r="W2914">
        <f>IF(Table1[[#This Row],[OD (in)]]=28,1,0)</f>
        <v>1</v>
      </c>
    </row>
    <row r="2915" spans="1:23" x14ac:dyDescent="0.3">
      <c r="A2915" s="6" t="s">
        <v>0</v>
      </c>
      <c r="B2915" s="6" t="s">
        <v>2208</v>
      </c>
      <c r="C2915" s="6" t="s">
        <v>2209</v>
      </c>
      <c r="D2915" s="6" t="s">
        <v>6258</v>
      </c>
      <c r="E2915" s="6" t="s">
        <v>4</v>
      </c>
      <c r="F2915" s="6" t="s">
        <v>5</v>
      </c>
      <c r="G2915" s="6" t="s">
        <v>6187</v>
      </c>
      <c r="H2915" s="6" t="s">
        <v>7</v>
      </c>
      <c r="I2915" s="6" t="s">
        <v>6188</v>
      </c>
      <c r="J2915" s="6" t="s">
        <v>9</v>
      </c>
      <c r="K2915" s="6" t="s">
        <v>6259</v>
      </c>
      <c r="L2915" s="6" t="s">
        <v>11</v>
      </c>
      <c r="M2915" s="2">
        <v>177.643</v>
      </c>
      <c r="N2915" s="1" t="s">
        <v>12</v>
      </c>
      <c r="O2915" s="3">
        <v>43331</v>
      </c>
      <c r="P2915" s="2">
        <f>ROUNDDOWN(Table1[[#This Row],[Quantity in UnE]],0)</f>
        <v>177</v>
      </c>
      <c r="Q2915" t="s">
        <v>8864</v>
      </c>
      <c r="R2915">
        <v>23.875</v>
      </c>
      <c r="S2915">
        <v>39</v>
      </c>
      <c r="T2915">
        <f>IF(Table1[[#This Row],[OD (in)]]=28,0,IF(Table1[[#This Row],[Width (in)]]&lt;=25,1,0))</f>
        <v>1</v>
      </c>
      <c r="U2915">
        <f>IF(Table1[[#This Row],[OD (in)]]=28,0,IF(AND(Table1[[#This Row],[Width (in)]]&gt;25,Table1[[#This Row],[Width (in)]]&lt;=40),1,0))</f>
        <v>0</v>
      </c>
      <c r="V2915">
        <f>IF(Table1[[#This Row],[OD (in)]]=28,0,IF(Table1[[#This Row],[Width (in)]]&gt;40,1,0))</f>
        <v>0</v>
      </c>
      <c r="W2915">
        <f>IF(Table1[[#This Row],[OD (in)]]=28,1,0)</f>
        <v>0</v>
      </c>
    </row>
    <row r="2916" spans="1:23" x14ac:dyDescent="0.3">
      <c r="A2916" s="6" t="s">
        <v>0</v>
      </c>
      <c r="B2916" s="6" t="s">
        <v>280</v>
      </c>
      <c r="C2916" s="6" t="s">
        <v>281</v>
      </c>
      <c r="D2916" s="6" t="s">
        <v>6260</v>
      </c>
      <c r="E2916" s="6" t="s">
        <v>4</v>
      </c>
      <c r="F2916" s="6" t="s">
        <v>5</v>
      </c>
      <c r="G2916" s="6" t="s">
        <v>5235</v>
      </c>
      <c r="H2916" s="6" t="s">
        <v>7</v>
      </c>
      <c r="I2916" s="6" t="s">
        <v>5236</v>
      </c>
      <c r="J2916" s="6" t="s">
        <v>9</v>
      </c>
      <c r="K2916" s="6" t="s">
        <v>6261</v>
      </c>
      <c r="L2916" s="6" t="s">
        <v>11</v>
      </c>
      <c r="M2916" s="2">
        <v>165.31100000000001</v>
      </c>
      <c r="N2916" s="1" t="s">
        <v>12</v>
      </c>
      <c r="O2916" s="3">
        <v>43319</v>
      </c>
      <c r="P2916" s="2">
        <f>ROUNDDOWN(Table1[[#This Row],[Quantity in UnE]],0)</f>
        <v>165</v>
      </c>
      <c r="Q2916" t="s">
        <v>8854</v>
      </c>
      <c r="R2916">
        <v>46.5</v>
      </c>
      <c r="S2916">
        <v>28</v>
      </c>
      <c r="T2916">
        <f>IF(Table1[[#This Row],[OD (in)]]=28,0,IF(Table1[[#This Row],[Width (in)]]&lt;=25,1,0))</f>
        <v>0</v>
      </c>
      <c r="U2916">
        <f>IF(Table1[[#This Row],[OD (in)]]=28,0,IF(AND(Table1[[#This Row],[Width (in)]]&gt;25,Table1[[#This Row],[Width (in)]]&lt;=40),1,0))</f>
        <v>0</v>
      </c>
      <c r="V2916">
        <f>IF(Table1[[#This Row],[OD (in)]]=28,0,IF(Table1[[#This Row],[Width (in)]]&gt;40,1,0))</f>
        <v>0</v>
      </c>
      <c r="W2916">
        <f>IF(Table1[[#This Row],[OD (in)]]=28,1,0)</f>
        <v>1</v>
      </c>
    </row>
    <row r="2917" spans="1:23" x14ac:dyDescent="0.3">
      <c r="A2917" s="6" t="s">
        <v>0</v>
      </c>
      <c r="B2917" s="6" t="s">
        <v>1667</v>
      </c>
      <c r="C2917" s="6" t="s">
        <v>1668</v>
      </c>
      <c r="D2917" s="6" t="s">
        <v>6262</v>
      </c>
      <c r="E2917" s="6" t="s">
        <v>4</v>
      </c>
      <c r="F2917" s="6" t="s">
        <v>5</v>
      </c>
      <c r="G2917" s="6" t="s">
        <v>5652</v>
      </c>
      <c r="H2917" s="6" t="s">
        <v>7</v>
      </c>
      <c r="I2917" s="6" t="s">
        <v>5653</v>
      </c>
      <c r="J2917" s="6" t="s">
        <v>9</v>
      </c>
      <c r="K2917" s="6" t="s">
        <v>6263</v>
      </c>
      <c r="L2917" s="6" t="s">
        <v>11</v>
      </c>
      <c r="M2917" s="2">
        <v>316.41300000000001</v>
      </c>
      <c r="N2917" s="1" t="s">
        <v>12</v>
      </c>
      <c r="O2917" s="3">
        <v>43328</v>
      </c>
      <c r="P2917" s="2">
        <f>ROUNDDOWN(Table1[[#This Row],[Quantity in UnE]],0)</f>
        <v>316</v>
      </c>
      <c r="Q2917" t="s">
        <v>8856</v>
      </c>
      <c r="R2917">
        <v>40</v>
      </c>
      <c r="S2917">
        <v>39</v>
      </c>
      <c r="T2917">
        <f>IF(Table1[[#This Row],[OD (in)]]=28,0,IF(Table1[[#This Row],[Width (in)]]&lt;=25,1,0))</f>
        <v>0</v>
      </c>
      <c r="U2917">
        <f>IF(Table1[[#This Row],[OD (in)]]=28,0,IF(AND(Table1[[#This Row],[Width (in)]]&gt;25,Table1[[#This Row],[Width (in)]]&lt;=40),1,0))</f>
        <v>1</v>
      </c>
      <c r="V2917">
        <f>IF(Table1[[#This Row],[OD (in)]]=28,0,IF(Table1[[#This Row],[Width (in)]]&gt;40,1,0))</f>
        <v>0</v>
      </c>
      <c r="W2917">
        <f>IF(Table1[[#This Row],[OD (in)]]=28,1,0)</f>
        <v>0</v>
      </c>
    </row>
    <row r="2918" spans="1:23" x14ac:dyDescent="0.3">
      <c r="A2918" s="6" t="s">
        <v>0</v>
      </c>
      <c r="B2918" s="6" t="s">
        <v>3652</v>
      </c>
      <c r="C2918" s="6" t="s">
        <v>3653</v>
      </c>
      <c r="D2918" s="6" t="s">
        <v>6264</v>
      </c>
      <c r="E2918" s="6" t="s">
        <v>4</v>
      </c>
      <c r="F2918" s="6" t="s">
        <v>5</v>
      </c>
      <c r="G2918" s="6" t="s">
        <v>5492</v>
      </c>
      <c r="H2918" s="6" t="s">
        <v>7</v>
      </c>
      <c r="I2918" s="6" t="s">
        <v>5493</v>
      </c>
      <c r="J2918" s="6" t="s">
        <v>9</v>
      </c>
      <c r="K2918" s="6" t="s">
        <v>6265</v>
      </c>
      <c r="L2918" s="6" t="s">
        <v>11</v>
      </c>
      <c r="M2918" s="2">
        <v>62.177999999999997</v>
      </c>
      <c r="N2918" s="1" t="s">
        <v>12</v>
      </c>
      <c r="O2918" s="3">
        <v>43323</v>
      </c>
      <c r="P2918" s="2">
        <f>ROUNDDOWN(Table1[[#This Row],[Quantity in UnE]],0)</f>
        <v>62</v>
      </c>
      <c r="Q2918" t="s">
        <v>8850</v>
      </c>
      <c r="R2918">
        <v>17.5</v>
      </c>
      <c r="S2918">
        <v>28</v>
      </c>
      <c r="T2918">
        <f>IF(Table1[[#This Row],[OD (in)]]=28,0,IF(Table1[[#This Row],[Width (in)]]&lt;=25,1,0))</f>
        <v>0</v>
      </c>
      <c r="U2918">
        <f>IF(Table1[[#This Row],[OD (in)]]=28,0,IF(AND(Table1[[#This Row],[Width (in)]]&gt;25,Table1[[#This Row],[Width (in)]]&lt;=40),1,0))</f>
        <v>0</v>
      </c>
      <c r="V2918">
        <f>IF(Table1[[#This Row],[OD (in)]]=28,0,IF(Table1[[#This Row],[Width (in)]]&gt;40,1,0))</f>
        <v>0</v>
      </c>
      <c r="W2918">
        <f>IF(Table1[[#This Row],[OD (in)]]=28,1,0)</f>
        <v>1</v>
      </c>
    </row>
    <row r="2919" spans="1:23" x14ac:dyDescent="0.3">
      <c r="A2919" s="6" t="s">
        <v>0</v>
      </c>
      <c r="B2919" s="6" t="s">
        <v>2208</v>
      </c>
      <c r="C2919" s="6" t="s">
        <v>2209</v>
      </c>
      <c r="D2919" s="6" t="s">
        <v>6266</v>
      </c>
      <c r="E2919" s="6" t="s">
        <v>4</v>
      </c>
      <c r="F2919" s="6" t="s">
        <v>5</v>
      </c>
      <c r="G2919" s="6" t="s">
        <v>6187</v>
      </c>
      <c r="H2919" s="6" t="s">
        <v>7</v>
      </c>
      <c r="I2919" s="6" t="s">
        <v>6188</v>
      </c>
      <c r="J2919" s="6" t="s">
        <v>9</v>
      </c>
      <c r="K2919" s="6" t="s">
        <v>6265</v>
      </c>
      <c r="L2919" s="6" t="s">
        <v>11</v>
      </c>
      <c r="M2919" s="2">
        <v>173.78899999999999</v>
      </c>
      <c r="N2919" s="1" t="s">
        <v>12</v>
      </c>
      <c r="O2919" s="3">
        <v>43331</v>
      </c>
      <c r="P2919" s="2">
        <f>ROUNDDOWN(Table1[[#This Row],[Quantity in UnE]],0)</f>
        <v>173</v>
      </c>
      <c r="Q2919" t="s">
        <v>8864</v>
      </c>
      <c r="R2919">
        <v>23.875</v>
      </c>
      <c r="S2919">
        <v>39</v>
      </c>
      <c r="T2919">
        <f>IF(Table1[[#This Row],[OD (in)]]=28,0,IF(Table1[[#This Row],[Width (in)]]&lt;=25,1,0))</f>
        <v>1</v>
      </c>
      <c r="U2919">
        <f>IF(Table1[[#This Row],[OD (in)]]=28,0,IF(AND(Table1[[#This Row],[Width (in)]]&gt;25,Table1[[#This Row],[Width (in)]]&lt;=40),1,0))</f>
        <v>0</v>
      </c>
      <c r="V2919">
        <f>IF(Table1[[#This Row],[OD (in)]]=28,0,IF(Table1[[#This Row],[Width (in)]]&gt;40,1,0))</f>
        <v>0</v>
      </c>
      <c r="W2919">
        <f>IF(Table1[[#This Row],[OD (in)]]=28,1,0)</f>
        <v>0</v>
      </c>
    </row>
    <row r="2920" spans="1:23" x14ac:dyDescent="0.3">
      <c r="A2920" s="6" t="s">
        <v>0</v>
      </c>
      <c r="B2920" s="6" t="s">
        <v>280</v>
      </c>
      <c r="C2920" s="6" t="s">
        <v>281</v>
      </c>
      <c r="D2920" s="6" t="s">
        <v>6267</v>
      </c>
      <c r="E2920" s="6" t="s">
        <v>4</v>
      </c>
      <c r="F2920" s="6" t="s">
        <v>5</v>
      </c>
      <c r="G2920" s="6" t="s">
        <v>5235</v>
      </c>
      <c r="H2920" s="6" t="s">
        <v>7</v>
      </c>
      <c r="I2920" s="6" t="s">
        <v>5236</v>
      </c>
      <c r="J2920" s="6" t="s">
        <v>9</v>
      </c>
      <c r="K2920" s="6" t="s">
        <v>6268</v>
      </c>
      <c r="L2920" s="6" t="s">
        <v>11</v>
      </c>
      <c r="M2920" s="2">
        <v>163.435</v>
      </c>
      <c r="N2920" s="1" t="s">
        <v>12</v>
      </c>
      <c r="O2920" s="3">
        <v>43319</v>
      </c>
      <c r="P2920" s="2">
        <f>ROUNDDOWN(Table1[[#This Row],[Quantity in UnE]],0)</f>
        <v>163</v>
      </c>
      <c r="Q2920" t="s">
        <v>8854</v>
      </c>
      <c r="R2920">
        <v>46.5</v>
      </c>
      <c r="S2920">
        <v>28</v>
      </c>
      <c r="T2920">
        <f>IF(Table1[[#This Row],[OD (in)]]=28,0,IF(Table1[[#This Row],[Width (in)]]&lt;=25,1,0))</f>
        <v>0</v>
      </c>
      <c r="U2920">
        <f>IF(Table1[[#This Row],[OD (in)]]=28,0,IF(AND(Table1[[#This Row],[Width (in)]]&gt;25,Table1[[#This Row],[Width (in)]]&lt;=40),1,0))</f>
        <v>0</v>
      </c>
      <c r="V2920">
        <f>IF(Table1[[#This Row],[OD (in)]]=28,0,IF(Table1[[#This Row],[Width (in)]]&gt;40,1,0))</f>
        <v>0</v>
      </c>
      <c r="W2920">
        <f>IF(Table1[[#This Row],[OD (in)]]=28,1,0)</f>
        <v>1</v>
      </c>
    </row>
    <row r="2921" spans="1:23" x14ac:dyDescent="0.3">
      <c r="A2921" s="6" t="s">
        <v>0</v>
      </c>
      <c r="B2921" s="6" t="s">
        <v>1395</v>
      </c>
      <c r="C2921" s="6" t="s">
        <v>1396</v>
      </c>
      <c r="D2921" s="6" t="s">
        <v>6269</v>
      </c>
      <c r="E2921" s="6" t="s">
        <v>4</v>
      </c>
      <c r="F2921" s="6" t="s">
        <v>5</v>
      </c>
      <c r="G2921" s="6" t="s">
        <v>6131</v>
      </c>
      <c r="H2921" s="6" t="s">
        <v>7</v>
      </c>
      <c r="I2921" s="6" t="s">
        <v>6132</v>
      </c>
      <c r="J2921" s="6" t="s">
        <v>9</v>
      </c>
      <c r="K2921" s="6" t="s">
        <v>6270</v>
      </c>
      <c r="L2921" s="6" t="s">
        <v>11</v>
      </c>
      <c r="M2921" s="2">
        <v>241.09899999999999</v>
      </c>
      <c r="N2921" s="1" t="s">
        <v>12</v>
      </c>
      <c r="O2921" s="3">
        <v>43325</v>
      </c>
      <c r="P2921" s="2">
        <f>ROUNDDOWN(Table1[[#This Row],[Quantity in UnE]],0)</f>
        <v>241</v>
      </c>
      <c r="Q2921" t="s">
        <v>8850</v>
      </c>
      <c r="R2921">
        <v>32</v>
      </c>
      <c r="S2921">
        <v>39</v>
      </c>
      <c r="T2921">
        <f>IF(Table1[[#This Row],[OD (in)]]=28,0,IF(Table1[[#This Row],[Width (in)]]&lt;=25,1,0))</f>
        <v>0</v>
      </c>
      <c r="U2921">
        <f>IF(Table1[[#This Row],[OD (in)]]=28,0,IF(AND(Table1[[#This Row],[Width (in)]]&gt;25,Table1[[#This Row],[Width (in)]]&lt;=40),1,0))</f>
        <v>1</v>
      </c>
      <c r="V2921">
        <f>IF(Table1[[#This Row],[OD (in)]]=28,0,IF(Table1[[#This Row],[Width (in)]]&gt;40,1,0))</f>
        <v>0</v>
      </c>
      <c r="W2921">
        <f>IF(Table1[[#This Row],[OD (in)]]=28,1,0)</f>
        <v>0</v>
      </c>
    </row>
    <row r="2922" spans="1:23" x14ac:dyDescent="0.3">
      <c r="A2922" s="6" t="s">
        <v>0</v>
      </c>
      <c r="B2922" s="6" t="s">
        <v>280</v>
      </c>
      <c r="C2922" s="6" t="s">
        <v>281</v>
      </c>
      <c r="D2922" s="6" t="s">
        <v>6271</v>
      </c>
      <c r="E2922" s="6" t="s">
        <v>4</v>
      </c>
      <c r="F2922" s="6" t="s">
        <v>5</v>
      </c>
      <c r="G2922" s="6" t="s">
        <v>5235</v>
      </c>
      <c r="H2922" s="6" t="s">
        <v>7</v>
      </c>
      <c r="I2922" s="6" t="s">
        <v>5236</v>
      </c>
      <c r="J2922" s="6" t="s">
        <v>9</v>
      </c>
      <c r="K2922" s="6" t="s">
        <v>6272</v>
      </c>
      <c r="L2922" s="6" t="s">
        <v>11</v>
      </c>
      <c r="M2922" s="2">
        <v>165.31100000000001</v>
      </c>
      <c r="N2922" s="1" t="s">
        <v>12</v>
      </c>
      <c r="O2922" s="3">
        <v>43319</v>
      </c>
      <c r="P2922" s="2">
        <f>ROUNDDOWN(Table1[[#This Row],[Quantity in UnE]],0)</f>
        <v>165</v>
      </c>
      <c r="Q2922" t="s">
        <v>8854</v>
      </c>
      <c r="R2922">
        <v>46.5</v>
      </c>
      <c r="S2922">
        <v>28</v>
      </c>
      <c r="T2922">
        <f>IF(Table1[[#This Row],[OD (in)]]=28,0,IF(Table1[[#This Row],[Width (in)]]&lt;=25,1,0))</f>
        <v>0</v>
      </c>
      <c r="U2922">
        <f>IF(Table1[[#This Row],[OD (in)]]=28,0,IF(AND(Table1[[#This Row],[Width (in)]]&gt;25,Table1[[#This Row],[Width (in)]]&lt;=40),1,0))</f>
        <v>0</v>
      </c>
      <c r="V2922">
        <f>IF(Table1[[#This Row],[OD (in)]]=28,0,IF(Table1[[#This Row],[Width (in)]]&gt;40,1,0))</f>
        <v>0</v>
      </c>
      <c r="W2922">
        <f>IF(Table1[[#This Row],[OD (in)]]=28,1,0)</f>
        <v>1</v>
      </c>
    </row>
    <row r="2923" spans="1:23" x14ac:dyDescent="0.3">
      <c r="A2923" s="6" t="s">
        <v>0</v>
      </c>
      <c r="B2923" s="6" t="s">
        <v>2208</v>
      </c>
      <c r="C2923" s="6" t="s">
        <v>2209</v>
      </c>
      <c r="D2923" s="6" t="s">
        <v>6273</v>
      </c>
      <c r="E2923" s="6" t="s">
        <v>4</v>
      </c>
      <c r="F2923" s="6" t="s">
        <v>5</v>
      </c>
      <c r="G2923" s="6" t="s">
        <v>6187</v>
      </c>
      <c r="H2923" s="6" t="s">
        <v>7</v>
      </c>
      <c r="I2923" s="6" t="s">
        <v>6188</v>
      </c>
      <c r="J2923" s="6" t="s">
        <v>9</v>
      </c>
      <c r="K2923" s="6" t="s">
        <v>6274</v>
      </c>
      <c r="L2923" s="6" t="s">
        <v>11</v>
      </c>
      <c r="M2923" s="2">
        <v>177.31200000000001</v>
      </c>
      <c r="N2923" s="1" t="s">
        <v>12</v>
      </c>
      <c r="O2923" s="3">
        <v>43331</v>
      </c>
      <c r="P2923" s="2">
        <f>ROUNDDOWN(Table1[[#This Row],[Quantity in UnE]],0)</f>
        <v>177</v>
      </c>
      <c r="Q2923" t="s">
        <v>8864</v>
      </c>
      <c r="R2923">
        <v>23.875</v>
      </c>
      <c r="S2923">
        <v>39</v>
      </c>
      <c r="T2923">
        <f>IF(Table1[[#This Row],[OD (in)]]=28,0,IF(Table1[[#This Row],[Width (in)]]&lt;=25,1,0))</f>
        <v>1</v>
      </c>
      <c r="U2923">
        <f>IF(Table1[[#This Row],[OD (in)]]=28,0,IF(AND(Table1[[#This Row],[Width (in)]]&gt;25,Table1[[#This Row],[Width (in)]]&lt;=40),1,0))</f>
        <v>0</v>
      </c>
      <c r="V2923">
        <f>IF(Table1[[#This Row],[OD (in)]]=28,0,IF(Table1[[#This Row],[Width (in)]]&gt;40,1,0))</f>
        <v>0</v>
      </c>
      <c r="W2923">
        <f>IF(Table1[[#This Row],[OD (in)]]=28,1,0)</f>
        <v>0</v>
      </c>
    </row>
    <row r="2924" spans="1:23" x14ac:dyDescent="0.3">
      <c r="A2924" s="6" t="s">
        <v>0</v>
      </c>
      <c r="B2924" s="6" t="s">
        <v>480</v>
      </c>
      <c r="C2924" s="6" t="s">
        <v>481</v>
      </c>
      <c r="D2924" s="6" t="s">
        <v>6275</v>
      </c>
      <c r="E2924" s="6" t="s">
        <v>4</v>
      </c>
      <c r="F2924" s="6" t="s">
        <v>5</v>
      </c>
      <c r="G2924" s="6" t="s">
        <v>6131</v>
      </c>
      <c r="H2924" s="6" t="s">
        <v>7</v>
      </c>
      <c r="I2924" s="6" t="s">
        <v>6132</v>
      </c>
      <c r="J2924" s="6" t="s">
        <v>9</v>
      </c>
      <c r="K2924" s="6" t="s">
        <v>6276</v>
      </c>
      <c r="L2924" s="6" t="s">
        <v>11</v>
      </c>
      <c r="M2924" s="2">
        <v>382.96</v>
      </c>
      <c r="N2924" s="1" t="s">
        <v>12</v>
      </c>
      <c r="O2924" s="3">
        <v>43325</v>
      </c>
      <c r="P2924" s="2">
        <f>ROUNDDOWN(Table1[[#This Row],[Quantity in UnE]],0)</f>
        <v>382</v>
      </c>
      <c r="Q2924" t="s">
        <v>8850</v>
      </c>
      <c r="R2924">
        <v>50</v>
      </c>
      <c r="S2924">
        <v>39</v>
      </c>
      <c r="T2924">
        <f>IF(Table1[[#This Row],[OD (in)]]=28,0,IF(Table1[[#This Row],[Width (in)]]&lt;=25,1,0))</f>
        <v>0</v>
      </c>
      <c r="U2924">
        <f>IF(Table1[[#This Row],[OD (in)]]=28,0,IF(AND(Table1[[#This Row],[Width (in)]]&gt;25,Table1[[#This Row],[Width (in)]]&lt;=40),1,0))</f>
        <v>0</v>
      </c>
      <c r="V2924">
        <f>IF(Table1[[#This Row],[OD (in)]]=28,0,IF(Table1[[#This Row],[Width (in)]]&gt;40,1,0))</f>
        <v>1</v>
      </c>
      <c r="W2924">
        <f>IF(Table1[[#This Row],[OD (in)]]=28,1,0)</f>
        <v>0</v>
      </c>
    </row>
    <row r="2925" spans="1:23" x14ac:dyDescent="0.3">
      <c r="A2925" s="6" t="s">
        <v>0</v>
      </c>
      <c r="B2925" s="6" t="s">
        <v>6277</v>
      </c>
      <c r="C2925" s="6" t="s">
        <v>6278</v>
      </c>
      <c r="D2925" s="6" t="s">
        <v>6279</v>
      </c>
      <c r="E2925" s="6" t="s">
        <v>4</v>
      </c>
      <c r="F2925" s="6" t="s">
        <v>5</v>
      </c>
      <c r="G2925" s="6" t="s">
        <v>5652</v>
      </c>
      <c r="H2925" s="6" t="s">
        <v>7</v>
      </c>
      <c r="I2925" s="6" t="s">
        <v>5653</v>
      </c>
      <c r="J2925" s="6" t="s">
        <v>9</v>
      </c>
      <c r="K2925" s="6" t="s">
        <v>6280</v>
      </c>
      <c r="L2925" s="6" t="s">
        <v>11</v>
      </c>
      <c r="M2925" s="2">
        <v>293.137</v>
      </c>
      <c r="N2925" s="1" t="s">
        <v>12</v>
      </c>
      <c r="O2925" s="3">
        <v>43328</v>
      </c>
      <c r="P2925" s="2">
        <f>ROUNDDOWN(Table1[[#This Row],[Quantity in UnE]],0)</f>
        <v>293</v>
      </c>
      <c r="Q2925" t="s">
        <v>8860</v>
      </c>
      <c r="R2925">
        <v>36.75</v>
      </c>
      <c r="S2925">
        <v>39</v>
      </c>
      <c r="T2925">
        <f>IF(Table1[[#This Row],[OD (in)]]=28,0,IF(Table1[[#This Row],[Width (in)]]&lt;=25,1,0))</f>
        <v>0</v>
      </c>
      <c r="U2925">
        <f>IF(Table1[[#This Row],[OD (in)]]=28,0,IF(AND(Table1[[#This Row],[Width (in)]]&gt;25,Table1[[#This Row],[Width (in)]]&lt;=40),1,0))</f>
        <v>1</v>
      </c>
      <c r="V2925">
        <f>IF(Table1[[#This Row],[OD (in)]]=28,0,IF(Table1[[#This Row],[Width (in)]]&gt;40,1,0))</f>
        <v>0</v>
      </c>
      <c r="W2925">
        <f>IF(Table1[[#This Row],[OD (in)]]=28,1,0)</f>
        <v>0</v>
      </c>
    </row>
    <row r="2926" spans="1:23" x14ac:dyDescent="0.3">
      <c r="A2926" s="6" t="s">
        <v>0</v>
      </c>
      <c r="B2926" s="6" t="s">
        <v>1603</v>
      </c>
      <c r="C2926" s="6" t="s">
        <v>1604</v>
      </c>
      <c r="D2926" s="6" t="s">
        <v>6281</v>
      </c>
      <c r="E2926" s="6" t="s">
        <v>4</v>
      </c>
      <c r="F2926" s="6" t="s">
        <v>5</v>
      </c>
      <c r="G2926" s="6" t="s">
        <v>6131</v>
      </c>
      <c r="H2926" s="6" t="s">
        <v>7</v>
      </c>
      <c r="I2926" s="6" t="s">
        <v>6132</v>
      </c>
      <c r="J2926" s="6" t="s">
        <v>9</v>
      </c>
      <c r="K2926" s="6" t="s">
        <v>6282</v>
      </c>
      <c r="L2926" s="6" t="s">
        <v>11</v>
      </c>
      <c r="M2926" s="2">
        <v>463.50900000000001</v>
      </c>
      <c r="N2926" s="1" t="s">
        <v>12</v>
      </c>
      <c r="O2926" s="3">
        <v>43325</v>
      </c>
      <c r="P2926" s="2">
        <f>ROUNDDOWN(Table1[[#This Row],[Quantity in UnE]],0)</f>
        <v>463</v>
      </c>
      <c r="Q2926" t="s">
        <v>8850</v>
      </c>
      <c r="R2926">
        <v>61</v>
      </c>
      <c r="S2926">
        <v>39</v>
      </c>
      <c r="T2926">
        <f>IF(Table1[[#This Row],[OD (in)]]=28,0,IF(Table1[[#This Row],[Width (in)]]&lt;=25,1,0))</f>
        <v>0</v>
      </c>
      <c r="U2926">
        <f>IF(Table1[[#This Row],[OD (in)]]=28,0,IF(AND(Table1[[#This Row],[Width (in)]]&gt;25,Table1[[#This Row],[Width (in)]]&lt;=40),1,0))</f>
        <v>0</v>
      </c>
      <c r="V2926">
        <f>IF(Table1[[#This Row],[OD (in)]]=28,0,IF(Table1[[#This Row],[Width (in)]]&gt;40,1,0))</f>
        <v>1</v>
      </c>
      <c r="W2926">
        <f>IF(Table1[[#This Row],[OD (in)]]=28,1,0)</f>
        <v>0</v>
      </c>
    </row>
    <row r="2927" spans="1:23" x14ac:dyDescent="0.3">
      <c r="A2927" s="6" t="s">
        <v>0</v>
      </c>
      <c r="B2927" s="6" t="s">
        <v>242</v>
      </c>
      <c r="C2927" s="6" t="s">
        <v>243</v>
      </c>
      <c r="D2927" s="6" t="s">
        <v>6283</v>
      </c>
      <c r="E2927" s="6" t="s">
        <v>4</v>
      </c>
      <c r="F2927" s="6" t="s">
        <v>5</v>
      </c>
      <c r="G2927" s="6" t="s">
        <v>5492</v>
      </c>
      <c r="H2927" s="6" t="s">
        <v>7</v>
      </c>
      <c r="I2927" s="6" t="s">
        <v>5493</v>
      </c>
      <c r="J2927" s="6" t="s">
        <v>9</v>
      </c>
      <c r="K2927" s="6" t="s">
        <v>6284</v>
      </c>
      <c r="L2927" s="6" t="s">
        <v>11</v>
      </c>
      <c r="M2927" s="2">
        <v>168.1</v>
      </c>
      <c r="N2927" s="1" t="s">
        <v>12</v>
      </c>
      <c r="O2927" s="3">
        <v>43323</v>
      </c>
      <c r="P2927" s="2">
        <f>ROUNDDOWN(Table1[[#This Row],[Quantity in UnE]],0)</f>
        <v>168</v>
      </c>
      <c r="Q2927" t="s">
        <v>8848</v>
      </c>
      <c r="R2927">
        <v>45.5</v>
      </c>
      <c r="S2927">
        <v>28</v>
      </c>
      <c r="T2927">
        <f>IF(Table1[[#This Row],[OD (in)]]=28,0,IF(Table1[[#This Row],[Width (in)]]&lt;=25,1,0))</f>
        <v>0</v>
      </c>
      <c r="U2927">
        <f>IF(Table1[[#This Row],[OD (in)]]=28,0,IF(AND(Table1[[#This Row],[Width (in)]]&gt;25,Table1[[#This Row],[Width (in)]]&lt;=40),1,0))</f>
        <v>0</v>
      </c>
      <c r="V2927">
        <f>IF(Table1[[#This Row],[OD (in)]]=28,0,IF(Table1[[#This Row],[Width (in)]]&gt;40,1,0))</f>
        <v>0</v>
      </c>
      <c r="W2927">
        <f>IF(Table1[[#This Row],[OD (in)]]=28,1,0)</f>
        <v>1</v>
      </c>
    </row>
    <row r="2928" spans="1:23" x14ac:dyDescent="0.3">
      <c r="A2928" s="6" t="s">
        <v>0</v>
      </c>
      <c r="B2928" s="6" t="s">
        <v>125</v>
      </c>
      <c r="C2928" s="6" t="s">
        <v>126</v>
      </c>
      <c r="D2928" s="6" t="s">
        <v>6285</v>
      </c>
      <c r="E2928" s="6" t="s">
        <v>4</v>
      </c>
      <c r="F2928" s="6" t="s">
        <v>5</v>
      </c>
      <c r="G2928" s="6" t="s">
        <v>6286</v>
      </c>
      <c r="H2928" s="6" t="s">
        <v>7</v>
      </c>
      <c r="I2928" s="6" t="s">
        <v>6287</v>
      </c>
      <c r="J2928" s="6" t="s">
        <v>9</v>
      </c>
      <c r="K2928" s="6" t="s">
        <v>6288</v>
      </c>
      <c r="L2928" s="6" t="s">
        <v>11</v>
      </c>
      <c r="M2928" s="2">
        <v>435.71899999999999</v>
      </c>
      <c r="N2928" s="1" t="s">
        <v>12</v>
      </c>
      <c r="O2928" s="3">
        <v>43329</v>
      </c>
      <c r="P2928" s="2">
        <f>ROUNDDOWN(Table1[[#This Row],[Quantity in UnE]],0)</f>
        <v>435</v>
      </c>
      <c r="Q2928" t="s">
        <v>8852</v>
      </c>
      <c r="R2928">
        <v>60</v>
      </c>
      <c r="S2928">
        <v>39</v>
      </c>
      <c r="T2928">
        <f>IF(Table1[[#This Row],[OD (in)]]=28,0,IF(Table1[[#This Row],[Width (in)]]&lt;=25,1,0))</f>
        <v>0</v>
      </c>
      <c r="U2928">
        <f>IF(Table1[[#This Row],[OD (in)]]=28,0,IF(AND(Table1[[#This Row],[Width (in)]]&gt;25,Table1[[#This Row],[Width (in)]]&lt;=40),1,0))</f>
        <v>0</v>
      </c>
      <c r="V2928">
        <f>IF(Table1[[#This Row],[OD (in)]]=28,0,IF(Table1[[#This Row],[Width (in)]]&gt;40,1,0))</f>
        <v>1</v>
      </c>
      <c r="W2928">
        <f>IF(Table1[[#This Row],[OD (in)]]=28,1,0)</f>
        <v>0</v>
      </c>
    </row>
    <row r="2929" spans="1:23" x14ac:dyDescent="0.3">
      <c r="A2929" s="6" t="s">
        <v>0</v>
      </c>
      <c r="B2929" s="6" t="s">
        <v>242</v>
      </c>
      <c r="C2929" s="6" t="s">
        <v>243</v>
      </c>
      <c r="D2929" s="6" t="s">
        <v>6289</v>
      </c>
      <c r="E2929" s="6" t="s">
        <v>4</v>
      </c>
      <c r="F2929" s="6" t="s">
        <v>5</v>
      </c>
      <c r="G2929" s="6" t="s">
        <v>5492</v>
      </c>
      <c r="H2929" s="6" t="s">
        <v>7</v>
      </c>
      <c r="I2929" s="6" t="s">
        <v>5493</v>
      </c>
      <c r="J2929" s="6" t="s">
        <v>9</v>
      </c>
      <c r="K2929" s="6" t="s">
        <v>6290</v>
      </c>
      <c r="L2929" s="6" t="s">
        <v>11</v>
      </c>
      <c r="M2929" s="2">
        <v>175.05</v>
      </c>
      <c r="N2929" s="1" t="s">
        <v>12</v>
      </c>
      <c r="O2929" s="3">
        <v>43323</v>
      </c>
      <c r="P2929" s="2">
        <f>ROUNDDOWN(Table1[[#This Row],[Quantity in UnE]],0)</f>
        <v>175</v>
      </c>
      <c r="Q2929" t="s">
        <v>8848</v>
      </c>
      <c r="R2929">
        <v>45.5</v>
      </c>
      <c r="S2929">
        <v>28</v>
      </c>
      <c r="T2929">
        <f>IF(Table1[[#This Row],[OD (in)]]=28,0,IF(Table1[[#This Row],[Width (in)]]&lt;=25,1,0))</f>
        <v>0</v>
      </c>
      <c r="U2929">
        <f>IF(Table1[[#This Row],[OD (in)]]=28,0,IF(AND(Table1[[#This Row],[Width (in)]]&gt;25,Table1[[#This Row],[Width (in)]]&lt;=40),1,0))</f>
        <v>0</v>
      </c>
      <c r="V2929">
        <f>IF(Table1[[#This Row],[OD (in)]]=28,0,IF(Table1[[#This Row],[Width (in)]]&gt;40,1,0))</f>
        <v>0</v>
      </c>
      <c r="W2929">
        <f>IF(Table1[[#This Row],[OD (in)]]=28,1,0)</f>
        <v>1</v>
      </c>
    </row>
    <row r="2930" spans="1:23" x14ac:dyDescent="0.3">
      <c r="A2930" s="6" t="s">
        <v>0</v>
      </c>
      <c r="B2930" s="6" t="s">
        <v>1603</v>
      </c>
      <c r="C2930" s="6" t="s">
        <v>1604</v>
      </c>
      <c r="D2930" s="6" t="s">
        <v>6291</v>
      </c>
      <c r="E2930" s="6" t="s">
        <v>4</v>
      </c>
      <c r="F2930" s="6" t="s">
        <v>5</v>
      </c>
      <c r="G2930" s="6" t="s">
        <v>6131</v>
      </c>
      <c r="H2930" s="6" t="s">
        <v>7</v>
      </c>
      <c r="I2930" s="6" t="s">
        <v>6132</v>
      </c>
      <c r="J2930" s="6" t="s">
        <v>9</v>
      </c>
      <c r="K2930" s="6" t="s">
        <v>6292</v>
      </c>
      <c r="L2930" s="6" t="s">
        <v>11</v>
      </c>
      <c r="M2930" s="2">
        <v>468.375</v>
      </c>
      <c r="N2930" s="1" t="s">
        <v>12</v>
      </c>
      <c r="O2930" s="3">
        <v>43325</v>
      </c>
      <c r="P2930" s="2">
        <f>ROUNDDOWN(Table1[[#This Row],[Quantity in UnE]],0)</f>
        <v>468</v>
      </c>
      <c r="Q2930" t="s">
        <v>8850</v>
      </c>
      <c r="R2930">
        <v>61</v>
      </c>
      <c r="S2930">
        <v>39</v>
      </c>
      <c r="T2930">
        <f>IF(Table1[[#This Row],[OD (in)]]=28,0,IF(Table1[[#This Row],[Width (in)]]&lt;=25,1,0))</f>
        <v>0</v>
      </c>
      <c r="U2930">
        <f>IF(Table1[[#This Row],[OD (in)]]=28,0,IF(AND(Table1[[#This Row],[Width (in)]]&gt;25,Table1[[#This Row],[Width (in)]]&lt;=40),1,0))</f>
        <v>0</v>
      </c>
      <c r="V2930">
        <f>IF(Table1[[#This Row],[OD (in)]]=28,0,IF(Table1[[#This Row],[Width (in)]]&gt;40,1,0))</f>
        <v>1</v>
      </c>
      <c r="W2930">
        <f>IF(Table1[[#This Row],[OD (in)]]=28,1,0)</f>
        <v>0</v>
      </c>
    </row>
    <row r="2931" spans="1:23" x14ac:dyDescent="0.3">
      <c r="A2931" s="6" t="s">
        <v>0</v>
      </c>
      <c r="B2931" s="6" t="s">
        <v>2291</v>
      </c>
      <c r="C2931" s="6" t="s">
        <v>2292</v>
      </c>
      <c r="D2931" s="6" t="s">
        <v>6293</v>
      </c>
      <c r="E2931" s="6" t="s">
        <v>4</v>
      </c>
      <c r="F2931" s="6" t="s">
        <v>5</v>
      </c>
      <c r="G2931" s="6" t="s">
        <v>6131</v>
      </c>
      <c r="H2931" s="6" t="s">
        <v>7</v>
      </c>
      <c r="I2931" s="6" t="s">
        <v>6132</v>
      </c>
      <c r="J2931" s="6" t="s">
        <v>9</v>
      </c>
      <c r="K2931" s="6" t="s">
        <v>6294</v>
      </c>
      <c r="L2931" s="6" t="s">
        <v>11</v>
      </c>
      <c r="M2931" s="2">
        <v>314.02699999999999</v>
      </c>
      <c r="N2931" s="1" t="s">
        <v>12</v>
      </c>
      <c r="O2931" s="3">
        <v>43325</v>
      </c>
      <c r="P2931" s="2">
        <f>ROUNDDOWN(Table1[[#This Row],[Quantity in UnE]],0)</f>
        <v>314</v>
      </c>
      <c r="Q2931" t="s">
        <v>8850</v>
      </c>
      <c r="R2931">
        <v>41</v>
      </c>
      <c r="S2931">
        <v>39</v>
      </c>
      <c r="T2931">
        <f>IF(Table1[[#This Row],[OD (in)]]=28,0,IF(Table1[[#This Row],[Width (in)]]&lt;=25,1,0))</f>
        <v>0</v>
      </c>
      <c r="U2931">
        <f>IF(Table1[[#This Row],[OD (in)]]=28,0,IF(AND(Table1[[#This Row],[Width (in)]]&gt;25,Table1[[#This Row],[Width (in)]]&lt;=40),1,0))</f>
        <v>0</v>
      </c>
      <c r="V2931">
        <f>IF(Table1[[#This Row],[OD (in)]]=28,0,IF(Table1[[#This Row],[Width (in)]]&gt;40,1,0))</f>
        <v>1</v>
      </c>
      <c r="W2931">
        <f>IF(Table1[[#This Row],[OD (in)]]=28,1,0)</f>
        <v>0</v>
      </c>
    </row>
    <row r="2932" spans="1:23" x14ac:dyDescent="0.3">
      <c r="A2932" s="6" t="s">
        <v>0</v>
      </c>
      <c r="B2932" s="6" t="s">
        <v>1395</v>
      </c>
      <c r="C2932" s="6" t="s">
        <v>1396</v>
      </c>
      <c r="D2932" s="6" t="s">
        <v>6295</v>
      </c>
      <c r="E2932" s="6" t="s">
        <v>4</v>
      </c>
      <c r="F2932" s="6" t="s">
        <v>5</v>
      </c>
      <c r="G2932" s="6" t="s">
        <v>6131</v>
      </c>
      <c r="H2932" s="6" t="s">
        <v>7</v>
      </c>
      <c r="I2932" s="6" t="s">
        <v>6132</v>
      </c>
      <c r="J2932" s="6" t="s">
        <v>9</v>
      </c>
      <c r="K2932" s="6" t="s">
        <v>6296</v>
      </c>
      <c r="L2932" s="6" t="s">
        <v>11</v>
      </c>
      <c r="M2932" s="2">
        <v>245.095</v>
      </c>
      <c r="N2932" s="1" t="s">
        <v>12</v>
      </c>
      <c r="O2932" s="3">
        <v>43325</v>
      </c>
      <c r="P2932" s="2">
        <f>ROUNDDOWN(Table1[[#This Row],[Quantity in UnE]],0)</f>
        <v>245</v>
      </c>
      <c r="Q2932" t="s">
        <v>8850</v>
      </c>
      <c r="R2932">
        <v>32</v>
      </c>
      <c r="S2932">
        <v>39</v>
      </c>
      <c r="T2932">
        <f>IF(Table1[[#This Row],[OD (in)]]=28,0,IF(Table1[[#This Row],[Width (in)]]&lt;=25,1,0))</f>
        <v>0</v>
      </c>
      <c r="U2932">
        <f>IF(Table1[[#This Row],[OD (in)]]=28,0,IF(AND(Table1[[#This Row],[Width (in)]]&gt;25,Table1[[#This Row],[Width (in)]]&lt;=40),1,0))</f>
        <v>1</v>
      </c>
      <c r="V2932">
        <f>IF(Table1[[#This Row],[OD (in)]]=28,0,IF(Table1[[#This Row],[Width (in)]]&gt;40,1,0))</f>
        <v>0</v>
      </c>
      <c r="W2932">
        <f>IF(Table1[[#This Row],[OD (in)]]=28,1,0)</f>
        <v>0</v>
      </c>
    </row>
    <row r="2933" spans="1:23" x14ac:dyDescent="0.3">
      <c r="A2933" s="6" t="s">
        <v>0</v>
      </c>
      <c r="B2933" s="6" t="s">
        <v>125</v>
      </c>
      <c r="C2933" s="6" t="s">
        <v>126</v>
      </c>
      <c r="D2933" s="6" t="s">
        <v>6297</v>
      </c>
      <c r="E2933" s="6" t="s">
        <v>4</v>
      </c>
      <c r="F2933" s="6" t="s">
        <v>5</v>
      </c>
      <c r="G2933" s="6" t="s">
        <v>6286</v>
      </c>
      <c r="H2933" s="6" t="s">
        <v>7</v>
      </c>
      <c r="I2933" s="6" t="s">
        <v>6287</v>
      </c>
      <c r="J2933" s="6" t="s">
        <v>9</v>
      </c>
      <c r="K2933" s="6" t="s">
        <v>6298</v>
      </c>
      <c r="L2933" s="6" t="s">
        <v>11</v>
      </c>
      <c r="M2933" s="2">
        <v>442.58499999999998</v>
      </c>
      <c r="N2933" s="1" t="s">
        <v>12</v>
      </c>
      <c r="O2933" s="3">
        <v>43329</v>
      </c>
      <c r="P2933" s="2">
        <f>ROUNDDOWN(Table1[[#This Row],[Quantity in UnE]],0)</f>
        <v>442</v>
      </c>
      <c r="Q2933" t="s">
        <v>8852</v>
      </c>
      <c r="R2933">
        <v>60</v>
      </c>
      <c r="S2933">
        <v>39</v>
      </c>
      <c r="T2933">
        <f>IF(Table1[[#This Row],[OD (in)]]=28,0,IF(Table1[[#This Row],[Width (in)]]&lt;=25,1,0))</f>
        <v>0</v>
      </c>
      <c r="U2933">
        <f>IF(Table1[[#This Row],[OD (in)]]=28,0,IF(AND(Table1[[#This Row],[Width (in)]]&gt;25,Table1[[#This Row],[Width (in)]]&lt;=40),1,0))</f>
        <v>0</v>
      </c>
      <c r="V2933">
        <f>IF(Table1[[#This Row],[OD (in)]]=28,0,IF(Table1[[#This Row],[Width (in)]]&gt;40,1,0))</f>
        <v>1</v>
      </c>
      <c r="W2933">
        <f>IF(Table1[[#This Row],[OD (in)]]=28,1,0)</f>
        <v>0</v>
      </c>
    </row>
    <row r="2934" spans="1:23" x14ac:dyDescent="0.3">
      <c r="A2934" s="6" t="s">
        <v>0</v>
      </c>
      <c r="B2934" s="6" t="s">
        <v>480</v>
      </c>
      <c r="C2934" s="6" t="s">
        <v>481</v>
      </c>
      <c r="D2934" s="6" t="s">
        <v>6299</v>
      </c>
      <c r="E2934" s="6" t="s">
        <v>4</v>
      </c>
      <c r="F2934" s="6" t="s">
        <v>5</v>
      </c>
      <c r="G2934" s="6" t="s">
        <v>6131</v>
      </c>
      <c r="H2934" s="6" t="s">
        <v>7</v>
      </c>
      <c r="I2934" s="6" t="s">
        <v>6132</v>
      </c>
      <c r="J2934" s="6" t="s">
        <v>9</v>
      </c>
      <c r="K2934" s="6" t="s">
        <v>6300</v>
      </c>
      <c r="L2934" s="6" t="s">
        <v>11</v>
      </c>
      <c r="M2934" s="2">
        <v>381.92</v>
      </c>
      <c r="N2934" s="1" t="s">
        <v>12</v>
      </c>
      <c r="O2934" s="3">
        <v>43325</v>
      </c>
      <c r="P2934" s="2">
        <f>ROUNDDOWN(Table1[[#This Row],[Quantity in UnE]],0)</f>
        <v>381</v>
      </c>
      <c r="Q2934" t="s">
        <v>8850</v>
      </c>
      <c r="R2934">
        <v>50</v>
      </c>
      <c r="S2934">
        <v>39</v>
      </c>
      <c r="T2934">
        <f>IF(Table1[[#This Row],[OD (in)]]=28,0,IF(Table1[[#This Row],[Width (in)]]&lt;=25,1,0))</f>
        <v>0</v>
      </c>
      <c r="U2934">
        <f>IF(Table1[[#This Row],[OD (in)]]=28,0,IF(AND(Table1[[#This Row],[Width (in)]]&gt;25,Table1[[#This Row],[Width (in)]]&lt;=40),1,0))</f>
        <v>0</v>
      </c>
      <c r="V2934">
        <f>IF(Table1[[#This Row],[OD (in)]]=28,0,IF(Table1[[#This Row],[Width (in)]]&gt;40,1,0))</f>
        <v>1</v>
      </c>
      <c r="W2934">
        <f>IF(Table1[[#This Row],[OD (in)]]=28,1,0)</f>
        <v>0</v>
      </c>
    </row>
    <row r="2935" spans="1:23" x14ac:dyDescent="0.3">
      <c r="A2935" s="6" t="s">
        <v>0</v>
      </c>
      <c r="B2935" s="6" t="s">
        <v>480</v>
      </c>
      <c r="C2935" s="6" t="s">
        <v>481</v>
      </c>
      <c r="D2935" s="6" t="s">
        <v>6301</v>
      </c>
      <c r="E2935" s="6" t="s">
        <v>4</v>
      </c>
      <c r="F2935" s="6" t="s">
        <v>5</v>
      </c>
      <c r="G2935" s="6" t="s">
        <v>6131</v>
      </c>
      <c r="H2935" s="6" t="s">
        <v>7</v>
      </c>
      <c r="I2935" s="6" t="s">
        <v>6132</v>
      </c>
      <c r="J2935" s="6" t="s">
        <v>9</v>
      </c>
      <c r="K2935" s="6" t="s">
        <v>6302</v>
      </c>
      <c r="L2935" s="6" t="s">
        <v>11</v>
      </c>
      <c r="M2935" s="2">
        <v>381.92</v>
      </c>
      <c r="N2935" s="1" t="s">
        <v>12</v>
      </c>
      <c r="O2935" s="3">
        <v>43325</v>
      </c>
      <c r="P2935" s="2">
        <f>ROUNDDOWN(Table1[[#This Row],[Quantity in UnE]],0)</f>
        <v>381</v>
      </c>
      <c r="Q2935" t="s">
        <v>8850</v>
      </c>
      <c r="R2935">
        <v>50</v>
      </c>
      <c r="S2935">
        <v>39</v>
      </c>
      <c r="T2935">
        <f>IF(Table1[[#This Row],[OD (in)]]=28,0,IF(Table1[[#This Row],[Width (in)]]&lt;=25,1,0))</f>
        <v>0</v>
      </c>
      <c r="U2935">
        <f>IF(Table1[[#This Row],[OD (in)]]=28,0,IF(AND(Table1[[#This Row],[Width (in)]]&gt;25,Table1[[#This Row],[Width (in)]]&lt;=40),1,0))</f>
        <v>0</v>
      </c>
      <c r="V2935">
        <f>IF(Table1[[#This Row],[OD (in)]]=28,0,IF(Table1[[#This Row],[Width (in)]]&gt;40,1,0))</f>
        <v>1</v>
      </c>
      <c r="W2935">
        <f>IF(Table1[[#This Row],[OD (in)]]=28,1,0)</f>
        <v>0</v>
      </c>
    </row>
    <row r="2936" spans="1:23" x14ac:dyDescent="0.3">
      <c r="A2936" s="6" t="s">
        <v>0</v>
      </c>
      <c r="B2936" s="6" t="s">
        <v>1814</v>
      </c>
      <c r="C2936" s="6" t="s">
        <v>1815</v>
      </c>
      <c r="D2936" s="6" t="s">
        <v>6303</v>
      </c>
      <c r="E2936" s="6" t="s">
        <v>4</v>
      </c>
      <c r="F2936" s="6" t="s">
        <v>5</v>
      </c>
      <c r="G2936" s="6" t="s">
        <v>5652</v>
      </c>
      <c r="H2936" s="6" t="s">
        <v>7</v>
      </c>
      <c r="I2936" s="6" t="s">
        <v>5653</v>
      </c>
      <c r="J2936" s="6" t="s">
        <v>9</v>
      </c>
      <c r="K2936" s="6" t="s">
        <v>6304</v>
      </c>
      <c r="L2936" s="6" t="s">
        <v>11</v>
      </c>
      <c r="M2936" s="2">
        <v>245.27799999999999</v>
      </c>
      <c r="N2936" s="1" t="s">
        <v>12</v>
      </c>
      <c r="O2936" s="3">
        <v>43328</v>
      </c>
      <c r="P2936" s="2">
        <f>ROUNDDOWN(Table1[[#This Row],[Quantity in UnE]],0)</f>
        <v>245</v>
      </c>
      <c r="Q2936" t="s">
        <v>8860</v>
      </c>
      <c r="R2936">
        <v>30.75</v>
      </c>
      <c r="S2936">
        <v>39</v>
      </c>
      <c r="T2936">
        <f>IF(Table1[[#This Row],[OD (in)]]=28,0,IF(Table1[[#This Row],[Width (in)]]&lt;=25,1,0))</f>
        <v>0</v>
      </c>
      <c r="U2936">
        <f>IF(Table1[[#This Row],[OD (in)]]=28,0,IF(AND(Table1[[#This Row],[Width (in)]]&gt;25,Table1[[#This Row],[Width (in)]]&lt;=40),1,0))</f>
        <v>1</v>
      </c>
      <c r="V2936">
        <f>IF(Table1[[#This Row],[OD (in)]]=28,0,IF(Table1[[#This Row],[Width (in)]]&gt;40,1,0))</f>
        <v>0</v>
      </c>
      <c r="W2936">
        <f>IF(Table1[[#This Row],[OD (in)]]=28,1,0)</f>
        <v>0</v>
      </c>
    </row>
    <row r="2937" spans="1:23" x14ac:dyDescent="0.3">
      <c r="A2937" s="6" t="s">
        <v>0</v>
      </c>
      <c r="B2937" s="6" t="s">
        <v>162</v>
      </c>
      <c r="C2937" s="6" t="s">
        <v>163</v>
      </c>
      <c r="D2937" s="6" t="s">
        <v>6305</v>
      </c>
      <c r="E2937" s="6" t="s">
        <v>4</v>
      </c>
      <c r="F2937" s="6" t="s">
        <v>5</v>
      </c>
      <c r="G2937" s="6" t="s">
        <v>5492</v>
      </c>
      <c r="H2937" s="6" t="s">
        <v>7</v>
      </c>
      <c r="I2937" s="6" t="s">
        <v>5493</v>
      </c>
      <c r="J2937" s="6" t="s">
        <v>9</v>
      </c>
      <c r="K2937" s="6" t="s">
        <v>6306</v>
      </c>
      <c r="L2937" s="6" t="s">
        <v>11</v>
      </c>
      <c r="M2937" s="2">
        <v>133.15600000000001</v>
      </c>
      <c r="N2937" s="1" t="s">
        <v>12</v>
      </c>
      <c r="O2937" s="3">
        <v>43323</v>
      </c>
      <c r="P2937" s="2">
        <f>ROUNDDOWN(Table1[[#This Row],[Quantity in UnE]],0)</f>
        <v>133</v>
      </c>
      <c r="Q2937" t="s">
        <v>8850</v>
      </c>
      <c r="R2937">
        <v>35</v>
      </c>
      <c r="S2937">
        <v>28</v>
      </c>
      <c r="T2937">
        <f>IF(Table1[[#This Row],[OD (in)]]=28,0,IF(Table1[[#This Row],[Width (in)]]&lt;=25,1,0))</f>
        <v>0</v>
      </c>
      <c r="U2937">
        <f>IF(Table1[[#This Row],[OD (in)]]=28,0,IF(AND(Table1[[#This Row],[Width (in)]]&gt;25,Table1[[#This Row],[Width (in)]]&lt;=40),1,0))</f>
        <v>0</v>
      </c>
      <c r="V2937">
        <f>IF(Table1[[#This Row],[OD (in)]]=28,0,IF(Table1[[#This Row],[Width (in)]]&gt;40,1,0))</f>
        <v>0</v>
      </c>
      <c r="W2937">
        <f>IF(Table1[[#This Row],[OD (in)]]=28,1,0)</f>
        <v>1</v>
      </c>
    </row>
    <row r="2938" spans="1:23" x14ac:dyDescent="0.3">
      <c r="A2938" s="6" t="s">
        <v>0</v>
      </c>
      <c r="B2938" s="6" t="s">
        <v>125</v>
      </c>
      <c r="C2938" s="6" t="s">
        <v>126</v>
      </c>
      <c r="D2938" s="6" t="s">
        <v>6307</v>
      </c>
      <c r="E2938" s="6" t="s">
        <v>4</v>
      </c>
      <c r="F2938" s="6" t="s">
        <v>5</v>
      </c>
      <c r="G2938" s="6" t="s">
        <v>6286</v>
      </c>
      <c r="H2938" s="6" t="s">
        <v>7</v>
      </c>
      <c r="I2938" s="6" t="s">
        <v>6287</v>
      </c>
      <c r="J2938" s="6" t="s">
        <v>9</v>
      </c>
      <c r="K2938" s="6" t="s">
        <v>6308</v>
      </c>
      <c r="L2938" s="6" t="s">
        <v>11</v>
      </c>
      <c r="M2938" s="2">
        <v>439.87299999999999</v>
      </c>
      <c r="N2938" s="1" t="s">
        <v>12</v>
      </c>
      <c r="O2938" s="3">
        <v>43329</v>
      </c>
      <c r="P2938" s="2">
        <f>ROUNDDOWN(Table1[[#This Row],[Quantity in UnE]],0)</f>
        <v>439</v>
      </c>
      <c r="Q2938" t="s">
        <v>8852</v>
      </c>
      <c r="R2938">
        <v>60</v>
      </c>
      <c r="S2938">
        <v>39</v>
      </c>
      <c r="T2938">
        <f>IF(Table1[[#This Row],[OD (in)]]=28,0,IF(Table1[[#This Row],[Width (in)]]&lt;=25,1,0))</f>
        <v>0</v>
      </c>
      <c r="U2938">
        <f>IF(Table1[[#This Row],[OD (in)]]=28,0,IF(AND(Table1[[#This Row],[Width (in)]]&gt;25,Table1[[#This Row],[Width (in)]]&lt;=40),1,0))</f>
        <v>0</v>
      </c>
      <c r="V2938">
        <f>IF(Table1[[#This Row],[OD (in)]]=28,0,IF(Table1[[#This Row],[Width (in)]]&gt;40,1,0))</f>
        <v>1</v>
      </c>
      <c r="W2938">
        <f>IF(Table1[[#This Row],[OD (in)]]=28,1,0)</f>
        <v>0</v>
      </c>
    </row>
    <row r="2939" spans="1:23" x14ac:dyDescent="0.3">
      <c r="A2939" s="6" t="s">
        <v>0</v>
      </c>
      <c r="B2939" s="6" t="s">
        <v>162</v>
      </c>
      <c r="C2939" s="6" t="s">
        <v>163</v>
      </c>
      <c r="D2939" s="6" t="s">
        <v>6309</v>
      </c>
      <c r="E2939" s="6" t="s">
        <v>4</v>
      </c>
      <c r="F2939" s="6" t="s">
        <v>5</v>
      </c>
      <c r="G2939" s="6" t="s">
        <v>5492</v>
      </c>
      <c r="H2939" s="6" t="s">
        <v>7</v>
      </c>
      <c r="I2939" s="6" t="s">
        <v>5493</v>
      </c>
      <c r="J2939" s="6" t="s">
        <v>9</v>
      </c>
      <c r="K2939" s="6" t="s">
        <v>6310</v>
      </c>
      <c r="L2939" s="6" t="s">
        <v>11</v>
      </c>
      <c r="M2939" s="2">
        <v>129.27199999999999</v>
      </c>
      <c r="N2939" s="1" t="s">
        <v>12</v>
      </c>
      <c r="O2939" s="3">
        <v>43323</v>
      </c>
      <c r="P2939" s="2">
        <f>ROUNDDOWN(Table1[[#This Row],[Quantity in UnE]],0)</f>
        <v>129</v>
      </c>
      <c r="Q2939" t="s">
        <v>8850</v>
      </c>
      <c r="R2939">
        <v>35</v>
      </c>
      <c r="S2939">
        <v>28</v>
      </c>
      <c r="T2939">
        <f>IF(Table1[[#This Row],[OD (in)]]=28,0,IF(Table1[[#This Row],[Width (in)]]&lt;=25,1,0))</f>
        <v>0</v>
      </c>
      <c r="U2939">
        <f>IF(Table1[[#This Row],[OD (in)]]=28,0,IF(AND(Table1[[#This Row],[Width (in)]]&gt;25,Table1[[#This Row],[Width (in)]]&lt;=40),1,0))</f>
        <v>0</v>
      </c>
      <c r="V2939">
        <f>IF(Table1[[#This Row],[OD (in)]]=28,0,IF(Table1[[#This Row],[Width (in)]]&gt;40,1,0))</f>
        <v>0</v>
      </c>
      <c r="W2939">
        <f>IF(Table1[[#This Row],[OD (in)]]=28,1,0)</f>
        <v>1</v>
      </c>
    </row>
    <row r="2940" spans="1:23" x14ac:dyDescent="0.3">
      <c r="A2940" s="6" t="s">
        <v>0</v>
      </c>
      <c r="B2940" s="6" t="s">
        <v>260</v>
      </c>
      <c r="C2940" s="6" t="s">
        <v>261</v>
      </c>
      <c r="D2940" s="6" t="s">
        <v>6311</v>
      </c>
      <c r="E2940" s="6" t="s">
        <v>4</v>
      </c>
      <c r="F2940" s="6" t="s">
        <v>5</v>
      </c>
      <c r="G2940" s="6" t="s">
        <v>6131</v>
      </c>
      <c r="H2940" s="6" t="s">
        <v>7</v>
      </c>
      <c r="I2940" s="6" t="s">
        <v>6132</v>
      </c>
      <c r="J2940" s="6" t="s">
        <v>9</v>
      </c>
      <c r="K2940" s="6" t="s">
        <v>6312</v>
      </c>
      <c r="L2940" s="6" t="s">
        <v>11</v>
      </c>
      <c r="M2940" s="2">
        <v>263.21699999999998</v>
      </c>
      <c r="N2940" s="1" t="s">
        <v>12</v>
      </c>
      <c r="O2940" s="3">
        <v>43325</v>
      </c>
      <c r="P2940" s="2">
        <f>ROUNDDOWN(Table1[[#This Row],[Quantity in UnE]],0)</f>
        <v>263</v>
      </c>
      <c r="Q2940" t="s">
        <v>8850</v>
      </c>
      <c r="R2940">
        <v>35</v>
      </c>
      <c r="S2940">
        <v>39</v>
      </c>
      <c r="T2940">
        <f>IF(Table1[[#This Row],[OD (in)]]=28,0,IF(Table1[[#This Row],[Width (in)]]&lt;=25,1,0))</f>
        <v>0</v>
      </c>
      <c r="U2940">
        <f>IF(Table1[[#This Row],[OD (in)]]=28,0,IF(AND(Table1[[#This Row],[Width (in)]]&gt;25,Table1[[#This Row],[Width (in)]]&lt;=40),1,0))</f>
        <v>1</v>
      </c>
      <c r="V2940">
        <f>IF(Table1[[#This Row],[OD (in)]]=28,0,IF(Table1[[#This Row],[Width (in)]]&gt;40,1,0))</f>
        <v>0</v>
      </c>
      <c r="W2940">
        <f>IF(Table1[[#This Row],[OD (in)]]=28,1,0)</f>
        <v>0</v>
      </c>
    </row>
    <row r="2941" spans="1:23" x14ac:dyDescent="0.3">
      <c r="A2941" s="6" t="s">
        <v>0</v>
      </c>
      <c r="B2941" s="6" t="s">
        <v>125</v>
      </c>
      <c r="C2941" s="6" t="s">
        <v>126</v>
      </c>
      <c r="D2941" s="6" t="s">
        <v>6313</v>
      </c>
      <c r="E2941" s="6" t="s">
        <v>4</v>
      </c>
      <c r="F2941" s="6" t="s">
        <v>5</v>
      </c>
      <c r="G2941" s="6" t="s">
        <v>6286</v>
      </c>
      <c r="H2941" s="6" t="s">
        <v>7</v>
      </c>
      <c r="I2941" s="6" t="s">
        <v>6287</v>
      </c>
      <c r="J2941" s="6" t="s">
        <v>9</v>
      </c>
      <c r="K2941" s="6" t="s">
        <v>6314</v>
      </c>
      <c r="L2941" s="6" t="s">
        <v>11</v>
      </c>
      <c r="M2941" s="2">
        <v>442.58499999999998</v>
      </c>
      <c r="N2941" s="1" t="s">
        <v>12</v>
      </c>
      <c r="O2941" s="3">
        <v>43329</v>
      </c>
      <c r="P2941" s="2">
        <f>ROUNDDOWN(Table1[[#This Row],[Quantity in UnE]],0)</f>
        <v>442</v>
      </c>
      <c r="Q2941" t="s">
        <v>8852</v>
      </c>
      <c r="R2941">
        <v>60</v>
      </c>
      <c r="S2941">
        <v>39</v>
      </c>
      <c r="T2941">
        <f>IF(Table1[[#This Row],[OD (in)]]=28,0,IF(Table1[[#This Row],[Width (in)]]&lt;=25,1,0))</f>
        <v>0</v>
      </c>
      <c r="U2941">
        <f>IF(Table1[[#This Row],[OD (in)]]=28,0,IF(AND(Table1[[#This Row],[Width (in)]]&gt;25,Table1[[#This Row],[Width (in)]]&lt;=40),1,0))</f>
        <v>0</v>
      </c>
      <c r="V2941">
        <f>IF(Table1[[#This Row],[OD (in)]]=28,0,IF(Table1[[#This Row],[Width (in)]]&gt;40,1,0))</f>
        <v>1</v>
      </c>
      <c r="W2941">
        <f>IF(Table1[[#This Row],[OD (in)]]=28,1,0)</f>
        <v>0</v>
      </c>
    </row>
    <row r="2942" spans="1:23" x14ac:dyDescent="0.3">
      <c r="A2942" s="6" t="s">
        <v>0</v>
      </c>
      <c r="B2942" s="6" t="s">
        <v>2208</v>
      </c>
      <c r="C2942" s="6" t="s">
        <v>2209</v>
      </c>
      <c r="D2942" s="6" t="s">
        <v>6315</v>
      </c>
      <c r="E2942" s="6" t="s">
        <v>4</v>
      </c>
      <c r="F2942" s="6" t="s">
        <v>5</v>
      </c>
      <c r="G2942" s="6" t="s">
        <v>6187</v>
      </c>
      <c r="H2942" s="6" t="s">
        <v>7</v>
      </c>
      <c r="I2942" s="6" t="s">
        <v>6188</v>
      </c>
      <c r="J2942" s="6" t="s">
        <v>9</v>
      </c>
      <c r="K2942" s="6" t="s">
        <v>6316</v>
      </c>
      <c r="L2942" s="6" t="s">
        <v>11</v>
      </c>
      <c r="M2942" s="2">
        <v>176.62</v>
      </c>
      <c r="N2942" s="1" t="s">
        <v>12</v>
      </c>
      <c r="O2942" s="3">
        <v>43331</v>
      </c>
      <c r="P2942" s="2">
        <f>ROUNDDOWN(Table1[[#This Row],[Quantity in UnE]],0)</f>
        <v>176</v>
      </c>
      <c r="Q2942" t="s">
        <v>8864</v>
      </c>
      <c r="R2942">
        <v>23.875</v>
      </c>
      <c r="S2942">
        <v>39</v>
      </c>
      <c r="T2942">
        <f>IF(Table1[[#This Row],[OD (in)]]=28,0,IF(Table1[[#This Row],[Width (in)]]&lt;=25,1,0))</f>
        <v>1</v>
      </c>
      <c r="U2942">
        <f>IF(Table1[[#This Row],[OD (in)]]=28,0,IF(AND(Table1[[#This Row],[Width (in)]]&gt;25,Table1[[#This Row],[Width (in)]]&lt;=40),1,0))</f>
        <v>0</v>
      </c>
      <c r="V2942">
        <f>IF(Table1[[#This Row],[OD (in)]]=28,0,IF(Table1[[#This Row],[Width (in)]]&gt;40,1,0))</f>
        <v>0</v>
      </c>
      <c r="W2942">
        <f>IF(Table1[[#This Row],[OD (in)]]=28,1,0)</f>
        <v>0</v>
      </c>
    </row>
    <row r="2943" spans="1:23" x14ac:dyDescent="0.3">
      <c r="A2943" s="6" t="s">
        <v>0</v>
      </c>
      <c r="B2943" s="6" t="s">
        <v>2208</v>
      </c>
      <c r="C2943" s="6" t="s">
        <v>2209</v>
      </c>
      <c r="D2943" s="6" t="s">
        <v>6317</v>
      </c>
      <c r="E2943" s="6" t="s">
        <v>4</v>
      </c>
      <c r="F2943" s="6" t="s">
        <v>5</v>
      </c>
      <c r="G2943" s="6" t="s">
        <v>6187</v>
      </c>
      <c r="H2943" s="6" t="s">
        <v>7</v>
      </c>
      <c r="I2943" s="6" t="s">
        <v>6188</v>
      </c>
      <c r="J2943" s="6" t="s">
        <v>9</v>
      </c>
      <c r="K2943" s="6" t="s">
        <v>6318</v>
      </c>
      <c r="L2943" s="6" t="s">
        <v>11</v>
      </c>
      <c r="M2943" s="2">
        <v>176.62</v>
      </c>
      <c r="N2943" s="1" t="s">
        <v>12</v>
      </c>
      <c r="O2943" s="3">
        <v>43331</v>
      </c>
      <c r="P2943" s="2">
        <f>ROUNDDOWN(Table1[[#This Row],[Quantity in UnE]],0)</f>
        <v>176</v>
      </c>
      <c r="Q2943" t="s">
        <v>8864</v>
      </c>
      <c r="R2943">
        <v>23.875</v>
      </c>
      <c r="S2943">
        <v>39</v>
      </c>
      <c r="T2943">
        <f>IF(Table1[[#This Row],[OD (in)]]=28,0,IF(Table1[[#This Row],[Width (in)]]&lt;=25,1,0))</f>
        <v>1</v>
      </c>
      <c r="U2943">
        <f>IF(Table1[[#This Row],[OD (in)]]=28,0,IF(AND(Table1[[#This Row],[Width (in)]]&gt;25,Table1[[#This Row],[Width (in)]]&lt;=40),1,0))</f>
        <v>0</v>
      </c>
      <c r="V2943">
        <f>IF(Table1[[#This Row],[OD (in)]]=28,0,IF(Table1[[#This Row],[Width (in)]]&gt;40,1,0))</f>
        <v>0</v>
      </c>
      <c r="W2943">
        <f>IF(Table1[[#This Row],[OD (in)]]=28,1,0)</f>
        <v>0</v>
      </c>
    </row>
    <row r="2944" spans="1:23" x14ac:dyDescent="0.3">
      <c r="A2944" s="6" t="s">
        <v>0</v>
      </c>
      <c r="B2944" s="6" t="s">
        <v>2208</v>
      </c>
      <c r="C2944" s="6" t="s">
        <v>2209</v>
      </c>
      <c r="D2944" s="6" t="s">
        <v>6319</v>
      </c>
      <c r="E2944" s="6" t="s">
        <v>4</v>
      </c>
      <c r="F2944" s="6" t="s">
        <v>5</v>
      </c>
      <c r="G2944" s="6" t="s">
        <v>6187</v>
      </c>
      <c r="H2944" s="6" t="s">
        <v>7</v>
      </c>
      <c r="I2944" s="6" t="s">
        <v>6188</v>
      </c>
      <c r="J2944" s="6" t="s">
        <v>9</v>
      </c>
      <c r="K2944" s="6" t="s">
        <v>6320</v>
      </c>
      <c r="L2944" s="6" t="s">
        <v>11</v>
      </c>
      <c r="M2944" s="2">
        <v>177.643</v>
      </c>
      <c r="N2944" s="1" t="s">
        <v>12</v>
      </c>
      <c r="O2944" s="3">
        <v>43331</v>
      </c>
      <c r="P2944" s="2">
        <f>ROUNDDOWN(Table1[[#This Row],[Quantity in UnE]],0)</f>
        <v>177</v>
      </c>
      <c r="Q2944" t="s">
        <v>8864</v>
      </c>
      <c r="R2944">
        <v>23.875</v>
      </c>
      <c r="S2944">
        <v>39</v>
      </c>
      <c r="T2944">
        <f>IF(Table1[[#This Row],[OD (in)]]=28,0,IF(Table1[[#This Row],[Width (in)]]&lt;=25,1,0))</f>
        <v>1</v>
      </c>
      <c r="U2944">
        <f>IF(Table1[[#This Row],[OD (in)]]=28,0,IF(AND(Table1[[#This Row],[Width (in)]]&gt;25,Table1[[#This Row],[Width (in)]]&lt;=40),1,0))</f>
        <v>0</v>
      </c>
      <c r="V2944">
        <f>IF(Table1[[#This Row],[OD (in)]]=28,0,IF(Table1[[#This Row],[Width (in)]]&gt;40,1,0))</f>
        <v>0</v>
      </c>
      <c r="W2944">
        <f>IF(Table1[[#This Row],[OD (in)]]=28,1,0)</f>
        <v>0</v>
      </c>
    </row>
    <row r="2945" spans="1:23" x14ac:dyDescent="0.3">
      <c r="A2945" s="6" t="s">
        <v>0</v>
      </c>
      <c r="B2945" s="6" t="s">
        <v>1756</v>
      </c>
      <c r="C2945" s="6" t="s">
        <v>1757</v>
      </c>
      <c r="D2945" s="6" t="s">
        <v>6321</v>
      </c>
      <c r="E2945" s="6" t="s">
        <v>4</v>
      </c>
      <c r="F2945" s="6" t="s">
        <v>5</v>
      </c>
      <c r="G2945" s="6" t="s">
        <v>5815</v>
      </c>
      <c r="H2945" s="6" t="s">
        <v>7</v>
      </c>
      <c r="I2945" s="6" t="s">
        <v>5816</v>
      </c>
      <c r="J2945" s="6" t="s">
        <v>9</v>
      </c>
      <c r="K2945" s="6" t="s">
        <v>6322</v>
      </c>
      <c r="L2945" s="6" t="s">
        <v>11</v>
      </c>
      <c r="M2945" s="2">
        <v>458.50400000000002</v>
      </c>
      <c r="N2945" s="1" t="s">
        <v>12</v>
      </c>
      <c r="O2945" s="3">
        <v>43330</v>
      </c>
      <c r="P2945" s="2">
        <f>ROUNDDOWN(Table1[[#This Row],[Quantity in UnE]],0)</f>
        <v>458</v>
      </c>
      <c r="Q2945" t="s">
        <v>8859</v>
      </c>
      <c r="R2945">
        <v>60.25</v>
      </c>
      <c r="S2945">
        <v>39</v>
      </c>
      <c r="T2945">
        <f>IF(Table1[[#This Row],[OD (in)]]=28,0,IF(Table1[[#This Row],[Width (in)]]&lt;=25,1,0))</f>
        <v>0</v>
      </c>
      <c r="U2945">
        <f>IF(Table1[[#This Row],[OD (in)]]=28,0,IF(AND(Table1[[#This Row],[Width (in)]]&gt;25,Table1[[#This Row],[Width (in)]]&lt;=40),1,0))</f>
        <v>0</v>
      </c>
      <c r="V2945">
        <f>IF(Table1[[#This Row],[OD (in)]]=28,0,IF(Table1[[#This Row],[Width (in)]]&gt;40,1,0))</f>
        <v>1</v>
      </c>
      <c r="W2945">
        <f>IF(Table1[[#This Row],[OD (in)]]=28,1,0)</f>
        <v>0</v>
      </c>
    </row>
    <row r="2946" spans="1:23" x14ac:dyDescent="0.3">
      <c r="A2946" s="6" t="s">
        <v>0</v>
      </c>
      <c r="B2946" s="6" t="s">
        <v>1756</v>
      </c>
      <c r="C2946" s="6" t="s">
        <v>1757</v>
      </c>
      <c r="D2946" s="6" t="s">
        <v>6323</v>
      </c>
      <c r="E2946" s="6" t="s">
        <v>4</v>
      </c>
      <c r="F2946" s="6" t="s">
        <v>5</v>
      </c>
      <c r="G2946" s="6" t="s">
        <v>5815</v>
      </c>
      <c r="H2946" s="6" t="s">
        <v>7</v>
      </c>
      <c r="I2946" s="6" t="s">
        <v>5816</v>
      </c>
      <c r="J2946" s="6" t="s">
        <v>9</v>
      </c>
      <c r="K2946" s="6" t="s">
        <v>6324</v>
      </c>
      <c r="L2946" s="6" t="s">
        <v>11</v>
      </c>
      <c r="M2946" s="2">
        <v>460.87799999999999</v>
      </c>
      <c r="N2946" s="1" t="s">
        <v>12</v>
      </c>
      <c r="O2946" s="3">
        <v>43330</v>
      </c>
      <c r="P2946" s="2">
        <f>ROUNDDOWN(Table1[[#This Row],[Quantity in UnE]],0)</f>
        <v>460</v>
      </c>
      <c r="Q2946" t="s">
        <v>8859</v>
      </c>
      <c r="R2946">
        <v>60.25</v>
      </c>
      <c r="S2946">
        <v>39</v>
      </c>
      <c r="T2946">
        <f>IF(Table1[[#This Row],[OD (in)]]=28,0,IF(Table1[[#This Row],[Width (in)]]&lt;=25,1,0))</f>
        <v>0</v>
      </c>
      <c r="U2946">
        <f>IF(Table1[[#This Row],[OD (in)]]=28,0,IF(AND(Table1[[#This Row],[Width (in)]]&gt;25,Table1[[#This Row],[Width (in)]]&lt;=40),1,0))</f>
        <v>0</v>
      </c>
      <c r="V2946">
        <f>IF(Table1[[#This Row],[OD (in)]]=28,0,IF(Table1[[#This Row],[Width (in)]]&gt;40,1,0))</f>
        <v>1</v>
      </c>
      <c r="W2946">
        <f>IF(Table1[[#This Row],[OD (in)]]=28,1,0)</f>
        <v>0</v>
      </c>
    </row>
    <row r="2947" spans="1:23" x14ac:dyDescent="0.3">
      <c r="A2947" s="6" t="s">
        <v>0</v>
      </c>
      <c r="B2947" s="6" t="s">
        <v>2208</v>
      </c>
      <c r="C2947" s="6" t="s">
        <v>2209</v>
      </c>
      <c r="D2947" s="6" t="s">
        <v>6325</v>
      </c>
      <c r="E2947" s="6" t="s">
        <v>4</v>
      </c>
      <c r="F2947" s="6" t="s">
        <v>5</v>
      </c>
      <c r="G2947" s="6" t="s">
        <v>6187</v>
      </c>
      <c r="H2947" s="6" t="s">
        <v>7</v>
      </c>
      <c r="I2947" s="6" t="s">
        <v>6188</v>
      </c>
      <c r="J2947" s="6" t="s">
        <v>9</v>
      </c>
      <c r="K2947" s="6" t="s">
        <v>6326</v>
      </c>
      <c r="L2947" s="6" t="s">
        <v>11</v>
      </c>
      <c r="M2947" s="2">
        <v>177.643</v>
      </c>
      <c r="N2947" s="1" t="s">
        <v>12</v>
      </c>
      <c r="O2947" s="3">
        <v>43331</v>
      </c>
      <c r="P2947" s="2">
        <f>ROUNDDOWN(Table1[[#This Row],[Quantity in UnE]],0)</f>
        <v>177</v>
      </c>
      <c r="Q2947" t="s">
        <v>8864</v>
      </c>
      <c r="R2947">
        <v>23.875</v>
      </c>
      <c r="S2947">
        <v>39</v>
      </c>
      <c r="T2947">
        <f>IF(Table1[[#This Row],[OD (in)]]=28,0,IF(Table1[[#This Row],[Width (in)]]&lt;=25,1,0))</f>
        <v>1</v>
      </c>
      <c r="U2947">
        <f>IF(Table1[[#This Row],[OD (in)]]=28,0,IF(AND(Table1[[#This Row],[Width (in)]]&gt;25,Table1[[#This Row],[Width (in)]]&lt;=40),1,0))</f>
        <v>0</v>
      </c>
      <c r="V2947">
        <f>IF(Table1[[#This Row],[OD (in)]]=28,0,IF(Table1[[#This Row],[Width (in)]]&gt;40,1,0))</f>
        <v>0</v>
      </c>
      <c r="W2947">
        <f>IF(Table1[[#This Row],[OD (in)]]=28,1,0)</f>
        <v>0</v>
      </c>
    </row>
    <row r="2948" spans="1:23" x14ac:dyDescent="0.3">
      <c r="A2948" s="6" t="s">
        <v>0</v>
      </c>
      <c r="B2948" s="6" t="s">
        <v>125</v>
      </c>
      <c r="C2948" s="6" t="s">
        <v>126</v>
      </c>
      <c r="D2948" s="6" t="s">
        <v>6327</v>
      </c>
      <c r="E2948" s="6" t="s">
        <v>4</v>
      </c>
      <c r="F2948" s="6" t="s">
        <v>5</v>
      </c>
      <c r="G2948" s="6" t="s">
        <v>6286</v>
      </c>
      <c r="H2948" s="6" t="s">
        <v>7</v>
      </c>
      <c r="I2948" s="6" t="s">
        <v>6287</v>
      </c>
      <c r="J2948" s="6" t="s">
        <v>9</v>
      </c>
      <c r="K2948" s="6" t="s">
        <v>6328</v>
      </c>
      <c r="L2948" s="6" t="s">
        <v>11</v>
      </c>
      <c r="M2948" s="2">
        <v>414.25599999999997</v>
      </c>
      <c r="N2948" s="1" t="s">
        <v>12</v>
      </c>
      <c r="O2948" s="3">
        <v>43329</v>
      </c>
      <c r="P2948" s="2">
        <f>ROUNDDOWN(Table1[[#This Row],[Quantity in UnE]],0)</f>
        <v>414</v>
      </c>
      <c r="Q2948" t="s">
        <v>8852</v>
      </c>
      <c r="R2948">
        <v>60</v>
      </c>
      <c r="S2948">
        <v>39</v>
      </c>
      <c r="T2948">
        <f>IF(Table1[[#This Row],[OD (in)]]=28,0,IF(Table1[[#This Row],[Width (in)]]&lt;=25,1,0))</f>
        <v>0</v>
      </c>
      <c r="U2948">
        <f>IF(Table1[[#This Row],[OD (in)]]=28,0,IF(AND(Table1[[#This Row],[Width (in)]]&gt;25,Table1[[#This Row],[Width (in)]]&lt;=40),1,0))</f>
        <v>0</v>
      </c>
      <c r="V2948">
        <f>IF(Table1[[#This Row],[OD (in)]]=28,0,IF(Table1[[#This Row],[Width (in)]]&gt;40,1,0))</f>
        <v>1</v>
      </c>
      <c r="W2948">
        <f>IF(Table1[[#This Row],[OD (in)]]=28,1,0)</f>
        <v>0</v>
      </c>
    </row>
    <row r="2949" spans="1:23" x14ac:dyDescent="0.3">
      <c r="A2949" s="6" t="s">
        <v>0</v>
      </c>
      <c r="B2949" s="6" t="s">
        <v>125</v>
      </c>
      <c r="C2949" s="6" t="s">
        <v>126</v>
      </c>
      <c r="D2949" s="6" t="s">
        <v>6329</v>
      </c>
      <c r="E2949" s="6" t="s">
        <v>4</v>
      </c>
      <c r="F2949" s="6" t="s">
        <v>5</v>
      </c>
      <c r="G2949" s="6" t="s">
        <v>6286</v>
      </c>
      <c r="H2949" s="6" t="s">
        <v>7</v>
      </c>
      <c r="I2949" s="6" t="s">
        <v>6287</v>
      </c>
      <c r="J2949" s="6" t="s">
        <v>9</v>
      </c>
      <c r="K2949" s="6" t="s">
        <v>6330</v>
      </c>
      <c r="L2949" s="6" t="s">
        <v>11</v>
      </c>
      <c r="M2949" s="2">
        <v>414.25599999999997</v>
      </c>
      <c r="N2949" s="1" t="s">
        <v>12</v>
      </c>
      <c r="O2949" s="3">
        <v>43329</v>
      </c>
      <c r="P2949" s="2">
        <f>ROUNDDOWN(Table1[[#This Row],[Quantity in UnE]],0)</f>
        <v>414</v>
      </c>
      <c r="Q2949" t="s">
        <v>8852</v>
      </c>
      <c r="R2949">
        <v>60</v>
      </c>
      <c r="S2949">
        <v>39</v>
      </c>
      <c r="T2949">
        <f>IF(Table1[[#This Row],[OD (in)]]=28,0,IF(Table1[[#This Row],[Width (in)]]&lt;=25,1,0))</f>
        <v>0</v>
      </c>
      <c r="U2949">
        <f>IF(Table1[[#This Row],[OD (in)]]=28,0,IF(AND(Table1[[#This Row],[Width (in)]]&gt;25,Table1[[#This Row],[Width (in)]]&lt;=40),1,0))</f>
        <v>0</v>
      </c>
      <c r="V2949">
        <f>IF(Table1[[#This Row],[OD (in)]]=28,0,IF(Table1[[#This Row],[Width (in)]]&gt;40,1,0))</f>
        <v>1</v>
      </c>
      <c r="W2949">
        <f>IF(Table1[[#This Row],[OD (in)]]=28,1,0)</f>
        <v>0</v>
      </c>
    </row>
    <row r="2950" spans="1:23" x14ac:dyDescent="0.3">
      <c r="A2950" s="6" t="s">
        <v>0</v>
      </c>
      <c r="B2950" s="6" t="s">
        <v>125</v>
      </c>
      <c r="C2950" s="6" t="s">
        <v>126</v>
      </c>
      <c r="D2950" s="6" t="s">
        <v>6331</v>
      </c>
      <c r="E2950" s="6" t="s">
        <v>4</v>
      </c>
      <c r="F2950" s="6" t="s">
        <v>5</v>
      </c>
      <c r="G2950" s="6" t="s">
        <v>5881</v>
      </c>
      <c r="H2950" s="6" t="s">
        <v>7</v>
      </c>
      <c r="I2950" s="6" t="s">
        <v>5882</v>
      </c>
      <c r="J2950" s="6" t="s">
        <v>9</v>
      </c>
      <c r="K2950" s="6" t="s">
        <v>6332</v>
      </c>
      <c r="L2950" s="6" t="s">
        <v>11</v>
      </c>
      <c r="M2950" s="2">
        <v>444.14299999999997</v>
      </c>
      <c r="N2950" s="1" t="s">
        <v>12</v>
      </c>
      <c r="O2950" s="3">
        <v>43322</v>
      </c>
      <c r="P2950" s="2">
        <f>ROUNDDOWN(Table1[[#This Row],[Quantity in UnE]],0)</f>
        <v>444</v>
      </c>
      <c r="Q2950" t="s">
        <v>8852</v>
      </c>
      <c r="R2950">
        <v>60</v>
      </c>
      <c r="S2950">
        <v>39</v>
      </c>
      <c r="T2950">
        <f>IF(Table1[[#This Row],[OD (in)]]=28,0,IF(Table1[[#This Row],[Width (in)]]&lt;=25,1,0))</f>
        <v>0</v>
      </c>
      <c r="U2950">
        <f>IF(Table1[[#This Row],[OD (in)]]=28,0,IF(AND(Table1[[#This Row],[Width (in)]]&gt;25,Table1[[#This Row],[Width (in)]]&lt;=40),1,0))</f>
        <v>0</v>
      </c>
      <c r="V2950">
        <f>IF(Table1[[#This Row],[OD (in)]]=28,0,IF(Table1[[#This Row],[Width (in)]]&gt;40,1,0))</f>
        <v>1</v>
      </c>
      <c r="W2950">
        <f>IF(Table1[[#This Row],[OD (in)]]=28,1,0)</f>
        <v>0</v>
      </c>
    </row>
    <row r="2951" spans="1:23" x14ac:dyDescent="0.3">
      <c r="A2951" s="6" t="s">
        <v>0</v>
      </c>
      <c r="B2951" s="6" t="s">
        <v>2208</v>
      </c>
      <c r="C2951" s="6" t="s">
        <v>2209</v>
      </c>
      <c r="D2951" s="6" t="s">
        <v>6333</v>
      </c>
      <c r="E2951" s="6" t="s">
        <v>4</v>
      </c>
      <c r="F2951" s="6" t="s">
        <v>5</v>
      </c>
      <c r="G2951" s="6" t="s">
        <v>6187</v>
      </c>
      <c r="H2951" s="6" t="s">
        <v>7</v>
      </c>
      <c r="I2951" s="6" t="s">
        <v>6188</v>
      </c>
      <c r="J2951" s="6" t="s">
        <v>9</v>
      </c>
      <c r="K2951" s="6" t="s">
        <v>6334</v>
      </c>
      <c r="L2951" s="6" t="s">
        <v>11</v>
      </c>
      <c r="M2951" s="2">
        <v>177.643</v>
      </c>
      <c r="N2951" s="1" t="s">
        <v>12</v>
      </c>
      <c r="O2951" s="3">
        <v>43331</v>
      </c>
      <c r="P2951" s="2">
        <f>ROUNDDOWN(Table1[[#This Row],[Quantity in UnE]],0)</f>
        <v>177</v>
      </c>
      <c r="Q2951" t="s">
        <v>8864</v>
      </c>
      <c r="R2951">
        <v>23.875</v>
      </c>
      <c r="S2951">
        <v>39</v>
      </c>
      <c r="T2951">
        <f>IF(Table1[[#This Row],[OD (in)]]=28,0,IF(Table1[[#This Row],[Width (in)]]&lt;=25,1,0))</f>
        <v>1</v>
      </c>
      <c r="U2951">
        <f>IF(Table1[[#This Row],[OD (in)]]=28,0,IF(AND(Table1[[#This Row],[Width (in)]]&gt;25,Table1[[#This Row],[Width (in)]]&lt;=40),1,0))</f>
        <v>0</v>
      </c>
      <c r="V2951">
        <f>IF(Table1[[#This Row],[OD (in)]]=28,0,IF(Table1[[#This Row],[Width (in)]]&gt;40,1,0))</f>
        <v>0</v>
      </c>
      <c r="W2951">
        <f>IF(Table1[[#This Row],[OD (in)]]=28,1,0)</f>
        <v>0</v>
      </c>
    </row>
    <row r="2952" spans="1:23" x14ac:dyDescent="0.3">
      <c r="A2952" s="6" t="s">
        <v>0</v>
      </c>
      <c r="B2952" s="6" t="s">
        <v>242</v>
      </c>
      <c r="C2952" s="6" t="s">
        <v>243</v>
      </c>
      <c r="D2952" s="6" t="s">
        <v>6335</v>
      </c>
      <c r="E2952" s="6" t="s">
        <v>4</v>
      </c>
      <c r="F2952" s="6" t="s">
        <v>5</v>
      </c>
      <c r="G2952" s="6" t="s">
        <v>5492</v>
      </c>
      <c r="H2952" s="6" t="s">
        <v>7</v>
      </c>
      <c r="I2952" s="6" t="s">
        <v>5493</v>
      </c>
      <c r="J2952" s="6" t="s">
        <v>9</v>
      </c>
      <c r="K2952" s="6" t="s">
        <v>6336</v>
      </c>
      <c r="L2952" s="6" t="s">
        <v>11</v>
      </c>
      <c r="M2952" s="2">
        <v>175.05</v>
      </c>
      <c r="N2952" s="1" t="s">
        <v>12</v>
      </c>
      <c r="O2952" s="3">
        <v>43323</v>
      </c>
      <c r="P2952" s="2">
        <f>ROUNDDOWN(Table1[[#This Row],[Quantity in UnE]],0)</f>
        <v>175</v>
      </c>
      <c r="Q2952" t="s">
        <v>8848</v>
      </c>
      <c r="R2952">
        <v>45.5</v>
      </c>
      <c r="S2952">
        <v>28</v>
      </c>
      <c r="T2952">
        <f>IF(Table1[[#This Row],[OD (in)]]=28,0,IF(Table1[[#This Row],[Width (in)]]&lt;=25,1,0))</f>
        <v>0</v>
      </c>
      <c r="U2952">
        <f>IF(Table1[[#This Row],[OD (in)]]=28,0,IF(AND(Table1[[#This Row],[Width (in)]]&gt;25,Table1[[#This Row],[Width (in)]]&lt;=40),1,0))</f>
        <v>0</v>
      </c>
      <c r="V2952">
        <f>IF(Table1[[#This Row],[OD (in)]]=28,0,IF(Table1[[#This Row],[Width (in)]]&gt;40,1,0))</f>
        <v>0</v>
      </c>
      <c r="W2952">
        <f>IF(Table1[[#This Row],[OD (in)]]=28,1,0)</f>
        <v>1</v>
      </c>
    </row>
    <row r="2953" spans="1:23" x14ac:dyDescent="0.3">
      <c r="A2953" s="6" t="s">
        <v>0</v>
      </c>
      <c r="B2953" s="6" t="s">
        <v>4465</v>
      </c>
      <c r="C2953" s="6" t="s">
        <v>4466</v>
      </c>
      <c r="D2953" s="6" t="s">
        <v>6337</v>
      </c>
      <c r="E2953" s="6" t="s">
        <v>4</v>
      </c>
      <c r="F2953" s="6" t="s">
        <v>5</v>
      </c>
      <c r="G2953" s="6" t="s">
        <v>5815</v>
      </c>
      <c r="H2953" s="6" t="s">
        <v>7</v>
      </c>
      <c r="I2953" s="6" t="s">
        <v>5816</v>
      </c>
      <c r="J2953" s="6" t="s">
        <v>9</v>
      </c>
      <c r="K2953" s="6" t="s">
        <v>6338</v>
      </c>
      <c r="L2953" s="6" t="s">
        <v>11</v>
      </c>
      <c r="M2953" s="2">
        <v>342.197</v>
      </c>
      <c r="N2953" s="1" t="s">
        <v>12</v>
      </c>
      <c r="O2953" s="3">
        <v>43330</v>
      </c>
      <c r="P2953" s="2">
        <f>ROUNDDOWN(Table1[[#This Row],[Quantity in UnE]],0)</f>
        <v>342</v>
      </c>
      <c r="Q2953" t="s">
        <v>8859</v>
      </c>
      <c r="R2953">
        <v>44.5</v>
      </c>
      <c r="S2953">
        <v>39</v>
      </c>
      <c r="T2953">
        <f>IF(Table1[[#This Row],[OD (in)]]=28,0,IF(Table1[[#This Row],[Width (in)]]&lt;=25,1,0))</f>
        <v>0</v>
      </c>
      <c r="U2953">
        <f>IF(Table1[[#This Row],[OD (in)]]=28,0,IF(AND(Table1[[#This Row],[Width (in)]]&gt;25,Table1[[#This Row],[Width (in)]]&lt;=40),1,0))</f>
        <v>0</v>
      </c>
      <c r="V2953">
        <f>IF(Table1[[#This Row],[OD (in)]]=28,0,IF(Table1[[#This Row],[Width (in)]]&gt;40,1,0))</f>
        <v>1</v>
      </c>
      <c r="W2953">
        <f>IF(Table1[[#This Row],[OD (in)]]=28,1,0)</f>
        <v>0</v>
      </c>
    </row>
    <row r="2954" spans="1:23" x14ac:dyDescent="0.3">
      <c r="A2954" s="6" t="s">
        <v>0</v>
      </c>
      <c r="B2954" s="6" t="s">
        <v>242</v>
      </c>
      <c r="C2954" s="6" t="s">
        <v>243</v>
      </c>
      <c r="D2954" s="6" t="s">
        <v>6339</v>
      </c>
      <c r="E2954" s="6" t="s">
        <v>4</v>
      </c>
      <c r="F2954" s="6" t="s">
        <v>5</v>
      </c>
      <c r="G2954" s="6" t="s">
        <v>5492</v>
      </c>
      <c r="H2954" s="6" t="s">
        <v>7</v>
      </c>
      <c r="I2954" s="6" t="s">
        <v>5493</v>
      </c>
      <c r="J2954" s="6" t="s">
        <v>9</v>
      </c>
      <c r="K2954" s="6" t="s">
        <v>6340</v>
      </c>
      <c r="L2954" s="6" t="s">
        <v>11</v>
      </c>
      <c r="M2954" s="2">
        <v>168.1</v>
      </c>
      <c r="N2954" s="1" t="s">
        <v>12</v>
      </c>
      <c r="O2954" s="3">
        <v>43323</v>
      </c>
      <c r="P2954" s="2">
        <f>ROUNDDOWN(Table1[[#This Row],[Quantity in UnE]],0)</f>
        <v>168</v>
      </c>
      <c r="Q2954" t="s">
        <v>8848</v>
      </c>
      <c r="R2954">
        <v>45.5</v>
      </c>
      <c r="S2954">
        <v>28</v>
      </c>
      <c r="T2954">
        <f>IF(Table1[[#This Row],[OD (in)]]=28,0,IF(Table1[[#This Row],[Width (in)]]&lt;=25,1,0))</f>
        <v>0</v>
      </c>
      <c r="U2954">
        <f>IF(Table1[[#This Row],[OD (in)]]=28,0,IF(AND(Table1[[#This Row],[Width (in)]]&gt;25,Table1[[#This Row],[Width (in)]]&lt;=40),1,0))</f>
        <v>0</v>
      </c>
      <c r="V2954">
        <f>IF(Table1[[#This Row],[OD (in)]]=28,0,IF(Table1[[#This Row],[Width (in)]]&gt;40,1,0))</f>
        <v>0</v>
      </c>
      <c r="W2954">
        <f>IF(Table1[[#This Row],[OD (in)]]=28,1,0)</f>
        <v>1</v>
      </c>
    </row>
    <row r="2955" spans="1:23" x14ac:dyDescent="0.3">
      <c r="A2955" s="6" t="s">
        <v>0</v>
      </c>
      <c r="B2955" s="6" t="s">
        <v>862</v>
      </c>
      <c r="C2955" s="6" t="s">
        <v>863</v>
      </c>
      <c r="D2955" s="6" t="s">
        <v>6341</v>
      </c>
      <c r="E2955" s="6" t="s">
        <v>4</v>
      </c>
      <c r="F2955" s="6" t="s">
        <v>5</v>
      </c>
      <c r="G2955" s="6" t="s">
        <v>5815</v>
      </c>
      <c r="H2955" s="6" t="s">
        <v>7</v>
      </c>
      <c r="I2955" s="6" t="s">
        <v>5816</v>
      </c>
      <c r="J2955" s="6" t="s">
        <v>9</v>
      </c>
      <c r="K2955" s="6" t="s">
        <v>6342</v>
      </c>
      <c r="L2955" s="6" t="s">
        <v>11</v>
      </c>
      <c r="M2955" s="2">
        <v>404.39800000000002</v>
      </c>
      <c r="N2955" s="1" t="s">
        <v>12</v>
      </c>
      <c r="O2955" s="3">
        <v>43330</v>
      </c>
      <c r="P2955" s="2">
        <f>ROUNDDOWN(Table1[[#This Row],[Quantity in UnE]],0)</f>
        <v>404</v>
      </c>
      <c r="Q2955">
        <v>1079</v>
      </c>
      <c r="R2955">
        <v>52</v>
      </c>
      <c r="S2955">
        <v>39</v>
      </c>
      <c r="T2955">
        <f>IF(Table1[[#This Row],[OD (in)]]=28,0,IF(Table1[[#This Row],[Width (in)]]&lt;=25,1,0))</f>
        <v>0</v>
      </c>
      <c r="U2955">
        <f>IF(Table1[[#This Row],[OD (in)]]=28,0,IF(AND(Table1[[#This Row],[Width (in)]]&gt;25,Table1[[#This Row],[Width (in)]]&lt;=40),1,0))</f>
        <v>0</v>
      </c>
      <c r="V2955">
        <f>IF(Table1[[#This Row],[OD (in)]]=28,0,IF(Table1[[#This Row],[Width (in)]]&gt;40,1,0))</f>
        <v>1</v>
      </c>
      <c r="W2955">
        <f>IF(Table1[[#This Row],[OD (in)]]=28,1,0)</f>
        <v>0</v>
      </c>
    </row>
    <row r="2956" spans="1:23" x14ac:dyDescent="0.3">
      <c r="A2956" s="6" t="s">
        <v>0</v>
      </c>
      <c r="B2956" s="6" t="s">
        <v>125</v>
      </c>
      <c r="C2956" s="6" t="s">
        <v>126</v>
      </c>
      <c r="D2956" s="6" t="s">
        <v>6343</v>
      </c>
      <c r="E2956" s="6" t="s">
        <v>4</v>
      </c>
      <c r="F2956" s="6" t="s">
        <v>5</v>
      </c>
      <c r="G2956" s="6" t="s">
        <v>6286</v>
      </c>
      <c r="H2956" s="6" t="s">
        <v>7</v>
      </c>
      <c r="I2956" s="6" t="s">
        <v>6287</v>
      </c>
      <c r="J2956" s="6" t="s">
        <v>9</v>
      </c>
      <c r="K2956" s="6" t="s">
        <v>6344</v>
      </c>
      <c r="L2956" s="6" t="s">
        <v>11</v>
      </c>
      <c r="M2956" s="2">
        <v>440.27699999999999</v>
      </c>
      <c r="N2956" s="1" t="s">
        <v>12</v>
      </c>
      <c r="O2956" s="3">
        <v>43329</v>
      </c>
      <c r="P2956" s="2">
        <f>ROUNDDOWN(Table1[[#This Row],[Quantity in UnE]],0)</f>
        <v>440</v>
      </c>
      <c r="Q2956" t="s">
        <v>8852</v>
      </c>
      <c r="R2956">
        <v>60</v>
      </c>
      <c r="S2956">
        <v>39</v>
      </c>
      <c r="T2956">
        <f>IF(Table1[[#This Row],[OD (in)]]=28,0,IF(Table1[[#This Row],[Width (in)]]&lt;=25,1,0))</f>
        <v>0</v>
      </c>
      <c r="U2956">
        <f>IF(Table1[[#This Row],[OD (in)]]=28,0,IF(AND(Table1[[#This Row],[Width (in)]]&gt;25,Table1[[#This Row],[Width (in)]]&lt;=40),1,0))</f>
        <v>0</v>
      </c>
      <c r="V2956">
        <f>IF(Table1[[#This Row],[OD (in)]]=28,0,IF(Table1[[#This Row],[Width (in)]]&gt;40,1,0))</f>
        <v>1</v>
      </c>
      <c r="W2956">
        <f>IF(Table1[[#This Row],[OD (in)]]=28,1,0)</f>
        <v>0</v>
      </c>
    </row>
    <row r="2957" spans="1:23" x14ac:dyDescent="0.3">
      <c r="A2957" s="6" t="s">
        <v>0</v>
      </c>
      <c r="B2957" s="6" t="s">
        <v>125</v>
      </c>
      <c r="C2957" s="6" t="s">
        <v>126</v>
      </c>
      <c r="D2957" s="6" t="s">
        <v>6345</v>
      </c>
      <c r="E2957" s="6" t="s">
        <v>4</v>
      </c>
      <c r="F2957" s="6" t="s">
        <v>5</v>
      </c>
      <c r="G2957" s="6" t="s">
        <v>6286</v>
      </c>
      <c r="H2957" s="6" t="s">
        <v>7</v>
      </c>
      <c r="I2957" s="6" t="s">
        <v>6287</v>
      </c>
      <c r="J2957" s="6" t="s">
        <v>9</v>
      </c>
      <c r="K2957" s="6" t="s">
        <v>6346</v>
      </c>
      <c r="L2957" s="6" t="s">
        <v>11</v>
      </c>
      <c r="M2957" s="2">
        <v>440.27699999999999</v>
      </c>
      <c r="N2957" s="1" t="s">
        <v>12</v>
      </c>
      <c r="O2957" s="3">
        <v>43329</v>
      </c>
      <c r="P2957" s="2">
        <f>ROUNDDOWN(Table1[[#This Row],[Quantity in UnE]],0)</f>
        <v>440</v>
      </c>
      <c r="Q2957" t="s">
        <v>8852</v>
      </c>
      <c r="R2957">
        <v>60</v>
      </c>
      <c r="S2957">
        <v>39</v>
      </c>
      <c r="T2957">
        <f>IF(Table1[[#This Row],[OD (in)]]=28,0,IF(Table1[[#This Row],[Width (in)]]&lt;=25,1,0))</f>
        <v>0</v>
      </c>
      <c r="U2957">
        <f>IF(Table1[[#This Row],[OD (in)]]=28,0,IF(AND(Table1[[#This Row],[Width (in)]]&gt;25,Table1[[#This Row],[Width (in)]]&lt;=40),1,0))</f>
        <v>0</v>
      </c>
      <c r="V2957">
        <f>IF(Table1[[#This Row],[OD (in)]]=28,0,IF(Table1[[#This Row],[Width (in)]]&gt;40,1,0))</f>
        <v>1</v>
      </c>
      <c r="W2957">
        <f>IF(Table1[[#This Row],[OD (in)]]=28,1,0)</f>
        <v>0</v>
      </c>
    </row>
    <row r="2958" spans="1:23" x14ac:dyDescent="0.3">
      <c r="A2958" s="6" t="s">
        <v>0</v>
      </c>
      <c r="B2958" s="6" t="s">
        <v>1814</v>
      </c>
      <c r="C2958" s="6" t="s">
        <v>1815</v>
      </c>
      <c r="D2958" s="6" t="s">
        <v>6347</v>
      </c>
      <c r="E2958" s="6" t="s">
        <v>4</v>
      </c>
      <c r="F2958" s="6" t="s">
        <v>5</v>
      </c>
      <c r="G2958" s="6" t="s">
        <v>5652</v>
      </c>
      <c r="H2958" s="6" t="s">
        <v>7</v>
      </c>
      <c r="I2958" s="6" t="s">
        <v>5653</v>
      </c>
      <c r="J2958" s="6" t="s">
        <v>9</v>
      </c>
      <c r="K2958" s="6" t="s">
        <v>6348</v>
      </c>
      <c r="L2958" s="6" t="s">
        <v>11</v>
      </c>
      <c r="M2958" s="2">
        <v>248.28399999999999</v>
      </c>
      <c r="N2958" s="1" t="s">
        <v>12</v>
      </c>
      <c r="O2958" s="3">
        <v>43328</v>
      </c>
      <c r="P2958" s="2">
        <f>ROUNDDOWN(Table1[[#This Row],[Quantity in UnE]],0)</f>
        <v>248</v>
      </c>
      <c r="Q2958" t="s">
        <v>8860</v>
      </c>
      <c r="R2958">
        <v>30.75</v>
      </c>
      <c r="S2958">
        <v>39</v>
      </c>
      <c r="T2958">
        <f>IF(Table1[[#This Row],[OD (in)]]=28,0,IF(Table1[[#This Row],[Width (in)]]&lt;=25,1,0))</f>
        <v>0</v>
      </c>
      <c r="U2958">
        <f>IF(Table1[[#This Row],[OD (in)]]=28,0,IF(AND(Table1[[#This Row],[Width (in)]]&gt;25,Table1[[#This Row],[Width (in)]]&lt;=40),1,0))</f>
        <v>1</v>
      </c>
      <c r="V2958">
        <f>IF(Table1[[#This Row],[OD (in)]]=28,0,IF(Table1[[#This Row],[Width (in)]]&gt;40,1,0))</f>
        <v>0</v>
      </c>
      <c r="W2958">
        <f>IF(Table1[[#This Row],[OD (in)]]=28,1,0)</f>
        <v>0</v>
      </c>
    </row>
    <row r="2959" spans="1:23" x14ac:dyDescent="0.3">
      <c r="A2959" s="6" t="s">
        <v>0</v>
      </c>
      <c r="B2959" s="6" t="s">
        <v>1814</v>
      </c>
      <c r="C2959" s="6" t="s">
        <v>1815</v>
      </c>
      <c r="D2959" s="6" t="s">
        <v>6349</v>
      </c>
      <c r="E2959" s="6" t="s">
        <v>4</v>
      </c>
      <c r="F2959" s="6" t="s">
        <v>5</v>
      </c>
      <c r="G2959" s="6" t="s">
        <v>5652</v>
      </c>
      <c r="H2959" s="6" t="s">
        <v>7</v>
      </c>
      <c r="I2959" s="6" t="s">
        <v>5653</v>
      </c>
      <c r="J2959" s="6" t="s">
        <v>9</v>
      </c>
      <c r="K2959" s="6" t="s">
        <v>6350</v>
      </c>
      <c r="L2959" s="6" t="s">
        <v>11</v>
      </c>
      <c r="M2959" s="2">
        <v>247.79900000000001</v>
      </c>
      <c r="N2959" s="1" t="s">
        <v>12</v>
      </c>
      <c r="O2959" s="3">
        <v>43328</v>
      </c>
      <c r="P2959" s="2">
        <f>ROUNDDOWN(Table1[[#This Row],[Quantity in UnE]],0)</f>
        <v>247</v>
      </c>
      <c r="Q2959" t="s">
        <v>8860</v>
      </c>
      <c r="R2959">
        <v>30.75</v>
      </c>
      <c r="S2959">
        <v>39</v>
      </c>
      <c r="T2959">
        <f>IF(Table1[[#This Row],[OD (in)]]=28,0,IF(Table1[[#This Row],[Width (in)]]&lt;=25,1,0))</f>
        <v>0</v>
      </c>
      <c r="U2959">
        <f>IF(Table1[[#This Row],[OD (in)]]=28,0,IF(AND(Table1[[#This Row],[Width (in)]]&gt;25,Table1[[#This Row],[Width (in)]]&lt;=40),1,0))</f>
        <v>1</v>
      </c>
      <c r="V2959">
        <f>IF(Table1[[#This Row],[OD (in)]]=28,0,IF(Table1[[#This Row],[Width (in)]]&gt;40,1,0))</f>
        <v>0</v>
      </c>
      <c r="W2959">
        <f>IF(Table1[[#This Row],[OD (in)]]=28,1,0)</f>
        <v>0</v>
      </c>
    </row>
    <row r="2960" spans="1:23" x14ac:dyDescent="0.3">
      <c r="A2960" s="6" t="s">
        <v>0</v>
      </c>
      <c r="B2960" s="6" t="s">
        <v>1</v>
      </c>
      <c r="C2960" s="6" t="s">
        <v>2</v>
      </c>
      <c r="D2960" s="6" t="s">
        <v>6351</v>
      </c>
      <c r="E2960" s="6" t="s">
        <v>4</v>
      </c>
      <c r="F2960" s="6" t="s">
        <v>5</v>
      </c>
      <c r="G2960" s="6" t="s">
        <v>5815</v>
      </c>
      <c r="H2960" s="6" t="s">
        <v>7</v>
      </c>
      <c r="I2960" s="6" t="s">
        <v>5816</v>
      </c>
      <c r="J2960" s="6" t="s">
        <v>9</v>
      </c>
      <c r="K2960" s="6" t="s">
        <v>6352</v>
      </c>
      <c r="L2960" s="6" t="s">
        <v>11</v>
      </c>
      <c r="M2960" s="2">
        <v>89.472999999999999</v>
      </c>
      <c r="N2960" s="1" t="s">
        <v>12</v>
      </c>
      <c r="O2960" s="3">
        <v>43330</v>
      </c>
      <c r="P2960" s="2">
        <f>ROUNDDOWN(Table1[[#This Row],[Quantity in UnE]],0)</f>
        <v>89</v>
      </c>
      <c r="Q2960" t="s">
        <v>8848</v>
      </c>
      <c r="R2960">
        <v>13.125</v>
      </c>
      <c r="S2960">
        <v>39</v>
      </c>
      <c r="T2960">
        <f>IF(Table1[[#This Row],[OD (in)]]=28,0,IF(Table1[[#This Row],[Width (in)]]&lt;=25,1,0))</f>
        <v>1</v>
      </c>
      <c r="U2960">
        <f>IF(Table1[[#This Row],[OD (in)]]=28,0,IF(AND(Table1[[#This Row],[Width (in)]]&gt;25,Table1[[#This Row],[Width (in)]]&lt;=40),1,0))</f>
        <v>0</v>
      </c>
      <c r="V2960">
        <f>IF(Table1[[#This Row],[OD (in)]]=28,0,IF(Table1[[#This Row],[Width (in)]]&gt;40,1,0))</f>
        <v>0</v>
      </c>
      <c r="W2960">
        <f>IF(Table1[[#This Row],[OD (in)]]=28,1,0)</f>
        <v>0</v>
      </c>
    </row>
    <row r="2961" spans="1:23" x14ac:dyDescent="0.3">
      <c r="A2961" s="6" t="s">
        <v>0</v>
      </c>
      <c r="B2961" s="6" t="s">
        <v>1814</v>
      </c>
      <c r="C2961" s="6" t="s">
        <v>1815</v>
      </c>
      <c r="D2961" s="6" t="s">
        <v>6353</v>
      </c>
      <c r="E2961" s="6" t="s">
        <v>4</v>
      </c>
      <c r="F2961" s="6" t="s">
        <v>5</v>
      </c>
      <c r="G2961" s="6" t="s">
        <v>5652</v>
      </c>
      <c r="H2961" s="6" t="s">
        <v>7</v>
      </c>
      <c r="I2961" s="6" t="s">
        <v>5653</v>
      </c>
      <c r="J2961" s="6" t="s">
        <v>9</v>
      </c>
      <c r="K2961" s="6" t="s">
        <v>6354</v>
      </c>
      <c r="L2961" s="6" t="s">
        <v>11</v>
      </c>
      <c r="M2961" s="2">
        <v>247.79900000000001</v>
      </c>
      <c r="N2961" s="1" t="s">
        <v>12</v>
      </c>
      <c r="O2961" s="3">
        <v>43328</v>
      </c>
      <c r="P2961" s="2">
        <f>ROUNDDOWN(Table1[[#This Row],[Quantity in UnE]],0)</f>
        <v>247</v>
      </c>
      <c r="Q2961" t="s">
        <v>8860</v>
      </c>
      <c r="R2961">
        <v>30.75</v>
      </c>
      <c r="S2961">
        <v>39</v>
      </c>
      <c r="T2961">
        <f>IF(Table1[[#This Row],[OD (in)]]=28,0,IF(Table1[[#This Row],[Width (in)]]&lt;=25,1,0))</f>
        <v>0</v>
      </c>
      <c r="U2961">
        <f>IF(Table1[[#This Row],[OD (in)]]=28,0,IF(AND(Table1[[#This Row],[Width (in)]]&gt;25,Table1[[#This Row],[Width (in)]]&lt;=40),1,0))</f>
        <v>1</v>
      </c>
      <c r="V2961">
        <f>IF(Table1[[#This Row],[OD (in)]]=28,0,IF(Table1[[#This Row],[Width (in)]]&gt;40,1,0))</f>
        <v>0</v>
      </c>
      <c r="W2961">
        <f>IF(Table1[[#This Row],[OD (in)]]=28,1,0)</f>
        <v>0</v>
      </c>
    </row>
    <row r="2962" spans="1:23" x14ac:dyDescent="0.3">
      <c r="A2962" s="6" t="s">
        <v>0</v>
      </c>
      <c r="B2962" s="6" t="s">
        <v>3632</v>
      </c>
      <c r="C2962" s="6" t="s">
        <v>3633</v>
      </c>
      <c r="D2962" s="6" t="s">
        <v>6355</v>
      </c>
      <c r="E2962" s="6" t="s">
        <v>4</v>
      </c>
      <c r="F2962" s="6" t="s">
        <v>5</v>
      </c>
      <c r="G2962" s="6" t="s">
        <v>5492</v>
      </c>
      <c r="H2962" s="6" t="s">
        <v>7</v>
      </c>
      <c r="I2962" s="6" t="s">
        <v>5493</v>
      </c>
      <c r="J2962" s="6" t="s">
        <v>9</v>
      </c>
      <c r="K2962" s="6" t="s">
        <v>6356</v>
      </c>
      <c r="L2962" s="6" t="s">
        <v>11</v>
      </c>
      <c r="M2962" s="2">
        <v>79.981999999999999</v>
      </c>
      <c r="N2962" s="1" t="s">
        <v>12</v>
      </c>
      <c r="O2962" s="3">
        <v>43323</v>
      </c>
      <c r="P2962" s="2">
        <f>ROUNDDOWN(Table1[[#This Row],[Quantity in UnE]],0)</f>
        <v>79</v>
      </c>
      <c r="Q2962" t="s">
        <v>8850</v>
      </c>
      <c r="R2962">
        <v>22.5</v>
      </c>
      <c r="S2962">
        <v>28</v>
      </c>
      <c r="T2962">
        <f>IF(Table1[[#This Row],[OD (in)]]=28,0,IF(Table1[[#This Row],[Width (in)]]&lt;=25,1,0))</f>
        <v>0</v>
      </c>
      <c r="U2962">
        <f>IF(Table1[[#This Row],[OD (in)]]=28,0,IF(AND(Table1[[#This Row],[Width (in)]]&gt;25,Table1[[#This Row],[Width (in)]]&lt;=40),1,0))</f>
        <v>0</v>
      </c>
      <c r="V2962">
        <f>IF(Table1[[#This Row],[OD (in)]]=28,0,IF(Table1[[#This Row],[Width (in)]]&gt;40,1,0))</f>
        <v>0</v>
      </c>
      <c r="W2962">
        <f>IF(Table1[[#This Row],[OD (in)]]=28,1,0)</f>
        <v>1</v>
      </c>
    </row>
    <row r="2963" spans="1:23" x14ac:dyDescent="0.3">
      <c r="A2963" s="6" t="s">
        <v>0</v>
      </c>
      <c r="B2963" s="6" t="s">
        <v>125</v>
      </c>
      <c r="C2963" s="6" t="s">
        <v>126</v>
      </c>
      <c r="D2963" s="6" t="s">
        <v>6357</v>
      </c>
      <c r="E2963" s="6" t="s">
        <v>4</v>
      </c>
      <c r="F2963" s="6" t="s">
        <v>5</v>
      </c>
      <c r="G2963" s="6" t="s">
        <v>6286</v>
      </c>
      <c r="H2963" s="6" t="s">
        <v>7</v>
      </c>
      <c r="I2963" s="6" t="s">
        <v>6287</v>
      </c>
      <c r="J2963" s="6" t="s">
        <v>9</v>
      </c>
      <c r="K2963" s="6" t="s">
        <v>6358</v>
      </c>
      <c r="L2963" s="6" t="s">
        <v>11</v>
      </c>
      <c r="M2963" s="2">
        <v>333.59699999999998</v>
      </c>
      <c r="N2963" s="1" t="s">
        <v>12</v>
      </c>
      <c r="O2963" s="3">
        <v>43329</v>
      </c>
      <c r="P2963" s="2">
        <f>ROUNDDOWN(Table1[[#This Row],[Quantity in UnE]],0)</f>
        <v>333</v>
      </c>
      <c r="Q2963" t="s">
        <v>8852</v>
      </c>
      <c r="R2963">
        <v>60</v>
      </c>
      <c r="S2963">
        <v>39</v>
      </c>
      <c r="T2963">
        <f>IF(Table1[[#This Row],[OD (in)]]=28,0,IF(Table1[[#This Row],[Width (in)]]&lt;=25,1,0))</f>
        <v>0</v>
      </c>
      <c r="U2963">
        <f>IF(Table1[[#This Row],[OD (in)]]=28,0,IF(AND(Table1[[#This Row],[Width (in)]]&gt;25,Table1[[#This Row],[Width (in)]]&lt;=40),1,0))</f>
        <v>0</v>
      </c>
      <c r="V2963">
        <f>IF(Table1[[#This Row],[OD (in)]]=28,0,IF(Table1[[#This Row],[Width (in)]]&gt;40,1,0))</f>
        <v>1</v>
      </c>
      <c r="W2963">
        <f>IF(Table1[[#This Row],[OD (in)]]=28,1,0)</f>
        <v>0</v>
      </c>
    </row>
    <row r="2964" spans="1:23" x14ac:dyDescent="0.3">
      <c r="A2964" s="6" t="s">
        <v>0</v>
      </c>
      <c r="B2964" s="6" t="s">
        <v>2208</v>
      </c>
      <c r="C2964" s="6" t="s">
        <v>2209</v>
      </c>
      <c r="D2964" s="6" t="s">
        <v>6359</v>
      </c>
      <c r="E2964" s="6" t="s">
        <v>4</v>
      </c>
      <c r="F2964" s="6" t="s">
        <v>5</v>
      </c>
      <c r="G2964" s="6" t="s">
        <v>6187</v>
      </c>
      <c r="H2964" s="6" t="s">
        <v>7</v>
      </c>
      <c r="I2964" s="6" t="s">
        <v>6188</v>
      </c>
      <c r="J2964" s="6" t="s">
        <v>9</v>
      </c>
      <c r="K2964" s="6" t="s">
        <v>6360</v>
      </c>
      <c r="L2964" s="6" t="s">
        <v>11</v>
      </c>
      <c r="M2964" s="2">
        <v>177.553</v>
      </c>
      <c r="N2964" s="1" t="s">
        <v>12</v>
      </c>
      <c r="O2964" s="3">
        <v>43331</v>
      </c>
      <c r="P2964" s="2">
        <f>ROUNDDOWN(Table1[[#This Row],[Quantity in UnE]],0)</f>
        <v>177</v>
      </c>
      <c r="Q2964" t="s">
        <v>8864</v>
      </c>
      <c r="R2964">
        <v>23.875</v>
      </c>
      <c r="S2964">
        <v>39</v>
      </c>
      <c r="T2964">
        <f>IF(Table1[[#This Row],[OD (in)]]=28,0,IF(Table1[[#This Row],[Width (in)]]&lt;=25,1,0))</f>
        <v>1</v>
      </c>
      <c r="U2964">
        <f>IF(Table1[[#This Row],[OD (in)]]=28,0,IF(AND(Table1[[#This Row],[Width (in)]]&gt;25,Table1[[#This Row],[Width (in)]]&lt;=40),1,0))</f>
        <v>0</v>
      </c>
      <c r="V2964">
        <f>IF(Table1[[#This Row],[OD (in)]]=28,0,IF(Table1[[#This Row],[Width (in)]]&gt;40,1,0))</f>
        <v>0</v>
      </c>
      <c r="W2964">
        <f>IF(Table1[[#This Row],[OD (in)]]=28,1,0)</f>
        <v>0</v>
      </c>
    </row>
    <row r="2965" spans="1:23" x14ac:dyDescent="0.3">
      <c r="A2965" s="6" t="s">
        <v>0</v>
      </c>
      <c r="B2965" s="6" t="s">
        <v>6277</v>
      </c>
      <c r="C2965" s="6" t="s">
        <v>6278</v>
      </c>
      <c r="D2965" s="6" t="s">
        <v>6361</v>
      </c>
      <c r="E2965" s="6" t="s">
        <v>4</v>
      </c>
      <c r="F2965" s="6" t="s">
        <v>5</v>
      </c>
      <c r="G2965" s="6" t="s">
        <v>5652</v>
      </c>
      <c r="H2965" s="6" t="s">
        <v>7</v>
      </c>
      <c r="I2965" s="6" t="s">
        <v>5653</v>
      </c>
      <c r="J2965" s="6" t="s">
        <v>9</v>
      </c>
      <c r="K2965" s="6" t="s">
        <v>6362</v>
      </c>
      <c r="L2965" s="6" t="s">
        <v>11</v>
      </c>
      <c r="M2965" s="2">
        <v>296.14999999999998</v>
      </c>
      <c r="N2965" s="1" t="s">
        <v>12</v>
      </c>
      <c r="O2965" s="3">
        <v>43328</v>
      </c>
      <c r="P2965" s="2">
        <f>ROUNDDOWN(Table1[[#This Row],[Quantity in UnE]],0)</f>
        <v>296</v>
      </c>
      <c r="Q2965" t="s">
        <v>8860</v>
      </c>
      <c r="R2965">
        <v>36.75</v>
      </c>
      <c r="S2965">
        <v>39</v>
      </c>
      <c r="T2965">
        <f>IF(Table1[[#This Row],[OD (in)]]=28,0,IF(Table1[[#This Row],[Width (in)]]&lt;=25,1,0))</f>
        <v>0</v>
      </c>
      <c r="U2965">
        <f>IF(Table1[[#This Row],[OD (in)]]=28,0,IF(AND(Table1[[#This Row],[Width (in)]]&gt;25,Table1[[#This Row],[Width (in)]]&lt;=40),1,0))</f>
        <v>1</v>
      </c>
      <c r="V2965">
        <f>IF(Table1[[#This Row],[OD (in)]]=28,0,IF(Table1[[#This Row],[Width (in)]]&gt;40,1,0))</f>
        <v>0</v>
      </c>
      <c r="W2965">
        <f>IF(Table1[[#This Row],[OD (in)]]=28,1,0)</f>
        <v>0</v>
      </c>
    </row>
    <row r="2966" spans="1:23" x14ac:dyDescent="0.3">
      <c r="A2966" s="6" t="s">
        <v>0</v>
      </c>
      <c r="B2966" s="6" t="s">
        <v>2208</v>
      </c>
      <c r="C2966" s="6" t="s">
        <v>2209</v>
      </c>
      <c r="D2966" s="6" t="s">
        <v>6363</v>
      </c>
      <c r="E2966" s="6" t="s">
        <v>4</v>
      </c>
      <c r="F2966" s="6" t="s">
        <v>5</v>
      </c>
      <c r="G2966" s="6" t="s">
        <v>6187</v>
      </c>
      <c r="H2966" s="6" t="s">
        <v>7</v>
      </c>
      <c r="I2966" s="6" t="s">
        <v>6188</v>
      </c>
      <c r="J2966" s="6" t="s">
        <v>9</v>
      </c>
      <c r="K2966" s="6" t="s">
        <v>6364</v>
      </c>
      <c r="L2966" s="6" t="s">
        <v>11</v>
      </c>
      <c r="M2966" s="2">
        <v>176.22800000000001</v>
      </c>
      <c r="N2966" s="1" t="s">
        <v>12</v>
      </c>
      <c r="O2966" s="3">
        <v>43331</v>
      </c>
      <c r="P2966" s="2">
        <f>ROUNDDOWN(Table1[[#This Row],[Quantity in UnE]],0)</f>
        <v>176</v>
      </c>
      <c r="Q2966" t="s">
        <v>8864</v>
      </c>
      <c r="R2966">
        <v>23.875</v>
      </c>
      <c r="S2966">
        <v>39</v>
      </c>
      <c r="T2966">
        <f>IF(Table1[[#This Row],[OD (in)]]=28,0,IF(Table1[[#This Row],[Width (in)]]&lt;=25,1,0))</f>
        <v>1</v>
      </c>
      <c r="U2966">
        <f>IF(Table1[[#This Row],[OD (in)]]=28,0,IF(AND(Table1[[#This Row],[Width (in)]]&gt;25,Table1[[#This Row],[Width (in)]]&lt;=40),1,0))</f>
        <v>0</v>
      </c>
      <c r="V2966">
        <f>IF(Table1[[#This Row],[OD (in)]]=28,0,IF(Table1[[#This Row],[Width (in)]]&gt;40,1,0))</f>
        <v>0</v>
      </c>
      <c r="W2966">
        <f>IF(Table1[[#This Row],[OD (in)]]=28,1,0)</f>
        <v>0</v>
      </c>
    </row>
    <row r="2967" spans="1:23" x14ac:dyDescent="0.3">
      <c r="A2967" s="6" t="s">
        <v>0</v>
      </c>
      <c r="B2967" s="6" t="s">
        <v>125</v>
      </c>
      <c r="C2967" s="6" t="s">
        <v>126</v>
      </c>
      <c r="D2967" s="6" t="s">
        <v>6365</v>
      </c>
      <c r="E2967" s="6" t="s">
        <v>4</v>
      </c>
      <c r="F2967" s="6" t="s">
        <v>5</v>
      </c>
      <c r="G2967" s="6" t="s">
        <v>6286</v>
      </c>
      <c r="H2967" s="6" t="s">
        <v>7</v>
      </c>
      <c r="I2967" s="6" t="s">
        <v>6287</v>
      </c>
      <c r="J2967" s="6" t="s">
        <v>9</v>
      </c>
      <c r="K2967" s="6" t="s">
        <v>6366</v>
      </c>
      <c r="L2967" s="6" t="s">
        <v>11</v>
      </c>
      <c r="M2967" s="2">
        <v>352.40600000000001</v>
      </c>
      <c r="N2967" s="1" t="s">
        <v>12</v>
      </c>
      <c r="O2967" s="3">
        <v>43329</v>
      </c>
      <c r="P2967" s="2">
        <f>ROUNDDOWN(Table1[[#This Row],[Quantity in UnE]],0)</f>
        <v>352</v>
      </c>
      <c r="Q2967" t="s">
        <v>8852</v>
      </c>
      <c r="R2967">
        <v>60</v>
      </c>
      <c r="S2967">
        <v>39</v>
      </c>
      <c r="T2967">
        <f>IF(Table1[[#This Row],[OD (in)]]=28,0,IF(Table1[[#This Row],[Width (in)]]&lt;=25,1,0))</f>
        <v>0</v>
      </c>
      <c r="U2967">
        <f>IF(Table1[[#This Row],[OD (in)]]=28,0,IF(AND(Table1[[#This Row],[Width (in)]]&gt;25,Table1[[#This Row],[Width (in)]]&lt;=40),1,0))</f>
        <v>0</v>
      </c>
      <c r="V2967">
        <f>IF(Table1[[#This Row],[OD (in)]]=28,0,IF(Table1[[#This Row],[Width (in)]]&gt;40,1,0))</f>
        <v>1</v>
      </c>
      <c r="W2967">
        <f>IF(Table1[[#This Row],[OD (in)]]=28,1,0)</f>
        <v>0</v>
      </c>
    </row>
    <row r="2968" spans="1:23" x14ac:dyDescent="0.3">
      <c r="A2968" s="6" t="s">
        <v>0</v>
      </c>
      <c r="B2968" s="6" t="s">
        <v>6094</v>
      </c>
      <c r="C2968" s="6" t="s">
        <v>6095</v>
      </c>
      <c r="D2968" s="6" t="s">
        <v>6367</v>
      </c>
      <c r="E2968" s="6" t="s">
        <v>4</v>
      </c>
      <c r="F2968" s="6" t="s">
        <v>136</v>
      </c>
      <c r="G2968" s="6" t="s">
        <v>6097</v>
      </c>
      <c r="H2968" s="6" t="s">
        <v>7</v>
      </c>
      <c r="I2968" s="6" t="s">
        <v>6098</v>
      </c>
      <c r="J2968" s="6" t="s">
        <v>9</v>
      </c>
      <c r="K2968" s="6" t="s">
        <v>6368</v>
      </c>
      <c r="L2968" s="6" t="s">
        <v>11</v>
      </c>
      <c r="M2968" s="2">
        <v>426.15499999999997</v>
      </c>
      <c r="N2968" s="1" t="s">
        <v>12</v>
      </c>
      <c r="O2968" s="3">
        <v>43324</v>
      </c>
      <c r="P2968" s="2">
        <f>ROUNDDOWN(Table1[[#This Row],[Quantity in UnE]],0)</f>
        <v>426</v>
      </c>
      <c r="Q2968" t="s">
        <v>8870</v>
      </c>
      <c r="R2968">
        <v>60</v>
      </c>
      <c r="S2968">
        <v>39</v>
      </c>
      <c r="T2968">
        <f>IF(Table1[[#This Row],[OD (in)]]=28,0,IF(Table1[[#This Row],[Width (in)]]&lt;=25,1,0))</f>
        <v>0</v>
      </c>
      <c r="U2968">
        <f>IF(Table1[[#This Row],[OD (in)]]=28,0,IF(AND(Table1[[#This Row],[Width (in)]]&gt;25,Table1[[#This Row],[Width (in)]]&lt;=40),1,0))</f>
        <v>0</v>
      </c>
      <c r="V2968">
        <f>IF(Table1[[#This Row],[OD (in)]]=28,0,IF(Table1[[#This Row],[Width (in)]]&gt;40,1,0))</f>
        <v>1</v>
      </c>
      <c r="W2968">
        <f>IF(Table1[[#This Row],[OD (in)]]=28,1,0)</f>
        <v>0</v>
      </c>
    </row>
    <row r="2969" spans="1:23" x14ac:dyDescent="0.3">
      <c r="A2969" s="6" t="s">
        <v>0</v>
      </c>
      <c r="B2969" s="6" t="s">
        <v>6369</v>
      </c>
      <c r="C2969" s="6" t="s">
        <v>6370</v>
      </c>
      <c r="D2969" s="6" t="s">
        <v>6371</v>
      </c>
      <c r="E2969" s="6" t="s">
        <v>4</v>
      </c>
      <c r="F2969" s="6" t="s">
        <v>5</v>
      </c>
      <c r="G2969" s="6" t="s">
        <v>5652</v>
      </c>
      <c r="H2969" s="6" t="s">
        <v>7</v>
      </c>
      <c r="I2969" s="6" t="s">
        <v>5653</v>
      </c>
      <c r="J2969" s="6" t="s">
        <v>9</v>
      </c>
      <c r="K2969" s="6" t="s">
        <v>6372</v>
      </c>
      <c r="L2969" s="6" t="s">
        <v>11</v>
      </c>
      <c r="M2969" s="2">
        <v>324.46499999999997</v>
      </c>
      <c r="N2969" s="1" t="s">
        <v>12</v>
      </c>
      <c r="O2969" s="3">
        <v>43328</v>
      </c>
      <c r="P2969" s="2">
        <f>ROUNDDOWN(Table1[[#This Row],[Quantity in UnE]],0)</f>
        <v>324</v>
      </c>
      <c r="Q2969" t="s">
        <v>8860</v>
      </c>
      <c r="R2969">
        <v>40.75</v>
      </c>
      <c r="S2969">
        <v>39</v>
      </c>
      <c r="T2969">
        <f>IF(Table1[[#This Row],[OD (in)]]=28,0,IF(Table1[[#This Row],[Width (in)]]&lt;=25,1,0))</f>
        <v>0</v>
      </c>
      <c r="U2969">
        <f>IF(Table1[[#This Row],[OD (in)]]=28,0,IF(AND(Table1[[#This Row],[Width (in)]]&gt;25,Table1[[#This Row],[Width (in)]]&lt;=40),1,0))</f>
        <v>0</v>
      </c>
      <c r="V2969">
        <f>IF(Table1[[#This Row],[OD (in)]]=28,0,IF(Table1[[#This Row],[Width (in)]]&gt;40,1,0))</f>
        <v>1</v>
      </c>
      <c r="W2969">
        <f>IF(Table1[[#This Row],[OD (in)]]=28,1,0)</f>
        <v>0</v>
      </c>
    </row>
    <row r="2970" spans="1:23" x14ac:dyDescent="0.3">
      <c r="A2970" s="6" t="s">
        <v>0</v>
      </c>
      <c r="B2970" s="6" t="s">
        <v>125</v>
      </c>
      <c r="C2970" s="6" t="s">
        <v>126</v>
      </c>
      <c r="D2970" s="6" t="s">
        <v>6373</v>
      </c>
      <c r="E2970" s="6" t="s">
        <v>4</v>
      </c>
      <c r="F2970" s="6" t="s">
        <v>5</v>
      </c>
      <c r="G2970" s="6" t="s">
        <v>6286</v>
      </c>
      <c r="H2970" s="6" t="s">
        <v>7</v>
      </c>
      <c r="I2970" s="6" t="s">
        <v>6287</v>
      </c>
      <c r="J2970" s="6" t="s">
        <v>9</v>
      </c>
      <c r="K2970" s="6" t="s">
        <v>6374</v>
      </c>
      <c r="L2970" s="6" t="s">
        <v>11</v>
      </c>
      <c r="M2970" s="2">
        <v>352.40600000000001</v>
      </c>
      <c r="N2970" s="1" t="s">
        <v>12</v>
      </c>
      <c r="O2970" s="3">
        <v>43329</v>
      </c>
      <c r="P2970" s="2">
        <f>ROUNDDOWN(Table1[[#This Row],[Quantity in UnE]],0)</f>
        <v>352</v>
      </c>
      <c r="Q2970" t="s">
        <v>8852</v>
      </c>
      <c r="R2970">
        <v>60</v>
      </c>
      <c r="S2970">
        <v>39</v>
      </c>
      <c r="T2970">
        <f>IF(Table1[[#This Row],[OD (in)]]=28,0,IF(Table1[[#This Row],[Width (in)]]&lt;=25,1,0))</f>
        <v>0</v>
      </c>
      <c r="U2970">
        <f>IF(Table1[[#This Row],[OD (in)]]=28,0,IF(AND(Table1[[#This Row],[Width (in)]]&gt;25,Table1[[#This Row],[Width (in)]]&lt;=40),1,0))</f>
        <v>0</v>
      </c>
      <c r="V2970">
        <f>IF(Table1[[#This Row],[OD (in)]]=28,0,IF(Table1[[#This Row],[Width (in)]]&gt;40,1,0))</f>
        <v>1</v>
      </c>
      <c r="W2970">
        <f>IF(Table1[[#This Row],[OD (in)]]=28,1,0)</f>
        <v>0</v>
      </c>
    </row>
    <row r="2971" spans="1:23" x14ac:dyDescent="0.3">
      <c r="A2971" s="6" t="s">
        <v>0</v>
      </c>
      <c r="B2971" s="6" t="s">
        <v>6094</v>
      </c>
      <c r="C2971" s="6" t="s">
        <v>6095</v>
      </c>
      <c r="D2971" s="6" t="s">
        <v>6375</v>
      </c>
      <c r="E2971" s="6" t="s">
        <v>4</v>
      </c>
      <c r="F2971" s="6" t="s">
        <v>136</v>
      </c>
      <c r="G2971" s="6" t="s">
        <v>6097</v>
      </c>
      <c r="H2971" s="6" t="s">
        <v>7</v>
      </c>
      <c r="I2971" s="6" t="s">
        <v>6098</v>
      </c>
      <c r="J2971" s="6" t="s">
        <v>9</v>
      </c>
      <c r="K2971" s="6" t="s">
        <v>6376</v>
      </c>
      <c r="L2971" s="6" t="s">
        <v>11</v>
      </c>
      <c r="M2971" s="2">
        <v>425.95800000000003</v>
      </c>
      <c r="N2971" s="1" t="s">
        <v>12</v>
      </c>
      <c r="O2971" s="3">
        <v>43324</v>
      </c>
      <c r="P2971" s="2">
        <f>ROUNDDOWN(Table1[[#This Row],[Quantity in UnE]],0)</f>
        <v>425</v>
      </c>
      <c r="Q2971" t="s">
        <v>8870</v>
      </c>
      <c r="R2971">
        <v>60</v>
      </c>
      <c r="S2971">
        <v>39</v>
      </c>
      <c r="T2971">
        <f>IF(Table1[[#This Row],[OD (in)]]=28,0,IF(Table1[[#This Row],[Width (in)]]&lt;=25,1,0))</f>
        <v>0</v>
      </c>
      <c r="U2971">
        <f>IF(Table1[[#This Row],[OD (in)]]=28,0,IF(AND(Table1[[#This Row],[Width (in)]]&gt;25,Table1[[#This Row],[Width (in)]]&lt;=40),1,0))</f>
        <v>0</v>
      </c>
      <c r="V2971">
        <f>IF(Table1[[#This Row],[OD (in)]]=28,0,IF(Table1[[#This Row],[Width (in)]]&gt;40,1,0))</f>
        <v>1</v>
      </c>
      <c r="W2971">
        <f>IF(Table1[[#This Row],[OD (in)]]=28,1,0)</f>
        <v>0</v>
      </c>
    </row>
    <row r="2972" spans="1:23" x14ac:dyDescent="0.3">
      <c r="A2972" s="6" t="s">
        <v>0</v>
      </c>
      <c r="B2972" s="6" t="s">
        <v>3632</v>
      </c>
      <c r="C2972" s="6" t="s">
        <v>3633</v>
      </c>
      <c r="D2972" s="6" t="s">
        <v>6377</v>
      </c>
      <c r="E2972" s="6" t="s">
        <v>4</v>
      </c>
      <c r="F2972" s="6" t="s">
        <v>5</v>
      </c>
      <c r="G2972" s="6" t="s">
        <v>5492</v>
      </c>
      <c r="H2972" s="6" t="s">
        <v>7</v>
      </c>
      <c r="I2972" s="6" t="s">
        <v>5493</v>
      </c>
      <c r="J2972" s="6" t="s">
        <v>9</v>
      </c>
      <c r="K2972" s="6" t="s">
        <v>6378</v>
      </c>
      <c r="L2972" s="6" t="s">
        <v>11</v>
      </c>
      <c r="M2972" s="2">
        <v>79.981999999999999</v>
      </c>
      <c r="N2972" s="1" t="s">
        <v>12</v>
      </c>
      <c r="O2972" s="3">
        <v>43323</v>
      </c>
      <c r="P2972" s="2">
        <f>ROUNDDOWN(Table1[[#This Row],[Quantity in UnE]],0)</f>
        <v>79</v>
      </c>
      <c r="Q2972" t="s">
        <v>8850</v>
      </c>
      <c r="R2972">
        <v>22.5</v>
      </c>
      <c r="S2972">
        <v>28</v>
      </c>
      <c r="T2972">
        <f>IF(Table1[[#This Row],[OD (in)]]=28,0,IF(Table1[[#This Row],[Width (in)]]&lt;=25,1,0))</f>
        <v>0</v>
      </c>
      <c r="U2972">
        <f>IF(Table1[[#This Row],[OD (in)]]=28,0,IF(AND(Table1[[#This Row],[Width (in)]]&gt;25,Table1[[#This Row],[Width (in)]]&lt;=40),1,0))</f>
        <v>0</v>
      </c>
      <c r="V2972">
        <f>IF(Table1[[#This Row],[OD (in)]]=28,0,IF(Table1[[#This Row],[Width (in)]]&gt;40,1,0))</f>
        <v>0</v>
      </c>
      <c r="W2972">
        <f>IF(Table1[[#This Row],[OD (in)]]=28,1,0)</f>
        <v>1</v>
      </c>
    </row>
    <row r="2973" spans="1:23" x14ac:dyDescent="0.3">
      <c r="A2973" s="6" t="s">
        <v>0</v>
      </c>
      <c r="B2973" s="6" t="s">
        <v>3632</v>
      </c>
      <c r="C2973" s="6" t="s">
        <v>3633</v>
      </c>
      <c r="D2973" s="6" t="s">
        <v>6379</v>
      </c>
      <c r="E2973" s="6" t="s">
        <v>4</v>
      </c>
      <c r="F2973" s="6" t="s">
        <v>5</v>
      </c>
      <c r="G2973" s="6" t="s">
        <v>5492</v>
      </c>
      <c r="H2973" s="6" t="s">
        <v>7</v>
      </c>
      <c r="I2973" s="6" t="s">
        <v>5493</v>
      </c>
      <c r="J2973" s="6" t="s">
        <v>9</v>
      </c>
      <c r="K2973" s="6" t="s">
        <v>6380</v>
      </c>
      <c r="L2973" s="6" t="s">
        <v>11</v>
      </c>
      <c r="M2973" s="2">
        <v>79.981999999999999</v>
      </c>
      <c r="N2973" s="1" t="s">
        <v>12</v>
      </c>
      <c r="O2973" s="3">
        <v>43323</v>
      </c>
      <c r="P2973" s="2">
        <f>ROUNDDOWN(Table1[[#This Row],[Quantity in UnE]],0)</f>
        <v>79</v>
      </c>
      <c r="Q2973" t="s">
        <v>8850</v>
      </c>
      <c r="R2973">
        <v>22.5</v>
      </c>
      <c r="S2973">
        <v>28</v>
      </c>
      <c r="T2973">
        <f>IF(Table1[[#This Row],[OD (in)]]=28,0,IF(Table1[[#This Row],[Width (in)]]&lt;=25,1,0))</f>
        <v>0</v>
      </c>
      <c r="U2973">
        <f>IF(Table1[[#This Row],[OD (in)]]=28,0,IF(AND(Table1[[#This Row],[Width (in)]]&gt;25,Table1[[#This Row],[Width (in)]]&lt;=40),1,0))</f>
        <v>0</v>
      </c>
      <c r="V2973">
        <f>IF(Table1[[#This Row],[OD (in)]]=28,0,IF(Table1[[#This Row],[Width (in)]]&gt;40,1,0))</f>
        <v>0</v>
      </c>
      <c r="W2973">
        <f>IF(Table1[[#This Row],[OD (in)]]=28,1,0)</f>
        <v>1</v>
      </c>
    </row>
    <row r="2974" spans="1:23" x14ac:dyDescent="0.3">
      <c r="A2974" s="6" t="s">
        <v>0</v>
      </c>
      <c r="B2974" s="6" t="s">
        <v>3632</v>
      </c>
      <c r="C2974" s="6" t="s">
        <v>3633</v>
      </c>
      <c r="D2974" s="6" t="s">
        <v>6381</v>
      </c>
      <c r="E2974" s="6" t="s">
        <v>4</v>
      </c>
      <c r="F2974" s="6" t="s">
        <v>5</v>
      </c>
      <c r="G2974" s="6" t="s">
        <v>5492</v>
      </c>
      <c r="H2974" s="6" t="s">
        <v>7</v>
      </c>
      <c r="I2974" s="6" t="s">
        <v>5493</v>
      </c>
      <c r="J2974" s="6" t="s">
        <v>9</v>
      </c>
      <c r="K2974" s="6" t="s">
        <v>6382</v>
      </c>
      <c r="L2974" s="6" t="s">
        <v>11</v>
      </c>
      <c r="M2974" s="2">
        <v>75.924000000000007</v>
      </c>
      <c r="N2974" s="1" t="s">
        <v>12</v>
      </c>
      <c r="O2974" s="3">
        <v>43323</v>
      </c>
      <c r="P2974" s="2">
        <f>ROUNDDOWN(Table1[[#This Row],[Quantity in UnE]],0)</f>
        <v>75</v>
      </c>
      <c r="Q2974" t="s">
        <v>8850</v>
      </c>
      <c r="R2974">
        <v>22.5</v>
      </c>
      <c r="S2974">
        <v>28</v>
      </c>
      <c r="T2974">
        <f>IF(Table1[[#This Row],[OD (in)]]=28,0,IF(Table1[[#This Row],[Width (in)]]&lt;=25,1,0))</f>
        <v>0</v>
      </c>
      <c r="U2974">
        <f>IF(Table1[[#This Row],[OD (in)]]=28,0,IF(AND(Table1[[#This Row],[Width (in)]]&gt;25,Table1[[#This Row],[Width (in)]]&lt;=40),1,0))</f>
        <v>0</v>
      </c>
      <c r="V2974">
        <f>IF(Table1[[#This Row],[OD (in)]]=28,0,IF(Table1[[#This Row],[Width (in)]]&gt;40,1,0))</f>
        <v>0</v>
      </c>
      <c r="W2974">
        <f>IF(Table1[[#This Row],[OD (in)]]=28,1,0)</f>
        <v>1</v>
      </c>
    </row>
    <row r="2975" spans="1:23" x14ac:dyDescent="0.3">
      <c r="A2975" s="6" t="s">
        <v>0</v>
      </c>
      <c r="B2975" s="6" t="s">
        <v>4749</v>
      </c>
      <c r="C2975" s="6" t="s">
        <v>4750</v>
      </c>
      <c r="D2975" s="6" t="s">
        <v>6383</v>
      </c>
      <c r="E2975" s="6" t="s">
        <v>4</v>
      </c>
      <c r="F2975" s="6" t="s">
        <v>5</v>
      </c>
      <c r="G2975" s="6" t="s">
        <v>4752</v>
      </c>
      <c r="H2975" s="6" t="s">
        <v>6384</v>
      </c>
      <c r="I2975" s="6" t="s">
        <v>4753</v>
      </c>
      <c r="J2975" s="6" t="s">
        <v>9</v>
      </c>
      <c r="K2975" s="6" t="s">
        <v>6385</v>
      </c>
      <c r="L2975" s="6" t="s">
        <v>11</v>
      </c>
      <c r="M2975" s="2">
        <v>1574.998</v>
      </c>
      <c r="N2975" s="1" t="s">
        <v>6386</v>
      </c>
      <c r="O2975" s="3">
        <v>43334</v>
      </c>
      <c r="P2975" s="2">
        <f>ROUNDDOWN(Table1[[#This Row],[Quantity in UnE]],0)</f>
        <v>1574</v>
      </c>
      <c r="Q2975" t="s">
        <v>8868</v>
      </c>
      <c r="R2975">
        <v>59.5</v>
      </c>
      <c r="S2975">
        <v>21.5</v>
      </c>
      <c r="T2975">
        <f>IF(Table1[[#This Row],[OD (in)]]=28,0,IF(Table1[[#This Row],[Width (in)]]&lt;=25,1,0))</f>
        <v>0</v>
      </c>
      <c r="U2975">
        <f>IF(Table1[[#This Row],[OD (in)]]=28,0,IF(AND(Table1[[#This Row],[Width (in)]]&gt;25,Table1[[#This Row],[Width (in)]]&lt;=40),1,0))</f>
        <v>0</v>
      </c>
      <c r="V2975">
        <f>IF(Table1[[#This Row],[OD (in)]]=28,0,IF(Table1[[#This Row],[Width (in)]]&gt;40,1,0))</f>
        <v>1</v>
      </c>
      <c r="W2975">
        <f>IF(Table1[[#This Row],[OD (in)]]=28,1,0)</f>
        <v>0</v>
      </c>
    </row>
    <row r="2976" spans="1:23" x14ac:dyDescent="0.3">
      <c r="A2976" s="6" t="s">
        <v>0</v>
      </c>
      <c r="B2976" s="6" t="s">
        <v>6094</v>
      </c>
      <c r="C2976" s="6" t="s">
        <v>6095</v>
      </c>
      <c r="D2976" s="6" t="s">
        <v>6387</v>
      </c>
      <c r="E2976" s="6" t="s">
        <v>4</v>
      </c>
      <c r="F2976" s="6" t="s">
        <v>136</v>
      </c>
      <c r="G2976" s="6" t="s">
        <v>6097</v>
      </c>
      <c r="H2976" s="6" t="s">
        <v>7</v>
      </c>
      <c r="I2976" s="6" t="s">
        <v>6098</v>
      </c>
      <c r="J2976" s="6" t="s">
        <v>9</v>
      </c>
      <c r="K2976" s="6" t="s">
        <v>6388</v>
      </c>
      <c r="L2976" s="6" t="s">
        <v>11</v>
      </c>
      <c r="M2976" s="2">
        <v>420.19099999999997</v>
      </c>
      <c r="N2976" s="1" t="s">
        <v>12</v>
      </c>
      <c r="O2976" s="3">
        <v>43324</v>
      </c>
      <c r="P2976" s="2">
        <f>ROUNDDOWN(Table1[[#This Row],[Quantity in UnE]],0)</f>
        <v>420</v>
      </c>
      <c r="Q2976" t="s">
        <v>8870</v>
      </c>
      <c r="R2976">
        <v>60</v>
      </c>
      <c r="S2976">
        <v>39</v>
      </c>
      <c r="T2976">
        <f>IF(Table1[[#This Row],[OD (in)]]=28,0,IF(Table1[[#This Row],[Width (in)]]&lt;=25,1,0))</f>
        <v>0</v>
      </c>
      <c r="U2976">
        <f>IF(Table1[[#This Row],[OD (in)]]=28,0,IF(AND(Table1[[#This Row],[Width (in)]]&gt;25,Table1[[#This Row],[Width (in)]]&lt;=40),1,0))</f>
        <v>0</v>
      </c>
      <c r="V2976">
        <f>IF(Table1[[#This Row],[OD (in)]]=28,0,IF(Table1[[#This Row],[Width (in)]]&gt;40,1,0))</f>
        <v>1</v>
      </c>
      <c r="W2976">
        <f>IF(Table1[[#This Row],[OD (in)]]=28,1,0)</f>
        <v>0</v>
      </c>
    </row>
    <row r="2977" spans="1:23" x14ac:dyDescent="0.3">
      <c r="A2977" s="6" t="s">
        <v>0</v>
      </c>
      <c r="B2977" s="6" t="s">
        <v>3632</v>
      </c>
      <c r="C2977" s="6" t="s">
        <v>3633</v>
      </c>
      <c r="D2977" s="6" t="s">
        <v>6389</v>
      </c>
      <c r="E2977" s="6" t="s">
        <v>4</v>
      </c>
      <c r="F2977" s="6" t="s">
        <v>5</v>
      </c>
      <c r="G2977" s="6" t="s">
        <v>5492</v>
      </c>
      <c r="H2977" s="6" t="s">
        <v>7</v>
      </c>
      <c r="I2977" s="6" t="s">
        <v>5493</v>
      </c>
      <c r="J2977" s="6" t="s">
        <v>9</v>
      </c>
      <c r="K2977" s="6" t="s">
        <v>6390</v>
      </c>
      <c r="L2977" s="6" t="s">
        <v>11</v>
      </c>
      <c r="M2977" s="2">
        <v>75.924000000000007</v>
      </c>
      <c r="N2977" s="1" t="s">
        <v>12</v>
      </c>
      <c r="O2977" s="3">
        <v>43323</v>
      </c>
      <c r="P2977" s="2">
        <f>ROUNDDOWN(Table1[[#This Row],[Quantity in UnE]],0)</f>
        <v>75</v>
      </c>
      <c r="Q2977" t="s">
        <v>8850</v>
      </c>
      <c r="R2977">
        <v>22.5</v>
      </c>
      <c r="S2977">
        <v>28</v>
      </c>
      <c r="T2977">
        <f>IF(Table1[[#This Row],[OD (in)]]=28,0,IF(Table1[[#This Row],[Width (in)]]&lt;=25,1,0))</f>
        <v>0</v>
      </c>
      <c r="U2977">
        <f>IF(Table1[[#This Row],[OD (in)]]=28,0,IF(AND(Table1[[#This Row],[Width (in)]]&gt;25,Table1[[#This Row],[Width (in)]]&lt;=40),1,0))</f>
        <v>0</v>
      </c>
      <c r="V2977">
        <f>IF(Table1[[#This Row],[OD (in)]]=28,0,IF(Table1[[#This Row],[Width (in)]]&gt;40,1,0))</f>
        <v>0</v>
      </c>
      <c r="W2977">
        <f>IF(Table1[[#This Row],[OD (in)]]=28,1,0)</f>
        <v>1</v>
      </c>
    </row>
    <row r="2978" spans="1:23" x14ac:dyDescent="0.3">
      <c r="A2978" s="6" t="s">
        <v>0</v>
      </c>
      <c r="B2978" s="6" t="s">
        <v>125</v>
      </c>
      <c r="C2978" s="6" t="s">
        <v>126</v>
      </c>
      <c r="D2978" s="6" t="s">
        <v>6391</v>
      </c>
      <c r="E2978" s="6" t="s">
        <v>4</v>
      </c>
      <c r="F2978" s="6" t="s">
        <v>5</v>
      </c>
      <c r="G2978" s="6" t="s">
        <v>6286</v>
      </c>
      <c r="H2978" s="6" t="s">
        <v>7</v>
      </c>
      <c r="I2978" s="6" t="s">
        <v>6287</v>
      </c>
      <c r="J2978" s="6" t="s">
        <v>9</v>
      </c>
      <c r="K2978" s="6" t="s">
        <v>6390</v>
      </c>
      <c r="L2978" s="6" t="s">
        <v>11</v>
      </c>
      <c r="M2978" s="2">
        <v>435.71899999999999</v>
      </c>
      <c r="N2978" s="1" t="s">
        <v>12</v>
      </c>
      <c r="O2978" s="3">
        <v>43329</v>
      </c>
      <c r="P2978" s="2">
        <f>ROUNDDOWN(Table1[[#This Row],[Quantity in UnE]],0)</f>
        <v>435</v>
      </c>
      <c r="Q2978" t="s">
        <v>8852</v>
      </c>
      <c r="R2978">
        <v>60</v>
      </c>
      <c r="S2978">
        <v>39</v>
      </c>
      <c r="T2978">
        <f>IF(Table1[[#This Row],[OD (in)]]=28,0,IF(Table1[[#This Row],[Width (in)]]&lt;=25,1,0))</f>
        <v>0</v>
      </c>
      <c r="U2978">
        <f>IF(Table1[[#This Row],[OD (in)]]=28,0,IF(AND(Table1[[#This Row],[Width (in)]]&gt;25,Table1[[#This Row],[Width (in)]]&lt;=40),1,0))</f>
        <v>0</v>
      </c>
      <c r="V2978">
        <f>IF(Table1[[#This Row],[OD (in)]]=28,0,IF(Table1[[#This Row],[Width (in)]]&gt;40,1,0))</f>
        <v>1</v>
      </c>
      <c r="W2978">
        <f>IF(Table1[[#This Row],[OD (in)]]=28,1,0)</f>
        <v>0</v>
      </c>
    </row>
    <row r="2979" spans="1:23" x14ac:dyDescent="0.3">
      <c r="A2979" s="6" t="s">
        <v>0</v>
      </c>
      <c r="B2979" s="6" t="s">
        <v>3327</v>
      </c>
      <c r="C2979" s="6" t="s">
        <v>3328</v>
      </c>
      <c r="D2979" s="6" t="s">
        <v>6392</v>
      </c>
      <c r="E2979" s="6" t="s">
        <v>4</v>
      </c>
      <c r="F2979" s="6" t="s">
        <v>5</v>
      </c>
      <c r="G2979" s="6" t="s">
        <v>6187</v>
      </c>
      <c r="H2979" s="6" t="s">
        <v>7</v>
      </c>
      <c r="I2979" s="6" t="s">
        <v>6188</v>
      </c>
      <c r="J2979" s="6" t="s">
        <v>9</v>
      </c>
      <c r="K2979" s="6" t="s">
        <v>6393</v>
      </c>
      <c r="L2979" s="6" t="s">
        <v>11</v>
      </c>
      <c r="M2979" s="2">
        <v>422.38299999999998</v>
      </c>
      <c r="N2979" s="1" t="s">
        <v>12</v>
      </c>
      <c r="O2979" s="3">
        <v>43331</v>
      </c>
      <c r="P2979" s="2">
        <f>ROUNDDOWN(Table1[[#This Row],[Quantity in UnE]],0)</f>
        <v>422</v>
      </c>
      <c r="Q2979">
        <v>1079</v>
      </c>
      <c r="R2979">
        <v>48.25</v>
      </c>
      <c r="S2979">
        <v>39</v>
      </c>
      <c r="T2979">
        <f>IF(Table1[[#This Row],[OD (in)]]=28,0,IF(Table1[[#This Row],[Width (in)]]&lt;=25,1,0))</f>
        <v>0</v>
      </c>
      <c r="U2979">
        <f>IF(Table1[[#This Row],[OD (in)]]=28,0,IF(AND(Table1[[#This Row],[Width (in)]]&gt;25,Table1[[#This Row],[Width (in)]]&lt;=40),1,0))</f>
        <v>0</v>
      </c>
      <c r="V2979">
        <f>IF(Table1[[#This Row],[OD (in)]]=28,0,IF(Table1[[#This Row],[Width (in)]]&gt;40,1,0))</f>
        <v>1</v>
      </c>
      <c r="W2979">
        <f>IF(Table1[[#This Row],[OD (in)]]=28,1,0)</f>
        <v>0</v>
      </c>
    </row>
    <row r="2980" spans="1:23" x14ac:dyDescent="0.3">
      <c r="A2980" s="6" t="s">
        <v>0</v>
      </c>
      <c r="B2980" s="6" t="s">
        <v>3632</v>
      </c>
      <c r="C2980" s="6" t="s">
        <v>3633</v>
      </c>
      <c r="D2980" s="6" t="s">
        <v>6394</v>
      </c>
      <c r="E2980" s="6" t="s">
        <v>4</v>
      </c>
      <c r="F2980" s="6" t="s">
        <v>5</v>
      </c>
      <c r="G2980" s="6" t="s">
        <v>5492</v>
      </c>
      <c r="H2980" s="6" t="s">
        <v>7</v>
      </c>
      <c r="I2980" s="6" t="s">
        <v>5493</v>
      </c>
      <c r="J2980" s="6" t="s">
        <v>9</v>
      </c>
      <c r="K2980" s="6" t="s">
        <v>6395</v>
      </c>
      <c r="L2980" s="6" t="s">
        <v>11</v>
      </c>
      <c r="M2980" s="2">
        <v>75.924000000000007</v>
      </c>
      <c r="N2980" s="1" t="s">
        <v>12</v>
      </c>
      <c r="O2980" s="3">
        <v>43323</v>
      </c>
      <c r="P2980" s="2">
        <f>ROUNDDOWN(Table1[[#This Row],[Quantity in UnE]],0)</f>
        <v>75</v>
      </c>
      <c r="Q2980" t="s">
        <v>8850</v>
      </c>
      <c r="R2980">
        <v>22.5</v>
      </c>
      <c r="S2980">
        <v>28</v>
      </c>
      <c r="T2980">
        <f>IF(Table1[[#This Row],[OD (in)]]=28,0,IF(Table1[[#This Row],[Width (in)]]&lt;=25,1,0))</f>
        <v>0</v>
      </c>
      <c r="U2980">
        <f>IF(Table1[[#This Row],[OD (in)]]=28,0,IF(AND(Table1[[#This Row],[Width (in)]]&gt;25,Table1[[#This Row],[Width (in)]]&lt;=40),1,0))</f>
        <v>0</v>
      </c>
      <c r="V2980">
        <f>IF(Table1[[#This Row],[OD (in)]]=28,0,IF(Table1[[#This Row],[Width (in)]]&gt;40,1,0))</f>
        <v>0</v>
      </c>
      <c r="W2980">
        <f>IF(Table1[[#This Row],[OD (in)]]=28,1,0)</f>
        <v>1</v>
      </c>
    </row>
    <row r="2981" spans="1:23" x14ac:dyDescent="0.3">
      <c r="A2981" s="6" t="s">
        <v>0</v>
      </c>
      <c r="B2981" s="6" t="s">
        <v>125</v>
      </c>
      <c r="C2981" s="6" t="s">
        <v>126</v>
      </c>
      <c r="D2981" s="6" t="s">
        <v>6396</v>
      </c>
      <c r="E2981" s="6" t="s">
        <v>4</v>
      </c>
      <c r="F2981" s="6" t="s">
        <v>5</v>
      </c>
      <c r="G2981" s="6" t="s">
        <v>6286</v>
      </c>
      <c r="H2981" s="6" t="s">
        <v>7</v>
      </c>
      <c r="I2981" s="6" t="s">
        <v>6287</v>
      </c>
      <c r="J2981" s="6" t="s">
        <v>9</v>
      </c>
      <c r="K2981" s="6" t="s">
        <v>6397</v>
      </c>
      <c r="L2981" s="6" t="s">
        <v>11</v>
      </c>
      <c r="M2981" s="2">
        <v>440.21899999999999</v>
      </c>
      <c r="N2981" s="1" t="s">
        <v>12</v>
      </c>
      <c r="O2981" s="3">
        <v>43329</v>
      </c>
      <c r="P2981" s="2">
        <f>ROUNDDOWN(Table1[[#This Row],[Quantity in UnE]],0)</f>
        <v>440</v>
      </c>
      <c r="Q2981" t="s">
        <v>8852</v>
      </c>
      <c r="R2981">
        <v>60</v>
      </c>
      <c r="S2981">
        <v>39</v>
      </c>
      <c r="T2981">
        <f>IF(Table1[[#This Row],[OD (in)]]=28,0,IF(Table1[[#This Row],[Width (in)]]&lt;=25,1,0))</f>
        <v>0</v>
      </c>
      <c r="U2981">
        <f>IF(Table1[[#This Row],[OD (in)]]=28,0,IF(AND(Table1[[#This Row],[Width (in)]]&gt;25,Table1[[#This Row],[Width (in)]]&lt;=40),1,0))</f>
        <v>0</v>
      </c>
      <c r="V2981">
        <f>IF(Table1[[#This Row],[OD (in)]]=28,0,IF(Table1[[#This Row],[Width (in)]]&gt;40,1,0))</f>
        <v>1</v>
      </c>
      <c r="W2981">
        <f>IF(Table1[[#This Row],[OD (in)]]=28,1,0)</f>
        <v>0</v>
      </c>
    </row>
    <row r="2982" spans="1:23" x14ac:dyDescent="0.3">
      <c r="A2982" s="6" t="s">
        <v>0</v>
      </c>
      <c r="B2982" s="6" t="s">
        <v>6094</v>
      </c>
      <c r="C2982" s="6" t="s">
        <v>6095</v>
      </c>
      <c r="D2982" s="6" t="s">
        <v>6398</v>
      </c>
      <c r="E2982" s="6" t="s">
        <v>4</v>
      </c>
      <c r="F2982" s="6" t="s">
        <v>136</v>
      </c>
      <c r="G2982" s="6" t="s">
        <v>6097</v>
      </c>
      <c r="H2982" s="6" t="s">
        <v>7</v>
      </c>
      <c r="I2982" s="6" t="s">
        <v>6098</v>
      </c>
      <c r="J2982" s="6" t="s">
        <v>9</v>
      </c>
      <c r="K2982" s="6" t="s">
        <v>6399</v>
      </c>
      <c r="L2982" s="6" t="s">
        <v>11</v>
      </c>
      <c r="M2982" s="2">
        <v>422.35399999999998</v>
      </c>
      <c r="N2982" s="1" t="s">
        <v>12</v>
      </c>
      <c r="O2982" s="3">
        <v>43324</v>
      </c>
      <c r="P2982" s="2">
        <f>ROUNDDOWN(Table1[[#This Row],[Quantity in UnE]],0)</f>
        <v>422</v>
      </c>
      <c r="Q2982" t="s">
        <v>8870</v>
      </c>
      <c r="R2982">
        <v>60</v>
      </c>
      <c r="S2982">
        <v>39</v>
      </c>
      <c r="T2982">
        <f>IF(Table1[[#This Row],[OD (in)]]=28,0,IF(Table1[[#This Row],[Width (in)]]&lt;=25,1,0))</f>
        <v>0</v>
      </c>
      <c r="U2982">
        <f>IF(Table1[[#This Row],[OD (in)]]=28,0,IF(AND(Table1[[#This Row],[Width (in)]]&gt;25,Table1[[#This Row],[Width (in)]]&lt;=40),1,0))</f>
        <v>0</v>
      </c>
      <c r="V2982">
        <f>IF(Table1[[#This Row],[OD (in)]]=28,0,IF(Table1[[#This Row],[Width (in)]]&gt;40,1,0))</f>
        <v>1</v>
      </c>
      <c r="W2982">
        <f>IF(Table1[[#This Row],[OD (in)]]=28,1,0)</f>
        <v>0</v>
      </c>
    </row>
    <row r="2983" spans="1:23" x14ac:dyDescent="0.3">
      <c r="A2983" s="6" t="s">
        <v>0</v>
      </c>
      <c r="B2983" s="6" t="s">
        <v>862</v>
      </c>
      <c r="C2983" s="6" t="s">
        <v>863</v>
      </c>
      <c r="D2983" s="6" t="s">
        <v>6400</v>
      </c>
      <c r="E2983" s="6" t="s">
        <v>4</v>
      </c>
      <c r="F2983" s="6" t="s">
        <v>5</v>
      </c>
      <c r="G2983" s="6" t="s">
        <v>6187</v>
      </c>
      <c r="H2983" s="6" t="s">
        <v>7</v>
      </c>
      <c r="I2983" s="6" t="s">
        <v>6188</v>
      </c>
      <c r="J2983" s="6" t="s">
        <v>9</v>
      </c>
      <c r="K2983" s="6" t="s">
        <v>6401</v>
      </c>
      <c r="L2983" s="6" t="s">
        <v>11</v>
      </c>
      <c r="M2983" s="2">
        <v>455.79399999999998</v>
      </c>
      <c r="N2983" s="1" t="s">
        <v>12</v>
      </c>
      <c r="O2983" s="3">
        <v>43331</v>
      </c>
      <c r="P2983" s="2">
        <f>ROUNDDOWN(Table1[[#This Row],[Quantity in UnE]],0)</f>
        <v>455</v>
      </c>
      <c r="Q2983">
        <v>1079</v>
      </c>
      <c r="R2983">
        <v>52</v>
      </c>
      <c r="S2983">
        <v>39</v>
      </c>
      <c r="T2983">
        <f>IF(Table1[[#This Row],[OD (in)]]=28,0,IF(Table1[[#This Row],[Width (in)]]&lt;=25,1,0))</f>
        <v>0</v>
      </c>
      <c r="U2983">
        <f>IF(Table1[[#This Row],[OD (in)]]=28,0,IF(AND(Table1[[#This Row],[Width (in)]]&gt;25,Table1[[#This Row],[Width (in)]]&lt;=40),1,0))</f>
        <v>0</v>
      </c>
      <c r="V2983">
        <f>IF(Table1[[#This Row],[OD (in)]]=28,0,IF(Table1[[#This Row],[Width (in)]]&gt;40,1,0))</f>
        <v>1</v>
      </c>
      <c r="W2983">
        <f>IF(Table1[[#This Row],[OD (in)]]=28,1,0)</f>
        <v>0</v>
      </c>
    </row>
    <row r="2984" spans="1:23" x14ac:dyDescent="0.3">
      <c r="A2984" s="6" t="s">
        <v>0</v>
      </c>
      <c r="B2984" s="6" t="s">
        <v>6094</v>
      </c>
      <c r="C2984" s="6" t="s">
        <v>6095</v>
      </c>
      <c r="D2984" s="6" t="s">
        <v>6402</v>
      </c>
      <c r="E2984" s="6" t="s">
        <v>4</v>
      </c>
      <c r="F2984" s="6" t="s">
        <v>136</v>
      </c>
      <c r="G2984" s="6" t="s">
        <v>6097</v>
      </c>
      <c r="H2984" s="6" t="s">
        <v>7</v>
      </c>
      <c r="I2984" s="6" t="s">
        <v>6098</v>
      </c>
      <c r="J2984" s="6" t="s">
        <v>9</v>
      </c>
      <c r="K2984" s="6" t="s">
        <v>6403</v>
      </c>
      <c r="L2984" s="6" t="s">
        <v>11</v>
      </c>
      <c r="M2984" s="2">
        <v>412.589</v>
      </c>
      <c r="N2984" s="1" t="s">
        <v>12</v>
      </c>
      <c r="O2984" s="3">
        <v>43324</v>
      </c>
      <c r="P2984" s="2">
        <f>ROUNDDOWN(Table1[[#This Row],[Quantity in UnE]],0)</f>
        <v>412</v>
      </c>
      <c r="Q2984" t="s">
        <v>8870</v>
      </c>
      <c r="R2984">
        <v>60</v>
      </c>
      <c r="S2984">
        <v>39</v>
      </c>
      <c r="T2984">
        <f>IF(Table1[[#This Row],[OD (in)]]=28,0,IF(Table1[[#This Row],[Width (in)]]&lt;=25,1,0))</f>
        <v>0</v>
      </c>
      <c r="U2984">
        <f>IF(Table1[[#This Row],[OD (in)]]=28,0,IF(AND(Table1[[#This Row],[Width (in)]]&gt;25,Table1[[#This Row],[Width (in)]]&lt;=40),1,0))</f>
        <v>0</v>
      </c>
      <c r="V2984">
        <f>IF(Table1[[#This Row],[OD (in)]]=28,0,IF(Table1[[#This Row],[Width (in)]]&gt;40,1,0))</f>
        <v>1</v>
      </c>
      <c r="W2984">
        <f>IF(Table1[[#This Row],[OD (in)]]=28,1,0)</f>
        <v>0</v>
      </c>
    </row>
    <row r="2985" spans="1:23" x14ac:dyDescent="0.3">
      <c r="A2985" s="6" t="s">
        <v>0</v>
      </c>
      <c r="B2985" s="6" t="s">
        <v>6094</v>
      </c>
      <c r="C2985" s="6" t="s">
        <v>6095</v>
      </c>
      <c r="D2985" s="6" t="s">
        <v>6404</v>
      </c>
      <c r="E2985" s="6" t="s">
        <v>4</v>
      </c>
      <c r="F2985" s="6" t="s">
        <v>136</v>
      </c>
      <c r="G2985" s="6" t="s">
        <v>6097</v>
      </c>
      <c r="H2985" s="6" t="s">
        <v>7</v>
      </c>
      <c r="I2985" s="6" t="s">
        <v>6098</v>
      </c>
      <c r="J2985" s="6" t="s">
        <v>9</v>
      </c>
      <c r="K2985" s="6" t="s">
        <v>6405</v>
      </c>
      <c r="L2985" s="6" t="s">
        <v>11</v>
      </c>
      <c r="M2985" s="2">
        <v>415.53800000000001</v>
      </c>
      <c r="N2985" s="1" t="s">
        <v>12</v>
      </c>
      <c r="O2985" s="3">
        <v>43324</v>
      </c>
      <c r="P2985" s="2">
        <f>ROUNDDOWN(Table1[[#This Row],[Quantity in UnE]],0)</f>
        <v>415</v>
      </c>
      <c r="Q2985" t="s">
        <v>8870</v>
      </c>
      <c r="R2985">
        <v>60</v>
      </c>
      <c r="S2985">
        <v>39</v>
      </c>
      <c r="T2985">
        <f>IF(Table1[[#This Row],[OD (in)]]=28,0,IF(Table1[[#This Row],[Width (in)]]&lt;=25,1,0))</f>
        <v>0</v>
      </c>
      <c r="U2985">
        <f>IF(Table1[[#This Row],[OD (in)]]=28,0,IF(AND(Table1[[#This Row],[Width (in)]]&gt;25,Table1[[#This Row],[Width (in)]]&lt;=40),1,0))</f>
        <v>0</v>
      </c>
      <c r="V2985">
        <f>IF(Table1[[#This Row],[OD (in)]]=28,0,IF(Table1[[#This Row],[Width (in)]]&gt;40,1,0))</f>
        <v>1</v>
      </c>
      <c r="W2985">
        <f>IF(Table1[[#This Row],[OD (in)]]=28,1,0)</f>
        <v>0</v>
      </c>
    </row>
    <row r="2986" spans="1:23" x14ac:dyDescent="0.3">
      <c r="A2986" s="6" t="s">
        <v>0</v>
      </c>
      <c r="B2986" s="6" t="s">
        <v>125</v>
      </c>
      <c r="C2986" s="6" t="s">
        <v>126</v>
      </c>
      <c r="D2986" s="6" t="s">
        <v>6406</v>
      </c>
      <c r="E2986" s="6" t="s">
        <v>4</v>
      </c>
      <c r="F2986" s="6" t="s">
        <v>5</v>
      </c>
      <c r="G2986" s="6" t="s">
        <v>6286</v>
      </c>
      <c r="H2986" s="6" t="s">
        <v>7</v>
      </c>
      <c r="I2986" s="6" t="s">
        <v>6287</v>
      </c>
      <c r="J2986" s="6" t="s">
        <v>9</v>
      </c>
      <c r="K2986" s="6" t="s">
        <v>6407</v>
      </c>
      <c r="L2986" s="6" t="s">
        <v>11</v>
      </c>
      <c r="M2986" s="2">
        <v>439.87299999999999</v>
      </c>
      <c r="N2986" s="1" t="s">
        <v>12</v>
      </c>
      <c r="O2986" s="3">
        <v>43329</v>
      </c>
      <c r="P2986" s="2">
        <f>ROUNDDOWN(Table1[[#This Row],[Quantity in UnE]],0)</f>
        <v>439</v>
      </c>
      <c r="Q2986" t="s">
        <v>8852</v>
      </c>
      <c r="R2986">
        <v>60</v>
      </c>
      <c r="S2986">
        <v>39</v>
      </c>
      <c r="T2986">
        <f>IF(Table1[[#This Row],[OD (in)]]=28,0,IF(Table1[[#This Row],[Width (in)]]&lt;=25,1,0))</f>
        <v>0</v>
      </c>
      <c r="U2986">
        <f>IF(Table1[[#This Row],[OD (in)]]=28,0,IF(AND(Table1[[#This Row],[Width (in)]]&gt;25,Table1[[#This Row],[Width (in)]]&lt;=40),1,0))</f>
        <v>0</v>
      </c>
      <c r="V2986">
        <f>IF(Table1[[#This Row],[OD (in)]]=28,0,IF(Table1[[#This Row],[Width (in)]]&gt;40,1,0))</f>
        <v>1</v>
      </c>
      <c r="W2986">
        <f>IF(Table1[[#This Row],[OD (in)]]=28,1,0)</f>
        <v>0</v>
      </c>
    </row>
    <row r="2987" spans="1:23" x14ac:dyDescent="0.3">
      <c r="A2987" s="6" t="s">
        <v>0</v>
      </c>
      <c r="B2987" s="6" t="s">
        <v>1395</v>
      </c>
      <c r="C2987" s="6" t="s">
        <v>1396</v>
      </c>
      <c r="D2987" s="6" t="s">
        <v>6408</v>
      </c>
      <c r="E2987" s="6" t="s">
        <v>4</v>
      </c>
      <c r="F2987" s="6" t="s">
        <v>5</v>
      </c>
      <c r="G2987" s="6" t="s">
        <v>6131</v>
      </c>
      <c r="H2987" s="6" t="s">
        <v>7</v>
      </c>
      <c r="I2987" s="6" t="s">
        <v>6132</v>
      </c>
      <c r="J2987" s="6" t="s">
        <v>9</v>
      </c>
      <c r="K2987" s="6" t="s">
        <v>6409</v>
      </c>
      <c r="L2987" s="6" t="s">
        <v>11</v>
      </c>
      <c r="M2987" s="2">
        <v>242.98599999999999</v>
      </c>
      <c r="N2987" s="1" t="s">
        <v>12</v>
      </c>
      <c r="O2987" s="3">
        <v>43325</v>
      </c>
      <c r="P2987" s="2">
        <f>ROUNDDOWN(Table1[[#This Row],[Quantity in UnE]],0)</f>
        <v>242</v>
      </c>
      <c r="Q2987" t="s">
        <v>8850</v>
      </c>
      <c r="R2987">
        <v>32</v>
      </c>
      <c r="S2987">
        <v>39</v>
      </c>
      <c r="T2987">
        <f>IF(Table1[[#This Row],[OD (in)]]=28,0,IF(Table1[[#This Row],[Width (in)]]&lt;=25,1,0))</f>
        <v>0</v>
      </c>
      <c r="U2987">
        <f>IF(Table1[[#This Row],[OD (in)]]=28,0,IF(AND(Table1[[#This Row],[Width (in)]]&gt;25,Table1[[#This Row],[Width (in)]]&lt;=40),1,0))</f>
        <v>1</v>
      </c>
      <c r="V2987">
        <f>IF(Table1[[#This Row],[OD (in)]]=28,0,IF(Table1[[#This Row],[Width (in)]]&gt;40,1,0))</f>
        <v>0</v>
      </c>
      <c r="W2987">
        <f>IF(Table1[[#This Row],[OD (in)]]=28,1,0)</f>
        <v>0</v>
      </c>
    </row>
    <row r="2988" spans="1:23" x14ac:dyDescent="0.3">
      <c r="A2988" s="6" t="s">
        <v>0</v>
      </c>
      <c r="B2988" s="6" t="s">
        <v>1814</v>
      </c>
      <c r="C2988" s="6" t="s">
        <v>1815</v>
      </c>
      <c r="D2988" s="6" t="s">
        <v>6410</v>
      </c>
      <c r="E2988" s="6" t="s">
        <v>4</v>
      </c>
      <c r="F2988" s="6" t="s">
        <v>5</v>
      </c>
      <c r="G2988" s="6" t="s">
        <v>5652</v>
      </c>
      <c r="H2988" s="6" t="s">
        <v>7</v>
      </c>
      <c r="I2988" s="6" t="s">
        <v>5653</v>
      </c>
      <c r="J2988" s="6" t="s">
        <v>9</v>
      </c>
      <c r="K2988" s="6" t="s">
        <v>6411</v>
      </c>
      <c r="L2988" s="6" t="s">
        <v>11</v>
      </c>
      <c r="M2988" s="2">
        <v>245.18100000000001</v>
      </c>
      <c r="N2988" s="1" t="s">
        <v>12</v>
      </c>
      <c r="O2988" s="3">
        <v>43328</v>
      </c>
      <c r="P2988" s="2">
        <f>ROUNDDOWN(Table1[[#This Row],[Quantity in UnE]],0)</f>
        <v>245</v>
      </c>
      <c r="Q2988" t="s">
        <v>8860</v>
      </c>
      <c r="R2988">
        <v>30.75</v>
      </c>
      <c r="S2988">
        <v>39</v>
      </c>
      <c r="T2988">
        <f>IF(Table1[[#This Row],[OD (in)]]=28,0,IF(Table1[[#This Row],[Width (in)]]&lt;=25,1,0))</f>
        <v>0</v>
      </c>
      <c r="U2988">
        <f>IF(Table1[[#This Row],[OD (in)]]=28,0,IF(AND(Table1[[#This Row],[Width (in)]]&gt;25,Table1[[#This Row],[Width (in)]]&lt;=40),1,0))</f>
        <v>1</v>
      </c>
      <c r="V2988">
        <f>IF(Table1[[#This Row],[OD (in)]]=28,0,IF(Table1[[#This Row],[Width (in)]]&gt;40,1,0))</f>
        <v>0</v>
      </c>
      <c r="W2988">
        <f>IF(Table1[[#This Row],[OD (in)]]=28,1,0)</f>
        <v>0</v>
      </c>
    </row>
    <row r="2989" spans="1:23" x14ac:dyDescent="0.3">
      <c r="A2989" s="6" t="s">
        <v>0</v>
      </c>
      <c r="B2989" s="6" t="s">
        <v>260</v>
      </c>
      <c r="C2989" s="6" t="s">
        <v>261</v>
      </c>
      <c r="D2989" s="6" t="s">
        <v>6412</v>
      </c>
      <c r="E2989" s="6" t="s">
        <v>4</v>
      </c>
      <c r="F2989" s="6" t="s">
        <v>5</v>
      </c>
      <c r="G2989" s="6" t="s">
        <v>6131</v>
      </c>
      <c r="H2989" s="6" t="s">
        <v>7</v>
      </c>
      <c r="I2989" s="6" t="s">
        <v>6132</v>
      </c>
      <c r="J2989" s="6" t="s">
        <v>9</v>
      </c>
      <c r="K2989" s="6" t="s">
        <v>6413</v>
      </c>
      <c r="L2989" s="6" t="s">
        <v>11</v>
      </c>
      <c r="M2989" s="2">
        <v>266.98</v>
      </c>
      <c r="N2989" s="1" t="s">
        <v>12</v>
      </c>
      <c r="O2989" s="3">
        <v>43325</v>
      </c>
      <c r="P2989" s="2">
        <f>ROUNDDOWN(Table1[[#This Row],[Quantity in UnE]],0)</f>
        <v>266</v>
      </c>
      <c r="Q2989" t="s">
        <v>8850</v>
      </c>
      <c r="R2989">
        <v>35</v>
      </c>
      <c r="S2989">
        <v>39</v>
      </c>
      <c r="T2989">
        <f>IF(Table1[[#This Row],[OD (in)]]=28,0,IF(Table1[[#This Row],[Width (in)]]&lt;=25,1,0))</f>
        <v>0</v>
      </c>
      <c r="U2989">
        <f>IF(Table1[[#This Row],[OD (in)]]=28,0,IF(AND(Table1[[#This Row],[Width (in)]]&gt;25,Table1[[#This Row],[Width (in)]]&lt;=40),1,0))</f>
        <v>1</v>
      </c>
      <c r="V2989">
        <f>IF(Table1[[#This Row],[OD (in)]]=28,0,IF(Table1[[#This Row],[Width (in)]]&gt;40,1,0))</f>
        <v>0</v>
      </c>
      <c r="W2989">
        <f>IF(Table1[[#This Row],[OD (in)]]=28,1,0)</f>
        <v>0</v>
      </c>
    </row>
    <row r="2990" spans="1:23" x14ac:dyDescent="0.3">
      <c r="A2990" s="6" t="s">
        <v>0</v>
      </c>
      <c r="B2990" s="6" t="s">
        <v>6414</v>
      </c>
      <c r="C2990" s="6" t="s">
        <v>6415</v>
      </c>
      <c r="D2990" s="6" t="s">
        <v>6416</v>
      </c>
      <c r="E2990" s="6" t="s">
        <v>4</v>
      </c>
      <c r="F2990" s="6" t="s">
        <v>5</v>
      </c>
      <c r="G2990" s="6" t="s">
        <v>6187</v>
      </c>
      <c r="H2990" s="6" t="s">
        <v>7</v>
      </c>
      <c r="I2990" s="6" t="s">
        <v>6188</v>
      </c>
      <c r="J2990" s="6" t="s">
        <v>9</v>
      </c>
      <c r="K2990" s="6" t="s">
        <v>6417</v>
      </c>
      <c r="L2990" s="6" t="s">
        <v>11</v>
      </c>
      <c r="M2990" s="2">
        <v>332.654</v>
      </c>
      <c r="N2990" s="1" t="s">
        <v>12</v>
      </c>
      <c r="O2990" s="3">
        <v>43331</v>
      </c>
      <c r="P2990" s="2">
        <f>ROUNDDOWN(Table1[[#This Row],[Quantity in UnE]],0)</f>
        <v>332</v>
      </c>
      <c r="Q2990">
        <v>1079</v>
      </c>
      <c r="R2990">
        <v>38</v>
      </c>
      <c r="S2990">
        <v>39</v>
      </c>
      <c r="T2990">
        <f>IF(Table1[[#This Row],[OD (in)]]=28,0,IF(Table1[[#This Row],[Width (in)]]&lt;=25,1,0))</f>
        <v>0</v>
      </c>
      <c r="U2990">
        <f>IF(Table1[[#This Row],[OD (in)]]=28,0,IF(AND(Table1[[#This Row],[Width (in)]]&gt;25,Table1[[#This Row],[Width (in)]]&lt;=40),1,0))</f>
        <v>1</v>
      </c>
      <c r="V2990">
        <f>IF(Table1[[#This Row],[OD (in)]]=28,0,IF(Table1[[#This Row],[Width (in)]]&gt;40,1,0))</f>
        <v>0</v>
      </c>
      <c r="W2990">
        <f>IF(Table1[[#This Row],[OD (in)]]=28,1,0)</f>
        <v>0</v>
      </c>
    </row>
    <row r="2991" spans="1:23" x14ac:dyDescent="0.3">
      <c r="A2991" s="6" t="s">
        <v>0</v>
      </c>
      <c r="B2991" s="6" t="s">
        <v>6094</v>
      </c>
      <c r="C2991" s="6" t="s">
        <v>6095</v>
      </c>
      <c r="D2991" s="6" t="s">
        <v>6418</v>
      </c>
      <c r="E2991" s="6" t="s">
        <v>4</v>
      </c>
      <c r="F2991" s="6" t="s">
        <v>136</v>
      </c>
      <c r="G2991" s="6" t="s">
        <v>6097</v>
      </c>
      <c r="H2991" s="6" t="s">
        <v>7</v>
      </c>
      <c r="I2991" s="6" t="s">
        <v>6098</v>
      </c>
      <c r="J2991" s="6" t="s">
        <v>9</v>
      </c>
      <c r="K2991" s="6" t="s">
        <v>6419</v>
      </c>
      <c r="L2991" s="6" t="s">
        <v>11</v>
      </c>
      <c r="M2991" s="2">
        <v>425.95800000000003</v>
      </c>
      <c r="N2991" s="1" t="s">
        <v>12</v>
      </c>
      <c r="O2991" s="3">
        <v>43324</v>
      </c>
      <c r="P2991" s="2">
        <f>ROUNDDOWN(Table1[[#This Row],[Quantity in UnE]],0)</f>
        <v>425</v>
      </c>
      <c r="Q2991" t="s">
        <v>8870</v>
      </c>
      <c r="R2991">
        <v>60</v>
      </c>
      <c r="S2991">
        <v>39</v>
      </c>
      <c r="T2991">
        <f>IF(Table1[[#This Row],[OD (in)]]=28,0,IF(Table1[[#This Row],[Width (in)]]&lt;=25,1,0))</f>
        <v>0</v>
      </c>
      <c r="U2991">
        <f>IF(Table1[[#This Row],[OD (in)]]=28,0,IF(AND(Table1[[#This Row],[Width (in)]]&gt;25,Table1[[#This Row],[Width (in)]]&lt;=40),1,0))</f>
        <v>0</v>
      </c>
      <c r="V2991">
        <f>IF(Table1[[#This Row],[OD (in)]]=28,0,IF(Table1[[#This Row],[Width (in)]]&gt;40,1,0))</f>
        <v>1</v>
      </c>
      <c r="W2991">
        <f>IF(Table1[[#This Row],[OD (in)]]=28,1,0)</f>
        <v>0</v>
      </c>
    </row>
    <row r="2992" spans="1:23" x14ac:dyDescent="0.3">
      <c r="A2992" s="6" t="s">
        <v>0</v>
      </c>
      <c r="B2992" s="6" t="s">
        <v>6420</v>
      </c>
      <c r="C2992" s="6" t="s">
        <v>6421</v>
      </c>
      <c r="D2992" s="6" t="s">
        <v>6422</v>
      </c>
      <c r="E2992" s="6" t="s">
        <v>4</v>
      </c>
      <c r="F2992" s="6" t="s">
        <v>5</v>
      </c>
      <c r="G2992" s="6" t="s">
        <v>6187</v>
      </c>
      <c r="H2992" s="6" t="s">
        <v>7</v>
      </c>
      <c r="I2992" s="6" t="s">
        <v>6188</v>
      </c>
      <c r="J2992" s="6" t="s">
        <v>9</v>
      </c>
      <c r="K2992" s="6" t="s">
        <v>6423</v>
      </c>
      <c r="L2992" s="6" t="s">
        <v>11</v>
      </c>
      <c r="M2992" s="2">
        <v>237.453</v>
      </c>
      <c r="N2992" s="1" t="s">
        <v>12</v>
      </c>
      <c r="O2992" s="3">
        <v>43331</v>
      </c>
      <c r="P2992" s="2">
        <f>ROUNDDOWN(Table1[[#This Row],[Quantity in UnE]],0)</f>
        <v>237</v>
      </c>
      <c r="Q2992">
        <v>1079</v>
      </c>
      <c r="R2992">
        <v>27.125</v>
      </c>
      <c r="S2992">
        <v>39</v>
      </c>
      <c r="T2992">
        <f>IF(Table1[[#This Row],[OD (in)]]=28,0,IF(Table1[[#This Row],[Width (in)]]&lt;=25,1,0))</f>
        <v>0</v>
      </c>
      <c r="U2992">
        <f>IF(Table1[[#This Row],[OD (in)]]=28,0,IF(AND(Table1[[#This Row],[Width (in)]]&gt;25,Table1[[#This Row],[Width (in)]]&lt;=40),1,0))</f>
        <v>1</v>
      </c>
      <c r="V2992">
        <f>IF(Table1[[#This Row],[OD (in)]]=28,0,IF(Table1[[#This Row],[Width (in)]]&gt;40,1,0))</f>
        <v>0</v>
      </c>
      <c r="W2992">
        <f>IF(Table1[[#This Row],[OD (in)]]=28,1,0)</f>
        <v>0</v>
      </c>
    </row>
    <row r="2993" spans="1:23" x14ac:dyDescent="0.3">
      <c r="A2993" s="6" t="s">
        <v>0</v>
      </c>
      <c r="B2993" s="6" t="s">
        <v>2682</v>
      </c>
      <c r="C2993" s="6" t="s">
        <v>2683</v>
      </c>
      <c r="D2993" s="6" t="s">
        <v>6424</v>
      </c>
      <c r="E2993" s="6" t="s">
        <v>4</v>
      </c>
      <c r="F2993" s="6" t="s">
        <v>5</v>
      </c>
      <c r="G2993" s="6" t="s">
        <v>5492</v>
      </c>
      <c r="H2993" s="6" t="s">
        <v>7</v>
      </c>
      <c r="I2993" s="6" t="s">
        <v>5493</v>
      </c>
      <c r="J2993" s="6" t="s">
        <v>9</v>
      </c>
      <c r="K2993" s="6" t="s">
        <v>6425</v>
      </c>
      <c r="L2993" s="6" t="s">
        <v>11</v>
      </c>
      <c r="M2993" s="2">
        <v>103.657</v>
      </c>
      <c r="N2993" s="1" t="s">
        <v>12</v>
      </c>
      <c r="O2993" s="3">
        <v>43323</v>
      </c>
      <c r="P2993" s="2">
        <f>ROUNDDOWN(Table1[[#This Row],[Quantity in UnE]],0)</f>
        <v>103</v>
      </c>
      <c r="Q2993" t="s">
        <v>8850</v>
      </c>
      <c r="R2993">
        <v>27</v>
      </c>
      <c r="S2993">
        <v>28</v>
      </c>
      <c r="T2993">
        <f>IF(Table1[[#This Row],[OD (in)]]=28,0,IF(Table1[[#This Row],[Width (in)]]&lt;=25,1,0))</f>
        <v>0</v>
      </c>
      <c r="U2993">
        <f>IF(Table1[[#This Row],[OD (in)]]=28,0,IF(AND(Table1[[#This Row],[Width (in)]]&gt;25,Table1[[#This Row],[Width (in)]]&lt;=40),1,0))</f>
        <v>0</v>
      </c>
      <c r="V2993">
        <f>IF(Table1[[#This Row],[OD (in)]]=28,0,IF(Table1[[#This Row],[Width (in)]]&gt;40,1,0))</f>
        <v>0</v>
      </c>
      <c r="W2993">
        <f>IF(Table1[[#This Row],[OD (in)]]=28,1,0)</f>
        <v>1</v>
      </c>
    </row>
    <row r="2994" spans="1:23" x14ac:dyDescent="0.3">
      <c r="A2994" s="6" t="s">
        <v>0</v>
      </c>
      <c r="B2994" s="6" t="s">
        <v>125</v>
      </c>
      <c r="C2994" s="6" t="s">
        <v>126</v>
      </c>
      <c r="D2994" s="6" t="s">
        <v>6426</v>
      </c>
      <c r="E2994" s="6" t="s">
        <v>4</v>
      </c>
      <c r="F2994" s="6" t="s">
        <v>5</v>
      </c>
      <c r="G2994" s="6" t="s">
        <v>6286</v>
      </c>
      <c r="H2994" s="6" t="s">
        <v>7</v>
      </c>
      <c r="I2994" s="6" t="s">
        <v>6287</v>
      </c>
      <c r="J2994" s="6" t="s">
        <v>9</v>
      </c>
      <c r="K2994" s="6" t="s">
        <v>6427</v>
      </c>
      <c r="L2994" s="6" t="s">
        <v>11</v>
      </c>
      <c r="M2994" s="2">
        <v>439.93099999999998</v>
      </c>
      <c r="N2994" s="1" t="s">
        <v>12</v>
      </c>
      <c r="O2994" s="3">
        <v>43329</v>
      </c>
      <c r="P2994" s="2">
        <f>ROUNDDOWN(Table1[[#This Row],[Quantity in UnE]],0)</f>
        <v>439</v>
      </c>
      <c r="Q2994" t="s">
        <v>8852</v>
      </c>
      <c r="R2994">
        <v>60</v>
      </c>
      <c r="S2994">
        <v>39</v>
      </c>
      <c r="T2994">
        <f>IF(Table1[[#This Row],[OD (in)]]=28,0,IF(Table1[[#This Row],[Width (in)]]&lt;=25,1,0))</f>
        <v>0</v>
      </c>
      <c r="U2994">
        <f>IF(Table1[[#This Row],[OD (in)]]=28,0,IF(AND(Table1[[#This Row],[Width (in)]]&gt;25,Table1[[#This Row],[Width (in)]]&lt;=40),1,0))</f>
        <v>0</v>
      </c>
      <c r="V2994">
        <f>IF(Table1[[#This Row],[OD (in)]]=28,0,IF(Table1[[#This Row],[Width (in)]]&gt;40,1,0))</f>
        <v>1</v>
      </c>
      <c r="W2994">
        <f>IF(Table1[[#This Row],[OD (in)]]=28,1,0)</f>
        <v>0</v>
      </c>
    </row>
    <row r="2995" spans="1:23" x14ac:dyDescent="0.3">
      <c r="A2995" s="6" t="s">
        <v>0</v>
      </c>
      <c r="B2995" s="6" t="s">
        <v>1591</v>
      </c>
      <c r="C2995" s="6" t="s">
        <v>1592</v>
      </c>
      <c r="D2995" s="6" t="s">
        <v>6428</v>
      </c>
      <c r="E2995" s="6" t="s">
        <v>4</v>
      </c>
      <c r="F2995" s="6" t="s">
        <v>5</v>
      </c>
      <c r="G2995" s="6" t="s">
        <v>6131</v>
      </c>
      <c r="H2995" s="6" t="s">
        <v>7</v>
      </c>
      <c r="I2995" s="6" t="s">
        <v>6132</v>
      </c>
      <c r="J2995" s="6" t="s">
        <v>9</v>
      </c>
      <c r="K2995" s="6" t="s">
        <v>6429</v>
      </c>
      <c r="L2995" s="6" t="s">
        <v>11</v>
      </c>
      <c r="M2995" s="2">
        <v>372.072</v>
      </c>
      <c r="N2995" s="1" t="s">
        <v>12</v>
      </c>
      <c r="O2995" s="3">
        <v>43325</v>
      </c>
      <c r="P2995" s="2">
        <f>ROUNDDOWN(Table1[[#This Row],[Quantity in UnE]],0)</f>
        <v>372</v>
      </c>
      <c r="Q2995" t="s">
        <v>8850</v>
      </c>
      <c r="R2995">
        <v>49</v>
      </c>
      <c r="S2995">
        <v>39</v>
      </c>
      <c r="T2995">
        <f>IF(Table1[[#This Row],[OD (in)]]=28,0,IF(Table1[[#This Row],[Width (in)]]&lt;=25,1,0))</f>
        <v>0</v>
      </c>
      <c r="U2995">
        <f>IF(Table1[[#This Row],[OD (in)]]=28,0,IF(AND(Table1[[#This Row],[Width (in)]]&gt;25,Table1[[#This Row],[Width (in)]]&lt;=40),1,0))</f>
        <v>0</v>
      </c>
      <c r="V2995">
        <f>IF(Table1[[#This Row],[OD (in)]]=28,0,IF(Table1[[#This Row],[Width (in)]]&gt;40,1,0))</f>
        <v>1</v>
      </c>
      <c r="W2995">
        <f>IF(Table1[[#This Row],[OD (in)]]=28,1,0)</f>
        <v>0</v>
      </c>
    </row>
    <row r="2996" spans="1:23" x14ac:dyDescent="0.3">
      <c r="A2996" s="6" t="s">
        <v>0</v>
      </c>
      <c r="B2996" s="6" t="s">
        <v>6094</v>
      </c>
      <c r="C2996" s="6" t="s">
        <v>6095</v>
      </c>
      <c r="D2996" s="6" t="s">
        <v>6430</v>
      </c>
      <c r="E2996" s="6" t="s">
        <v>4</v>
      </c>
      <c r="F2996" s="6" t="s">
        <v>136</v>
      </c>
      <c r="G2996" s="6" t="s">
        <v>6097</v>
      </c>
      <c r="H2996" s="6" t="s">
        <v>7</v>
      </c>
      <c r="I2996" s="6" t="s">
        <v>6098</v>
      </c>
      <c r="J2996" s="6" t="s">
        <v>9</v>
      </c>
      <c r="K2996" s="6" t="s">
        <v>6431</v>
      </c>
      <c r="L2996" s="6" t="s">
        <v>11</v>
      </c>
      <c r="M2996" s="2">
        <v>422.35399999999998</v>
      </c>
      <c r="N2996" s="1" t="s">
        <v>12</v>
      </c>
      <c r="O2996" s="3">
        <v>43324</v>
      </c>
      <c r="P2996" s="2">
        <f>ROUNDDOWN(Table1[[#This Row],[Quantity in UnE]],0)</f>
        <v>422</v>
      </c>
      <c r="Q2996" t="s">
        <v>8870</v>
      </c>
      <c r="R2996">
        <v>60</v>
      </c>
      <c r="S2996">
        <v>39</v>
      </c>
      <c r="T2996">
        <f>IF(Table1[[#This Row],[OD (in)]]=28,0,IF(Table1[[#This Row],[Width (in)]]&lt;=25,1,0))</f>
        <v>0</v>
      </c>
      <c r="U2996">
        <f>IF(Table1[[#This Row],[OD (in)]]=28,0,IF(AND(Table1[[#This Row],[Width (in)]]&gt;25,Table1[[#This Row],[Width (in)]]&lt;=40),1,0))</f>
        <v>0</v>
      </c>
      <c r="V2996">
        <f>IF(Table1[[#This Row],[OD (in)]]=28,0,IF(Table1[[#This Row],[Width (in)]]&gt;40,1,0))</f>
        <v>1</v>
      </c>
      <c r="W2996">
        <f>IF(Table1[[#This Row],[OD (in)]]=28,1,0)</f>
        <v>0</v>
      </c>
    </row>
    <row r="2997" spans="1:23" x14ac:dyDescent="0.3">
      <c r="A2997" s="6" t="s">
        <v>0</v>
      </c>
      <c r="B2997" s="6" t="s">
        <v>1</v>
      </c>
      <c r="C2997" s="6" t="s">
        <v>2</v>
      </c>
      <c r="D2997" s="6" t="s">
        <v>6432</v>
      </c>
      <c r="E2997" s="6" t="s">
        <v>4</v>
      </c>
      <c r="F2997" s="6" t="s">
        <v>5</v>
      </c>
      <c r="G2997" s="6" t="s">
        <v>5815</v>
      </c>
      <c r="H2997" s="6" t="s">
        <v>7</v>
      </c>
      <c r="I2997" s="6" t="s">
        <v>5816</v>
      </c>
      <c r="J2997" s="6" t="s">
        <v>9</v>
      </c>
      <c r="K2997" s="6" t="s">
        <v>6433</v>
      </c>
      <c r="L2997" s="6" t="s">
        <v>11</v>
      </c>
      <c r="M2997" s="2">
        <v>89.472999999999999</v>
      </c>
      <c r="N2997" s="1" t="s">
        <v>12</v>
      </c>
      <c r="O2997" s="3">
        <v>43330</v>
      </c>
      <c r="P2997" s="2">
        <f>ROUNDDOWN(Table1[[#This Row],[Quantity in UnE]],0)</f>
        <v>89</v>
      </c>
      <c r="Q2997" t="s">
        <v>8848</v>
      </c>
      <c r="R2997">
        <v>13.125</v>
      </c>
      <c r="S2997">
        <v>39</v>
      </c>
      <c r="T2997">
        <f>IF(Table1[[#This Row],[OD (in)]]=28,0,IF(Table1[[#This Row],[Width (in)]]&lt;=25,1,0))</f>
        <v>1</v>
      </c>
      <c r="U2997">
        <f>IF(Table1[[#This Row],[OD (in)]]=28,0,IF(AND(Table1[[#This Row],[Width (in)]]&gt;25,Table1[[#This Row],[Width (in)]]&lt;=40),1,0))</f>
        <v>0</v>
      </c>
      <c r="V2997">
        <f>IF(Table1[[#This Row],[OD (in)]]=28,0,IF(Table1[[#This Row],[Width (in)]]&gt;40,1,0))</f>
        <v>0</v>
      </c>
      <c r="W2997">
        <f>IF(Table1[[#This Row],[OD (in)]]=28,1,0)</f>
        <v>0</v>
      </c>
    </row>
    <row r="2998" spans="1:23" x14ac:dyDescent="0.3">
      <c r="A2998" s="6" t="s">
        <v>0</v>
      </c>
      <c r="B2998" s="6" t="s">
        <v>1933</v>
      </c>
      <c r="C2998" s="6" t="s">
        <v>1934</v>
      </c>
      <c r="D2998" s="6" t="s">
        <v>6434</v>
      </c>
      <c r="E2998" s="6" t="s">
        <v>4</v>
      </c>
      <c r="F2998" s="6" t="s">
        <v>5</v>
      </c>
      <c r="G2998" s="6" t="s">
        <v>6131</v>
      </c>
      <c r="H2998" s="6" t="s">
        <v>7</v>
      </c>
      <c r="I2998" s="6" t="s">
        <v>6132</v>
      </c>
      <c r="J2998" s="6" t="s">
        <v>9</v>
      </c>
      <c r="K2998" s="6" t="s">
        <v>6435</v>
      </c>
      <c r="L2998" s="6" t="s">
        <v>11</v>
      </c>
      <c r="M2998" s="2">
        <v>343.25900000000001</v>
      </c>
      <c r="N2998" s="1" t="s">
        <v>12</v>
      </c>
      <c r="O2998" s="3">
        <v>43325</v>
      </c>
      <c r="P2998" s="2">
        <f>ROUNDDOWN(Table1[[#This Row],[Quantity in UnE]],0)</f>
        <v>343</v>
      </c>
      <c r="Q2998" t="s">
        <v>8850</v>
      </c>
      <c r="R2998">
        <v>45</v>
      </c>
      <c r="S2998">
        <v>39</v>
      </c>
      <c r="T2998">
        <f>IF(Table1[[#This Row],[OD (in)]]=28,0,IF(Table1[[#This Row],[Width (in)]]&lt;=25,1,0))</f>
        <v>0</v>
      </c>
      <c r="U2998">
        <f>IF(Table1[[#This Row],[OD (in)]]=28,0,IF(AND(Table1[[#This Row],[Width (in)]]&gt;25,Table1[[#This Row],[Width (in)]]&lt;=40),1,0))</f>
        <v>0</v>
      </c>
      <c r="V2998">
        <f>IF(Table1[[#This Row],[OD (in)]]=28,0,IF(Table1[[#This Row],[Width (in)]]&gt;40,1,0))</f>
        <v>1</v>
      </c>
      <c r="W2998">
        <f>IF(Table1[[#This Row],[OD (in)]]=28,1,0)</f>
        <v>0</v>
      </c>
    </row>
    <row r="2999" spans="1:23" x14ac:dyDescent="0.3">
      <c r="A2999" s="6" t="s">
        <v>0</v>
      </c>
      <c r="B2999" s="6" t="s">
        <v>1814</v>
      </c>
      <c r="C2999" s="6" t="s">
        <v>1815</v>
      </c>
      <c r="D2999" s="6" t="s">
        <v>6436</v>
      </c>
      <c r="E2999" s="6" t="s">
        <v>4</v>
      </c>
      <c r="F2999" s="6" t="s">
        <v>5</v>
      </c>
      <c r="G2999" s="6" t="s">
        <v>5652</v>
      </c>
      <c r="H2999" s="6" t="s">
        <v>7</v>
      </c>
      <c r="I2999" s="6" t="s">
        <v>5653</v>
      </c>
      <c r="J2999" s="6" t="s">
        <v>9</v>
      </c>
      <c r="K2999" s="6" t="s">
        <v>6437</v>
      </c>
      <c r="L2999" s="6" t="s">
        <v>11</v>
      </c>
      <c r="M2999" s="2">
        <v>248.28399999999999</v>
      </c>
      <c r="N2999" s="1" t="s">
        <v>12</v>
      </c>
      <c r="O2999" s="3">
        <v>43328</v>
      </c>
      <c r="P2999" s="2">
        <f>ROUNDDOWN(Table1[[#This Row],[Quantity in UnE]],0)</f>
        <v>248</v>
      </c>
      <c r="Q2999" t="s">
        <v>8860</v>
      </c>
      <c r="R2999">
        <v>30.75</v>
      </c>
      <c r="S2999">
        <v>39</v>
      </c>
      <c r="T2999">
        <f>IF(Table1[[#This Row],[OD (in)]]=28,0,IF(Table1[[#This Row],[Width (in)]]&lt;=25,1,0))</f>
        <v>0</v>
      </c>
      <c r="U2999">
        <f>IF(Table1[[#This Row],[OD (in)]]=28,0,IF(AND(Table1[[#This Row],[Width (in)]]&gt;25,Table1[[#This Row],[Width (in)]]&lt;=40),1,0))</f>
        <v>1</v>
      </c>
      <c r="V2999">
        <f>IF(Table1[[#This Row],[OD (in)]]=28,0,IF(Table1[[#This Row],[Width (in)]]&gt;40,1,0))</f>
        <v>0</v>
      </c>
      <c r="W2999">
        <f>IF(Table1[[#This Row],[OD (in)]]=28,1,0)</f>
        <v>0</v>
      </c>
    </row>
    <row r="3000" spans="1:23" x14ac:dyDescent="0.3">
      <c r="A3000" s="6" t="s">
        <v>0</v>
      </c>
      <c r="B3000" s="6" t="s">
        <v>1</v>
      </c>
      <c r="C3000" s="6" t="s">
        <v>2</v>
      </c>
      <c r="D3000" s="6" t="s">
        <v>6438</v>
      </c>
      <c r="E3000" s="6" t="s">
        <v>4</v>
      </c>
      <c r="F3000" s="6" t="s">
        <v>5</v>
      </c>
      <c r="G3000" s="6" t="s">
        <v>5815</v>
      </c>
      <c r="H3000" s="6" t="s">
        <v>7</v>
      </c>
      <c r="I3000" s="6" t="s">
        <v>5816</v>
      </c>
      <c r="J3000" s="6" t="s">
        <v>9</v>
      </c>
      <c r="K3000" s="6" t="s">
        <v>6439</v>
      </c>
      <c r="L3000" s="6" t="s">
        <v>11</v>
      </c>
      <c r="M3000" s="2">
        <v>89.472999999999999</v>
      </c>
      <c r="N3000" s="1" t="s">
        <v>12</v>
      </c>
      <c r="O3000" s="3">
        <v>43330</v>
      </c>
      <c r="P3000" s="2">
        <f>ROUNDDOWN(Table1[[#This Row],[Quantity in UnE]],0)</f>
        <v>89</v>
      </c>
      <c r="Q3000" t="s">
        <v>8848</v>
      </c>
      <c r="R3000">
        <v>13.125</v>
      </c>
      <c r="S3000">
        <v>39</v>
      </c>
      <c r="T3000">
        <f>IF(Table1[[#This Row],[OD (in)]]=28,0,IF(Table1[[#This Row],[Width (in)]]&lt;=25,1,0))</f>
        <v>1</v>
      </c>
      <c r="U3000">
        <f>IF(Table1[[#This Row],[OD (in)]]=28,0,IF(AND(Table1[[#This Row],[Width (in)]]&gt;25,Table1[[#This Row],[Width (in)]]&lt;=40),1,0))</f>
        <v>0</v>
      </c>
      <c r="V3000">
        <f>IF(Table1[[#This Row],[OD (in)]]=28,0,IF(Table1[[#This Row],[Width (in)]]&gt;40,1,0))</f>
        <v>0</v>
      </c>
      <c r="W3000">
        <f>IF(Table1[[#This Row],[OD (in)]]=28,1,0)</f>
        <v>0</v>
      </c>
    </row>
    <row r="3001" spans="1:23" x14ac:dyDescent="0.3">
      <c r="A3001" s="6" t="s">
        <v>0</v>
      </c>
      <c r="B3001" s="6" t="s">
        <v>1814</v>
      </c>
      <c r="C3001" s="6" t="s">
        <v>1815</v>
      </c>
      <c r="D3001" s="6" t="s">
        <v>6440</v>
      </c>
      <c r="E3001" s="6" t="s">
        <v>4</v>
      </c>
      <c r="F3001" s="6" t="s">
        <v>5</v>
      </c>
      <c r="G3001" s="6" t="s">
        <v>5652</v>
      </c>
      <c r="H3001" s="6" t="s">
        <v>7</v>
      </c>
      <c r="I3001" s="6" t="s">
        <v>5653</v>
      </c>
      <c r="J3001" s="6" t="s">
        <v>9</v>
      </c>
      <c r="K3001" s="6" t="s">
        <v>6441</v>
      </c>
      <c r="L3001" s="6" t="s">
        <v>11</v>
      </c>
      <c r="M3001" s="2">
        <v>248.28399999999999</v>
      </c>
      <c r="N3001" s="1" t="s">
        <v>12</v>
      </c>
      <c r="O3001" s="3">
        <v>43328</v>
      </c>
      <c r="P3001" s="2">
        <f>ROUNDDOWN(Table1[[#This Row],[Quantity in UnE]],0)</f>
        <v>248</v>
      </c>
      <c r="Q3001" t="s">
        <v>8860</v>
      </c>
      <c r="R3001">
        <v>30.75</v>
      </c>
      <c r="S3001">
        <v>39</v>
      </c>
      <c r="T3001">
        <f>IF(Table1[[#This Row],[OD (in)]]=28,0,IF(Table1[[#This Row],[Width (in)]]&lt;=25,1,0))</f>
        <v>0</v>
      </c>
      <c r="U3001">
        <f>IF(Table1[[#This Row],[OD (in)]]=28,0,IF(AND(Table1[[#This Row],[Width (in)]]&gt;25,Table1[[#This Row],[Width (in)]]&lt;=40),1,0))</f>
        <v>1</v>
      </c>
      <c r="V3001">
        <f>IF(Table1[[#This Row],[OD (in)]]=28,0,IF(Table1[[#This Row],[Width (in)]]&gt;40,1,0))</f>
        <v>0</v>
      </c>
      <c r="W3001">
        <f>IF(Table1[[#This Row],[OD (in)]]=28,1,0)</f>
        <v>0</v>
      </c>
    </row>
    <row r="3002" spans="1:23" x14ac:dyDescent="0.3">
      <c r="A3002" s="6" t="s">
        <v>0</v>
      </c>
      <c r="B3002" s="6" t="s">
        <v>1</v>
      </c>
      <c r="C3002" s="6" t="s">
        <v>2</v>
      </c>
      <c r="D3002" s="6" t="s">
        <v>6442</v>
      </c>
      <c r="E3002" s="6" t="s">
        <v>4</v>
      </c>
      <c r="F3002" s="6" t="s">
        <v>5</v>
      </c>
      <c r="G3002" s="6" t="s">
        <v>5815</v>
      </c>
      <c r="H3002" s="6" t="s">
        <v>7</v>
      </c>
      <c r="I3002" s="6" t="s">
        <v>5816</v>
      </c>
      <c r="J3002" s="6" t="s">
        <v>9</v>
      </c>
      <c r="K3002" s="6" t="s">
        <v>6443</v>
      </c>
      <c r="L3002" s="6" t="s">
        <v>11</v>
      </c>
      <c r="M3002" s="2">
        <v>89.472999999999999</v>
      </c>
      <c r="N3002" s="1" t="s">
        <v>12</v>
      </c>
      <c r="O3002" s="3">
        <v>43330</v>
      </c>
      <c r="P3002" s="2">
        <f>ROUNDDOWN(Table1[[#This Row],[Quantity in UnE]],0)</f>
        <v>89</v>
      </c>
      <c r="Q3002" t="s">
        <v>8848</v>
      </c>
      <c r="R3002">
        <v>13.125</v>
      </c>
      <c r="S3002">
        <v>39</v>
      </c>
      <c r="T3002">
        <f>IF(Table1[[#This Row],[OD (in)]]=28,0,IF(Table1[[#This Row],[Width (in)]]&lt;=25,1,0))</f>
        <v>1</v>
      </c>
      <c r="U3002">
        <f>IF(Table1[[#This Row],[OD (in)]]=28,0,IF(AND(Table1[[#This Row],[Width (in)]]&gt;25,Table1[[#This Row],[Width (in)]]&lt;=40),1,0))</f>
        <v>0</v>
      </c>
      <c r="V3002">
        <f>IF(Table1[[#This Row],[OD (in)]]=28,0,IF(Table1[[#This Row],[Width (in)]]&gt;40,1,0))</f>
        <v>0</v>
      </c>
      <c r="W3002">
        <f>IF(Table1[[#This Row],[OD (in)]]=28,1,0)</f>
        <v>0</v>
      </c>
    </row>
    <row r="3003" spans="1:23" x14ac:dyDescent="0.3">
      <c r="A3003" s="6" t="s">
        <v>0</v>
      </c>
      <c r="B3003" s="6" t="s">
        <v>6094</v>
      </c>
      <c r="C3003" s="6" t="s">
        <v>6095</v>
      </c>
      <c r="D3003" s="6" t="s">
        <v>6444</v>
      </c>
      <c r="E3003" s="6" t="s">
        <v>4</v>
      </c>
      <c r="F3003" s="6" t="s">
        <v>136</v>
      </c>
      <c r="G3003" s="6" t="s">
        <v>6097</v>
      </c>
      <c r="H3003" s="6" t="s">
        <v>7</v>
      </c>
      <c r="I3003" s="6" t="s">
        <v>6098</v>
      </c>
      <c r="J3003" s="6" t="s">
        <v>9</v>
      </c>
      <c r="K3003" s="6" t="s">
        <v>6445</v>
      </c>
      <c r="L3003" s="6" t="s">
        <v>11</v>
      </c>
      <c r="M3003" s="2">
        <v>417.767</v>
      </c>
      <c r="N3003" s="1" t="s">
        <v>12</v>
      </c>
      <c r="O3003" s="3">
        <v>43324</v>
      </c>
      <c r="P3003" s="2">
        <f>ROUNDDOWN(Table1[[#This Row],[Quantity in UnE]],0)</f>
        <v>417</v>
      </c>
      <c r="Q3003" t="s">
        <v>8870</v>
      </c>
      <c r="R3003">
        <v>60</v>
      </c>
      <c r="S3003">
        <v>39</v>
      </c>
      <c r="T3003">
        <f>IF(Table1[[#This Row],[OD (in)]]=28,0,IF(Table1[[#This Row],[Width (in)]]&lt;=25,1,0))</f>
        <v>0</v>
      </c>
      <c r="U3003">
        <f>IF(Table1[[#This Row],[OD (in)]]=28,0,IF(AND(Table1[[#This Row],[Width (in)]]&gt;25,Table1[[#This Row],[Width (in)]]&lt;=40),1,0))</f>
        <v>0</v>
      </c>
      <c r="V3003">
        <f>IF(Table1[[#This Row],[OD (in)]]=28,0,IF(Table1[[#This Row],[Width (in)]]&gt;40,1,0))</f>
        <v>1</v>
      </c>
      <c r="W3003">
        <f>IF(Table1[[#This Row],[OD (in)]]=28,1,0)</f>
        <v>0</v>
      </c>
    </row>
    <row r="3004" spans="1:23" x14ac:dyDescent="0.3">
      <c r="A3004" s="6" t="s">
        <v>0</v>
      </c>
      <c r="B3004" s="6" t="s">
        <v>1</v>
      </c>
      <c r="C3004" s="6" t="s">
        <v>2</v>
      </c>
      <c r="D3004" s="6" t="s">
        <v>6446</v>
      </c>
      <c r="E3004" s="6" t="s">
        <v>4</v>
      </c>
      <c r="F3004" s="6" t="s">
        <v>5</v>
      </c>
      <c r="G3004" s="6" t="s">
        <v>5815</v>
      </c>
      <c r="H3004" s="6" t="s">
        <v>7</v>
      </c>
      <c r="I3004" s="6" t="s">
        <v>5816</v>
      </c>
      <c r="J3004" s="6" t="s">
        <v>9</v>
      </c>
      <c r="K3004" s="6" t="s">
        <v>6447</v>
      </c>
      <c r="L3004" s="6" t="s">
        <v>11</v>
      </c>
      <c r="M3004" s="2">
        <v>89.472999999999999</v>
      </c>
      <c r="N3004" s="1" t="s">
        <v>12</v>
      </c>
      <c r="O3004" s="3">
        <v>43330</v>
      </c>
      <c r="P3004" s="2">
        <f>ROUNDDOWN(Table1[[#This Row],[Quantity in UnE]],0)</f>
        <v>89</v>
      </c>
      <c r="Q3004" t="s">
        <v>8848</v>
      </c>
      <c r="R3004">
        <v>13.125</v>
      </c>
      <c r="S3004">
        <v>39</v>
      </c>
      <c r="T3004">
        <f>IF(Table1[[#This Row],[OD (in)]]=28,0,IF(Table1[[#This Row],[Width (in)]]&lt;=25,1,0))</f>
        <v>1</v>
      </c>
      <c r="U3004">
        <f>IF(Table1[[#This Row],[OD (in)]]=28,0,IF(AND(Table1[[#This Row],[Width (in)]]&gt;25,Table1[[#This Row],[Width (in)]]&lt;=40),1,0))</f>
        <v>0</v>
      </c>
      <c r="V3004">
        <f>IF(Table1[[#This Row],[OD (in)]]=28,0,IF(Table1[[#This Row],[Width (in)]]&gt;40,1,0))</f>
        <v>0</v>
      </c>
      <c r="W3004">
        <f>IF(Table1[[#This Row],[OD (in)]]=28,1,0)</f>
        <v>0</v>
      </c>
    </row>
    <row r="3005" spans="1:23" x14ac:dyDescent="0.3">
      <c r="A3005" s="6" t="s">
        <v>0</v>
      </c>
      <c r="B3005" s="6" t="s">
        <v>1</v>
      </c>
      <c r="C3005" s="6" t="s">
        <v>2</v>
      </c>
      <c r="D3005" s="6" t="s">
        <v>6448</v>
      </c>
      <c r="E3005" s="6" t="s">
        <v>4</v>
      </c>
      <c r="F3005" s="6" t="s">
        <v>5</v>
      </c>
      <c r="G3005" s="6" t="s">
        <v>5815</v>
      </c>
      <c r="H3005" s="6" t="s">
        <v>7</v>
      </c>
      <c r="I3005" s="6" t="s">
        <v>5816</v>
      </c>
      <c r="J3005" s="6" t="s">
        <v>9</v>
      </c>
      <c r="K3005" s="6" t="s">
        <v>6449</v>
      </c>
      <c r="L3005" s="6" t="s">
        <v>11</v>
      </c>
      <c r="M3005" s="2">
        <v>89.472999999999999</v>
      </c>
      <c r="N3005" s="1" t="s">
        <v>12</v>
      </c>
      <c r="O3005" s="3">
        <v>43330</v>
      </c>
      <c r="P3005" s="2">
        <f>ROUNDDOWN(Table1[[#This Row],[Quantity in UnE]],0)</f>
        <v>89</v>
      </c>
      <c r="Q3005" t="s">
        <v>8848</v>
      </c>
      <c r="R3005">
        <v>13.125</v>
      </c>
      <c r="S3005">
        <v>39</v>
      </c>
      <c r="T3005">
        <f>IF(Table1[[#This Row],[OD (in)]]=28,0,IF(Table1[[#This Row],[Width (in)]]&lt;=25,1,0))</f>
        <v>1</v>
      </c>
      <c r="U3005">
        <f>IF(Table1[[#This Row],[OD (in)]]=28,0,IF(AND(Table1[[#This Row],[Width (in)]]&gt;25,Table1[[#This Row],[Width (in)]]&lt;=40),1,0))</f>
        <v>0</v>
      </c>
      <c r="V3005">
        <f>IF(Table1[[#This Row],[OD (in)]]=28,0,IF(Table1[[#This Row],[Width (in)]]&gt;40,1,0))</f>
        <v>0</v>
      </c>
      <c r="W3005">
        <f>IF(Table1[[#This Row],[OD (in)]]=28,1,0)</f>
        <v>0</v>
      </c>
    </row>
    <row r="3006" spans="1:23" x14ac:dyDescent="0.3">
      <c r="A3006" s="6" t="s">
        <v>0</v>
      </c>
      <c r="B3006" s="6" t="s">
        <v>2682</v>
      </c>
      <c r="C3006" s="6" t="s">
        <v>2683</v>
      </c>
      <c r="D3006" s="6" t="s">
        <v>6450</v>
      </c>
      <c r="E3006" s="6" t="s">
        <v>4</v>
      </c>
      <c r="F3006" s="6" t="s">
        <v>5</v>
      </c>
      <c r="G3006" s="6" t="s">
        <v>5492</v>
      </c>
      <c r="H3006" s="6" t="s">
        <v>7</v>
      </c>
      <c r="I3006" s="6" t="s">
        <v>5493</v>
      </c>
      <c r="J3006" s="6" t="s">
        <v>9</v>
      </c>
      <c r="K3006" s="6" t="s">
        <v>6451</v>
      </c>
      <c r="L3006" s="6" t="s">
        <v>11</v>
      </c>
      <c r="M3006" s="2">
        <v>100.19199999999999</v>
      </c>
      <c r="N3006" s="1" t="s">
        <v>12</v>
      </c>
      <c r="O3006" s="3">
        <v>43323</v>
      </c>
      <c r="P3006" s="2">
        <f>ROUNDDOWN(Table1[[#This Row],[Quantity in UnE]],0)</f>
        <v>100</v>
      </c>
      <c r="Q3006" t="s">
        <v>8850</v>
      </c>
      <c r="R3006">
        <v>27</v>
      </c>
      <c r="S3006">
        <v>28</v>
      </c>
      <c r="T3006">
        <f>IF(Table1[[#This Row],[OD (in)]]=28,0,IF(Table1[[#This Row],[Width (in)]]&lt;=25,1,0))</f>
        <v>0</v>
      </c>
      <c r="U3006">
        <f>IF(Table1[[#This Row],[OD (in)]]=28,0,IF(AND(Table1[[#This Row],[Width (in)]]&gt;25,Table1[[#This Row],[Width (in)]]&lt;=40),1,0))</f>
        <v>0</v>
      </c>
      <c r="V3006">
        <f>IF(Table1[[#This Row],[OD (in)]]=28,0,IF(Table1[[#This Row],[Width (in)]]&gt;40,1,0))</f>
        <v>0</v>
      </c>
      <c r="W3006">
        <f>IF(Table1[[#This Row],[OD (in)]]=28,1,0)</f>
        <v>1</v>
      </c>
    </row>
    <row r="3007" spans="1:23" x14ac:dyDescent="0.3">
      <c r="A3007" s="6" t="s">
        <v>0</v>
      </c>
      <c r="B3007" s="6" t="s">
        <v>6094</v>
      </c>
      <c r="C3007" s="6" t="s">
        <v>6095</v>
      </c>
      <c r="D3007" s="6" t="s">
        <v>6452</v>
      </c>
      <c r="E3007" s="6" t="s">
        <v>4</v>
      </c>
      <c r="F3007" s="6" t="s">
        <v>136</v>
      </c>
      <c r="G3007" s="6" t="s">
        <v>6097</v>
      </c>
      <c r="H3007" s="6" t="s">
        <v>7</v>
      </c>
      <c r="I3007" s="6" t="s">
        <v>6098</v>
      </c>
      <c r="J3007" s="6" t="s">
        <v>9</v>
      </c>
      <c r="K3007" s="6" t="s">
        <v>6453</v>
      </c>
      <c r="L3007" s="6" t="s">
        <v>11</v>
      </c>
      <c r="M3007" s="2">
        <v>415.53800000000001</v>
      </c>
      <c r="N3007" s="1" t="s">
        <v>12</v>
      </c>
      <c r="O3007" s="3">
        <v>43324</v>
      </c>
      <c r="P3007" s="2">
        <f>ROUNDDOWN(Table1[[#This Row],[Quantity in UnE]],0)</f>
        <v>415</v>
      </c>
      <c r="Q3007" t="s">
        <v>8870</v>
      </c>
      <c r="R3007">
        <v>60</v>
      </c>
      <c r="S3007">
        <v>39</v>
      </c>
      <c r="T3007">
        <f>IF(Table1[[#This Row],[OD (in)]]=28,0,IF(Table1[[#This Row],[Width (in)]]&lt;=25,1,0))</f>
        <v>0</v>
      </c>
      <c r="U3007">
        <f>IF(Table1[[#This Row],[OD (in)]]=28,0,IF(AND(Table1[[#This Row],[Width (in)]]&gt;25,Table1[[#This Row],[Width (in)]]&lt;=40),1,0))</f>
        <v>0</v>
      </c>
      <c r="V3007">
        <f>IF(Table1[[#This Row],[OD (in)]]=28,0,IF(Table1[[#This Row],[Width (in)]]&gt;40,1,0))</f>
        <v>1</v>
      </c>
      <c r="W3007">
        <f>IF(Table1[[#This Row],[OD (in)]]=28,1,0)</f>
        <v>0</v>
      </c>
    </row>
    <row r="3008" spans="1:23" x14ac:dyDescent="0.3">
      <c r="A3008" s="6" t="s">
        <v>0</v>
      </c>
      <c r="B3008" s="6" t="s">
        <v>2682</v>
      </c>
      <c r="C3008" s="6" t="s">
        <v>2683</v>
      </c>
      <c r="D3008" s="6" t="s">
        <v>6454</v>
      </c>
      <c r="E3008" s="6" t="s">
        <v>4</v>
      </c>
      <c r="F3008" s="6" t="s">
        <v>5</v>
      </c>
      <c r="G3008" s="6" t="s">
        <v>5492</v>
      </c>
      <c r="H3008" s="6" t="s">
        <v>7</v>
      </c>
      <c r="I3008" s="6" t="s">
        <v>5493</v>
      </c>
      <c r="J3008" s="6" t="s">
        <v>9</v>
      </c>
      <c r="K3008" s="6" t="s">
        <v>6455</v>
      </c>
      <c r="L3008" s="6" t="s">
        <v>11</v>
      </c>
      <c r="M3008" s="2">
        <v>103.563</v>
      </c>
      <c r="N3008" s="1" t="s">
        <v>12</v>
      </c>
      <c r="O3008" s="3">
        <v>43323</v>
      </c>
      <c r="P3008" s="2">
        <f>ROUNDDOWN(Table1[[#This Row],[Quantity in UnE]],0)</f>
        <v>103</v>
      </c>
      <c r="Q3008" t="s">
        <v>8850</v>
      </c>
      <c r="R3008">
        <v>27</v>
      </c>
      <c r="S3008">
        <v>28</v>
      </c>
      <c r="T3008">
        <f>IF(Table1[[#This Row],[OD (in)]]=28,0,IF(Table1[[#This Row],[Width (in)]]&lt;=25,1,0))</f>
        <v>0</v>
      </c>
      <c r="U3008">
        <f>IF(Table1[[#This Row],[OD (in)]]=28,0,IF(AND(Table1[[#This Row],[Width (in)]]&gt;25,Table1[[#This Row],[Width (in)]]&lt;=40),1,0))</f>
        <v>0</v>
      </c>
      <c r="V3008">
        <f>IF(Table1[[#This Row],[OD (in)]]=28,0,IF(Table1[[#This Row],[Width (in)]]&gt;40,1,0))</f>
        <v>0</v>
      </c>
      <c r="W3008">
        <f>IF(Table1[[#This Row],[OD (in)]]=28,1,0)</f>
        <v>1</v>
      </c>
    </row>
    <row r="3009" spans="1:23" x14ac:dyDescent="0.3">
      <c r="A3009" s="6" t="s">
        <v>0</v>
      </c>
      <c r="B3009" s="6" t="s">
        <v>6456</v>
      </c>
      <c r="C3009" s="6" t="s">
        <v>6457</v>
      </c>
      <c r="D3009" s="6" t="s">
        <v>6458</v>
      </c>
      <c r="E3009" s="6" t="s">
        <v>4</v>
      </c>
      <c r="F3009" s="6" t="s">
        <v>5</v>
      </c>
      <c r="G3009" s="6" t="s">
        <v>5815</v>
      </c>
      <c r="H3009" s="6" t="s">
        <v>7</v>
      </c>
      <c r="I3009" s="6" t="s">
        <v>5816</v>
      </c>
      <c r="J3009" s="6" t="s">
        <v>9</v>
      </c>
      <c r="K3009" s="6" t="s">
        <v>6459</v>
      </c>
      <c r="L3009" s="6" t="s">
        <v>11</v>
      </c>
      <c r="M3009" s="2">
        <v>375.84699999999998</v>
      </c>
      <c r="N3009" s="1" t="s">
        <v>12</v>
      </c>
      <c r="O3009" s="3">
        <v>43330</v>
      </c>
      <c r="P3009" s="2">
        <f>ROUNDDOWN(Table1[[#This Row],[Quantity in UnE]],0)</f>
        <v>375</v>
      </c>
      <c r="Q3009" t="s">
        <v>8848</v>
      </c>
      <c r="R3009">
        <v>51</v>
      </c>
      <c r="S3009">
        <v>39</v>
      </c>
      <c r="T3009">
        <f>IF(Table1[[#This Row],[OD (in)]]=28,0,IF(Table1[[#This Row],[Width (in)]]&lt;=25,1,0))</f>
        <v>0</v>
      </c>
      <c r="U3009">
        <f>IF(Table1[[#This Row],[OD (in)]]=28,0,IF(AND(Table1[[#This Row],[Width (in)]]&gt;25,Table1[[#This Row],[Width (in)]]&lt;=40),1,0))</f>
        <v>0</v>
      </c>
      <c r="V3009">
        <f>IF(Table1[[#This Row],[OD (in)]]=28,0,IF(Table1[[#This Row],[Width (in)]]&gt;40,1,0))</f>
        <v>1</v>
      </c>
      <c r="W3009">
        <f>IF(Table1[[#This Row],[OD (in)]]=28,1,0)</f>
        <v>0</v>
      </c>
    </row>
    <row r="3010" spans="1:23" x14ac:dyDescent="0.3">
      <c r="A3010" s="6" t="s">
        <v>0</v>
      </c>
      <c r="B3010" s="6" t="s">
        <v>6094</v>
      </c>
      <c r="C3010" s="6" t="s">
        <v>6095</v>
      </c>
      <c r="D3010" s="6" t="s">
        <v>6460</v>
      </c>
      <c r="E3010" s="6" t="s">
        <v>4</v>
      </c>
      <c r="F3010" s="6" t="s">
        <v>136</v>
      </c>
      <c r="G3010" s="6" t="s">
        <v>6097</v>
      </c>
      <c r="H3010" s="6" t="s">
        <v>7</v>
      </c>
      <c r="I3010" s="6" t="s">
        <v>6098</v>
      </c>
      <c r="J3010" s="6" t="s">
        <v>9</v>
      </c>
      <c r="K3010" s="6" t="s">
        <v>6461</v>
      </c>
      <c r="L3010" s="6" t="s">
        <v>11</v>
      </c>
      <c r="M3010" s="2">
        <v>412.589</v>
      </c>
      <c r="N3010" s="1" t="s">
        <v>12</v>
      </c>
      <c r="O3010" s="3">
        <v>43324</v>
      </c>
      <c r="P3010" s="2">
        <f>ROUNDDOWN(Table1[[#This Row],[Quantity in UnE]],0)</f>
        <v>412</v>
      </c>
      <c r="Q3010" t="s">
        <v>8870</v>
      </c>
      <c r="R3010">
        <v>60</v>
      </c>
      <c r="S3010">
        <v>39</v>
      </c>
      <c r="T3010">
        <f>IF(Table1[[#This Row],[OD (in)]]=28,0,IF(Table1[[#This Row],[Width (in)]]&lt;=25,1,0))</f>
        <v>0</v>
      </c>
      <c r="U3010">
        <f>IF(Table1[[#This Row],[OD (in)]]=28,0,IF(AND(Table1[[#This Row],[Width (in)]]&gt;25,Table1[[#This Row],[Width (in)]]&lt;=40),1,0))</f>
        <v>0</v>
      </c>
      <c r="V3010">
        <f>IF(Table1[[#This Row],[OD (in)]]=28,0,IF(Table1[[#This Row],[Width (in)]]&gt;40,1,0))</f>
        <v>1</v>
      </c>
      <c r="W3010">
        <f>IF(Table1[[#This Row],[OD (in)]]=28,1,0)</f>
        <v>0</v>
      </c>
    </row>
    <row r="3011" spans="1:23" x14ac:dyDescent="0.3">
      <c r="A3011" s="6" t="s">
        <v>0</v>
      </c>
      <c r="B3011" s="6" t="s">
        <v>125</v>
      </c>
      <c r="C3011" s="6" t="s">
        <v>126</v>
      </c>
      <c r="D3011" s="6" t="s">
        <v>6462</v>
      </c>
      <c r="E3011" s="6" t="s">
        <v>4</v>
      </c>
      <c r="F3011" s="6" t="s">
        <v>5</v>
      </c>
      <c r="G3011" s="6" t="s">
        <v>6286</v>
      </c>
      <c r="H3011" s="6" t="s">
        <v>7</v>
      </c>
      <c r="I3011" s="6" t="s">
        <v>6287</v>
      </c>
      <c r="J3011" s="6" t="s">
        <v>9</v>
      </c>
      <c r="K3011" s="6" t="s">
        <v>6463</v>
      </c>
      <c r="L3011" s="6" t="s">
        <v>11</v>
      </c>
      <c r="M3011" s="2">
        <v>440.21899999999999</v>
      </c>
      <c r="N3011" s="1" t="s">
        <v>12</v>
      </c>
      <c r="O3011" s="3">
        <v>43329</v>
      </c>
      <c r="P3011" s="2">
        <f>ROUNDDOWN(Table1[[#This Row],[Quantity in UnE]],0)</f>
        <v>440</v>
      </c>
      <c r="Q3011" t="s">
        <v>8852</v>
      </c>
      <c r="R3011">
        <v>60</v>
      </c>
      <c r="S3011">
        <v>39</v>
      </c>
      <c r="T3011">
        <f>IF(Table1[[#This Row],[OD (in)]]=28,0,IF(Table1[[#This Row],[Width (in)]]&lt;=25,1,0))</f>
        <v>0</v>
      </c>
      <c r="U3011">
        <f>IF(Table1[[#This Row],[OD (in)]]=28,0,IF(AND(Table1[[#This Row],[Width (in)]]&gt;25,Table1[[#This Row],[Width (in)]]&lt;=40),1,0))</f>
        <v>0</v>
      </c>
      <c r="V3011">
        <f>IF(Table1[[#This Row],[OD (in)]]=28,0,IF(Table1[[#This Row],[Width (in)]]&gt;40,1,0))</f>
        <v>1</v>
      </c>
      <c r="W3011">
        <f>IF(Table1[[#This Row],[OD (in)]]=28,1,0)</f>
        <v>0</v>
      </c>
    </row>
    <row r="3012" spans="1:23" x14ac:dyDescent="0.3">
      <c r="A3012" s="6" t="s">
        <v>0</v>
      </c>
      <c r="B3012" s="6" t="s">
        <v>6094</v>
      </c>
      <c r="C3012" s="6" t="s">
        <v>6095</v>
      </c>
      <c r="D3012" s="6" t="s">
        <v>6464</v>
      </c>
      <c r="E3012" s="6" t="s">
        <v>4</v>
      </c>
      <c r="F3012" s="6" t="s">
        <v>136</v>
      </c>
      <c r="G3012" s="6" t="s">
        <v>6097</v>
      </c>
      <c r="H3012" s="6" t="s">
        <v>7</v>
      </c>
      <c r="I3012" s="6" t="s">
        <v>6098</v>
      </c>
      <c r="J3012" s="6" t="s">
        <v>9</v>
      </c>
      <c r="K3012" s="6" t="s">
        <v>6465</v>
      </c>
      <c r="L3012" s="6" t="s">
        <v>11</v>
      </c>
      <c r="M3012" s="2">
        <v>422.15699999999998</v>
      </c>
      <c r="N3012" s="1" t="s">
        <v>12</v>
      </c>
      <c r="O3012" s="3">
        <v>43324</v>
      </c>
      <c r="P3012" s="2">
        <f>ROUNDDOWN(Table1[[#This Row],[Quantity in UnE]],0)</f>
        <v>422</v>
      </c>
      <c r="Q3012" t="s">
        <v>8870</v>
      </c>
      <c r="R3012">
        <v>60</v>
      </c>
      <c r="S3012">
        <v>39</v>
      </c>
      <c r="T3012">
        <f>IF(Table1[[#This Row],[OD (in)]]=28,0,IF(Table1[[#This Row],[Width (in)]]&lt;=25,1,0))</f>
        <v>0</v>
      </c>
      <c r="U3012">
        <f>IF(Table1[[#This Row],[OD (in)]]=28,0,IF(AND(Table1[[#This Row],[Width (in)]]&gt;25,Table1[[#This Row],[Width (in)]]&lt;=40),1,0))</f>
        <v>0</v>
      </c>
      <c r="V3012">
        <f>IF(Table1[[#This Row],[OD (in)]]=28,0,IF(Table1[[#This Row],[Width (in)]]&gt;40,1,0))</f>
        <v>1</v>
      </c>
      <c r="W3012">
        <f>IF(Table1[[#This Row],[OD (in)]]=28,1,0)</f>
        <v>0</v>
      </c>
    </row>
    <row r="3013" spans="1:23" x14ac:dyDescent="0.3">
      <c r="A3013" s="6" t="s">
        <v>0</v>
      </c>
      <c r="B3013" s="6" t="s">
        <v>125</v>
      </c>
      <c r="C3013" s="6" t="s">
        <v>126</v>
      </c>
      <c r="D3013" s="6" t="s">
        <v>6466</v>
      </c>
      <c r="E3013" s="6" t="s">
        <v>4</v>
      </c>
      <c r="F3013" s="6" t="s">
        <v>5</v>
      </c>
      <c r="G3013" s="6" t="s">
        <v>6286</v>
      </c>
      <c r="H3013" s="6" t="s">
        <v>7</v>
      </c>
      <c r="I3013" s="6" t="s">
        <v>6287</v>
      </c>
      <c r="J3013" s="6" t="s">
        <v>9</v>
      </c>
      <c r="K3013" s="6" t="s">
        <v>6467</v>
      </c>
      <c r="L3013" s="6" t="s">
        <v>11</v>
      </c>
      <c r="M3013" s="2">
        <v>438.892</v>
      </c>
      <c r="N3013" s="1" t="s">
        <v>12</v>
      </c>
      <c r="O3013" s="3">
        <v>43329</v>
      </c>
      <c r="P3013" s="2">
        <f>ROUNDDOWN(Table1[[#This Row],[Quantity in UnE]],0)</f>
        <v>438</v>
      </c>
      <c r="Q3013" t="s">
        <v>8852</v>
      </c>
      <c r="R3013">
        <v>60</v>
      </c>
      <c r="S3013">
        <v>39</v>
      </c>
      <c r="T3013">
        <f>IF(Table1[[#This Row],[OD (in)]]=28,0,IF(Table1[[#This Row],[Width (in)]]&lt;=25,1,0))</f>
        <v>0</v>
      </c>
      <c r="U3013">
        <f>IF(Table1[[#This Row],[OD (in)]]=28,0,IF(AND(Table1[[#This Row],[Width (in)]]&gt;25,Table1[[#This Row],[Width (in)]]&lt;=40),1,0))</f>
        <v>0</v>
      </c>
      <c r="V3013">
        <f>IF(Table1[[#This Row],[OD (in)]]=28,0,IF(Table1[[#This Row],[Width (in)]]&gt;40,1,0))</f>
        <v>1</v>
      </c>
      <c r="W3013">
        <f>IF(Table1[[#This Row],[OD (in)]]=28,1,0)</f>
        <v>0</v>
      </c>
    </row>
    <row r="3014" spans="1:23" x14ac:dyDescent="0.3">
      <c r="A3014" s="6" t="s">
        <v>0</v>
      </c>
      <c r="B3014" s="6" t="s">
        <v>218</v>
      </c>
      <c r="C3014" s="6" t="s">
        <v>219</v>
      </c>
      <c r="D3014" s="6" t="s">
        <v>6468</v>
      </c>
      <c r="E3014" s="6" t="s">
        <v>4</v>
      </c>
      <c r="F3014" s="6" t="s">
        <v>5</v>
      </c>
      <c r="G3014" s="6" t="s">
        <v>5815</v>
      </c>
      <c r="H3014" s="6" t="s">
        <v>7</v>
      </c>
      <c r="I3014" s="6" t="s">
        <v>5816</v>
      </c>
      <c r="J3014" s="6" t="s">
        <v>9</v>
      </c>
      <c r="K3014" s="6" t="s">
        <v>6469</v>
      </c>
      <c r="L3014" s="6" t="s">
        <v>11</v>
      </c>
      <c r="M3014" s="2">
        <v>184.05799999999999</v>
      </c>
      <c r="N3014" s="1" t="s">
        <v>12</v>
      </c>
      <c r="O3014" s="3">
        <v>43330</v>
      </c>
      <c r="P3014" s="2">
        <f>ROUNDDOWN(Table1[[#This Row],[Quantity in UnE]],0)</f>
        <v>184</v>
      </c>
      <c r="Q3014" t="s">
        <v>8848</v>
      </c>
      <c r="R3014">
        <v>27</v>
      </c>
      <c r="S3014">
        <v>39</v>
      </c>
      <c r="T3014">
        <f>IF(Table1[[#This Row],[OD (in)]]=28,0,IF(Table1[[#This Row],[Width (in)]]&lt;=25,1,0))</f>
        <v>0</v>
      </c>
      <c r="U3014">
        <f>IF(Table1[[#This Row],[OD (in)]]=28,0,IF(AND(Table1[[#This Row],[Width (in)]]&gt;25,Table1[[#This Row],[Width (in)]]&lt;=40),1,0))</f>
        <v>1</v>
      </c>
      <c r="V3014">
        <f>IF(Table1[[#This Row],[OD (in)]]=28,0,IF(Table1[[#This Row],[Width (in)]]&gt;40,1,0))</f>
        <v>0</v>
      </c>
      <c r="W3014">
        <f>IF(Table1[[#This Row],[OD (in)]]=28,1,0)</f>
        <v>0</v>
      </c>
    </row>
    <row r="3015" spans="1:23" x14ac:dyDescent="0.3">
      <c r="A3015" s="6" t="s">
        <v>0</v>
      </c>
      <c r="B3015" s="6" t="s">
        <v>125</v>
      </c>
      <c r="C3015" s="6" t="s">
        <v>126</v>
      </c>
      <c r="D3015" s="6" t="s">
        <v>6470</v>
      </c>
      <c r="E3015" s="6" t="s">
        <v>4</v>
      </c>
      <c r="F3015" s="6" t="s">
        <v>5</v>
      </c>
      <c r="G3015" s="6" t="s">
        <v>5881</v>
      </c>
      <c r="H3015" s="6" t="s">
        <v>7</v>
      </c>
      <c r="I3015" s="6" t="s">
        <v>5882</v>
      </c>
      <c r="J3015" s="6" t="s">
        <v>9</v>
      </c>
      <c r="K3015" s="6" t="s">
        <v>6471</v>
      </c>
      <c r="L3015" s="6" t="s">
        <v>11</v>
      </c>
      <c r="M3015" s="2">
        <v>444.14299999999997</v>
      </c>
      <c r="N3015" s="1" t="s">
        <v>12</v>
      </c>
      <c r="O3015" s="3">
        <v>43322</v>
      </c>
      <c r="P3015" s="2">
        <f>ROUNDDOWN(Table1[[#This Row],[Quantity in UnE]],0)</f>
        <v>444</v>
      </c>
      <c r="Q3015" t="s">
        <v>8852</v>
      </c>
      <c r="R3015">
        <v>60</v>
      </c>
      <c r="S3015">
        <v>39</v>
      </c>
      <c r="T3015">
        <f>IF(Table1[[#This Row],[OD (in)]]=28,0,IF(Table1[[#This Row],[Width (in)]]&lt;=25,1,0))</f>
        <v>0</v>
      </c>
      <c r="U3015">
        <f>IF(Table1[[#This Row],[OD (in)]]=28,0,IF(AND(Table1[[#This Row],[Width (in)]]&gt;25,Table1[[#This Row],[Width (in)]]&lt;=40),1,0))</f>
        <v>0</v>
      </c>
      <c r="V3015">
        <f>IF(Table1[[#This Row],[OD (in)]]=28,0,IF(Table1[[#This Row],[Width (in)]]&gt;40,1,0))</f>
        <v>1</v>
      </c>
      <c r="W3015">
        <f>IF(Table1[[#This Row],[OD (in)]]=28,1,0)</f>
        <v>0</v>
      </c>
    </row>
    <row r="3016" spans="1:23" x14ac:dyDescent="0.3">
      <c r="A3016" s="6" t="s">
        <v>0</v>
      </c>
      <c r="B3016" s="6" t="s">
        <v>1405</v>
      </c>
      <c r="C3016" s="6" t="s">
        <v>1406</v>
      </c>
      <c r="D3016" s="6" t="s">
        <v>6472</v>
      </c>
      <c r="E3016" s="6" t="s">
        <v>4</v>
      </c>
      <c r="F3016" s="6" t="s">
        <v>5</v>
      </c>
      <c r="G3016" s="6" t="s">
        <v>4224</v>
      </c>
      <c r="H3016" s="6" t="s">
        <v>6384</v>
      </c>
      <c r="I3016" s="6" t="s">
        <v>4225</v>
      </c>
      <c r="J3016" s="6" t="s">
        <v>9</v>
      </c>
      <c r="K3016" s="6" t="s">
        <v>6473</v>
      </c>
      <c r="L3016" s="6" t="s">
        <v>11</v>
      </c>
      <c r="M3016" s="2">
        <v>411.608</v>
      </c>
      <c r="N3016" s="1" t="s">
        <v>12</v>
      </c>
      <c r="O3016" s="3">
        <v>43318</v>
      </c>
      <c r="P3016" s="2">
        <f>ROUNDDOWN(Table1[[#This Row],[Quantity in UnE]],0)</f>
        <v>411</v>
      </c>
      <c r="Q3016" t="s">
        <v>8858</v>
      </c>
      <c r="R3016">
        <v>60</v>
      </c>
      <c r="S3016">
        <v>39</v>
      </c>
      <c r="T3016">
        <f>IF(Table1[[#This Row],[OD (in)]]=28,0,IF(Table1[[#This Row],[Width (in)]]&lt;=25,1,0))</f>
        <v>0</v>
      </c>
      <c r="U3016">
        <f>IF(Table1[[#This Row],[OD (in)]]=28,0,IF(AND(Table1[[#This Row],[Width (in)]]&gt;25,Table1[[#This Row],[Width (in)]]&lt;=40),1,0))</f>
        <v>0</v>
      </c>
      <c r="V3016">
        <f>IF(Table1[[#This Row],[OD (in)]]=28,0,IF(Table1[[#This Row],[Width (in)]]&gt;40,1,0))</f>
        <v>1</v>
      </c>
      <c r="W3016">
        <f>IF(Table1[[#This Row],[OD (in)]]=28,1,0)</f>
        <v>0</v>
      </c>
    </row>
    <row r="3017" spans="1:23" x14ac:dyDescent="0.3">
      <c r="A3017" s="6" t="s">
        <v>0</v>
      </c>
      <c r="B3017" s="6" t="s">
        <v>6094</v>
      </c>
      <c r="C3017" s="6" t="s">
        <v>6095</v>
      </c>
      <c r="D3017" s="6" t="s">
        <v>6474</v>
      </c>
      <c r="E3017" s="6" t="s">
        <v>4</v>
      </c>
      <c r="F3017" s="6" t="s">
        <v>136</v>
      </c>
      <c r="G3017" s="6" t="s">
        <v>6097</v>
      </c>
      <c r="H3017" s="6" t="s">
        <v>7</v>
      </c>
      <c r="I3017" s="6" t="s">
        <v>6098</v>
      </c>
      <c r="J3017" s="6" t="s">
        <v>9</v>
      </c>
      <c r="K3017" s="6" t="s">
        <v>6475</v>
      </c>
      <c r="L3017" s="6" t="s">
        <v>11</v>
      </c>
      <c r="M3017" s="2">
        <v>422.61599999999999</v>
      </c>
      <c r="N3017" s="1" t="s">
        <v>12</v>
      </c>
      <c r="O3017" s="3">
        <v>43324</v>
      </c>
      <c r="P3017" s="2">
        <f>ROUNDDOWN(Table1[[#This Row],[Quantity in UnE]],0)</f>
        <v>422</v>
      </c>
      <c r="Q3017" t="s">
        <v>8870</v>
      </c>
      <c r="R3017">
        <v>60</v>
      </c>
      <c r="S3017">
        <v>39</v>
      </c>
      <c r="T3017">
        <f>IF(Table1[[#This Row],[OD (in)]]=28,0,IF(Table1[[#This Row],[Width (in)]]&lt;=25,1,0))</f>
        <v>0</v>
      </c>
      <c r="U3017">
        <f>IF(Table1[[#This Row],[OD (in)]]=28,0,IF(AND(Table1[[#This Row],[Width (in)]]&gt;25,Table1[[#This Row],[Width (in)]]&lt;=40),1,0))</f>
        <v>0</v>
      </c>
      <c r="V3017">
        <f>IF(Table1[[#This Row],[OD (in)]]=28,0,IF(Table1[[#This Row],[Width (in)]]&gt;40,1,0))</f>
        <v>1</v>
      </c>
      <c r="W3017">
        <f>IF(Table1[[#This Row],[OD (in)]]=28,1,0)</f>
        <v>0</v>
      </c>
    </row>
    <row r="3018" spans="1:23" x14ac:dyDescent="0.3">
      <c r="A3018" s="6" t="s">
        <v>0</v>
      </c>
      <c r="B3018" s="6" t="s">
        <v>125</v>
      </c>
      <c r="C3018" s="6" t="s">
        <v>126</v>
      </c>
      <c r="D3018" s="6" t="s">
        <v>6476</v>
      </c>
      <c r="E3018" s="6" t="s">
        <v>4</v>
      </c>
      <c r="F3018" s="6" t="s">
        <v>5</v>
      </c>
      <c r="G3018" s="6" t="s">
        <v>6286</v>
      </c>
      <c r="H3018" s="6" t="s">
        <v>7</v>
      </c>
      <c r="I3018" s="6" t="s">
        <v>6287</v>
      </c>
      <c r="J3018" s="6" t="s">
        <v>9</v>
      </c>
      <c r="K3018" s="6" t="s">
        <v>6477</v>
      </c>
      <c r="L3018" s="6" t="s">
        <v>11</v>
      </c>
      <c r="M3018" s="2">
        <v>439.93099999999998</v>
      </c>
      <c r="N3018" s="1" t="s">
        <v>12</v>
      </c>
      <c r="O3018" s="3">
        <v>43329</v>
      </c>
      <c r="P3018" s="2">
        <f>ROUNDDOWN(Table1[[#This Row],[Quantity in UnE]],0)</f>
        <v>439</v>
      </c>
      <c r="Q3018" t="s">
        <v>8852</v>
      </c>
      <c r="R3018">
        <v>60</v>
      </c>
      <c r="S3018">
        <v>39</v>
      </c>
      <c r="T3018">
        <f>IF(Table1[[#This Row],[OD (in)]]=28,0,IF(Table1[[#This Row],[Width (in)]]&lt;=25,1,0))</f>
        <v>0</v>
      </c>
      <c r="U3018">
        <f>IF(Table1[[#This Row],[OD (in)]]=28,0,IF(AND(Table1[[#This Row],[Width (in)]]&gt;25,Table1[[#This Row],[Width (in)]]&lt;=40),1,0))</f>
        <v>0</v>
      </c>
      <c r="V3018">
        <f>IF(Table1[[#This Row],[OD (in)]]=28,0,IF(Table1[[#This Row],[Width (in)]]&gt;40,1,0))</f>
        <v>1</v>
      </c>
      <c r="W3018">
        <f>IF(Table1[[#This Row],[OD (in)]]=28,1,0)</f>
        <v>0</v>
      </c>
    </row>
    <row r="3019" spans="1:23" x14ac:dyDescent="0.3">
      <c r="A3019" s="6" t="s">
        <v>0</v>
      </c>
      <c r="B3019" s="6" t="s">
        <v>6478</v>
      </c>
      <c r="C3019" s="6" t="s">
        <v>6479</v>
      </c>
      <c r="D3019" s="6" t="s">
        <v>6480</v>
      </c>
      <c r="E3019" s="6" t="s">
        <v>4</v>
      </c>
      <c r="F3019" s="6" t="s">
        <v>5</v>
      </c>
      <c r="G3019" s="6" t="s">
        <v>6187</v>
      </c>
      <c r="H3019" s="6" t="s">
        <v>7</v>
      </c>
      <c r="I3019" s="6" t="s">
        <v>6188</v>
      </c>
      <c r="J3019" s="6" t="s">
        <v>9</v>
      </c>
      <c r="K3019" s="6" t="s">
        <v>6481</v>
      </c>
      <c r="L3019" s="6" t="s">
        <v>11</v>
      </c>
      <c r="M3019" s="2">
        <v>131.636</v>
      </c>
      <c r="N3019" s="1" t="s">
        <v>12</v>
      </c>
      <c r="O3019" s="3">
        <v>43331</v>
      </c>
      <c r="P3019" s="2">
        <f>ROUNDDOWN(Table1[[#This Row],[Quantity in UnE]],0)</f>
        <v>131</v>
      </c>
      <c r="Q3019" t="s">
        <v>8848</v>
      </c>
      <c r="R3019">
        <v>37.5</v>
      </c>
      <c r="S3019">
        <v>28</v>
      </c>
      <c r="T3019">
        <f>IF(Table1[[#This Row],[OD (in)]]=28,0,IF(Table1[[#This Row],[Width (in)]]&lt;=25,1,0))</f>
        <v>0</v>
      </c>
      <c r="U3019">
        <f>IF(Table1[[#This Row],[OD (in)]]=28,0,IF(AND(Table1[[#This Row],[Width (in)]]&gt;25,Table1[[#This Row],[Width (in)]]&lt;=40),1,0))</f>
        <v>0</v>
      </c>
      <c r="V3019">
        <f>IF(Table1[[#This Row],[OD (in)]]=28,0,IF(Table1[[#This Row],[Width (in)]]&gt;40,1,0))</f>
        <v>0</v>
      </c>
      <c r="W3019">
        <f>IF(Table1[[#This Row],[OD (in)]]=28,1,0)</f>
        <v>1</v>
      </c>
    </row>
    <row r="3020" spans="1:23" x14ac:dyDescent="0.3">
      <c r="A3020" s="6" t="s">
        <v>0</v>
      </c>
      <c r="B3020" s="6" t="s">
        <v>125</v>
      </c>
      <c r="C3020" s="6" t="s">
        <v>126</v>
      </c>
      <c r="D3020" s="6" t="s">
        <v>6482</v>
      </c>
      <c r="E3020" s="6" t="s">
        <v>4</v>
      </c>
      <c r="F3020" s="6" t="s">
        <v>5</v>
      </c>
      <c r="G3020" s="6" t="s">
        <v>5881</v>
      </c>
      <c r="H3020" s="6" t="s">
        <v>7</v>
      </c>
      <c r="I3020" s="6" t="s">
        <v>5882</v>
      </c>
      <c r="J3020" s="6" t="s">
        <v>9</v>
      </c>
      <c r="K3020" s="6" t="s">
        <v>6483</v>
      </c>
      <c r="L3020" s="6" t="s">
        <v>11</v>
      </c>
      <c r="M3020" s="2">
        <v>441.2</v>
      </c>
      <c r="N3020" s="1" t="s">
        <v>12</v>
      </c>
      <c r="O3020" s="3">
        <v>43322</v>
      </c>
      <c r="P3020" s="2">
        <f>ROUNDDOWN(Table1[[#This Row],[Quantity in UnE]],0)</f>
        <v>441</v>
      </c>
      <c r="Q3020" t="s">
        <v>8852</v>
      </c>
      <c r="R3020">
        <v>60</v>
      </c>
      <c r="S3020">
        <v>39</v>
      </c>
      <c r="T3020">
        <f>IF(Table1[[#This Row],[OD (in)]]=28,0,IF(Table1[[#This Row],[Width (in)]]&lt;=25,1,0))</f>
        <v>0</v>
      </c>
      <c r="U3020">
        <f>IF(Table1[[#This Row],[OD (in)]]=28,0,IF(AND(Table1[[#This Row],[Width (in)]]&gt;25,Table1[[#This Row],[Width (in)]]&lt;=40),1,0))</f>
        <v>0</v>
      </c>
      <c r="V3020">
        <f>IF(Table1[[#This Row],[OD (in)]]=28,0,IF(Table1[[#This Row],[Width (in)]]&gt;40,1,0))</f>
        <v>1</v>
      </c>
      <c r="W3020">
        <f>IF(Table1[[#This Row],[OD (in)]]=28,1,0)</f>
        <v>0</v>
      </c>
    </row>
    <row r="3021" spans="1:23" x14ac:dyDescent="0.3">
      <c r="A3021" s="6" t="s">
        <v>0</v>
      </c>
      <c r="B3021" s="6" t="s">
        <v>125</v>
      </c>
      <c r="C3021" s="6" t="s">
        <v>126</v>
      </c>
      <c r="D3021" s="6" t="s">
        <v>6484</v>
      </c>
      <c r="E3021" s="6" t="s">
        <v>4</v>
      </c>
      <c r="F3021" s="6" t="s">
        <v>5</v>
      </c>
      <c r="G3021" s="6" t="s">
        <v>6286</v>
      </c>
      <c r="H3021" s="6" t="s">
        <v>7</v>
      </c>
      <c r="I3021" s="6" t="s">
        <v>6287</v>
      </c>
      <c r="J3021" s="6" t="s">
        <v>9</v>
      </c>
      <c r="K3021" s="6" t="s">
        <v>6485</v>
      </c>
      <c r="L3021" s="6" t="s">
        <v>11</v>
      </c>
      <c r="M3021" s="2">
        <v>438.892</v>
      </c>
      <c r="N3021" s="1" t="s">
        <v>12</v>
      </c>
      <c r="O3021" s="3">
        <v>43329</v>
      </c>
      <c r="P3021" s="2">
        <f>ROUNDDOWN(Table1[[#This Row],[Quantity in UnE]],0)</f>
        <v>438</v>
      </c>
      <c r="Q3021" t="s">
        <v>8852</v>
      </c>
      <c r="R3021">
        <v>60</v>
      </c>
      <c r="S3021">
        <v>39</v>
      </c>
      <c r="T3021">
        <f>IF(Table1[[#This Row],[OD (in)]]=28,0,IF(Table1[[#This Row],[Width (in)]]&lt;=25,1,0))</f>
        <v>0</v>
      </c>
      <c r="U3021">
        <f>IF(Table1[[#This Row],[OD (in)]]=28,0,IF(AND(Table1[[#This Row],[Width (in)]]&gt;25,Table1[[#This Row],[Width (in)]]&lt;=40),1,0))</f>
        <v>0</v>
      </c>
      <c r="V3021">
        <f>IF(Table1[[#This Row],[OD (in)]]=28,0,IF(Table1[[#This Row],[Width (in)]]&gt;40,1,0))</f>
        <v>1</v>
      </c>
      <c r="W3021">
        <f>IF(Table1[[#This Row],[OD (in)]]=28,1,0)</f>
        <v>0</v>
      </c>
    </row>
    <row r="3022" spans="1:23" x14ac:dyDescent="0.3">
      <c r="A3022" s="6" t="s">
        <v>0</v>
      </c>
      <c r="B3022" s="6" t="s">
        <v>6478</v>
      </c>
      <c r="C3022" s="6" t="s">
        <v>6479</v>
      </c>
      <c r="D3022" s="6" t="s">
        <v>6486</v>
      </c>
      <c r="E3022" s="6" t="s">
        <v>4</v>
      </c>
      <c r="F3022" s="6" t="s">
        <v>5</v>
      </c>
      <c r="G3022" s="6" t="s">
        <v>6187</v>
      </c>
      <c r="H3022" s="6" t="s">
        <v>7</v>
      </c>
      <c r="I3022" s="6" t="s">
        <v>6188</v>
      </c>
      <c r="J3022" s="6" t="s">
        <v>9</v>
      </c>
      <c r="K3022" s="6" t="s">
        <v>6487</v>
      </c>
      <c r="L3022" s="6" t="s">
        <v>11</v>
      </c>
      <c r="M3022" s="2">
        <v>131.636</v>
      </c>
      <c r="N3022" s="1" t="s">
        <v>12</v>
      </c>
      <c r="O3022" s="3">
        <v>43331</v>
      </c>
      <c r="P3022" s="2">
        <f>ROUNDDOWN(Table1[[#This Row],[Quantity in UnE]],0)</f>
        <v>131</v>
      </c>
      <c r="Q3022" t="s">
        <v>8848</v>
      </c>
      <c r="R3022">
        <v>37.5</v>
      </c>
      <c r="S3022">
        <v>28</v>
      </c>
      <c r="T3022">
        <f>IF(Table1[[#This Row],[OD (in)]]=28,0,IF(Table1[[#This Row],[Width (in)]]&lt;=25,1,0))</f>
        <v>0</v>
      </c>
      <c r="U3022">
        <f>IF(Table1[[#This Row],[OD (in)]]=28,0,IF(AND(Table1[[#This Row],[Width (in)]]&gt;25,Table1[[#This Row],[Width (in)]]&lt;=40),1,0))</f>
        <v>0</v>
      </c>
      <c r="V3022">
        <f>IF(Table1[[#This Row],[OD (in)]]=28,0,IF(Table1[[#This Row],[Width (in)]]&gt;40,1,0))</f>
        <v>0</v>
      </c>
      <c r="W3022">
        <f>IF(Table1[[#This Row],[OD (in)]]=28,1,0)</f>
        <v>1</v>
      </c>
    </row>
    <row r="3023" spans="1:23" x14ac:dyDescent="0.3">
      <c r="A3023" s="6" t="s">
        <v>0</v>
      </c>
      <c r="B3023" s="6" t="s">
        <v>125</v>
      </c>
      <c r="C3023" s="6" t="s">
        <v>126</v>
      </c>
      <c r="D3023" s="6" t="s">
        <v>6488</v>
      </c>
      <c r="E3023" s="6" t="s">
        <v>4</v>
      </c>
      <c r="F3023" s="6" t="s">
        <v>5</v>
      </c>
      <c r="G3023" s="6" t="s">
        <v>6286</v>
      </c>
      <c r="H3023" s="6" t="s">
        <v>7</v>
      </c>
      <c r="I3023" s="6" t="s">
        <v>6287</v>
      </c>
      <c r="J3023" s="6" t="s">
        <v>9</v>
      </c>
      <c r="K3023" s="6" t="s">
        <v>6489</v>
      </c>
      <c r="L3023" s="6" t="s">
        <v>11</v>
      </c>
      <c r="M3023" s="2">
        <v>442.98899999999998</v>
      </c>
      <c r="N3023" s="1" t="s">
        <v>12</v>
      </c>
      <c r="O3023" s="3">
        <v>43329</v>
      </c>
      <c r="P3023" s="2">
        <f>ROUNDDOWN(Table1[[#This Row],[Quantity in UnE]],0)</f>
        <v>442</v>
      </c>
      <c r="Q3023" t="s">
        <v>8852</v>
      </c>
      <c r="R3023">
        <v>60</v>
      </c>
      <c r="S3023">
        <v>39</v>
      </c>
      <c r="T3023">
        <f>IF(Table1[[#This Row],[OD (in)]]=28,0,IF(Table1[[#This Row],[Width (in)]]&lt;=25,1,0))</f>
        <v>0</v>
      </c>
      <c r="U3023">
        <f>IF(Table1[[#This Row],[OD (in)]]=28,0,IF(AND(Table1[[#This Row],[Width (in)]]&gt;25,Table1[[#This Row],[Width (in)]]&lt;=40),1,0))</f>
        <v>0</v>
      </c>
      <c r="V3023">
        <f>IF(Table1[[#This Row],[OD (in)]]=28,0,IF(Table1[[#This Row],[Width (in)]]&gt;40,1,0))</f>
        <v>1</v>
      </c>
      <c r="W3023">
        <f>IF(Table1[[#This Row],[OD (in)]]=28,1,0)</f>
        <v>0</v>
      </c>
    </row>
    <row r="3024" spans="1:23" x14ac:dyDescent="0.3">
      <c r="A3024" s="6" t="s">
        <v>0</v>
      </c>
      <c r="B3024" s="6" t="s">
        <v>6420</v>
      </c>
      <c r="C3024" s="6" t="s">
        <v>6421</v>
      </c>
      <c r="D3024" s="6" t="s">
        <v>6490</v>
      </c>
      <c r="E3024" s="6" t="s">
        <v>4</v>
      </c>
      <c r="F3024" s="6" t="s">
        <v>5</v>
      </c>
      <c r="G3024" s="6" t="s">
        <v>5815</v>
      </c>
      <c r="H3024" s="6" t="s">
        <v>7</v>
      </c>
      <c r="I3024" s="6" t="s">
        <v>5816</v>
      </c>
      <c r="J3024" s="6" t="s">
        <v>9</v>
      </c>
      <c r="K3024" s="6" t="s">
        <v>6491</v>
      </c>
      <c r="L3024" s="6" t="s">
        <v>11</v>
      </c>
      <c r="M3024" s="2">
        <v>212.654</v>
      </c>
      <c r="N3024" s="1" t="s">
        <v>12</v>
      </c>
      <c r="O3024" s="3">
        <v>43330</v>
      </c>
      <c r="P3024" s="2">
        <f>ROUNDDOWN(Table1[[#This Row],[Quantity in UnE]],0)</f>
        <v>212</v>
      </c>
      <c r="Q3024">
        <v>1079</v>
      </c>
      <c r="R3024">
        <v>27.125</v>
      </c>
      <c r="S3024">
        <v>39</v>
      </c>
      <c r="T3024">
        <f>IF(Table1[[#This Row],[OD (in)]]=28,0,IF(Table1[[#This Row],[Width (in)]]&lt;=25,1,0))</f>
        <v>0</v>
      </c>
      <c r="U3024">
        <f>IF(Table1[[#This Row],[OD (in)]]=28,0,IF(AND(Table1[[#This Row],[Width (in)]]&gt;25,Table1[[#This Row],[Width (in)]]&lt;=40),1,0))</f>
        <v>1</v>
      </c>
      <c r="V3024">
        <f>IF(Table1[[#This Row],[OD (in)]]=28,0,IF(Table1[[#This Row],[Width (in)]]&gt;40,1,0))</f>
        <v>0</v>
      </c>
      <c r="W3024">
        <f>IF(Table1[[#This Row],[OD (in)]]=28,1,0)</f>
        <v>0</v>
      </c>
    </row>
    <row r="3025" spans="1:23" x14ac:dyDescent="0.3">
      <c r="A3025" s="6" t="s">
        <v>0</v>
      </c>
      <c r="B3025" s="6" t="s">
        <v>6094</v>
      </c>
      <c r="C3025" s="6" t="s">
        <v>6095</v>
      </c>
      <c r="D3025" s="6" t="s">
        <v>6492</v>
      </c>
      <c r="E3025" s="6" t="s">
        <v>4</v>
      </c>
      <c r="F3025" s="6" t="s">
        <v>136</v>
      </c>
      <c r="G3025" s="6" t="s">
        <v>6097</v>
      </c>
      <c r="H3025" s="6" t="s">
        <v>7</v>
      </c>
      <c r="I3025" s="6" t="s">
        <v>6098</v>
      </c>
      <c r="J3025" s="6" t="s">
        <v>9</v>
      </c>
      <c r="K3025" s="6" t="s">
        <v>6493</v>
      </c>
      <c r="L3025" s="6" t="s">
        <v>11</v>
      </c>
      <c r="M3025" s="2">
        <v>434.54300000000001</v>
      </c>
      <c r="N3025" s="1" t="s">
        <v>12</v>
      </c>
      <c r="O3025" s="3">
        <v>43324</v>
      </c>
      <c r="P3025" s="2">
        <f>ROUNDDOWN(Table1[[#This Row],[Quantity in UnE]],0)</f>
        <v>434</v>
      </c>
      <c r="Q3025" t="s">
        <v>8870</v>
      </c>
      <c r="R3025">
        <v>60</v>
      </c>
      <c r="S3025">
        <v>39</v>
      </c>
      <c r="T3025">
        <f>IF(Table1[[#This Row],[OD (in)]]=28,0,IF(Table1[[#This Row],[Width (in)]]&lt;=25,1,0))</f>
        <v>0</v>
      </c>
      <c r="U3025">
        <f>IF(Table1[[#This Row],[OD (in)]]=28,0,IF(AND(Table1[[#This Row],[Width (in)]]&gt;25,Table1[[#This Row],[Width (in)]]&lt;=40),1,0))</f>
        <v>0</v>
      </c>
      <c r="V3025">
        <f>IF(Table1[[#This Row],[OD (in)]]=28,0,IF(Table1[[#This Row],[Width (in)]]&gt;40,1,0))</f>
        <v>1</v>
      </c>
      <c r="W3025">
        <f>IF(Table1[[#This Row],[OD (in)]]=28,1,0)</f>
        <v>0</v>
      </c>
    </row>
    <row r="3026" spans="1:23" x14ac:dyDescent="0.3">
      <c r="A3026" s="6" t="s">
        <v>0</v>
      </c>
      <c r="B3026" s="6" t="s">
        <v>125</v>
      </c>
      <c r="C3026" s="6" t="s">
        <v>126</v>
      </c>
      <c r="D3026" s="6" t="s">
        <v>6494</v>
      </c>
      <c r="E3026" s="6" t="s">
        <v>4</v>
      </c>
      <c r="F3026" s="6" t="s">
        <v>5</v>
      </c>
      <c r="G3026" s="6" t="s">
        <v>5881</v>
      </c>
      <c r="H3026" s="6" t="s">
        <v>7</v>
      </c>
      <c r="I3026" s="6" t="s">
        <v>5882</v>
      </c>
      <c r="J3026" s="6" t="s">
        <v>9</v>
      </c>
      <c r="K3026" s="6" t="s">
        <v>6495</v>
      </c>
      <c r="L3026" s="6" t="s">
        <v>11</v>
      </c>
      <c r="M3026" s="2">
        <v>441.2</v>
      </c>
      <c r="N3026" s="1" t="s">
        <v>12</v>
      </c>
      <c r="O3026" s="3">
        <v>43322</v>
      </c>
      <c r="P3026" s="2">
        <f>ROUNDDOWN(Table1[[#This Row],[Quantity in UnE]],0)</f>
        <v>441</v>
      </c>
      <c r="Q3026" t="s">
        <v>8852</v>
      </c>
      <c r="R3026">
        <v>60</v>
      </c>
      <c r="S3026">
        <v>39</v>
      </c>
      <c r="T3026">
        <f>IF(Table1[[#This Row],[OD (in)]]=28,0,IF(Table1[[#This Row],[Width (in)]]&lt;=25,1,0))</f>
        <v>0</v>
      </c>
      <c r="U3026">
        <f>IF(Table1[[#This Row],[OD (in)]]=28,0,IF(AND(Table1[[#This Row],[Width (in)]]&gt;25,Table1[[#This Row],[Width (in)]]&lt;=40),1,0))</f>
        <v>0</v>
      </c>
      <c r="V3026">
        <f>IF(Table1[[#This Row],[OD (in)]]=28,0,IF(Table1[[#This Row],[Width (in)]]&gt;40,1,0))</f>
        <v>1</v>
      </c>
      <c r="W3026">
        <f>IF(Table1[[#This Row],[OD (in)]]=28,1,0)</f>
        <v>0</v>
      </c>
    </row>
    <row r="3027" spans="1:23" x14ac:dyDescent="0.3">
      <c r="A3027" s="6" t="s">
        <v>0</v>
      </c>
      <c r="B3027" s="6" t="s">
        <v>218</v>
      </c>
      <c r="C3027" s="6" t="s">
        <v>219</v>
      </c>
      <c r="D3027" s="6" t="s">
        <v>6496</v>
      </c>
      <c r="E3027" s="6" t="s">
        <v>4</v>
      </c>
      <c r="F3027" s="6" t="s">
        <v>5</v>
      </c>
      <c r="G3027" s="6" t="s">
        <v>5815</v>
      </c>
      <c r="H3027" s="6" t="s">
        <v>7</v>
      </c>
      <c r="I3027" s="6" t="s">
        <v>5816</v>
      </c>
      <c r="J3027" s="6" t="s">
        <v>9</v>
      </c>
      <c r="K3027" s="6" t="s">
        <v>6497</v>
      </c>
      <c r="L3027" s="6" t="s">
        <v>11</v>
      </c>
      <c r="M3027" s="2">
        <v>198.97800000000001</v>
      </c>
      <c r="N3027" s="1" t="s">
        <v>12</v>
      </c>
      <c r="O3027" s="3">
        <v>43330</v>
      </c>
      <c r="P3027" s="2">
        <f>ROUNDDOWN(Table1[[#This Row],[Quantity in UnE]],0)</f>
        <v>198</v>
      </c>
      <c r="Q3027" t="s">
        <v>8848</v>
      </c>
      <c r="R3027">
        <v>27</v>
      </c>
      <c r="S3027">
        <v>39</v>
      </c>
      <c r="T3027">
        <f>IF(Table1[[#This Row],[OD (in)]]=28,0,IF(Table1[[#This Row],[Width (in)]]&lt;=25,1,0))</f>
        <v>0</v>
      </c>
      <c r="U3027">
        <f>IF(Table1[[#This Row],[OD (in)]]=28,0,IF(AND(Table1[[#This Row],[Width (in)]]&gt;25,Table1[[#This Row],[Width (in)]]&lt;=40),1,0))</f>
        <v>1</v>
      </c>
      <c r="V3027">
        <f>IF(Table1[[#This Row],[OD (in)]]=28,0,IF(Table1[[#This Row],[Width (in)]]&gt;40,1,0))</f>
        <v>0</v>
      </c>
      <c r="W3027">
        <f>IF(Table1[[#This Row],[OD (in)]]=28,1,0)</f>
        <v>0</v>
      </c>
    </row>
    <row r="3028" spans="1:23" x14ac:dyDescent="0.3">
      <c r="A3028" s="6" t="s">
        <v>0</v>
      </c>
      <c r="B3028" s="6" t="s">
        <v>2437</v>
      </c>
      <c r="C3028" s="6" t="s">
        <v>2438</v>
      </c>
      <c r="D3028" s="6" t="s">
        <v>6498</v>
      </c>
      <c r="E3028" s="6" t="s">
        <v>4</v>
      </c>
      <c r="F3028" s="6" t="s">
        <v>5</v>
      </c>
      <c r="G3028" s="6" t="s">
        <v>5652</v>
      </c>
      <c r="H3028" s="6" t="s">
        <v>7</v>
      </c>
      <c r="I3028" s="6" t="s">
        <v>5653</v>
      </c>
      <c r="J3028" s="6" t="s">
        <v>9</v>
      </c>
      <c r="K3028" s="6" t="s">
        <v>6499</v>
      </c>
      <c r="L3028" s="6" t="s">
        <v>11</v>
      </c>
      <c r="M3028" s="2">
        <v>305.03300000000002</v>
      </c>
      <c r="N3028" s="1" t="s">
        <v>12</v>
      </c>
      <c r="O3028" s="3">
        <v>43328</v>
      </c>
      <c r="P3028" s="2">
        <f>ROUNDDOWN(Table1[[#This Row],[Quantity in UnE]],0)</f>
        <v>305</v>
      </c>
      <c r="Q3028" t="s">
        <v>8860</v>
      </c>
      <c r="R3028">
        <v>38.5</v>
      </c>
      <c r="S3028">
        <v>39</v>
      </c>
      <c r="T3028">
        <f>IF(Table1[[#This Row],[OD (in)]]=28,0,IF(Table1[[#This Row],[Width (in)]]&lt;=25,1,0))</f>
        <v>0</v>
      </c>
      <c r="U3028">
        <f>IF(Table1[[#This Row],[OD (in)]]=28,0,IF(AND(Table1[[#This Row],[Width (in)]]&gt;25,Table1[[#This Row],[Width (in)]]&lt;=40),1,0))</f>
        <v>1</v>
      </c>
      <c r="V3028">
        <f>IF(Table1[[#This Row],[OD (in)]]=28,0,IF(Table1[[#This Row],[Width (in)]]&gt;40,1,0))</f>
        <v>0</v>
      </c>
      <c r="W3028">
        <f>IF(Table1[[#This Row],[OD (in)]]=28,1,0)</f>
        <v>0</v>
      </c>
    </row>
    <row r="3029" spans="1:23" x14ac:dyDescent="0.3">
      <c r="A3029" s="6" t="s">
        <v>0</v>
      </c>
      <c r="B3029" s="6" t="s">
        <v>378</v>
      </c>
      <c r="C3029" s="6" t="s">
        <v>379</v>
      </c>
      <c r="D3029" s="6" t="s">
        <v>6500</v>
      </c>
      <c r="E3029" s="6" t="s">
        <v>4</v>
      </c>
      <c r="F3029" s="6" t="s">
        <v>5</v>
      </c>
      <c r="G3029" s="6" t="s">
        <v>6501</v>
      </c>
      <c r="H3029" s="6" t="s">
        <v>7</v>
      </c>
      <c r="I3029" s="6" t="s">
        <v>6502</v>
      </c>
      <c r="J3029" s="6" t="s">
        <v>9</v>
      </c>
      <c r="K3029" s="6" t="s">
        <v>6503</v>
      </c>
      <c r="L3029" s="6" t="s">
        <v>11</v>
      </c>
      <c r="M3029" s="2">
        <v>468.471</v>
      </c>
      <c r="N3029" s="1" t="s">
        <v>12</v>
      </c>
      <c r="O3029" s="3">
        <v>43323</v>
      </c>
      <c r="P3029" s="2">
        <f>ROUNDDOWN(Table1[[#This Row],[Quantity in UnE]],0)</f>
        <v>468</v>
      </c>
      <c r="Q3029" t="s">
        <v>8855</v>
      </c>
      <c r="R3029">
        <v>60</v>
      </c>
      <c r="S3029">
        <v>39</v>
      </c>
      <c r="T3029">
        <f>IF(Table1[[#This Row],[OD (in)]]=28,0,IF(Table1[[#This Row],[Width (in)]]&lt;=25,1,0))</f>
        <v>0</v>
      </c>
      <c r="U3029">
        <f>IF(Table1[[#This Row],[OD (in)]]=28,0,IF(AND(Table1[[#This Row],[Width (in)]]&gt;25,Table1[[#This Row],[Width (in)]]&lt;=40),1,0))</f>
        <v>0</v>
      </c>
      <c r="V3029">
        <f>IF(Table1[[#This Row],[OD (in)]]=28,0,IF(Table1[[#This Row],[Width (in)]]&gt;40,1,0))</f>
        <v>1</v>
      </c>
      <c r="W3029">
        <f>IF(Table1[[#This Row],[OD (in)]]=28,1,0)</f>
        <v>0</v>
      </c>
    </row>
    <row r="3030" spans="1:23" x14ac:dyDescent="0.3">
      <c r="A3030" s="6" t="s">
        <v>0</v>
      </c>
      <c r="B3030" s="6" t="s">
        <v>1729</v>
      </c>
      <c r="C3030" s="6" t="s">
        <v>1730</v>
      </c>
      <c r="D3030" s="6" t="s">
        <v>6504</v>
      </c>
      <c r="E3030" s="6" t="s">
        <v>4</v>
      </c>
      <c r="F3030" s="6" t="s">
        <v>5</v>
      </c>
      <c r="G3030" s="6" t="s">
        <v>5815</v>
      </c>
      <c r="H3030" s="6" t="s">
        <v>7</v>
      </c>
      <c r="I3030" s="6" t="s">
        <v>5816</v>
      </c>
      <c r="J3030" s="6" t="s">
        <v>9</v>
      </c>
      <c r="K3030" s="6" t="s">
        <v>6505</v>
      </c>
      <c r="L3030" s="6" t="s">
        <v>11</v>
      </c>
      <c r="M3030" s="2">
        <v>240.035</v>
      </c>
      <c r="N3030" s="1" t="s">
        <v>12</v>
      </c>
      <c r="O3030" s="3">
        <v>43330</v>
      </c>
      <c r="P3030" s="2">
        <f>ROUNDDOWN(Table1[[#This Row],[Quantity in UnE]],0)</f>
        <v>240</v>
      </c>
      <c r="Q3030" t="s">
        <v>8859</v>
      </c>
      <c r="R3030">
        <v>45</v>
      </c>
      <c r="S3030">
        <v>39</v>
      </c>
      <c r="T3030">
        <f>IF(Table1[[#This Row],[OD (in)]]=28,0,IF(Table1[[#This Row],[Width (in)]]&lt;=25,1,0))</f>
        <v>0</v>
      </c>
      <c r="U3030">
        <f>IF(Table1[[#This Row],[OD (in)]]=28,0,IF(AND(Table1[[#This Row],[Width (in)]]&gt;25,Table1[[#This Row],[Width (in)]]&lt;=40),1,0))</f>
        <v>0</v>
      </c>
      <c r="V3030">
        <f>IF(Table1[[#This Row],[OD (in)]]=28,0,IF(Table1[[#This Row],[Width (in)]]&gt;40,1,0))</f>
        <v>1</v>
      </c>
      <c r="W3030">
        <f>IF(Table1[[#This Row],[OD (in)]]=28,1,0)</f>
        <v>0</v>
      </c>
    </row>
    <row r="3031" spans="1:23" x14ac:dyDescent="0.3">
      <c r="A3031" s="6" t="s">
        <v>0</v>
      </c>
      <c r="B3031" s="6" t="s">
        <v>1667</v>
      </c>
      <c r="C3031" s="6" t="s">
        <v>1668</v>
      </c>
      <c r="D3031" s="6" t="s">
        <v>6506</v>
      </c>
      <c r="E3031" s="6" t="s">
        <v>4</v>
      </c>
      <c r="F3031" s="6" t="s">
        <v>5</v>
      </c>
      <c r="G3031" s="6" t="s">
        <v>5652</v>
      </c>
      <c r="H3031" s="6" t="s">
        <v>7</v>
      </c>
      <c r="I3031" s="6" t="s">
        <v>5653</v>
      </c>
      <c r="J3031" s="6" t="s">
        <v>9</v>
      </c>
      <c r="K3031" s="6" t="s">
        <v>6507</v>
      </c>
      <c r="L3031" s="6" t="s">
        <v>11</v>
      </c>
      <c r="M3031" s="2">
        <v>316.41300000000001</v>
      </c>
      <c r="N3031" s="1" t="s">
        <v>12</v>
      </c>
      <c r="O3031" s="3">
        <v>43328</v>
      </c>
      <c r="P3031" s="2">
        <f>ROUNDDOWN(Table1[[#This Row],[Quantity in UnE]],0)</f>
        <v>316</v>
      </c>
      <c r="Q3031" t="s">
        <v>8856</v>
      </c>
      <c r="R3031">
        <v>40</v>
      </c>
      <c r="S3031">
        <v>39</v>
      </c>
      <c r="T3031">
        <f>IF(Table1[[#This Row],[OD (in)]]=28,0,IF(Table1[[#This Row],[Width (in)]]&lt;=25,1,0))</f>
        <v>0</v>
      </c>
      <c r="U3031">
        <f>IF(Table1[[#This Row],[OD (in)]]=28,0,IF(AND(Table1[[#This Row],[Width (in)]]&gt;25,Table1[[#This Row],[Width (in)]]&lt;=40),1,0))</f>
        <v>1</v>
      </c>
      <c r="V3031">
        <f>IF(Table1[[#This Row],[OD (in)]]=28,0,IF(Table1[[#This Row],[Width (in)]]&gt;40,1,0))</f>
        <v>0</v>
      </c>
      <c r="W3031">
        <f>IF(Table1[[#This Row],[OD (in)]]=28,1,0)</f>
        <v>0</v>
      </c>
    </row>
    <row r="3032" spans="1:23" x14ac:dyDescent="0.3">
      <c r="A3032" s="6" t="s">
        <v>0</v>
      </c>
      <c r="B3032" s="6" t="s">
        <v>6094</v>
      </c>
      <c r="C3032" s="6" t="s">
        <v>6095</v>
      </c>
      <c r="D3032" s="6" t="s">
        <v>6508</v>
      </c>
      <c r="E3032" s="6" t="s">
        <v>4</v>
      </c>
      <c r="F3032" s="6" t="s">
        <v>136</v>
      </c>
      <c r="G3032" s="6" t="s">
        <v>6097</v>
      </c>
      <c r="H3032" s="6" t="s">
        <v>7</v>
      </c>
      <c r="I3032" s="6" t="s">
        <v>6098</v>
      </c>
      <c r="J3032" s="6" t="s">
        <v>9</v>
      </c>
      <c r="K3032" s="6" t="s">
        <v>6509</v>
      </c>
      <c r="L3032" s="6" t="s">
        <v>11</v>
      </c>
      <c r="M3032" s="2">
        <v>425.63</v>
      </c>
      <c r="N3032" s="1" t="s">
        <v>12</v>
      </c>
      <c r="O3032" s="3">
        <v>43324</v>
      </c>
      <c r="P3032" s="2">
        <f>ROUNDDOWN(Table1[[#This Row],[Quantity in UnE]],0)</f>
        <v>425</v>
      </c>
      <c r="Q3032" t="s">
        <v>8870</v>
      </c>
      <c r="R3032">
        <v>60</v>
      </c>
      <c r="S3032">
        <v>39</v>
      </c>
      <c r="T3032">
        <f>IF(Table1[[#This Row],[OD (in)]]=28,0,IF(Table1[[#This Row],[Width (in)]]&lt;=25,1,0))</f>
        <v>0</v>
      </c>
      <c r="U3032">
        <f>IF(Table1[[#This Row],[OD (in)]]=28,0,IF(AND(Table1[[#This Row],[Width (in)]]&gt;25,Table1[[#This Row],[Width (in)]]&lt;=40),1,0))</f>
        <v>0</v>
      </c>
      <c r="V3032">
        <f>IF(Table1[[#This Row],[OD (in)]]=28,0,IF(Table1[[#This Row],[Width (in)]]&gt;40,1,0))</f>
        <v>1</v>
      </c>
      <c r="W3032">
        <f>IF(Table1[[#This Row],[OD (in)]]=28,1,0)</f>
        <v>0</v>
      </c>
    </row>
    <row r="3033" spans="1:23" x14ac:dyDescent="0.3">
      <c r="A3033" s="6" t="s">
        <v>0</v>
      </c>
      <c r="B3033" s="6" t="s">
        <v>378</v>
      </c>
      <c r="C3033" s="6" t="s">
        <v>379</v>
      </c>
      <c r="D3033" s="6" t="s">
        <v>6510</v>
      </c>
      <c r="E3033" s="6" t="s">
        <v>4</v>
      </c>
      <c r="F3033" s="6" t="s">
        <v>5</v>
      </c>
      <c r="G3033" s="6" t="s">
        <v>6501</v>
      </c>
      <c r="H3033" s="6" t="s">
        <v>7</v>
      </c>
      <c r="I3033" s="6" t="s">
        <v>6502</v>
      </c>
      <c r="J3033" s="6" t="s">
        <v>9</v>
      </c>
      <c r="K3033" s="6" t="s">
        <v>6511</v>
      </c>
      <c r="L3033" s="6" t="s">
        <v>11</v>
      </c>
      <c r="M3033" s="2">
        <v>468.471</v>
      </c>
      <c r="N3033" s="1" t="s">
        <v>12</v>
      </c>
      <c r="O3033" s="3">
        <v>43323</v>
      </c>
      <c r="P3033" s="2">
        <f>ROUNDDOWN(Table1[[#This Row],[Quantity in UnE]],0)</f>
        <v>468</v>
      </c>
      <c r="Q3033" t="s">
        <v>8855</v>
      </c>
      <c r="R3033">
        <v>60</v>
      </c>
      <c r="S3033">
        <v>39</v>
      </c>
      <c r="T3033">
        <f>IF(Table1[[#This Row],[OD (in)]]=28,0,IF(Table1[[#This Row],[Width (in)]]&lt;=25,1,0))</f>
        <v>0</v>
      </c>
      <c r="U3033">
        <f>IF(Table1[[#This Row],[OD (in)]]=28,0,IF(AND(Table1[[#This Row],[Width (in)]]&gt;25,Table1[[#This Row],[Width (in)]]&lt;=40),1,0))</f>
        <v>0</v>
      </c>
      <c r="V3033">
        <f>IF(Table1[[#This Row],[OD (in)]]=28,0,IF(Table1[[#This Row],[Width (in)]]&gt;40,1,0))</f>
        <v>1</v>
      </c>
      <c r="W3033">
        <f>IF(Table1[[#This Row],[OD (in)]]=28,1,0)</f>
        <v>0</v>
      </c>
    </row>
    <row r="3034" spans="1:23" x14ac:dyDescent="0.3">
      <c r="A3034" s="6" t="s">
        <v>0</v>
      </c>
      <c r="B3034" s="6" t="s">
        <v>6094</v>
      </c>
      <c r="C3034" s="6" t="s">
        <v>6095</v>
      </c>
      <c r="D3034" s="6" t="s">
        <v>6512</v>
      </c>
      <c r="E3034" s="6" t="s">
        <v>4</v>
      </c>
      <c r="F3034" s="6" t="s">
        <v>136</v>
      </c>
      <c r="G3034" s="6" t="s">
        <v>6097</v>
      </c>
      <c r="H3034" s="6" t="s">
        <v>7</v>
      </c>
      <c r="I3034" s="6" t="s">
        <v>6098</v>
      </c>
      <c r="J3034" s="6" t="s">
        <v>9</v>
      </c>
      <c r="K3034" s="6" t="s">
        <v>6513</v>
      </c>
      <c r="L3034" s="6" t="s">
        <v>11</v>
      </c>
      <c r="M3034" s="2">
        <v>441.88200000000001</v>
      </c>
      <c r="N3034" s="1" t="s">
        <v>12</v>
      </c>
      <c r="O3034" s="3">
        <v>43324</v>
      </c>
      <c r="P3034" s="2">
        <f>ROUNDDOWN(Table1[[#This Row],[Quantity in UnE]],0)</f>
        <v>441</v>
      </c>
      <c r="Q3034" t="s">
        <v>8870</v>
      </c>
      <c r="R3034">
        <v>60</v>
      </c>
      <c r="S3034">
        <v>39</v>
      </c>
      <c r="T3034">
        <f>IF(Table1[[#This Row],[OD (in)]]=28,0,IF(Table1[[#This Row],[Width (in)]]&lt;=25,1,0))</f>
        <v>0</v>
      </c>
      <c r="U3034">
        <f>IF(Table1[[#This Row],[OD (in)]]=28,0,IF(AND(Table1[[#This Row],[Width (in)]]&gt;25,Table1[[#This Row],[Width (in)]]&lt;=40),1,0))</f>
        <v>0</v>
      </c>
      <c r="V3034">
        <f>IF(Table1[[#This Row],[OD (in)]]=28,0,IF(Table1[[#This Row],[Width (in)]]&gt;40,1,0))</f>
        <v>1</v>
      </c>
      <c r="W3034">
        <f>IF(Table1[[#This Row],[OD (in)]]=28,1,0)</f>
        <v>0</v>
      </c>
    </row>
    <row r="3035" spans="1:23" x14ac:dyDescent="0.3">
      <c r="A3035" s="6" t="s">
        <v>0</v>
      </c>
      <c r="B3035" s="6" t="s">
        <v>45</v>
      </c>
      <c r="C3035" s="6" t="s">
        <v>46</v>
      </c>
      <c r="D3035" s="6" t="s">
        <v>6514</v>
      </c>
      <c r="E3035" s="6" t="s">
        <v>4</v>
      </c>
      <c r="F3035" s="6" t="s">
        <v>5</v>
      </c>
      <c r="G3035" s="6" t="s">
        <v>6501</v>
      </c>
      <c r="H3035" s="6" t="s">
        <v>7</v>
      </c>
      <c r="I3035" s="6" t="s">
        <v>6502</v>
      </c>
      <c r="J3035" s="6" t="s">
        <v>9</v>
      </c>
      <c r="K3035" s="6" t="s">
        <v>6515</v>
      </c>
      <c r="L3035" s="6" t="s">
        <v>11</v>
      </c>
      <c r="M3035" s="2">
        <v>176.67</v>
      </c>
      <c r="N3035" s="1" t="s">
        <v>12</v>
      </c>
      <c r="O3035" s="3">
        <v>43323</v>
      </c>
      <c r="P3035" s="2">
        <f>ROUNDDOWN(Table1[[#This Row],[Quantity in UnE]],0)</f>
        <v>176</v>
      </c>
      <c r="Q3035" t="s">
        <v>8849</v>
      </c>
      <c r="R3035">
        <v>21.25</v>
      </c>
      <c r="S3035">
        <v>44</v>
      </c>
      <c r="T3035">
        <f>IF(Table1[[#This Row],[OD (in)]]=28,0,IF(Table1[[#This Row],[Width (in)]]&lt;=25,1,0))</f>
        <v>1</v>
      </c>
      <c r="U3035">
        <f>IF(Table1[[#This Row],[OD (in)]]=28,0,IF(AND(Table1[[#This Row],[Width (in)]]&gt;25,Table1[[#This Row],[Width (in)]]&lt;=40),1,0))</f>
        <v>0</v>
      </c>
      <c r="V3035">
        <f>IF(Table1[[#This Row],[OD (in)]]=28,0,IF(Table1[[#This Row],[Width (in)]]&gt;40,1,0))</f>
        <v>0</v>
      </c>
      <c r="W3035">
        <f>IF(Table1[[#This Row],[OD (in)]]=28,1,0)</f>
        <v>0</v>
      </c>
    </row>
    <row r="3036" spans="1:23" x14ac:dyDescent="0.3">
      <c r="A3036" s="6" t="s">
        <v>0</v>
      </c>
      <c r="B3036" s="6" t="s">
        <v>6094</v>
      </c>
      <c r="C3036" s="6" t="s">
        <v>6095</v>
      </c>
      <c r="D3036" s="6" t="s">
        <v>6516</v>
      </c>
      <c r="E3036" s="6" t="s">
        <v>4</v>
      </c>
      <c r="F3036" s="6" t="s">
        <v>136</v>
      </c>
      <c r="G3036" s="6" t="s">
        <v>6097</v>
      </c>
      <c r="H3036" s="6" t="s">
        <v>7</v>
      </c>
      <c r="I3036" s="6" t="s">
        <v>6098</v>
      </c>
      <c r="J3036" s="6" t="s">
        <v>9</v>
      </c>
      <c r="K3036" s="6" t="s">
        <v>6517</v>
      </c>
      <c r="L3036" s="6" t="s">
        <v>11</v>
      </c>
      <c r="M3036" s="2">
        <v>417.767</v>
      </c>
      <c r="N3036" s="1" t="s">
        <v>12</v>
      </c>
      <c r="O3036" s="3">
        <v>43324</v>
      </c>
      <c r="P3036" s="2">
        <f>ROUNDDOWN(Table1[[#This Row],[Quantity in UnE]],0)</f>
        <v>417</v>
      </c>
      <c r="Q3036" t="s">
        <v>8870</v>
      </c>
      <c r="R3036">
        <v>60</v>
      </c>
      <c r="S3036">
        <v>39</v>
      </c>
      <c r="T3036">
        <f>IF(Table1[[#This Row],[OD (in)]]=28,0,IF(Table1[[#This Row],[Width (in)]]&lt;=25,1,0))</f>
        <v>0</v>
      </c>
      <c r="U3036">
        <f>IF(Table1[[#This Row],[OD (in)]]=28,0,IF(AND(Table1[[#This Row],[Width (in)]]&gt;25,Table1[[#This Row],[Width (in)]]&lt;=40),1,0))</f>
        <v>0</v>
      </c>
      <c r="V3036">
        <f>IF(Table1[[#This Row],[OD (in)]]=28,0,IF(Table1[[#This Row],[Width (in)]]&gt;40,1,0))</f>
        <v>1</v>
      </c>
      <c r="W3036">
        <f>IF(Table1[[#This Row],[OD (in)]]=28,1,0)</f>
        <v>0</v>
      </c>
    </row>
    <row r="3037" spans="1:23" x14ac:dyDescent="0.3">
      <c r="A3037" s="6" t="s">
        <v>0</v>
      </c>
      <c r="B3037" s="6" t="s">
        <v>45</v>
      </c>
      <c r="C3037" s="6" t="s">
        <v>46</v>
      </c>
      <c r="D3037" s="6" t="s">
        <v>6518</v>
      </c>
      <c r="E3037" s="6" t="s">
        <v>4</v>
      </c>
      <c r="F3037" s="6" t="s">
        <v>5</v>
      </c>
      <c r="G3037" s="6" t="s">
        <v>6501</v>
      </c>
      <c r="H3037" s="6" t="s">
        <v>7</v>
      </c>
      <c r="I3037" s="6" t="s">
        <v>6502</v>
      </c>
      <c r="J3037" s="6" t="s">
        <v>9</v>
      </c>
      <c r="K3037" s="6" t="s">
        <v>6519</v>
      </c>
      <c r="L3037" s="6" t="s">
        <v>11</v>
      </c>
      <c r="M3037" s="2">
        <v>176.16300000000001</v>
      </c>
      <c r="N3037" s="1" t="s">
        <v>12</v>
      </c>
      <c r="O3037" s="3">
        <v>43323</v>
      </c>
      <c r="P3037" s="2">
        <f>ROUNDDOWN(Table1[[#This Row],[Quantity in UnE]],0)</f>
        <v>176</v>
      </c>
      <c r="Q3037" t="s">
        <v>8849</v>
      </c>
      <c r="R3037">
        <v>21.25</v>
      </c>
      <c r="S3037">
        <v>44</v>
      </c>
      <c r="T3037">
        <f>IF(Table1[[#This Row],[OD (in)]]=28,0,IF(Table1[[#This Row],[Width (in)]]&lt;=25,1,0))</f>
        <v>1</v>
      </c>
      <c r="U3037">
        <f>IF(Table1[[#This Row],[OD (in)]]=28,0,IF(AND(Table1[[#This Row],[Width (in)]]&gt;25,Table1[[#This Row],[Width (in)]]&lt;=40),1,0))</f>
        <v>0</v>
      </c>
      <c r="V3037">
        <f>IF(Table1[[#This Row],[OD (in)]]=28,0,IF(Table1[[#This Row],[Width (in)]]&gt;40,1,0))</f>
        <v>0</v>
      </c>
      <c r="W3037">
        <f>IF(Table1[[#This Row],[OD (in)]]=28,1,0)</f>
        <v>0</v>
      </c>
    </row>
    <row r="3038" spans="1:23" x14ac:dyDescent="0.3">
      <c r="A3038" s="6" t="s">
        <v>0</v>
      </c>
      <c r="B3038" s="6" t="s">
        <v>218</v>
      </c>
      <c r="C3038" s="6" t="s">
        <v>219</v>
      </c>
      <c r="D3038" s="6" t="s">
        <v>6520</v>
      </c>
      <c r="E3038" s="6" t="s">
        <v>4</v>
      </c>
      <c r="F3038" s="6" t="s">
        <v>5</v>
      </c>
      <c r="G3038" s="6" t="s">
        <v>6286</v>
      </c>
      <c r="H3038" s="6" t="s">
        <v>7</v>
      </c>
      <c r="I3038" s="6" t="s">
        <v>6287</v>
      </c>
      <c r="J3038" s="6" t="s">
        <v>9</v>
      </c>
      <c r="K3038" s="6" t="s">
        <v>6519</v>
      </c>
      <c r="L3038" s="6" t="s">
        <v>11</v>
      </c>
      <c r="M3038" s="2">
        <v>201.48400000000001</v>
      </c>
      <c r="N3038" s="1" t="s">
        <v>12</v>
      </c>
      <c r="O3038" s="3">
        <v>43329</v>
      </c>
      <c r="P3038" s="2">
        <f>ROUNDDOWN(Table1[[#This Row],[Quantity in UnE]],0)</f>
        <v>201</v>
      </c>
      <c r="Q3038" t="s">
        <v>8848</v>
      </c>
      <c r="R3038">
        <v>27</v>
      </c>
      <c r="S3038">
        <v>39</v>
      </c>
      <c r="T3038">
        <f>IF(Table1[[#This Row],[OD (in)]]=28,0,IF(Table1[[#This Row],[Width (in)]]&lt;=25,1,0))</f>
        <v>0</v>
      </c>
      <c r="U3038">
        <f>IF(Table1[[#This Row],[OD (in)]]=28,0,IF(AND(Table1[[#This Row],[Width (in)]]&gt;25,Table1[[#This Row],[Width (in)]]&lt;=40),1,0))</f>
        <v>1</v>
      </c>
      <c r="V3038">
        <f>IF(Table1[[#This Row],[OD (in)]]=28,0,IF(Table1[[#This Row],[Width (in)]]&gt;40,1,0))</f>
        <v>0</v>
      </c>
      <c r="W3038">
        <f>IF(Table1[[#This Row],[OD (in)]]=28,1,0)</f>
        <v>0</v>
      </c>
    </row>
    <row r="3039" spans="1:23" x14ac:dyDescent="0.3">
      <c r="A3039" s="6" t="s">
        <v>0</v>
      </c>
      <c r="B3039" s="6" t="s">
        <v>6094</v>
      </c>
      <c r="C3039" s="6" t="s">
        <v>6095</v>
      </c>
      <c r="D3039" s="6" t="s">
        <v>6521</v>
      </c>
      <c r="E3039" s="6" t="s">
        <v>4</v>
      </c>
      <c r="F3039" s="6" t="s">
        <v>136</v>
      </c>
      <c r="G3039" s="6" t="s">
        <v>6097</v>
      </c>
      <c r="H3039" s="6" t="s">
        <v>7</v>
      </c>
      <c r="I3039" s="6" t="s">
        <v>6098</v>
      </c>
      <c r="J3039" s="6" t="s">
        <v>9</v>
      </c>
      <c r="K3039" s="6" t="s">
        <v>6522</v>
      </c>
      <c r="L3039" s="6" t="s">
        <v>11</v>
      </c>
      <c r="M3039" s="2">
        <v>441.88200000000001</v>
      </c>
      <c r="N3039" s="1" t="s">
        <v>12</v>
      </c>
      <c r="O3039" s="3">
        <v>43324</v>
      </c>
      <c r="P3039" s="2">
        <f>ROUNDDOWN(Table1[[#This Row],[Quantity in UnE]],0)</f>
        <v>441</v>
      </c>
      <c r="Q3039" t="s">
        <v>8870</v>
      </c>
      <c r="R3039">
        <v>60</v>
      </c>
      <c r="S3039">
        <v>39</v>
      </c>
      <c r="T3039">
        <f>IF(Table1[[#This Row],[OD (in)]]=28,0,IF(Table1[[#This Row],[Width (in)]]&lt;=25,1,0))</f>
        <v>0</v>
      </c>
      <c r="U3039">
        <f>IF(Table1[[#This Row],[OD (in)]]=28,0,IF(AND(Table1[[#This Row],[Width (in)]]&gt;25,Table1[[#This Row],[Width (in)]]&lt;=40),1,0))</f>
        <v>0</v>
      </c>
      <c r="V3039">
        <f>IF(Table1[[#This Row],[OD (in)]]=28,0,IF(Table1[[#This Row],[Width (in)]]&gt;40,1,0))</f>
        <v>1</v>
      </c>
      <c r="W3039">
        <f>IF(Table1[[#This Row],[OD (in)]]=28,1,0)</f>
        <v>0</v>
      </c>
    </row>
    <row r="3040" spans="1:23" x14ac:dyDescent="0.3">
      <c r="A3040" s="6" t="s">
        <v>0</v>
      </c>
      <c r="B3040" s="6" t="s">
        <v>45</v>
      </c>
      <c r="C3040" s="6" t="s">
        <v>46</v>
      </c>
      <c r="D3040" s="6" t="s">
        <v>6523</v>
      </c>
      <c r="E3040" s="6" t="s">
        <v>4</v>
      </c>
      <c r="F3040" s="6" t="s">
        <v>5</v>
      </c>
      <c r="G3040" s="6" t="s">
        <v>6501</v>
      </c>
      <c r="H3040" s="6" t="s">
        <v>7</v>
      </c>
      <c r="I3040" s="6" t="s">
        <v>6502</v>
      </c>
      <c r="J3040" s="6" t="s">
        <v>9</v>
      </c>
      <c r="K3040" s="6" t="s">
        <v>6524</v>
      </c>
      <c r="L3040" s="6" t="s">
        <v>11</v>
      </c>
      <c r="M3040" s="2">
        <v>176.959</v>
      </c>
      <c r="N3040" s="1" t="s">
        <v>12</v>
      </c>
      <c r="O3040" s="3">
        <v>43323</v>
      </c>
      <c r="P3040" s="2">
        <f>ROUNDDOWN(Table1[[#This Row],[Quantity in UnE]],0)</f>
        <v>176</v>
      </c>
      <c r="Q3040" t="s">
        <v>8849</v>
      </c>
      <c r="R3040">
        <v>21.25</v>
      </c>
      <c r="S3040">
        <v>44</v>
      </c>
      <c r="T3040">
        <f>IF(Table1[[#This Row],[OD (in)]]=28,0,IF(Table1[[#This Row],[Width (in)]]&lt;=25,1,0))</f>
        <v>1</v>
      </c>
      <c r="U3040">
        <f>IF(Table1[[#This Row],[OD (in)]]=28,0,IF(AND(Table1[[#This Row],[Width (in)]]&gt;25,Table1[[#This Row],[Width (in)]]&lt;=40),1,0))</f>
        <v>0</v>
      </c>
      <c r="V3040">
        <f>IF(Table1[[#This Row],[OD (in)]]=28,0,IF(Table1[[#This Row],[Width (in)]]&gt;40,1,0))</f>
        <v>0</v>
      </c>
      <c r="W3040">
        <f>IF(Table1[[#This Row],[OD (in)]]=28,1,0)</f>
        <v>0</v>
      </c>
    </row>
    <row r="3041" spans="1:23" x14ac:dyDescent="0.3">
      <c r="A3041" s="6" t="s">
        <v>0</v>
      </c>
      <c r="B3041" s="6" t="s">
        <v>45</v>
      </c>
      <c r="C3041" s="6" t="s">
        <v>46</v>
      </c>
      <c r="D3041" s="6" t="s">
        <v>6525</v>
      </c>
      <c r="E3041" s="6" t="s">
        <v>4</v>
      </c>
      <c r="F3041" s="6" t="s">
        <v>5</v>
      </c>
      <c r="G3041" s="6" t="s">
        <v>6501</v>
      </c>
      <c r="H3041" s="6" t="s">
        <v>7</v>
      </c>
      <c r="I3041" s="6" t="s">
        <v>6502</v>
      </c>
      <c r="J3041" s="6" t="s">
        <v>9</v>
      </c>
      <c r="K3041" s="6" t="s">
        <v>6526</v>
      </c>
      <c r="L3041" s="6" t="s">
        <v>11</v>
      </c>
      <c r="M3041" s="2">
        <v>176.863</v>
      </c>
      <c r="N3041" s="1" t="s">
        <v>12</v>
      </c>
      <c r="O3041" s="3">
        <v>43323</v>
      </c>
      <c r="P3041" s="2">
        <f>ROUNDDOWN(Table1[[#This Row],[Quantity in UnE]],0)</f>
        <v>176</v>
      </c>
      <c r="Q3041" t="s">
        <v>8849</v>
      </c>
      <c r="R3041">
        <v>21.25</v>
      </c>
      <c r="S3041">
        <v>44</v>
      </c>
      <c r="T3041">
        <f>IF(Table1[[#This Row],[OD (in)]]=28,0,IF(Table1[[#This Row],[Width (in)]]&lt;=25,1,0))</f>
        <v>1</v>
      </c>
      <c r="U3041">
        <f>IF(Table1[[#This Row],[OD (in)]]=28,0,IF(AND(Table1[[#This Row],[Width (in)]]&gt;25,Table1[[#This Row],[Width (in)]]&lt;=40),1,0))</f>
        <v>0</v>
      </c>
      <c r="V3041">
        <f>IF(Table1[[#This Row],[OD (in)]]=28,0,IF(Table1[[#This Row],[Width (in)]]&gt;40,1,0))</f>
        <v>0</v>
      </c>
      <c r="W3041">
        <f>IF(Table1[[#This Row],[OD (in)]]=28,1,0)</f>
        <v>0</v>
      </c>
    </row>
    <row r="3042" spans="1:23" x14ac:dyDescent="0.3">
      <c r="A3042" s="6" t="s">
        <v>0</v>
      </c>
      <c r="B3042" s="6" t="s">
        <v>6094</v>
      </c>
      <c r="C3042" s="6" t="s">
        <v>6095</v>
      </c>
      <c r="D3042" s="6" t="s">
        <v>6527</v>
      </c>
      <c r="E3042" s="6" t="s">
        <v>4</v>
      </c>
      <c r="F3042" s="6" t="s">
        <v>136</v>
      </c>
      <c r="G3042" s="6" t="s">
        <v>6097</v>
      </c>
      <c r="H3042" s="6" t="s">
        <v>7</v>
      </c>
      <c r="I3042" s="6" t="s">
        <v>6098</v>
      </c>
      <c r="J3042" s="6" t="s">
        <v>9</v>
      </c>
      <c r="K3042" s="6" t="s">
        <v>6528</v>
      </c>
      <c r="L3042" s="6" t="s">
        <v>11</v>
      </c>
      <c r="M3042" s="2">
        <v>427.79300000000001</v>
      </c>
      <c r="N3042" s="1" t="s">
        <v>12</v>
      </c>
      <c r="O3042" s="3">
        <v>43324</v>
      </c>
      <c r="P3042" s="2">
        <f>ROUNDDOWN(Table1[[#This Row],[Quantity in UnE]],0)</f>
        <v>427</v>
      </c>
      <c r="Q3042" t="s">
        <v>8870</v>
      </c>
      <c r="R3042">
        <v>60</v>
      </c>
      <c r="S3042">
        <v>39</v>
      </c>
      <c r="T3042">
        <f>IF(Table1[[#This Row],[OD (in)]]=28,0,IF(Table1[[#This Row],[Width (in)]]&lt;=25,1,0))</f>
        <v>0</v>
      </c>
      <c r="U3042">
        <f>IF(Table1[[#This Row],[OD (in)]]=28,0,IF(AND(Table1[[#This Row],[Width (in)]]&gt;25,Table1[[#This Row],[Width (in)]]&lt;=40),1,0))</f>
        <v>0</v>
      </c>
      <c r="V3042">
        <f>IF(Table1[[#This Row],[OD (in)]]=28,0,IF(Table1[[#This Row],[Width (in)]]&gt;40,1,0))</f>
        <v>1</v>
      </c>
      <c r="W3042">
        <f>IF(Table1[[#This Row],[OD (in)]]=28,1,0)</f>
        <v>0</v>
      </c>
    </row>
    <row r="3043" spans="1:23" x14ac:dyDescent="0.3">
      <c r="A3043" s="6" t="s">
        <v>0</v>
      </c>
      <c r="B3043" s="6" t="s">
        <v>45</v>
      </c>
      <c r="C3043" s="6" t="s">
        <v>46</v>
      </c>
      <c r="D3043" s="6" t="s">
        <v>6529</v>
      </c>
      <c r="E3043" s="6" t="s">
        <v>4</v>
      </c>
      <c r="F3043" s="6" t="s">
        <v>5</v>
      </c>
      <c r="G3043" s="6" t="s">
        <v>6501</v>
      </c>
      <c r="H3043" s="6" t="s">
        <v>7</v>
      </c>
      <c r="I3043" s="6" t="s">
        <v>6502</v>
      </c>
      <c r="J3043" s="6" t="s">
        <v>9</v>
      </c>
      <c r="K3043" s="6" t="s">
        <v>6530</v>
      </c>
      <c r="L3043" s="6" t="s">
        <v>11</v>
      </c>
      <c r="M3043" s="2">
        <v>176.57300000000001</v>
      </c>
      <c r="N3043" s="1" t="s">
        <v>12</v>
      </c>
      <c r="O3043" s="3">
        <v>43323</v>
      </c>
      <c r="P3043" s="2">
        <f>ROUNDDOWN(Table1[[#This Row],[Quantity in UnE]],0)</f>
        <v>176</v>
      </c>
      <c r="Q3043" t="s">
        <v>8849</v>
      </c>
      <c r="R3043">
        <v>21.25</v>
      </c>
      <c r="S3043">
        <v>44</v>
      </c>
      <c r="T3043">
        <f>IF(Table1[[#This Row],[OD (in)]]=28,0,IF(Table1[[#This Row],[Width (in)]]&lt;=25,1,0))</f>
        <v>1</v>
      </c>
      <c r="U3043">
        <f>IF(Table1[[#This Row],[OD (in)]]=28,0,IF(AND(Table1[[#This Row],[Width (in)]]&gt;25,Table1[[#This Row],[Width (in)]]&lt;=40),1,0))</f>
        <v>0</v>
      </c>
      <c r="V3043">
        <f>IF(Table1[[#This Row],[OD (in)]]=28,0,IF(Table1[[#This Row],[Width (in)]]&gt;40,1,0))</f>
        <v>0</v>
      </c>
      <c r="W3043">
        <f>IF(Table1[[#This Row],[OD (in)]]=28,1,0)</f>
        <v>0</v>
      </c>
    </row>
    <row r="3044" spans="1:23" x14ac:dyDescent="0.3">
      <c r="A3044" s="6" t="s">
        <v>0</v>
      </c>
      <c r="B3044" s="6" t="s">
        <v>45</v>
      </c>
      <c r="C3044" s="6" t="s">
        <v>46</v>
      </c>
      <c r="D3044" s="6" t="s">
        <v>6531</v>
      </c>
      <c r="E3044" s="6" t="s">
        <v>4</v>
      </c>
      <c r="F3044" s="6" t="s">
        <v>5</v>
      </c>
      <c r="G3044" s="6" t="s">
        <v>6501</v>
      </c>
      <c r="H3044" s="6" t="s">
        <v>7</v>
      </c>
      <c r="I3044" s="6" t="s">
        <v>6502</v>
      </c>
      <c r="J3044" s="6" t="s">
        <v>9</v>
      </c>
      <c r="K3044" s="6" t="s">
        <v>6532</v>
      </c>
      <c r="L3044" s="6" t="s">
        <v>11</v>
      </c>
      <c r="M3044" s="2">
        <v>176.67</v>
      </c>
      <c r="N3044" s="1" t="s">
        <v>12</v>
      </c>
      <c r="O3044" s="3">
        <v>43323</v>
      </c>
      <c r="P3044" s="2">
        <f>ROUNDDOWN(Table1[[#This Row],[Quantity in UnE]],0)</f>
        <v>176</v>
      </c>
      <c r="Q3044" t="s">
        <v>8849</v>
      </c>
      <c r="R3044">
        <v>21.25</v>
      </c>
      <c r="S3044">
        <v>44</v>
      </c>
      <c r="T3044">
        <f>IF(Table1[[#This Row],[OD (in)]]=28,0,IF(Table1[[#This Row],[Width (in)]]&lt;=25,1,0))</f>
        <v>1</v>
      </c>
      <c r="U3044">
        <f>IF(Table1[[#This Row],[OD (in)]]=28,0,IF(AND(Table1[[#This Row],[Width (in)]]&gt;25,Table1[[#This Row],[Width (in)]]&lt;=40),1,0))</f>
        <v>0</v>
      </c>
      <c r="V3044">
        <f>IF(Table1[[#This Row],[OD (in)]]=28,0,IF(Table1[[#This Row],[Width (in)]]&gt;40,1,0))</f>
        <v>0</v>
      </c>
      <c r="W3044">
        <f>IF(Table1[[#This Row],[OD (in)]]=28,1,0)</f>
        <v>0</v>
      </c>
    </row>
    <row r="3045" spans="1:23" x14ac:dyDescent="0.3">
      <c r="A3045" s="6" t="s">
        <v>0</v>
      </c>
      <c r="B3045" s="6" t="s">
        <v>45</v>
      </c>
      <c r="C3045" s="6" t="s">
        <v>46</v>
      </c>
      <c r="D3045" s="6" t="s">
        <v>6533</v>
      </c>
      <c r="E3045" s="6" t="s">
        <v>4</v>
      </c>
      <c r="F3045" s="6" t="s">
        <v>5</v>
      </c>
      <c r="G3045" s="6" t="s">
        <v>6501</v>
      </c>
      <c r="H3045" s="6" t="s">
        <v>7</v>
      </c>
      <c r="I3045" s="6" t="s">
        <v>6502</v>
      </c>
      <c r="J3045" s="6" t="s">
        <v>9</v>
      </c>
      <c r="K3045" s="6" t="s">
        <v>6534</v>
      </c>
      <c r="L3045" s="6" t="s">
        <v>11</v>
      </c>
      <c r="M3045" s="2">
        <v>176.911</v>
      </c>
      <c r="N3045" s="1" t="s">
        <v>12</v>
      </c>
      <c r="O3045" s="3">
        <v>43323</v>
      </c>
      <c r="P3045" s="2">
        <f>ROUNDDOWN(Table1[[#This Row],[Quantity in UnE]],0)</f>
        <v>176</v>
      </c>
      <c r="Q3045" t="s">
        <v>8849</v>
      </c>
      <c r="R3045">
        <v>21.25</v>
      </c>
      <c r="S3045">
        <v>44</v>
      </c>
      <c r="T3045">
        <f>IF(Table1[[#This Row],[OD (in)]]=28,0,IF(Table1[[#This Row],[Width (in)]]&lt;=25,1,0))</f>
        <v>1</v>
      </c>
      <c r="U3045">
        <f>IF(Table1[[#This Row],[OD (in)]]=28,0,IF(AND(Table1[[#This Row],[Width (in)]]&gt;25,Table1[[#This Row],[Width (in)]]&lt;=40),1,0))</f>
        <v>0</v>
      </c>
      <c r="V3045">
        <f>IF(Table1[[#This Row],[OD (in)]]=28,0,IF(Table1[[#This Row],[Width (in)]]&gt;40,1,0))</f>
        <v>0</v>
      </c>
      <c r="W3045">
        <f>IF(Table1[[#This Row],[OD (in)]]=28,1,0)</f>
        <v>0</v>
      </c>
    </row>
    <row r="3046" spans="1:23" x14ac:dyDescent="0.3">
      <c r="A3046" s="6" t="s">
        <v>0</v>
      </c>
      <c r="B3046" s="6" t="s">
        <v>6094</v>
      </c>
      <c r="C3046" s="6" t="s">
        <v>6095</v>
      </c>
      <c r="D3046" s="6" t="s">
        <v>6535</v>
      </c>
      <c r="E3046" s="6" t="s">
        <v>4</v>
      </c>
      <c r="F3046" s="6" t="s">
        <v>136</v>
      </c>
      <c r="G3046" s="6" t="s">
        <v>6097</v>
      </c>
      <c r="H3046" s="6" t="s">
        <v>7</v>
      </c>
      <c r="I3046" s="6" t="s">
        <v>6098</v>
      </c>
      <c r="J3046" s="6" t="s">
        <v>9</v>
      </c>
      <c r="K3046" s="6" t="s">
        <v>6536</v>
      </c>
      <c r="L3046" s="6" t="s">
        <v>11</v>
      </c>
      <c r="M3046" s="2">
        <v>420.91199999999998</v>
      </c>
      <c r="N3046" s="1" t="s">
        <v>12</v>
      </c>
      <c r="O3046" s="3">
        <v>43324</v>
      </c>
      <c r="P3046" s="2">
        <f>ROUNDDOWN(Table1[[#This Row],[Quantity in UnE]],0)</f>
        <v>420</v>
      </c>
      <c r="Q3046" t="s">
        <v>8870</v>
      </c>
      <c r="R3046">
        <v>60</v>
      </c>
      <c r="S3046">
        <v>39</v>
      </c>
      <c r="T3046">
        <f>IF(Table1[[#This Row],[OD (in)]]=28,0,IF(Table1[[#This Row],[Width (in)]]&lt;=25,1,0))</f>
        <v>0</v>
      </c>
      <c r="U3046">
        <f>IF(Table1[[#This Row],[OD (in)]]=28,0,IF(AND(Table1[[#This Row],[Width (in)]]&gt;25,Table1[[#This Row],[Width (in)]]&lt;=40),1,0))</f>
        <v>0</v>
      </c>
      <c r="V3046">
        <f>IF(Table1[[#This Row],[OD (in)]]=28,0,IF(Table1[[#This Row],[Width (in)]]&gt;40,1,0))</f>
        <v>1</v>
      </c>
      <c r="W3046">
        <f>IF(Table1[[#This Row],[OD (in)]]=28,1,0)</f>
        <v>0</v>
      </c>
    </row>
    <row r="3047" spans="1:23" x14ac:dyDescent="0.3">
      <c r="A3047" s="6" t="s">
        <v>0</v>
      </c>
      <c r="B3047" s="6" t="s">
        <v>45</v>
      </c>
      <c r="C3047" s="6" t="s">
        <v>46</v>
      </c>
      <c r="D3047" s="6" t="s">
        <v>6537</v>
      </c>
      <c r="E3047" s="6" t="s">
        <v>4</v>
      </c>
      <c r="F3047" s="6" t="s">
        <v>5</v>
      </c>
      <c r="G3047" s="6" t="s">
        <v>6501</v>
      </c>
      <c r="H3047" s="6" t="s">
        <v>7</v>
      </c>
      <c r="I3047" s="6" t="s">
        <v>6502</v>
      </c>
      <c r="J3047" s="6" t="s">
        <v>9</v>
      </c>
      <c r="K3047" s="6" t="s">
        <v>6538</v>
      </c>
      <c r="L3047" s="6" t="s">
        <v>11</v>
      </c>
      <c r="M3047" s="2">
        <v>176.911</v>
      </c>
      <c r="N3047" s="1" t="s">
        <v>12</v>
      </c>
      <c r="O3047" s="3">
        <v>43323</v>
      </c>
      <c r="P3047" s="2">
        <f>ROUNDDOWN(Table1[[#This Row],[Quantity in UnE]],0)</f>
        <v>176</v>
      </c>
      <c r="Q3047" t="s">
        <v>8849</v>
      </c>
      <c r="R3047">
        <v>21.25</v>
      </c>
      <c r="S3047">
        <v>44</v>
      </c>
      <c r="T3047">
        <f>IF(Table1[[#This Row],[OD (in)]]=28,0,IF(Table1[[#This Row],[Width (in)]]&lt;=25,1,0))</f>
        <v>1</v>
      </c>
      <c r="U3047">
        <f>IF(Table1[[#This Row],[OD (in)]]=28,0,IF(AND(Table1[[#This Row],[Width (in)]]&gt;25,Table1[[#This Row],[Width (in)]]&lt;=40),1,0))</f>
        <v>0</v>
      </c>
      <c r="V3047">
        <f>IF(Table1[[#This Row],[OD (in)]]=28,0,IF(Table1[[#This Row],[Width (in)]]&gt;40,1,0))</f>
        <v>0</v>
      </c>
      <c r="W3047">
        <f>IF(Table1[[#This Row],[OD (in)]]=28,1,0)</f>
        <v>0</v>
      </c>
    </row>
    <row r="3048" spans="1:23" x14ac:dyDescent="0.3">
      <c r="A3048" s="6" t="s">
        <v>0</v>
      </c>
      <c r="B3048" s="6" t="s">
        <v>125</v>
      </c>
      <c r="C3048" s="6" t="s">
        <v>126</v>
      </c>
      <c r="D3048" s="6" t="s">
        <v>6539</v>
      </c>
      <c r="E3048" s="6" t="s">
        <v>4</v>
      </c>
      <c r="F3048" s="6" t="s">
        <v>5</v>
      </c>
      <c r="G3048" s="6" t="s">
        <v>5881</v>
      </c>
      <c r="H3048" s="6" t="s">
        <v>7</v>
      </c>
      <c r="I3048" s="6" t="s">
        <v>5882</v>
      </c>
      <c r="J3048" s="6" t="s">
        <v>9</v>
      </c>
      <c r="K3048" s="6" t="s">
        <v>6540</v>
      </c>
      <c r="L3048" s="6" t="s">
        <v>11</v>
      </c>
      <c r="M3048" s="2">
        <v>441.95</v>
      </c>
      <c r="N3048" s="1" t="s">
        <v>12</v>
      </c>
      <c r="O3048" s="3">
        <v>43322</v>
      </c>
      <c r="P3048" s="2">
        <f>ROUNDDOWN(Table1[[#This Row],[Quantity in UnE]],0)</f>
        <v>441</v>
      </c>
      <c r="Q3048" t="s">
        <v>8852</v>
      </c>
      <c r="R3048">
        <v>60</v>
      </c>
      <c r="S3048">
        <v>39</v>
      </c>
      <c r="T3048">
        <f>IF(Table1[[#This Row],[OD (in)]]=28,0,IF(Table1[[#This Row],[Width (in)]]&lt;=25,1,0))</f>
        <v>0</v>
      </c>
      <c r="U3048">
        <f>IF(Table1[[#This Row],[OD (in)]]=28,0,IF(AND(Table1[[#This Row],[Width (in)]]&gt;25,Table1[[#This Row],[Width (in)]]&lt;=40),1,0))</f>
        <v>0</v>
      </c>
      <c r="V3048">
        <f>IF(Table1[[#This Row],[OD (in)]]=28,0,IF(Table1[[#This Row],[Width (in)]]&gt;40,1,0))</f>
        <v>1</v>
      </c>
      <c r="W3048">
        <f>IF(Table1[[#This Row],[OD (in)]]=28,1,0)</f>
        <v>0</v>
      </c>
    </row>
    <row r="3049" spans="1:23" x14ac:dyDescent="0.3">
      <c r="A3049" s="6" t="s">
        <v>0</v>
      </c>
      <c r="B3049" s="6" t="s">
        <v>6541</v>
      </c>
      <c r="C3049" s="6" t="s">
        <v>6542</v>
      </c>
      <c r="D3049" s="6" t="s">
        <v>6543</v>
      </c>
      <c r="E3049" s="6" t="s">
        <v>4</v>
      </c>
      <c r="F3049" s="6" t="s">
        <v>5</v>
      </c>
      <c r="G3049" s="6" t="s">
        <v>5815</v>
      </c>
      <c r="H3049" s="6" t="s">
        <v>7</v>
      </c>
      <c r="I3049" s="6" t="s">
        <v>5816</v>
      </c>
      <c r="J3049" s="6" t="s">
        <v>9</v>
      </c>
      <c r="K3049" s="6" t="s">
        <v>6544</v>
      </c>
      <c r="L3049" s="6" t="s">
        <v>11</v>
      </c>
      <c r="M3049" s="2">
        <v>349.96</v>
      </c>
      <c r="N3049" s="1" t="s">
        <v>12</v>
      </c>
      <c r="O3049" s="3">
        <v>43330</v>
      </c>
      <c r="P3049" s="2">
        <f>ROUNDDOWN(Table1[[#This Row],[Quantity in UnE]],0)</f>
        <v>349</v>
      </c>
      <c r="Q3049">
        <v>1079</v>
      </c>
      <c r="R3049">
        <v>45</v>
      </c>
      <c r="S3049">
        <v>39</v>
      </c>
      <c r="T3049">
        <f>IF(Table1[[#This Row],[OD (in)]]=28,0,IF(Table1[[#This Row],[Width (in)]]&lt;=25,1,0))</f>
        <v>0</v>
      </c>
      <c r="U3049">
        <f>IF(Table1[[#This Row],[OD (in)]]=28,0,IF(AND(Table1[[#This Row],[Width (in)]]&gt;25,Table1[[#This Row],[Width (in)]]&lt;=40),1,0))</f>
        <v>0</v>
      </c>
      <c r="V3049">
        <f>IF(Table1[[#This Row],[OD (in)]]=28,0,IF(Table1[[#This Row],[Width (in)]]&gt;40,1,0))</f>
        <v>1</v>
      </c>
      <c r="W3049">
        <f>IF(Table1[[#This Row],[OD (in)]]=28,1,0)</f>
        <v>0</v>
      </c>
    </row>
    <row r="3050" spans="1:23" x14ac:dyDescent="0.3">
      <c r="A3050" s="6" t="s">
        <v>0</v>
      </c>
      <c r="B3050" s="6" t="s">
        <v>31</v>
      </c>
      <c r="C3050" s="6" t="s">
        <v>32</v>
      </c>
      <c r="D3050" s="6" t="s">
        <v>6545</v>
      </c>
      <c r="E3050" s="6" t="s">
        <v>4</v>
      </c>
      <c r="F3050" s="6" t="s">
        <v>5</v>
      </c>
      <c r="G3050" s="6" t="s">
        <v>6286</v>
      </c>
      <c r="H3050" s="6" t="s">
        <v>7</v>
      </c>
      <c r="I3050" s="6" t="s">
        <v>6287</v>
      </c>
      <c r="J3050" s="6" t="s">
        <v>9</v>
      </c>
      <c r="K3050" s="6" t="s">
        <v>6546</v>
      </c>
      <c r="L3050" s="6" t="s">
        <v>11</v>
      </c>
      <c r="M3050" s="2">
        <v>111.93600000000001</v>
      </c>
      <c r="N3050" s="1" t="s">
        <v>12</v>
      </c>
      <c r="O3050" s="3">
        <v>43329</v>
      </c>
      <c r="P3050" s="2">
        <f>ROUNDDOWN(Table1[[#This Row],[Quantity in UnE]],0)</f>
        <v>111</v>
      </c>
      <c r="Q3050" t="s">
        <v>8848</v>
      </c>
      <c r="R3050">
        <v>15</v>
      </c>
      <c r="S3050">
        <v>39</v>
      </c>
      <c r="T3050">
        <f>IF(Table1[[#This Row],[OD (in)]]=28,0,IF(Table1[[#This Row],[Width (in)]]&lt;=25,1,0))</f>
        <v>1</v>
      </c>
      <c r="U3050">
        <f>IF(Table1[[#This Row],[OD (in)]]=28,0,IF(AND(Table1[[#This Row],[Width (in)]]&gt;25,Table1[[#This Row],[Width (in)]]&lt;=40),1,0))</f>
        <v>0</v>
      </c>
      <c r="V3050">
        <f>IF(Table1[[#This Row],[OD (in)]]=28,0,IF(Table1[[#This Row],[Width (in)]]&gt;40,1,0))</f>
        <v>0</v>
      </c>
      <c r="W3050">
        <f>IF(Table1[[#This Row],[OD (in)]]=28,1,0)</f>
        <v>0</v>
      </c>
    </row>
    <row r="3051" spans="1:23" x14ac:dyDescent="0.3">
      <c r="A3051" s="6" t="s">
        <v>0</v>
      </c>
      <c r="B3051" s="6" t="s">
        <v>726</v>
      </c>
      <c r="C3051" s="6" t="s">
        <v>727</v>
      </c>
      <c r="D3051" s="6" t="s">
        <v>6547</v>
      </c>
      <c r="E3051" s="6" t="s">
        <v>4</v>
      </c>
      <c r="F3051" s="6" t="s">
        <v>5</v>
      </c>
      <c r="G3051" s="6" t="s">
        <v>5492</v>
      </c>
      <c r="H3051" s="6" t="s">
        <v>7</v>
      </c>
      <c r="I3051" s="6" t="s">
        <v>5493</v>
      </c>
      <c r="J3051" s="6" t="s">
        <v>9</v>
      </c>
      <c r="K3051" s="6" t="s">
        <v>6548</v>
      </c>
      <c r="L3051" s="6" t="s">
        <v>11</v>
      </c>
      <c r="M3051" s="2">
        <v>159.446</v>
      </c>
      <c r="N3051" s="1" t="s">
        <v>12</v>
      </c>
      <c r="O3051" s="3">
        <v>43323</v>
      </c>
      <c r="P3051" s="2">
        <f>ROUNDDOWN(Table1[[#This Row],[Quantity in UnE]],0)</f>
        <v>159</v>
      </c>
      <c r="Q3051" t="s">
        <v>8848</v>
      </c>
      <c r="R3051">
        <v>42</v>
      </c>
      <c r="S3051">
        <v>28</v>
      </c>
      <c r="T3051">
        <f>IF(Table1[[#This Row],[OD (in)]]=28,0,IF(Table1[[#This Row],[Width (in)]]&lt;=25,1,0))</f>
        <v>0</v>
      </c>
      <c r="U3051">
        <f>IF(Table1[[#This Row],[OD (in)]]=28,0,IF(AND(Table1[[#This Row],[Width (in)]]&gt;25,Table1[[#This Row],[Width (in)]]&lt;=40),1,0))</f>
        <v>0</v>
      </c>
      <c r="V3051">
        <f>IF(Table1[[#This Row],[OD (in)]]=28,0,IF(Table1[[#This Row],[Width (in)]]&gt;40,1,0))</f>
        <v>0</v>
      </c>
      <c r="W3051">
        <f>IF(Table1[[#This Row],[OD (in)]]=28,1,0)</f>
        <v>1</v>
      </c>
    </row>
    <row r="3052" spans="1:23" x14ac:dyDescent="0.3">
      <c r="A3052" s="6" t="s">
        <v>0</v>
      </c>
      <c r="B3052" s="6" t="s">
        <v>726</v>
      </c>
      <c r="C3052" s="6" t="s">
        <v>727</v>
      </c>
      <c r="D3052" s="6" t="s">
        <v>6549</v>
      </c>
      <c r="E3052" s="6" t="s">
        <v>4</v>
      </c>
      <c r="F3052" s="6" t="s">
        <v>5</v>
      </c>
      <c r="G3052" s="6" t="s">
        <v>5492</v>
      </c>
      <c r="H3052" s="6" t="s">
        <v>7</v>
      </c>
      <c r="I3052" s="6" t="s">
        <v>5493</v>
      </c>
      <c r="J3052" s="6" t="s">
        <v>9</v>
      </c>
      <c r="K3052" s="6" t="s">
        <v>6550</v>
      </c>
      <c r="L3052" s="6" t="s">
        <v>11</v>
      </c>
      <c r="M3052" s="2">
        <v>155.10599999999999</v>
      </c>
      <c r="N3052" s="1" t="s">
        <v>12</v>
      </c>
      <c r="O3052" s="3">
        <v>43323</v>
      </c>
      <c r="P3052" s="2">
        <f>ROUNDDOWN(Table1[[#This Row],[Quantity in UnE]],0)</f>
        <v>155</v>
      </c>
      <c r="Q3052" t="s">
        <v>8848</v>
      </c>
      <c r="R3052">
        <v>42</v>
      </c>
      <c r="S3052">
        <v>28</v>
      </c>
      <c r="T3052">
        <f>IF(Table1[[#This Row],[OD (in)]]=28,0,IF(Table1[[#This Row],[Width (in)]]&lt;=25,1,0))</f>
        <v>0</v>
      </c>
      <c r="U3052">
        <f>IF(Table1[[#This Row],[OD (in)]]=28,0,IF(AND(Table1[[#This Row],[Width (in)]]&gt;25,Table1[[#This Row],[Width (in)]]&lt;=40),1,0))</f>
        <v>0</v>
      </c>
      <c r="V3052">
        <f>IF(Table1[[#This Row],[OD (in)]]=28,0,IF(Table1[[#This Row],[Width (in)]]&gt;40,1,0))</f>
        <v>0</v>
      </c>
      <c r="W3052">
        <f>IF(Table1[[#This Row],[OD (in)]]=28,1,0)</f>
        <v>1</v>
      </c>
    </row>
    <row r="3053" spans="1:23" x14ac:dyDescent="0.3">
      <c r="A3053" s="6" t="s">
        <v>0</v>
      </c>
      <c r="B3053" s="6" t="s">
        <v>6094</v>
      </c>
      <c r="C3053" s="6" t="s">
        <v>6095</v>
      </c>
      <c r="D3053" s="6" t="s">
        <v>6551</v>
      </c>
      <c r="E3053" s="6" t="s">
        <v>4</v>
      </c>
      <c r="F3053" s="6" t="s">
        <v>136</v>
      </c>
      <c r="G3053" s="6" t="s">
        <v>6097</v>
      </c>
      <c r="H3053" s="6" t="s">
        <v>7</v>
      </c>
      <c r="I3053" s="6" t="s">
        <v>6098</v>
      </c>
      <c r="J3053" s="6" t="s">
        <v>9</v>
      </c>
      <c r="K3053" s="6" t="s">
        <v>6552</v>
      </c>
      <c r="L3053" s="6" t="s">
        <v>11</v>
      </c>
      <c r="M3053" s="2">
        <v>423.33699999999999</v>
      </c>
      <c r="N3053" s="1" t="s">
        <v>12</v>
      </c>
      <c r="O3053" s="3">
        <v>43324</v>
      </c>
      <c r="P3053" s="2">
        <f>ROUNDDOWN(Table1[[#This Row],[Quantity in UnE]],0)</f>
        <v>423</v>
      </c>
      <c r="Q3053" t="s">
        <v>8870</v>
      </c>
      <c r="R3053">
        <v>60</v>
      </c>
      <c r="S3053">
        <v>39</v>
      </c>
      <c r="T3053">
        <f>IF(Table1[[#This Row],[OD (in)]]=28,0,IF(Table1[[#This Row],[Width (in)]]&lt;=25,1,0))</f>
        <v>0</v>
      </c>
      <c r="U3053">
        <f>IF(Table1[[#This Row],[OD (in)]]=28,0,IF(AND(Table1[[#This Row],[Width (in)]]&gt;25,Table1[[#This Row],[Width (in)]]&lt;=40),1,0))</f>
        <v>0</v>
      </c>
      <c r="V3053">
        <f>IF(Table1[[#This Row],[OD (in)]]=28,0,IF(Table1[[#This Row],[Width (in)]]&gt;40,1,0))</f>
        <v>1</v>
      </c>
      <c r="W3053">
        <f>IF(Table1[[#This Row],[OD (in)]]=28,1,0)</f>
        <v>0</v>
      </c>
    </row>
    <row r="3054" spans="1:23" x14ac:dyDescent="0.3">
      <c r="A3054" s="6" t="s">
        <v>0</v>
      </c>
      <c r="B3054" s="6" t="s">
        <v>6541</v>
      </c>
      <c r="C3054" s="6" t="s">
        <v>6542</v>
      </c>
      <c r="D3054" s="6" t="s">
        <v>6553</v>
      </c>
      <c r="E3054" s="6" t="s">
        <v>4</v>
      </c>
      <c r="F3054" s="6" t="s">
        <v>5</v>
      </c>
      <c r="G3054" s="6" t="s">
        <v>5815</v>
      </c>
      <c r="H3054" s="6" t="s">
        <v>7</v>
      </c>
      <c r="I3054" s="6" t="s">
        <v>5816</v>
      </c>
      <c r="J3054" s="6" t="s">
        <v>9</v>
      </c>
      <c r="K3054" s="6" t="s">
        <v>6554</v>
      </c>
      <c r="L3054" s="6" t="s">
        <v>11</v>
      </c>
      <c r="M3054" s="2">
        <v>352.79</v>
      </c>
      <c r="N3054" s="1" t="s">
        <v>12</v>
      </c>
      <c r="O3054" s="3">
        <v>43330</v>
      </c>
      <c r="P3054" s="2">
        <f>ROUNDDOWN(Table1[[#This Row],[Quantity in UnE]],0)</f>
        <v>352</v>
      </c>
      <c r="Q3054">
        <v>1079</v>
      </c>
      <c r="R3054">
        <v>45</v>
      </c>
      <c r="S3054">
        <v>39</v>
      </c>
      <c r="T3054">
        <f>IF(Table1[[#This Row],[OD (in)]]=28,0,IF(Table1[[#This Row],[Width (in)]]&lt;=25,1,0))</f>
        <v>0</v>
      </c>
      <c r="U3054">
        <f>IF(Table1[[#This Row],[OD (in)]]=28,0,IF(AND(Table1[[#This Row],[Width (in)]]&gt;25,Table1[[#This Row],[Width (in)]]&lt;=40),1,0))</f>
        <v>0</v>
      </c>
      <c r="V3054">
        <f>IF(Table1[[#This Row],[OD (in)]]=28,0,IF(Table1[[#This Row],[Width (in)]]&gt;40,1,0))</f>
        <v>1</v>
      </c>
      <c r="W3054">
        <f>IF(Table1[[#This Row],[OD (in)]]=28,1,0)</f>
        <v>0</v>
      </c>
    </row>
    <row r="3055" spans="1:23" x14ac:dyDescent="0.3">
      <c r="A3055" s="6" t="s">
        <v>0</v>
      </c>
      <c r="B3055" s="6" t="s">
        <v>502</v>
      </c>
      <c r="C3055" s="6" t="s">
        <v>503</v>
      </c>
      <c r="D3055" s="6" t="s">
        <v>6555</v>
      </c>
      <c r="E3055" s="6" t="s">
        <v>4</v>
      </c>
      <c r="F3055" s="6" t="s">
        <v>5</v>
      </c>
      <c r="G3055" s="6" t="s">
        <v>6501</v>
      </c>
      <c r="H3055" s="6" t="s">
        <v>7</v>
      </c>
      <c r="I3055" s="6" t="s">
        <v>6502</v>
      </c>
      <c r="J3055" s="6" t="s">
        <v>9</v>
      </c>
      <c r="K3055" s="6" t="s">
        <v>6556</v>
      </c>
      <c r="L3055" s="6" t="s">
        <v>11</v>
      </c>
      <c r="M3055" s="2">
        <v>198.16900000000001</v>
      </c>
      <c r="N3055" s="1" t="s">
        <v>12</v>
      </c>
      <c r="O3055" s="3">
        <v>43323</v>
      </c>
      <c r="P3055" s="2">
        <f>ROUNDDOWN(Table1[[#This Row],[Quantity in UnE]],0)</f>
        <v>198</v>
      </c>
      <c r="Q3055" t="s">
        <v>8849</v>
      </c>
      <c r="R3055">
        <v>23.875</v>
      </c>
      <c r="S3055">
        <v>44</v>
      </c>
      <c r="T3055">
        <f>IF(Table1[[#This Row],[OD (in)]]=28,0,IF(Table1[[#This Row],[Width (in)]]&lt;=25,1,0))</f>
        <v>1</v>
      </c>
      <c r="U3055">
        <f>IF(Table1[[#This Row],[OD (in)]]=28,0,IF(AND(Table1[[#This Row],[Width (in)]]&gt;25,Table1[[#This Row],[Width (in)]]&lt;=40),1,0))</f>
        <v>0</v>
      </c>
      <c r="V3055">
        <f>IF(Table1[[#This Row],[OD (in)]]=28,0,IF(Table1[[#This Row],[Width (in)]]&gt;40,1,0))</f>
        <v>0</v>
      </c>
      <c r="W3055">
        <f>IF(Table1[[#This Row],[OD (in)]]=28,1,0)</f>
        <v>0</v>
      </c>
    </row>
    <row r="3056" spans="1:23" x14ac:dyDescent="0.3">
      <c r="A3056" s="6" t="s">
        <v>0</v>
      </c>
      <c r="B3056" s="6" t="s">
        <v>3632</v>
      </c>
      <c r="C3056" s="6" t="s">
        <v>3633</v>
      </c>
      <c r="D3056" s="6" t="s">
        <v>6557</v>
      </c>
      <c r="E3056" s="6" t="s">
        <v>4</v>
      </c>
      <c r="F3056" s="6" t="s">
        <v>5</v>
      </c>
      <c r="G3056" s="6" t="s">
        <v>5815</v>
      </c>
      <c r="H3056" s="6" t="s">
        <v>7</v>
      </c>
      <c r="I3056" s="6" t="s">
        <v>5816</v>
      </c>
      <c r="J3056" s="6" t="s">
        <v>9</v>
      </c>
      <c r="K3056" s="6" t="s">
        <v>6558</v>
      </c>
      <c r="L3056" s="6" t="s">
        <v>11</v>
      </c>
      <c r="M3056" s="2">
        <v>79.358000000000004</v>
      </c>
      <c r="N3056" s="1" t="s">
        <v>12</v>
      </c>
      <c r="O3056" s="3">
        <v>43330</v>
      </c>
      <c r="P3056" s="2">
        <f>ROUNDDOWN(Table1[[#This Row],[Quantity in UnE]],0)</f>
        <v>79</v>
      </c>
      <c r="Q3056" t="s">
        <v>8850</v>
      </c>
      <c r="R3056">
        <v>22.5</v>
      </c>
      <c r="S3056">
        <v>28</v>
      </c>
      <c r="T3056">
        <f>IF(Table1[[#This Row],[OD (in)]]=28,0,IF(Table1[[#This Row],[Width (in)]]&lt;=25,1,0))</f>
        <v>0</v>
      </c>
      <c r="U3056">
        <f>IF(Table1[[#This Row],[OD (in)]]=28,0,IF(AND(Table1[[#This Row],[Width (in)]]&gt;25,Table1[[#This Row],[Width (in)]]&lt;=40),1,0))</f>
        <v>0</v>
      </c>
      <c r="V3056">
        <f>IF(Table1[[#This Row],[OD (in)]]=28,0,IF(Table1[[#This Row],[Width (in)]]&gt;40,1,0))</f>
        <v>0</v>
      </c>
      <c r="W3056">
        <f>IF(Table1[[#This Row],[OD (in)]]=28,1,0)</f>
        <v>1</v>
      </c>
    </row>
    <row r="3057" spans="1:23" x14ac:dyDescent="0.3">
      <c r="A3057" s="6" t="s">
        <v>0</v>
      </c>
      <c r="B3057" s="6" t="s">
        <v>726</v>
      </c>
      <c r="C3057" s="6" t="s">
        <v>727</v>
      </c>
      <c r="D3057" s="6" t="s">
        <v>6559</v>
      </c>
      <c r="E3057" s="6" t="s">
        <v>4</v>
      </c>
      <c r="F3057" s="6" t="s">
        <v>5</v>
      </c>
      <c r="G3057" s="6" t="s">
        <v>5492</v>
      </c>
      <c r="H3057" s="6" t="s">
        <v>7</v>
      </c>
      <c r="I3057" s="6" t="s">
        <v>5493</v>
      </c>
      <c r="J3057" s="6" t="s">
        <v>9</v>
      </c>
      <c r="K3057" s="6" t="s">
        <v>6558</v>
      </c>
      <c r="L3057" s="6" t="s">
        <v>11</v>
      </c>
      <c r="M3057" s="2">
        <v>159.446</v>
      </c>
      <c r="N3057" s="1" t="s">
        <v>12</v>
      </c>
      <c r="O3057" s="3">
        <v>43323</v>
      </c>
      <c r="P3057" s="2">
        <f>ROUNDDOWN(Table1[[#This Row],[Quantity in UnE]],0)</f>
        <v>159</v>
      </c>
      <c r="Q3057" t="s">
        <v>8848</v>
      </c>
      <c r="R3057">
        <v>42</v>
      </c>
      <c r="S3057">
        <v>28</v>
      </c>
      <c r="T3057">
        <f>IF(Table1[[#This Row],[OD (in)]]=28,0,IF(Table1[[#This Row],[Width (in)]]&lt;=25,1,0))</f>
        <v>0</v>
      </c>
      <c r="U3057">
        <f>IF(Table1[[#This Row],[OD (in)]]=28,0,IF(AND(Table1[[#This Row],[Width (in)]]&gt;25,Table1[[#This Row],[Width (in)]]&lt;=40),1,0))</f>
        <v>0</v>
      </c>
      <c r="V3057">
        <f>IF(Table1[[#This Row],[OD (in)]]=28,0,IF(Table1[[#This Row],[Width (in)]]&gt;40,1,0))</f>
        <v>0</v>
      </c>
      <c r="W3057">
        <f>IF(Table1[[#This Row],[OD (in)]]=28,1,0)</f>
        <v>1</v>
      </c>
    </row>
    <row r="3058" spans="1:23" x14ac:dyDescent="0.3">
      <c r="A3058" s="6" t="s">
        <v>0</v>
      </c>
      <c r="B3058" s="6" t="s">
        <v>726</v>
      </c>
      <c r="C3058" s="6" t="s">
        <v>727</v>
      </c>
      <c r="D3058" s="6" t="s">
        <v>6560</v>
      </c>
      <c r="E3058" s="6" t="s">
        <v>4</v>
      </c>
      <c r="F3058" s="6" t="s">
        <v>5</v>
      </c>
      <c r="G3058" s="6" t="s">
        <v>5492</v>
      </c>
      <c r="H3058" s="6" t="s">
        <v>7</v>
      </c>
      <c r="I3058" s="6" t="s">
        <v>5493</v>
      </c>
      <c r="J3058" s="6" t="s">
        <v>9</v>
      </c>
      <c r="K3058" s="6" t="s">
        <v>6561</v>
      </c>
      <c r="L3058" s="6" t="s">
        <v>11</v>
      </c>
      <c r="M3058" s="2">
        <v>155.10599999999999</v>
      </c>
      <c r="N3058" s="1" t="s">
        <v>12</v>
      </c>
      <c r="O3058" s="3">
        <v>43323</v>
      </c>
      <c r="P3058" s="2">
        <f>ROUNDDOWN(Table1[[#This Row],[Quantity in UnE]],0)</f>
        <v>155</v>
      </c>
      <c r="Q3058" t="s">
        <v>8848</v>
      </c>
      <c r="R3058">
        <v>42</v>
      </c>
      <c r="S3058">
        <v>28</v>
      </c>
      <c r="T3058">
        <f>IF(Table1[[#This Row],[OD (in)]]=28,0,IF(Table1[[#This Row],[Width (in)]]&lt;=25,1,0))</f>
        <v>0</v>
      </c>
      <c r="U3058">
        <f>IF(Table1[[#This Row],[OD (in)]]=28,0,IF(AND(Table1[[#This Row],[Width (in)]]&gt;25,Table1[[#This Row],[Width (in)]]&lt;=40),1,0))</f>
        <v>0</v>
      </c>
      <c r="V3058">
        <f>IF(Table1[[#This Row],[OD (in)]]=28,0,IF(Table1[[#This Row],[Width (in)]]&gt;40,1,0))</f>
        <v>0</v>
      </c>
      <c r="W3058">
        <f>IF(Table1[[#This Row],[OD (in)]]=28,1,0)</f>
        <v>1</v>
      </c>
    </row>
    <row r="3059" spans="1:23" x14ac:dyDescent="0.3">
      <c r="A3059" s="6" t="s">
        <v>0</v>
      </c>
      <c r="B3059" s="6" t="s">
        <v>125</v>
      </c>
      <c r="C3059" s="6" t="s">
        <v>126</v>
      </c>
      <c r="D3059" s="6" t="s">
        <v>6562</v>
      </c>
      <c r="E3059" s="6" t="s">
        <v>4</v>
      </c>
      <c r="F3059" s="6" t="s">
        <v>5</v>
      </c>
      <c r="G3059" s="6" t="s">
        <v>5881</v>
      </c>
      <c r="H3059" s="6" t="s">
        <v>7</v>
      </c>
      <c r="I3059" s="6" t="s">
        <v>5882</v>
      </c>
      <c r="J3059" s="6" t="s">
        <v>9</v>
      </c>
      <c r="K3059" s="6" t="s">
        <v>6563</v>
      </c>
      <c r="L3059" s="6" t="s">
        <v>11</v>
      </c>
      <c r="M3059" s="2">
        <v>441.95</v>
      </c>
      <c r="N3059" s="1" t="s">
        <v>12</v>
      </c>
      <c r="O3059" s="3">
        <v>43322</v>
      </c>
      <c r="P3059" s="2">
        <f>ROUNDDOWN(Table1[[#This Row],[Quantity in UnE]],0)</f>
        <v>441</v>
      </c>
      <c r="Q3059" t="s">
        <v>8852</v>
      </c>
      <c r="R3059">
        <v>60</v>
      </c>
      <c r="S3059">
        <v>39</v>
      </c>
      <c r="T3059">
        <f>IF(Table1[[#This Row],[OD (in)]]=28,0,IF(Table1[[#This Row],[Width (in)]]&lt;=25,1,0))</f>
        <v>0</v>
      </c>
      <c r="U3059">
        <f>IF(Table1[[#This Row],[OD (in)]]=28,0,IF(AND(Table1[[#This Row],[Width (in)]]&gt;25,Table1[[#This Row],[Width (in)]]&lt;=40),1,0))</f>
        <v>0</v>
      </c>
      <c r="V3059">
        <f>IF(Table1[[#This Row],[OD (in)]]=28,0,IF(Table1[[#This Row],[Width (in)]]&gt;40,1,0))</f>
        <v>1</v>
      </c>
      <c r="W3059">
        <f>IF(Table1[[#This Row],[OD (in)]]=28,1,0)</f>
        <v>0</v>
      </c>
    </row>
    <row r="3060" spans="1:23" x14ac:dyDescent="0.3">
      <c r="A3060" s="6" t="s">
        <v>0</v>
      </c>
      <c r="B3060" s="6" t="s">
        <v>3632</v>
      </c>
      <c r="C3060" s="6" t="s">
        <v>3633</v>
      </c>
      <c r="D3060" s="6" t="s">
        <v>6564</v>
      </c>
      <c r="E3060" s="6" t="s">
        <v>4</v>
      </c>
      <c r="F3060" s="6" t="s">
        <v>5</v>
      </c>
      <c r="G3060" s="6" t="s">
        <v>5815</v>
      </c>
      <c r="H3060" s="6" t="s">
        <v>7</v>
      </c>
      <c r="I3060" s="6" t="s">
        <v>5816</v>
      </c>
      <c r="J3060" s="6" t="s">
        <v>9</v>
      </c>
      <c r="K3060" s="6" t="s">
        <v>6565</v>
      </c>
      <c r="L3060" s="6" t="s">
        <v>11</v>
      </c>
      <c r="M3060" s="2">
        <v>79.358000000000004</v>
      </c>
      <c r="N3060" s="1" t="s">
        <v>12</v>
      </c>
      <c r="O3060" s="3">
        <v>43330</v>
      </c>
      <c r="P3060" s="2">
        <f>ROUNDDOWN(Table1[[#This Row],[Quantity in UnE]],0)</f>
        <v>79</v>
      </c>
      <c r="Q3060" t="s">
        <v>8850</v>
      </c>
      <c r="R3060">
        <v>22.5</v>
      </c>
      <c r="S3060">
        <v>28</v>
      </c>
      <c r="T3060">
        <f>IF(Table1[[#This Row],[OD (in)]]=28,0,IF(Table1[[#This Row],[Width (in)]]&lt;=25,1,0))</f>
        <v>0</v>
      </c>
      <c r="U3060">
        <f>IF(Table1[[#This Row],[OD (in)]]=28,0,IF(AND(Table1[[#This Row],[Width (in)]]&gt;25,Table1[[#This Row],[Width (in)]]&lt;=40),1,0))</f>
        <v>0</v>
      </c>
      <c r="V3060">
        <f>IF(Table1[[#This Row],[OD (in)]]=28,0,IF(Table1[[#This Row],[Width (in)]]&gt;40,1,0))</f>
        <v>0</v>
      </c>
      <c r="W3060">
        <f>IF(Table1[[#This Row],[OD (in)]]=28,1,0)</f>
        <v>1</v>
      </c>
    </row>
    <row r="3061" spans="1:23" x14ac:dyDescent="0.3">
      <c r="A3061" s="6" t="s">
        <v>0</v>
      </c>
      <c r="B3061" s="6" t="s">
        <v>6094</v>
      </c>
      <c r="C3061" s="6" t="s">
        <v>6095</v>
      </c>
      <c r="D3061" s="6" t="s">
        <v>6566</v>
      </c>
      <c r="E3061" s="6" t="s">
        <v>4</v>
      </c>
      <c r="F3061" s="6" t="s">
        <v>136</v>
      </c>
      <c r="G3061" s="6" t="s">
        <v>6097</v>
      </c>
      <c r="H3061" s="6" t="s">
        <v>7</v>
      </c>
      <c r="I3061" s="6" t="s">
        <v>6098</v>
      </c>
      <c r="J3061" s="6" t="s">
        <v>9</v>
      </c>
      <c r="K3061" s="6" t="s">
        <v>6567</v>
      </c>
      <c r="L3061" s="6" t="s">
        <v>11</v>
      </c>
      <c r="M3061" s="2">
        <v>427.79300000000001</v>
      </c>
      <c r="N3061" s="1" t="s">
        <v>12</v>
      </c>
      <c r="O3061" s="3">
        <v>43324</v>
      </c>
      <c r="P3061" s="2">
        <f>ROUNDDOWN(Table1[[#This Row],[Quantity in UnE]],0)</f>
        <v>427</v>
      </c>
      <c r="Q3061" t="s">
        <v>8870</v>
      </c>
      <c r="R3061">
        <v>60</v>
      </c>
      <c r="S3061">
        <v>39</v>
      </c>
      <c r="T3061">
        <f>IF(Table1[[#This Row],[OD (in)]]=28,0,IF(Table1[[#This Row],[Width (in)]]&lt;=25,1,0))</f>
        <v>0</v>
      </c>
      <c r="U3061">
        <f>IF(Table1[[#This Row],[OD (in)]]=28,0,IF(AND(Table1[[#This Row],[Width (in)]]&gt;25,Table1[[#This Row],[Width (in)]]&lt;=40),1,0))</f>
        <v>0</v>
      </c>
      <c r="V3061">
        <f>IF(Table1[[#This Row],[OD (in)]]=28,0,IF(Table1[[#This Row],[Width (in)]]&gt;40,1,0))</f>
        <v>1</v>
      </c>
      <c r="W3061">
        <f>IF(Table1[[#This Row],[OD (in)]]=28,1,0)</f>
        <v>0</v>
      </c>
    </row>
    <row r="3062" spans="1:23" x14ac:dyDescent="0.3">
      <c r="A3062" s="6" t="s">
        <v>0</v>
      </c>
      <c r="B3062" s="6" t="s">
        <v>502</v>
      </c>
      <c r="C3062" s="6" t="s">
        <v>503</v>
      </c>
      <c r="D3062" s="6" t="s">
        <v>6568</v>
      </c>
      <c r="E3062" s="6" t="s">
        <v>4</v>
      </c>
      <c r="F3062" s="6" t="s">
        <v>5</v>
      </c>
      <c r="G3062" s="6" t="s">
        <v>6501</v>
      </c>
      <c r="H3062" s="6" t="s">
        <v>7</v>
      </c>
      <c r="I3062" s="6" t="s">
        <v>6502</v>
      </c>
      <c r="J3062" s="6" t="s">
        <v>9</v>
      </c>
      <c r="K3062" s="6" t="s">
        <v>6569</v>
      </c>
      <c r="L3062" s="6" t="s">
        <v>11</v>
      </c>
      <c r="M3062" s="2">
        <v>198.16900000000001</v>
      </c>
      <c r="N3062" s="1" t="s">
        <v>12</v>
      </c>
      <c r="O3062" s="3">
        <v>43323</v>
      </c>
      <c r="P3062" s="2">
        <f>ROUNDDOWN(Table1[[#This Row],[Quantity in UnE]],0)</f>
        <v>198</v>
      </c>
      <c r="Q3062" t="s">
        <v>8849</v>
      </c>
      <c r="R3062">
        <v>23.875</v>
      </c>
      <c r="S3062">
        <v>44</v>
      </c>
      <c r="T3062">
        <f>IF(Table1[[#This Row],[OD (in)]]=28,0,IF(Table1[[#This Row],[Width (in)]]&lt;=25,1,0))</f>
        <v>1</v>
      </c>
      <c r="U3062">
        <f>IF(Table1[[#This Row],[OD (in)]]=28,0,IF(AND(Table1[[#This Row],[Width (in)]]&gt;25,Table1[[#This Row],[Width (in)]]&lt;=40),1,0))</f>
        <v>0</v>
      </c>
      <c r="V3062">
        <f>IF(Table1[[#This Row],[OD (in)]]=28,0,IF(Table1[[#This Row],[Width (in)]]&gt;40,1,0))</f>
        <v>0</v>
      </c>
      <c r="W3062">
        <f>IF(Table1[[#This Row],[OD (in)]]=28,1,0)</f>
        <v>0</v>
      </c>
    </row>
    <row r="3063" spans="1:23" x14ac:dyDescent="0.3">
      <c r="A3063" s="6" t="s">
        <v>0</v>
      </c>
      <c r="B3063" s="6" t="s">
        <v>502</v>
      </c>
      <c r="C3063" s="6" t="s">
        <v>503</v>
      </c>
      <c r="D3063" s="6" t="s">
        <v>6570</v>
      </c>
      <c r="E3063" s="6" t="s">
        <v>4</v>
      </c>
      <c r="F3063" s="6" t="s">
        <v>5</v>
      </c>
      <c r="G3063" s="6" t="s">
        <v>6501</v>
      </c>
      <c r="H3063" s="6" t="s">
        <v>7</v>
      </c>
      <c r="I3063" s="6" t="s">
        <v>6502</v>
      </c>
      <c r="J3063" s="6" t="s">
        <v>9</v>
      </c>
      <c r="K3063" s="6" t="s">
        <v>6571</v>
      </c>
      <c r="L3063" s="6" t="s">
        <v>11</v>
      </c>
      <c r="M3063" s="2">
        <v>198.16900000000001</v>
      </c>
      <c r="N3063" s="1" t="s">
        <v>12</v>
      </c>
      <c r="O3063" s="3">
        <v>43323</v>
      </c>
      <c r="P3063" s="2">
        <f>ROUNDDOWN(Table1[[#This Row],[Quantity in UnE]],0)</f>
        <v>198</v>
      </c>
      <c r="Q3063" t="s">
        <v>8849</v>
      </c>
      <c r="R3063">
        <v>23.875</v>
      </c>
      <c r="S3063">
        <v>44</v>
      </c>
      <c r="T3063">
        <f>IF(Table1[[#This Row],[OD (in)]]=28,0,IF(Table1[[#This Row],[Width (in)]]&lt;=25,1,0))</f>
        <v>1</v>
      </c>
      <c r="U3063">
        <f>IF(Table1[[#This Row],[OD (in)]]=28,0,IF(AND(Table1[[#This Row],[Width (in)]]&gt;25,Table1[[#This Row],[Width (in)]]&lt;=40),1,0))</f>
        <v>0</v>
      </c>
      <c r="V3063">
        <f>IF(Table1[[#This Row],[OD (in)]]=28,0,IF(Table1[[#This Row],[Width (in)]]&gt;40,1,0))</f>
        <v>0</v>
      </c>
      <c r="W3063">
        <f>IF(Table1[[#This Row],[OD (in)]]=28,1,0)</f>
        <v>0</v>
      </c>
    </row>
    <row r="3064" spans="1:23" x14ac:dyDescent="0.3">
      <c r="A3064" s="6" t="s">
        <v>0</v>
      </c>
      <c r="B3064" s="6" t="s">
        <v>726</v>
      </c>
      <c r="C3064" s="6" t="s">
        <v>727</v>
      </c>
      <c r="D3064" s="6" t="s">
        <v>6572</v>
      </c>
      <c r="E3064" s="6" t="s">
        <v>4</v>
      </c>
      <c r="F3064" s="6" t="s">
        <v>5</v>
      </c>
      <c r="G3064" s="6" t="s">
        <v>5492</v>
      </c>
      <c r="H3064" s="6" t="s">
        <v>7</v>
      </c>
      <c r="I3064" s="6" t="s">
        <v>5493</v>
      </c>
      <c r="J3064" s="6" t="s">
        <v>9</v>
      </c>
      <c r="K3064" s="6" t="s">
        <v>6573</v>
      </c>
      <c r="L3064" s="6" t="s">
        <v>11</v>
      </c>
      <c r="M3064" s="2">
        <v>144.66499999999999</v>
      </c>
      <c r="N3064" s="1" t="s">
        <v>12</v>
      </c>
      <c r="O3064" s="3">
        <v>43323</v>
      </c>
      <c r="P3064" s="2">
        <f>ROUNDDOWN(Table1[[#This Row],[Quantity in UnE]],0)</f>
        <v>144</v>
      </c>
      <c r="Q3064" t="s">
        <v>8848</v>
      </c>
      <c r="R3064">
        <v>42</v>
      </c>
      <c r="S3064">
        <v>28</v>
      </c>
      <c r="T3064">
        <f>IF(Table1[[#This Row],[OD (in)]]=28,0,IF(Table1[[#This Row],[Width (in)]]&lt;=25,1,0))</f>
        <v>0</v>
      </c>
      <c r="U3064">
        <f>IF(Table1[[#This Row],[OD (in)]]=28,0,IF(AND(Table1[[#This Row],[Width (in)]]&gt;25,Table1[[#This Row],[Width (in)]]&lt;=40),1,0))</f>
        <v>0</v>
      </c>
      <c r="V3064">
        <f>IF(Table1[[#This Row],[OD (in)]]=28,0,IF(Table1[[#This Row],[Width (in)]]&gt;40,1,0))</f>
        <v>0</v>
      </c>
      <c r="W3064">
        <f>IF(Table1[[#This Row],[OD (in)]]=28,1,0)</f>
        <v>1</v>
      </c>
    </row>
    <row r="3065" spans="1:23" x14ac:dyDescent="0.3">
      <c r="A3065" s="6" t="s">
        <v>0</v>
      </c>
      <c r="B3065" s="6" t="s">
        <v>3652</v>
      </c>
      <c r="C3065" s="6" t="s">
        <v>3653</v>
      </c>
      <c r="D3065" s="6" t="s">
        <v>6574</v>
      </c>
      <c r="E3065" s="6" t="s">
        <v>4</v>
      </c>
      <c r="F3065" s="6" t="s">
        <v>5</v>
      </c>
      <c r="G3065" s="6" t="s">
        <v>5815</v>
      </c>
      <c r="H3065" s="6" t="s">
        <v>7</v>
      </c>
      <c r="I3065" s="6" t="s">
        <v>5816</v>
      </c>
      <c r="J3065" s="6" t="s">
        <v>9</v>
      </c>
      <c r="K3065" s="6" t="s">
        <v>6575</v>
      </c>
      <c r="L3065" s="6" t="s">
        <v>11</v>
      </c>
      <c r="M3065" s="2">
        <v>61.722999999999999</v>
      </c>
      <c r="N3065" s="1" t="s">
        <v>12</v>
      </c>
      <c r="O3065" s="3">
        <v>43330</v>
      </c>
      <c r="P3065" s="2">
        <f>ROUNDDOWN(Table1[[#This Row],[Quantity in UnE]],0)</f>
        <v>61</v>
      </c>
      <c r="Q3065" t="s">
        <v>8850</v>
      </c>
      <c r="R3065">
        <v>17.5</v>
      </c>
      <c r="S3065">
        <v>28</v>
      </c>
      <c r="T3065">
        <f>IF(Table1[[#This Row],[OD (in)]]=28,0,IF(Table1[[#This Row],[Width (in)]]&lt;=25,1,0))</f>
        <v>0</v>
      </c>
      <c r="U3065">
        <f>IF(Table1[[#This Row],[OD (in)]]=28,0,IF(AND(Table1[[#This Row],[Width (in)]]&gt;25,Table1[[#This Row],[Width (in)]]&lt;=40),1,0))</f>
        <v>0</v>
      </c>
      <c r="V3065">
        <f>IF(Table1[[#This Row],[OD (in)]]=28,0,IF(Table1[[#This Row],[Width (in)]]&gt;40,1,0))</f>
        <v>0</v>
      </c>
      <c r="W3065">
        <f>IF(Table1[[#This Row],[OD (in)]]=28,1,0)</f>
        <v>1</v>
      </c>
    </row>
    <row r="3066" spans="1:23" x14ac:dyDescent="0.3">
      <c r="A3066" s="6" t="s">
        <v>0</v>
      </c>
      <c r="B3066" s="6" t="s">
        <v>502</v>
      </c>
      <c r="C3066" s="6" t="s">
        <v>503</v>
      </c>
      <c r="D3066" s="6" t="s">
        <v>6576</v>
      </c>
      <c r="E3066" s="6" t="s">
        <v>4</v>
      </c>
      <c r="F3066" s="6" t="s">
        <v>5</v>
      </c>
      <c r="G3066" s="6" t="s">
        <v>6501</v>
      </c>
      <c r="H3066" s="6" t="s">
        <v>7</v>
      </c>
      <c r="I3066" s="6" t="s">
        <v>6502</v>
      </c>
      <c r="J3066" s="6" t="s">
        <v>9</v>
      </c>
      <c r="K3066" s="6" t="s">
        <v>6577</v>
      </c>
      <c r="L3066" s="6" t="s">
        <v>11</v>
      </c>
      <c r="M3066" s="2">
        <v>198.16900000000001</v>
      </c>
      <c r="N3066" s="1" t="s">
        <v>12</v>
      </c>
      <c r="O3066" s="3">
        <v>43323</v>
      </c>
      <c r="P3066" s="2">
        <f>ROUNDDOWN(Table1[[#This Row],[Quantity in UnE]],0)</f>
        <v>198</v>
      </c>
      <c r="Q3066" t="s">
        <v>8849</v>
      </c>
      <c r="R3066">
        <v>23.875</v>
      </c>
      <c r="S3066">
        <v>44</v>
      </c>
      <c r="T3066">
        <f>IF(Table1[[#This Row],[OD (in)]]=28,0,IF(Table1[[#This Row],[Width (in)]]&lt;=25,1,0))</f>
        <v>1</v>
      </c>
      <c r="U3066">
        <f>IF(Table1[[#This Row],[OD (in)]]=28,0,IF(AND(Table1[[#This Row],[Width (in)]]&gt;25,Table1[[#This Row],[Width (in)]]&lt;=40),1,0))</f>
        <v>0</v>
      </c>
      <c r="V3066">
        <f>IF(Table1[[#This Row],[OD (in)]]=28,0,IF(Table1[[#This Row],[Width (in)]]&gt;40,1,0))</f>
        <v>0</v>
      </c>
      <c r="W3066">
        <f>IF(Table1[[#This Row],[OD (in)]]=28,1,0)</f>
        <v>0</v>
      </c>
    </row>
    <row r="3067" spans="1:23" x14ac:dyDescent="0.3">
      <c r="A3067" s="6" t="s">
        <v>0</v>
      </c>
      <c r="B3067" s="6" t="s">
        <v>6578</v>
      </c>
      <c r="C3067" s="6" t="s">
        <v>6579</v>
      </c>
      <c r="D3067" s="6" t="s">
        <v>6580</v>
      </c>
      <c r="E3067" s="6" t="s">
        <v>4</v>
      </c>
      <c r="F3067" s="6" t="s">
        <v>5</v>
      </c>
      <c r="G3067" s="6" t="s">
        <v>5652</v>
      </c>
      <c r="H3067" s="6" t="s">
        <v>7</v>
      </c>
      <c r="I3067" s="6" t="s">
        <v>5653</v>
      </c>
      <c r="J3067" s="6" t="s">
        <v>9</v>
      </c>
      <c r="K3067" s="6" t="s">
        <v>6581</v>
      </c>
      <c r="L3067" s="6" t="s">
        <v>11</v>
      </c>
      <c r="M3067" s="2">
        <v>288.86</v>
      </c>
      <c r="N3067" s="1" t="s">
        <v>12</v>
      </c>
      <c r="O3067" s="3">
        <v>43328</v>
      </c>
      <c r="P3067" s="2">
        <f>ROUNDDOWN(Table1[[#This Row],[Quantity in UnE]],0)</f>
        <v>288</v>
      </c>
      <c r="Q3067" t="s">
        <v>8850</v>
      </c>
      <c r="R3067">
        <v>41</v>
      </c>
      <c r="S3067">
        <v>39</v>
      </c>
      <c r="T3067">
        <f>IF(Table1[[#This Row],[OD (in)]]=28,0,IF(Table1[[#This Row],[Width (in)]]&lt;=25,1,0))</f>
        <v>0</v>
      </c>
      <c r="U3067">
        <f>IF(Table1[[#This Row],[OD (in)]]=28,0,IF(AND(Table1[[#This Row],[Width (in)]]&gt;25,Table1[[#This Row],[Width (in)]]&lt;=40),1,0))</f>
        <v>0</v>
      </c>
      <c r="V3067">
        <f>IF(Table1[[#This Row],[OD (in)]]=28,0,IF(Table1[[#This Row],[Width (in)]]&gt;40,1,0))</f>
        <v>1</v>
      </c>
      <c r="W3067">
        <f>IF(Table1[[#This Row],[OD (in)]]=28,1,0)</f>
        <v>0</v>
      </c>
    </row>
    <row r="3068" spans="1:23" x14ac:dyDescent="0.3">
      <c r="A3068" s="6" t="s">
        <v>0</v>
      </c>
      <c r="B3068" s="6" t="s">
        <v>6478</v>
      </c>
      <c r="C3068" s="6" t="s">
        <v>6479</v>
      </c>
      <c r="D3068" s="6" t="s">
        <v>6582</v>
      </c>
      <c r="E3068" s="6" t="s">
        <v>4</v>
      </c>
      <c r="F3068" s="6" t="s">
        <v>5</v>
      </c>
      <c r="G3068" s="6" t="s">
        <v>6187</v>
      </c>
      <c r="H3068" s="6" t="s">
        <v>7</v>
      </c>
      <c r="I3068" s="6" t="s">
        <v>6188</v>
      </c>
      <c r="J3068" s="6" t="s">
        <v>9</v>
      </c>
      <c r="K3068" s="6" t="s">
        <v>6583</v>
      </c>
      <c r="L3068" s="6" t="s">
        <v>11</v>
      </c>
      <c r="M3068" s="2">
        <v>123.718</v>
      </c>
      <c r="N3068" s="1" t="s">
        <v>12</v>
      </c>
      <c r="O3068" s="3">
        <v>43331</v>
      </c>
      <c r="P3068" s="2">
        <f>ROUNDDOWN(Table1[[#This Row],[Quantity in UnE]],0)</f>
        <v>123</v>
      </c>
      <c r="Q3068" t="s">
        <v>8848</v>
      </c>
      <c r="R3068">
        <v>37.5</v>
      </c>
      <c r="S3068">
        <v>28</v>
      </c>
      <c r="T3068">
        <f>IF(Table1[[#This Row],[OD (in)]]=28,0,IF(Table1[[#This Row],[Width (in)]]&lt;=25,1,0))</f>
        <v>0</v>
      </c>
      <c r="U3068">
        <f>IF(Table1[[#This Row],[OD (in)]]=28,0,IF(AND(Table1[[#This Row],[Width (in)]]&gt;25,Table1[[#This Row],[Width (in)]]&lt;=40),1,0))</f>
        <v>0</v>
      </c>
      <c r="V3068">
        <f>IF(Table1[[#This Row],[OD (in)]]=28,0,IF(Table1[[#This Row],[Width (in)]]&gt;40,1,0))</f>
        <v>0</v>
      </c>
      <c r="W3068">
        <f>IF(Table1[[#This Row],[OD (in)]]=28,1,0)</f>
        <v>1</v>
      </c>
    </row>
    <row r="3069" spans="1:23" x14ac:dyDescent="0.3">
      <c r="A3069" s="6" t="s">
        <v>0</v>
      </c>
      <c r="B3069" s="6" t="s">
        <v>726</v>
      </c>
      <c r="C3069" s="6" t="s">
        <v>727</v>
      </c>
      <c r="D3069" s="6" t="s">
        <v>6584</v>
      </c>
      <c r="E3069" s="6" t="s">
        <v>4</v>
      </c>
      <c r="F3069" s="6" t="s">
        <v>5</v>
      </c>
      <c r="G3069" s="6" t="s">
        <v>5492</v>
      </c>
      <c r="H3069" s="6" t="s">
        <v>7</v>
      </c>
      <c r="I3069" s="6" t="s">
        <v>5493</v>
      </c>
      <c r="J3069" s="6" t="s">
        <v>9</v>
      </c>
      <c r="K3069" s="6" t="s">
        <v>6585</v>
      </c>
      <c r="L3069" s="6" t="s">
        <v>11</v>
      </c>
      <c r="M3069" s="2">
        <v>149.63399999999999</v>
      </c>
      <c r="N3069" s="1" t="s">
        <v>12</v>
      </c>
      <c r="O3069" s="3">
        <v>43323</v>
      </c>
      <c r="P3069" s="2">
        <f>ROUNDDOWN(Table1[[#This Row],[Quantity in UnE]],0)</f>
        <v>149</v>
      </c>
      <c r="Q3069" t="s">
        <v>8848</v>
      </c>
      <c r="R3069">
        <v>42</v>
      </c>
      <c r="S3069">
        <v>28</v>
      </c>
      <c r="T3069">
        <f>IF(Table1[[#This Row],[OD (in)]]=28,0,IF(Table1[[#This Row],[Width (in)]]&lt;=25,1,0))</f>
        <v>0</v>
      </c>
      <c r="U3069">
        <f>IF(Table1[[#This Row],[OD (in)]]=28,0,IF(AND(Table1[[#This Row],[Width (in)]]&gt;25,Table1[[#This Row],[Width (in)]]&lt;=40),1,0))</f>
        <v>0</v>
      </c>
      <c r="V3069">
        <f>IF(Table1[[#This Row],[OD (in)]]=28,0,IF(Table1[[#This Row],[Width (in)]]&gt;40,1,0))</f>
        <v>0</v>
      </c>
      <c r="W3069">
        <f>IF(Table1[[#This Row],[OD (in)]]=28,1,0)</f>
        <v>1</v>
      </c>
    </row>
    <row r="3070" spans="1:23" x14ac:dyDescent="0.3">
      <c r="A3070" s="6" t="s">
        <v>0</v>
      </c>
      <c r="B3070" s="6" t="s">
        <v>218</v>
      </c>
      <c r="C3070" s="6" t="s">
        <v>219</v>
      </c>
      <c r="D3070" s="6" t="s">
        <v>6586</v>
      </c>
      <c r="E3070" s="6" t="s">
        <v>4</v>
      </c>
      <c r="F3070" s="6" t="s">
        <v>5</v>
      </c>
      <c r="G3070" s="6" t="s">
        <v>6286</v>
      </c>
      <c r="H3070" s="6" t="s">
        <v>7</v>
      </c>
      <c r="I3070" s="6" t="s">
        <v>6287</v>
      </c>
      <c r="J3070" s="6" t="s">
        <v>9</v>
      </c>
      <c r="K3070" s="6" t="s">
        <v>6587</v>
      </c>
      <c r="L3070" s="6" t="s">
        <v>11</v>
      </c>
      <c r="M3070" s="2">
        <v>201.161</v>
      </c>
      <c r="N3070" s="1" t="s">
        <v>12</v>
      </c>
      <c r="O3070" s="3">
        <v>43329</v>
      </c>
      <c r="P3070" s="2">
        <f>ROUNDDOWN(Table1[[#This Row],[Quantity in UnE]],0)</f>
        <v>201</v>
      </c>
      <c r="Q3070" t="s">
        <v>8848</v>
      </c>
      <c r="R3070">
        <v>27</v>
      </c>
      <c r="S3070">
        <v>39</v>
      </c>
      <c r="T3070">
        <f>IF(Table1[[#This Row],[OD (in)]]=28,0,IF(Table1[[#This Row],[Width (in)]]&lt;=25,1,0))</f>
        <v>0</v>
      </c>
      <c r="U3070">
        <f>IF(Table1[[#This Row],[OD (in)]]=28,0,IF(AND(Table1[[#This Row],[Width (in)]]&gt;25,Table1[[#This Row],[Width (in)]]&lt;=40),1,0))</f>
        <v>1</v>
      </c>
      <c r="V3070">
        <f>IF(Table1[[#This Row],[OD (in)]]=28,0,IF(Table1[[#This Row],[Width (in)]]&gt;40,1,0))</f>
        <v>0</v>
      </c>
      <c r="W3070">
        <f>IF(Table1[[#This Row],[OD (in)]]=28,1,0)</f>
        <v>0</v>
      </c>
    </row>
    <row r="3071" spans="1:23" x14ac:dyDescent="0.3">
      <c r="A3071" s="6" t="s">
        <v>0</v>
      </c>
      <c r="B3071" s="6" t="s">
        <v>3652</v>
      </c>
      <c r="C3071" s="6" t="s">
        <v>3653</v>
      </c>
      <c r="D3071" s="6" t="s">
        <v>6588</v>
      </c>
      <c r="E3071" s="6" t="s">
        <v>4</v>
      </c>
      <c r="F3071" s="6" t="s">
        <v>5</v>
      </c>
      <c r="G3071" s="6" t="s">
        <v>5815</v>
      </c>
      <c r="H3071" s="6" t="s">
        <v>7</v>
      </c>
      <c r="I3071" s="6" t="s">
        <v>5816</v>
      </c>
      <c r="J3071" s="6" t="s">
        <v>9</v>
      </c>
      <c r="K3071" s="6" t="s">
        <v>6589</v>
      </c>
      <c r="L3071" s="6" t="s">
        <v>11</v>
      </c>
      <c r="M3071" s="2">
        <v>61.722999999999999</v>
      </c>
      <c r="N3071" s="1" t="s">
        <v>12</v>
      </c>
      <c r="O3071" s="3">
        <v>43330</v>
      </c>
      <c r="P3071" s="2">
        <f>ROUNDDOWN(Table1[[#This Row],[Quantity in UnE]],0)</f>
        <v>61</v>
      </c>
      <c r="Q3071" t="s">
        <v>8850</v>
      </c>
      <c r="R3071">
        <v>17.5</v>
      </c>
      <c r="S3071">
        <v>28</v>
      </c>
      <c r="T3071">
        <f>IF(Table1[[#This Row],[OD (in)]]=28,0,IF(Table1[[#This Row],[Width (in)]]&lt;=25,1,0))</f>
        <v>0</v>
      </c>
      <c r="U3071">
        <f>IF(Table1[[#This Row],[OD (in)]]=28,0,IF(AND(Table1[[#This Row],[Width (in)]]&gt;25,Table1[[#This Row],[Width (in)]]&lt;=40),1,0))</f>
        <v>0</v>
      </c>
      <c r="V3071">
        <f>IF(Table1[[#This Row],[OD (in)]]=28,0,IF(Table1[[#This Row],[Width (in)]]&gt;40,1,0))</f>
        <v>0</v>
      </c>
      <c r="W3071">
        <f>IF(Table1[[#This Row],[OD (in)]]=28,1,0)</f>
        <v>1</v>
      </c>
    </row>
    <row r="3072" spans="1:23" x14ac:dyDescent="0.3">
      <c r="A3072" s="6" t="s">
        <v>0</v>
      </c>
      <c r="B3072" s="6" t="s">
        <v>6478</v>
      </c>
      <c r="C3072" s="6" t="s">
        <v>6479</v>
      </c>
      <c r="D3072" s="6" t="s">
        <v>6590</v>
      </c>
      <c r="E3072" s="6" t="s">
        <v>4</v>
      </c>
      <c r="F3072" s="6" t="s">
        <v>5</v>
      </c>
      <c r="G3072" s="6" t="s">
        <v>6187</v>
      </c>
      <c r="H3072" s="6" t="s">
        <v>7</v>
      </c>
      <c r="I3072" s="6" t="s">
        <v>6188</v>
      </c>
      <c r="J3072" s="6" t="s">
        <v>9</v>
      </c>
      <c r="K3072" s="6" t="s">
        <v>6591</v>
      </c>
      <c r="L3072" s="6" t="s">
        <v>11</v>
      </c>
      <c r="M3072" s="2">
        <v>123.718</v>
      </c>
      <c r="N3072" s="1" t="s">
        <v>12</v>
      </c>
      <c r="O3072" s="3">
        <v>43331</v>
      </c>
      <c r="P3072" s="2">
        <f>ROUNDDOWN(Table1[[#This Row],[Quantity in UnE]],0)</f>
        <v>123</v>
      </c>
      <c r="Q3072" t="s">
        <v>8848</v>
      </c>
      <c r="R3072">
        <v>37.5</v>
      </c>
      <c r="S3072">
        <v>28</v>
      </c>
      <c r="T3072">
        <f>IF(Table1[[#This Row],[OD (in)]]=28,0,IF(Table1[[#This Row],[Width (in)]]&lt;=25,1,0))</f>
        <v>0</v>
      </c>
      <c r="U3072">
        <f>IF(Table1[[#This Row],[OD (in)]]=28,0,IF(AND(Table1[[#This Row],[Width (in)]]&gt;25,Table1[[#This Row],[Width (in)]]&lt;=40),1,0))</f>
        <v>0</v>
      </c>
      <c r="V3072">
        <f>IF(Table1[[#This Row],[OD (in)]]=28,0,IF(Table1[[#This Row],[Width (in)]]&gt;40,1,0))</f>
        <v>0</v>
      </c>
      <c r="W3072">
        <f>IF(Table1[[#This Row],[OD (in)]]=28,1,0)</f>
        <v>1</v>
      </c>
    </row>
    <row r="3073" spans="1:23" x14ac:dyDescent="0.3">
      <c r="A3073" s="6" t="s">
        <v>0</v>
      </c>
      <c r="B3073" s="6" t="s">
        <v>125</v>
      </c>
      <c r="C3073" s="6" t="s">
        <v>126</v>
      </c>
      <c r="D3073" s="6" t="s">
        <v>6592</v>
      </c>
      <c r="E3073" s="6" t="s">
        <v>4</v>
      </c>
      <c r="F3073" s="6" t="s">
        <v>5</v>
      </c>
      <c r="G3073" s="6" t="s">
        <v>5881</v>
      </c>
      <c r="H3073" s="6" t="s">
        <v>7</v>
      </c>
      <c r="I3073" s="6" t="s">
        <v>5882</v>
      </c>
      <c r="J3073" s="6" t="s">
        <v>9</v>
      </c>
      <c r="K3073" s="6" t="s">
        <v>6593</v>
      </c>
      <c r="L3073" s="6" t="s">
        <v>11</v>
      </c>
      <c r="M3073" s="2">
        <v>442.52699999999999</v>
      </c>
      <c r="N3073" s="1" t="s">
        <v>12</v>
      </c>
      <c r="O3073" s="3">
        <v>43322</v>
      </c>
      <c r="P3073" s="2">
        <f>ROUNDDOWN(Table1[[#This Row],[Quantity in UnE]],0)</f>
        <v>442</v>
      </c>
      <c r="Q3073" t="s">
        <v>8852</v>
      </c>
      <c r="R3073">
        <v>60</v>
      </c>
      <c r="S3073">
        <v>39</v>
      </c>
      <c r="T3073">
        <f>IF(Table1[[#This Row],[OD (in)]]=28,0,IF(Table1[[#This Row],[Width (in)]]&lt;=25,1,0))</f>
        <v>0</v>
      </c>
      <c r="U3073">
        <f>IF(Table1[[#This Row],[OD (in)]]=28,0,IF(AND(Table1[[#This Row],[Width (in)]]&gt;25,Table1[[#This Row],[Width (in)]]&lt;=40),1,0))</f>
        <v>0</v>
      </c>
      <c r="V3073">
        <f>IF(Table1[[#This Row],[OD (in)]]=28,0,IF(Table1[[#This Row],[Width (in)]]&gt;40,1,0))</f>
        <v>1</v>
      </c>
      <c r="W3073">
        <f>IF(Table1[[#This Row],[OD (in)]]=28,1,0)</f>
        <v>0</v>
      </c>
    </row>
    <row r="3074" spans="1:23" x14ac:dyDescent="0.3">
      <c r="A3074" s="6" t="s">
        <v>0</v>
      </c>
      <c r="B3074" s="6" t="s">
        <v>502</v>
      </c>
      <c r="C3074" s="6" t="s">
        <v>503</v>
      </c>
      <c r="D3074" s="6" t="s">
        <v>6594</v>
      </c>
      <c r="E3074" s="6" t="s">
        <v>4</v>
      </c>
      <c r="F3074" s="6" t="s">
        <v>5</v>
      </c>
      <c r="G3074" s="6" t="s">
        <v>6501</v>
      </c>
      <c r="H3074" s="6" t="s">
        <v>7</v>
      </c>
      <c r="I3074" s="6" t="s">
        <v>6502</v>
      </c>
      <c r="J3074" s="6" t="s">
        <v>9</v>
      </c>
      <c r="K3074" s="6" t="s">
        <v>6595</v>
      </c>
      <c r="L3074" s="6" t="s">
        <v>11</v>
      </c>
      <c r="M3074" s="2">
        <v>197.92500000000001</v>
      </c>
      <c r="N3074" s="1" t="s">
        <v>12</v>
      </c>
      <c r="O3074" s="3">
        <v>43323</v>
      </c>
      <c r="P3074" s="2">
        <f>ROUNDDOWN(Table1[[#This Row],[Quantity in UnE]],0)</f>
        <v>197</v>
      </c>
      <c r="Q3074" t="s">
        <v>8849</v>
      </c>
      <c r="R3074">
        <v>23.875</v>
      </c>
      <c r="S3074">
        <v>44</v>
      </c>
      <c r="T3074">
        <f>IF(Table1[[#This Row],[OD (in)]]=28,0,IF(Table1[[#This Row],[Width (in)]]&lt;=25,1,0))</f>
        <v>1</v>
      </c>
      <c r="U3074">
        <f>IF(Table1[[#This Row],[OD (in)]]=28,0,IF(AND(Table1[[#This Row],[Width (in)]]&gt;25,Table1[[#This Row],[Width (in)]]&lt;=40),1,0))</f>
        <v>0</v>
      </c>
      <c r="V3074">
        <f>IF(Table1[[#This Row],[OD (in)]]=28,0,IF(Table1[[#This Row],[Width (in)]]&gt;40,1,0))</f>
        <v>0</v>
      </c>
      <c r="W3074">
        <f>IF(Table1[[#This Row],[OD (in)]]=28,1,0)</f>
        <v>0</v>
      </c>
    </row>
    <row r="3075" spans="1:23" x14ac:dyDescent="0.3">
      <c r="A3075" s="6" t="s">
        <v>0</v>
      </c>
      <c r="B3075" s="6" t="s">
        <v>1</v>
      </c>
      <c r="C3075" s="6" t="s">
        <v>2</v>
      </c>
      <c r="D3075" s="6" t="s">
        <v>6596</v>
      </c>
      <c r="E3075" s="6" t="s">
        <v>4</v>
      </c>
      <c r="F3075" s="6" t="s">
        <v>5</v>
      </c>
      <c r="G3075" s="6" t="s">
        <v>6286</v>
      </c>
      <c r="H3075" s="6" t="s">
        <v>7</v>
      </c>
      <c r="I3075" s="6" t="s">
        <v>6287</v>
      </c>
      <c r="J3075" s="6" t="s">
        <v>9</v>
      </c>
      <c r="K3075" s="6" t="s">
        <v>6597</v>
      </c>
      <c r="L3075" s="6" t="s">
        <v>11</v>
      </c>
      <c r="M3075" s="2">
        <v>97.787000000000006</v>
      </c>
      <c r="N3075" s="1" t="s">
        <v>12</v>
      </c>
      <c r="O3075" s="3">
        <v>43329</v>
      </c>
      <c r="P3075" s="2">
        <f>ROUNDDOWN(Table1[[#This Row],[Quantity in UnE]],0)</f>
        <v>97</v>
      </c>
      <c r="Q3075" t="s">
        <v>8848</v>
      </c>
      <c r="R3075">
        <v>13.125</v>
      </c>
      <c r="S3075">
        <v>39</v>
      </c>
      <c r="T3075">
        <f>IF(Table1[[#This Row],[OD (in)]]=28,0,IF(Table1[[#This Row],[Width (in)]]&lt;=25,1,0))</f>
        <v>1</v>
      </c>
      <c r="U3075">
        <f>IF(Table1[[#This Row],[OD (in)]]=28,0,IF(AND(Table1[[#This Row],[Width (in)]]&gt;25,Table1[[#This Row],[Width (in)]]&lt;=40),1,0))</f>
        <v>0</v>
      </c>
      <c r="V3075">
        <f>IF(Table1[[#This Row],[OD (in)]]=28,0,IF(Table1[[#This Row],[Width (in)]]&gt;40,1,0))</f>
        <v>0</v>
      </c>
      <c r="W3075">
        <f>IF(Table1[[#This Row],[OD (in)]]=28,1,0)</f>
        <v>0</v>
      </c>
    </row>
    <row r="3076" spans="1:23" x14ac:dyDescent="0.3">
      <c r="A3076" s="6" t="s">
        <v>0</v>
      </c>
      <c r="B3076" s="6" t="s">
        <v>502</v>
      </c>
      <c r="C3076" s="6" t="s">
        <v>503</v>
      </c>
      <c r="D3076" s="6" t="s">
        <v>6598</v>
      </c>
      <c r="E3076" s="6" t="s">
        <v>4</v>
      </c>
      <c r="F3076" s="6" t="s">
        <v>5</v>
      </c>
      <c r="G3076" s="6" t="s">
        <v>6501</v>
      </c>
      <c r="H3076" s="6" t="s">
        <v>7</v>
      </c>
      <c r="I3076" s="6" t="s">
        <v>6502</v>
      </c>
      <c r="J3076" s="6" t="s">
        <v>9</v>
      </c>
      <c r="K3076" s="6" t="s">
        <v>6599</v>
      </c>
      <c r="L3076" s="6" t="s">
        <v>11</v>
      </c>
      <c r="M3076" s="2">
        <v>197.92500000000001</v>
      </c>
      <c r="N3076" s="1" t="s">
        <v>12</v>
      </c>
      <c r="O3076" s="3">
        <v>43323</v>
      </c>
      <c r="P3076" s="2">
        <f>ROUNDDOWN(Table1[[#This Row],[Quantity in UnE]],0)</f>
        <v>197</v>
      </c>
      <c r="Q3076" t="s">
        <v>8849</v>
      </c>
      <c r="R3076">
        <v>23.875</v>
      </c>
      <c r="S3076">
        <v>44</v>
      </c>
      <c r="T3076">
        <f>IF(Table1[[#This Row],[OD (in)]]=28,0,IF(Table1[[#This Row],[Width (in)]]&lt;=25,1,0))</f>
        <v>1</v>
      </c>
      <c r="U3076">
        <f>IF(Table1[[#This Row],[OD (in)]]=28,0,IF(AND(Table1[[#This Row],[Width (in)]]&gt;25,Table1[[#This Row],[Width (in)]]&lt;=40),1,0))</f>
        <v>0</v>
      </c>
      <c r="V3076">
        <f>IF(Table1[[#This Row],[OD (in)]]=28,0,IF(Table1[[#This Row],[Width (in)]]&gt;40,1,0))</f>
        <v>0</v>
      </c>
      <c r="W3076">
        <f>IF(Table1[[#This Row],[OD (in)]]=28,1,0)</f>
        <v>0</v>
      </c>
    </row>
    <row r="3077" spans="1:23" x14ac:dyDescent="0.3">
      <c r="A3077" s="6" t="s">
        <v>0</v>
      </c>
      <c r="B3077" s="6" t="s">
        <v>125</v>
      </c>
      <c r="C3077" s="6" t="s">
        <v>126</v>
      </c>
      <c r="D3077" s="6" t="s">
        <v>6600</v>
      </c>
      <c r="E3077" s="6" t="s">
        <v>4</v>
      </c>
      <c r="F3077" s="6" t="s">
        <v>5</v>
      </c>
      <c r="G3077" s="6" t="s">
        <v>5881</v>
      </c>
      <c r="H3077" s="6" t="s">
        <v>7</v>
      </c>
      <c r="I3077" s="6" t="s">
        <v>5882</v>
      </c>
      <c r="J3077" s="6" t="s">
        <v>9</v>
      </c>
      <c r="K3077" s="6" t="s">
        <v>6601</v>
      </c>
      <c r="L3077" s="6" t="s">
        <v>11</v>
      </c>
      <c r="M3077" s="2">
        <v>441.83499999999998</v>
      </c>
      <c r="N3077" s="1" t="s">
        <v>12</v>
      </c>
      <c r="O3077" s="3">
        <v>43322</v>
      </c>
      <c r="P3077" s="2">
        <f>ROUNDDOWN(Table1[[#This Row],[Quantity in UnE]],0)</f>
        <v>441</v>
      </c>
      <c r="Q3077" t="s">
        <v>8852</v>
      </c>
      <c r="R3077">
        <v>60</v>
      </c>
      <c r="S3077">
        <v>39</v>
      </c>
      <c r="T3077">
        <f>IF(Table1[[#This Row],[OD (in)]]=28,0,IF(Table1[[#This Row],[Width (in)]]&lt;=25,1,0))</f>
        <v>0</v>
      </c>
      <c r="U3077">
        <f>IF(Table1[[#This Row],[OD (in)]]=28,0,IF(AND(Table1[[#This Row],[Width (in)]]&gt;25,Table1[[#This Row],[Width (in)]]&lt;=40),1,0))</f>
        <v>0</v>
      </c>
      <c r="V3077">
        <f>IF(Table1[[#This Row],[OD (in)]]=28,0,IF(Table1[[#This Row],[Width (in)]]&gt;40,1,0))</f>
        <v>1</v>
      </c>
      <c r="W3077">
        <f>IF(Table1[[#This Row],[OD (in)]]=28,1,0)</f>
        <v>0</v>
      </c>
    </row>
    <row r="3078" spans="1:23" x14ac:dyDescent="0.3">
      <c r="A3078" s="6" t="s">
        <v>0</v>
      </c>
      <c r="B3078" s="6" t="s">
        <v>6478</v>
      </c>
      <c r="C3078" s="6" t="s">
        <v>6479</v>
      </c>
      <c r="D3078" s="6" t="s">
        <v>6602</v>
      </c>
      <c r="E3078" s="6" t="s">
        <v>4</v>
      </c>
      <c r="F3078" s="6" t="s">
        <v>5</v>
      </c>
      <c r="G3078" s="6" t="s">
        <v>6187</v>
      </c>
      <c r="H3078" s="6" t="s">
        <v>7</v>
      </c>
      <c r="I3078" s="6" t="s">
        <v>6188</v>
      </c>
      <c r="J3078" s="6" t="s">
        <v>9</v>
      </c>
      <c r="K3078" s="6" t="s">
        <v>6603</v>
      </c>
      <c r="L3078" s="6" t="s">
        <v>11</v>
      </c>
      <c r="M3078" s="2">
        <v>131.97300000000001</v>
      </c>
      <c r="N3078" s="1" t="s">
        <v>12</v>
      </c>
      <c r="O3078" s="3">
        <v>43331</v>
      </c>
      <c r="P3078" s="2">
        <f>ROUNDDOWN(Table1[[#This Row],[Quantity in UnE]],0)</f>
        <v>131</v>
      </c>
      <c r="Q3078" t="s">
        <v>8848</v>
      </c>
      <c r="R3078">
        <v>37.5</v>
      </c>
      <c r="S3078">
        <v>28</v>
      </c>
      <c r="T3078">
        <f>IF(Table1[[#This Row],[OD (in)]]=28,0,IF(Table1[[#This Row],[Width (in)]]&lt;=25,1,0))</f>
        <v>0</v>
      </c>
      <c r="U3078">
        <f>IF(Table1[[#This Row],[OD (in)]]=28,0,IF(AND(Table1[[#This Row],[Width (in)]]&gt;25,Table1[[#This Row],[Width (in)]]&lt;=40),1,0))</f>
        <v>0</v>
      </c>
      <c r="V3078">
        <f>IF(Table1[[#This Row],[OD (in)]]=28,0,IF(Table1[[#This Row],[Width (in)]]&gt;40,1,0))</f>
        <v>0</v>
      </c>
      <c r="W3078">
        <f>IF(Table1[[#This Row],[OD (in)]]=28,1,0)</f>
        <v>1</v>
      </c>
    </row>
    <row r="3079" spans="1:23" x14ac:dyDescent="0.3">
      <c r="A3079" s="6" t="s">
        <v>0</v>
      </c>
      <c r="B3079" s="6" t="s">
        <v>502</v>
      </c>
      <c r="C3079" s="6" t="s">
        <v>503</v>
      </c>
      <c r="D3079" s="6" t="s">
        <v>6604</v>
      </c>
      <c r="E3079" s="6" t="s">
        <v>4</v>
      </c>
      <c r="F3079" s="6" t="s">
        <v>5</v>
      </c>
      <c r="G3079" s="6" t="s">
        <v>6501</v>
      </c>
      <c r="H3079" s="6" t="s">
        <v>7</v>
      </c>
      <c r="I3079" s="6" t="s">
        <v>6502</v>
      </c>
      <c r="J3079" s="6" t="s">
        <v>9</v>
      </c>
      <c r="K3079" s="6" t="s">
        <v>6605</v>
      </c>
      <c r="L3079" s="6" t="s">
        <v>11</v>
      </c>
      <c r="M3079" s="2">
        <v>198.16900000000001</v>
      </c>
      <c r="N3079" s="1" t="s">
        <v>12</v>
      </c>
      <c r="O3079" s="3">
        <v>43323</v>
      </c>
      <c r="P3079" s="2">
        <f>ROUNDDOWN(Table1[[#This Row],[Quantity in UnE]],0)</f>
        <v>198</v>
      </c>
      <c r="Q3079" t="s">
        <v>8849</v>
      </c>
      <c r="R3079">
        <v>23.875</v>
      </c>
      <c r="S3079">
        <v>44</v>
      </c>
      <c r="T3079">
        <f>IF(Table1[[#This Row],[OD (in)]]=28,0,IF(Table1[[#This Row],[Width (in)]]&lt;=25,1,0))</f>
        <v>1</v>
      </c>
      <c r="U3079">
        <f>IF(Table1[[#This Row],[OD (in)]]=28,0,IF(AND(Table1[[#This Row],[Width (in)]]&gt;25,Table1[[#This Row],[Width (in)]]&lt;=40),1,0))</f>
        <v>0</v>
      </c>
      <c r="V3079">
        <f>IF(Table1[[#This Row],[OD (in)]]=28,0,IF(Table1[[#This Row],[Width (in)]]&gt;40,1,0))</f>
        <v>0</v>
      </c>
      <c r="W3079">
        <f>IF(Table1[[#This Row],[OD (in)]]=28,1,0)</f>
        <v>0</v>
      </c>
    </row>
    <row r="3080" spans="1:23" x14ac:dyDescent="0.3">
      <c r="A3080" s="6" t="s">
        <v>0</v>
      </c>
      <c r="B3080" s="6" t="s">
        <v>6478</v>
      </c>
      <c r="C3080" s="6" t="s">
        <v>6479</v>
      </c>
      <c r="D3080" s="6" t="s">
        <v>6606</v>
      </c>
      <c r="E3080" s="6" t="s">
        <v>4</v>
      </c>
      <c r="F3080" s="6" t="s">
        <v>5</v>
      </c>
      <c r="G3080" s="6" t="s">
        <v>6187</v>
      </c>
      <c r="H3080" s="6" t="s">
        <v>7</v>
      </c>
      <c r="I3080" s="6" t="s">
        <v>6188</v>
      </c>
      <c r="J3080" s="6" t="s">
        <v>9</v>
      </c>
      <c r="K3080" s="6" t="s">
        <v>6607</v>
      </c>
      <c r="L3080" s="6" t="s">
        <v>11</v>
      </c>
      <c r="M3080" s="2">
        <v>125.627</v>
      </c>
      <c r="N3080" s="1" t="s">
        <v>12</v>
      </c>
      <c r="O3080" s="3">
        <v>43331</v>
      </c>
      <c r="P3080" s="2">
        <f>ROUNDDOWN(Table1[[#This Row],[Quantity in UnE]],0)</f>
        <v>125</v>
      </c>
      <c r="Q3080" t="s">
        <v>8848</v>
      </c>
      <c r="R3080">
        <v>37.5</v>
      </c>
      <c r="S3080">
        <v>28</v>
      </c>
      <c r="T3080">
        <f>IF(Table1[[#This Row],[OD (in)]]=28,0,IF(Table1[[#This Row],[Width (in)]]&lt;=25,1,0))</f>
        <v>0</v>
      </c>
      <c r="U3080">
        <f>IF(Table1[[#This Row],[OD (in)]]=28,0,IF(AND(Table1[[#This Row],[Width (in)]]&gt;25,Table1[[#This Row],[Width (in)]]&lt;=40),1,0))</f>
        <v>0</v>
      </c>
      <c r="V3080">
        <f>IF(Table1[[#This Row],[OD (in)]]=28,0,IF(Table1[[#This Row],[Width (in)]]&gt;40,1,0))</f>
        <v>0</v>
      </c>
      <c r="W3080">
        <f>IF(Table1[[#This Row],[OD (in)]]=28,1,0)</f>
        <v>1</v>
      </c>
    </row>
    <row r="3081" spans="1:23" x14ac:dyDescent="0.3">
      <c r="A3081" s="6" t="s">
        <v>0</v>
      </c>
      <c r="B3081" s="6" t="s">
        <v>6478</v>
      </c>
      <c r="C3081" s="6" t="s">
        <v>6479</v>
      </c>
      <c r="D3081" s="6" t="s">
        <v>6608</v>
      </c>
      <c r="E3081" s="6" t="s">
        <v>4</v>
      </c>
      <c r="F3081" s="6" t="s">
        <v>5</v>
      </c>
      <c r="G3081" s="6" t="s">
        <v>6187</v>
      </c>
      <c r="H3081" s="6" t="s">
        <v>7</v>
      </c>
      <c r="I3081" s="6" t="s">
        <v>6188</v>
      </c>
      <c r="J3081" s="6" t="s">
        <v>9</v>
      </c>
      <c r="K3081" s="6" t="s">
        <v>6609</v>
      </c>
      <c r="L3081" s="6" t="s">
        <v>11</v>
      </c>
      <c r="M3081" s="2">
        <v>125.627</v>
      </c>
      <c r="N3081" s="1" t="s">
        <v>12</v>
      </c>
      <c r="O3081" s="3">
        <v>43331</v>
      </c>
      <c r="P3081" s="2">
        <f>ROUNDDOWN(Table1[[#This Row],[Quantity in UnE]],0)</f>
        <v>125</v>
      </c>
      <c r="Q3081" t="s">
        <v>8848</v>
      </c>
      <c r="R3081">
        <v>37.5</v>
      </c>
      <c r="S3081">
        <v>28</v>
      </c>
      <c r="T3081">
        <f>IF(Table1[[#This Row],[OD (in)]]=28,0,IF(Table1[[#This Row],[Width (in)]]&lt;=25,1,0))</f>
        <v>0</v>
      </c>
      <c r="U3081">
        <f>IF(Table1[[#This Row],[OD (in)]]=28,0,IF(AND(Table1[[#This Row],[Width (in)]]&gt;25,Table1[[#This Row],[Width (in)]]&lt;=40),1,0))</f>
        <v>0</v>
      </c>
      <c r="V3081">
        <f>IF(Table1[[#This Row],[OD (in)]]=28,0,IF(Table1[[#This Row],[Width (in)]]&gt;40,1,0))</f>
        <v>0</v>
      </c>
      <c r="W3081">
        <f>IF(Table1[[#This Row],[OD (in)]]=28,1,0)</f>
        <v>1</v>
      </c>
    </row>
    <row r="3082" spans="1:23" x14ac:dyDescent="0.3">
      <c r="A3082" s="6" t="s">
        <v>0</v>
      </c>
      <c r="B3082" s="6" t="s">
        <v>6478</v>
      </c>
      <c r="C3082" s="6" t="s">
        <v>6479</v>
      </c>
      <c r="D3082" s="6" t="s">
        <v>6610</v>
      </c>
      <c r="E3082" s="6" t="s">
        <v>4</v>
      </c>
      <c r="F3082" s="6" t="s">
        <v>5</v>
      </c>
      <c r="G3082" s="6" t="s">
        <v>6187</v>
      </c>
      <c r="H3082" s="6" t="s">
        <v>7</v>
      </c>
      <c r="I3082" s="6" t="s">
        <v>6188</v>
      </c>
      <c r="J3082" s="6" t="s">
        <v>9</v>
      </c>
      <c r="K3082" s="6" t="s">
        <v>6611</v>
      </c>
      <c r="L3082" s="6" t="s">
        <v>11</v>
      </c>
      <c r="M3082" s="2">
        <v>125.627</v>
      </c>
      <c r="N3082" s="1" t="s">
        <v>12</v>
      </c>
      <c r="O3082" s="3">
        <v>43331</v>
      </c>
      <c r="P3082" s="2">
        <f>ROUNDDOWN(Table1[[#This Row],[Quantity in UnE]],0)</f>
        <v>125</v>
      </c>
      <c r="Q3082" t="s">
        <v>8848</v>
      </c>
      <c r="R3082">
        <v>37.5</v>
      </c>
      <c r="S3082">
        <v>28</v>
      </c>
      <c r="T3082">
        <f>IF(Table1[[#This Row],[OD (in)]]=28,0,IF(Table1[[#This Row],[Width (in)]]&lt;=25,1,0))</f>
        <v>0</v>
      </c>
      <c r="U3082">
        <f>IF(Table1[[#This Row],[OD (in)]]=28,0,IF(AND(Table1[[#This Row],[Width (in)]]&gt;25,Table1[[#This Row],[Width (in)]]&lt;=40),1,0))</f>
        <v>0</v>
      </c>
      <c r="V3082">
        <f>IF(Table1[[#This Row],[OD (in)]]=28,0,IF(Table1[[#This Row],[Width (in)]]&gt;40,1,0))</f>
        <v>0</v>
      </c>
      <c r="W3082">
        <f>IF(Table1[[#This Row],[OD (in)]]=28,1,0)</f>
        <v>1</v>
      </c>
    </row>
    <row r="3083" spans="1:23" x14ac:dyDescent="0.3">
      <c r="A3083" s="6" t="s">
        <v>0</v>
      </c>
      <c r="B3083" s="6" t="s">
        <v>502</v>
      </c>
      <c r="C3083" s="6" t="s">
        <v>503</v>
      </c>
      <c r="D3083" s="6" t="s">
        <v>6612</v>
      </c>
      <c r="E3083" s="6" t="s">
        <v>4</v>
      </c>
      <c r="F3083" s="6" t="s">
        <v>5</v>
      </c>
      <c r="G3083" s="6" t="s">
        <v>6501</v>
      </c>
      <c r="H3083" s="6" t="s">
        <v>7</v>
      </c>
      <c r="I3083" s="6" t="s">
        <v>6502</v>
      </c>
      <c r="J3083" s="6" t="s">
        <v>9</v>
      </c>
      <c r="K3083" s="6" t="s">
        <v>6613</v>
      </c>
      <c r="L3083" s="6" t="s">
        <v>11</v>
      </c>
      <c r="M3083" s="2">
        <v>197.92500000000001</v>
      </c>
      <c r="N3083" s="1" t="s">
        <v>12</v>
      </c>
      <c r="O3083" s="3">
        <v>43323</v>
      </c>
      <c r="P3083" s="2">
        <f>ROUNDDOWN(Table1[[#This Row],[Quantity in UnE]],0)</f>
        <v>197</v>
      </c>
      <c r="Q3083" t="s">
        <v>8849</v>
      </c>
      <c r="R3083">
        <v>23.875</v>
      </c>
      <c r="S3083">
        <v>44</v>
      </c>
      <c r="T3083">
        <f>IF(Table1[[#This Row],[OD (in)]]=28,0,IF(Table1[[#This Row],[Width (in)]]&lt;=25,1,0))</f>
        <v>1</v>
      </c>
      <c r="U3083">
        <f>IF(Table1[[#This Row],[OD (in)]]=28,0,IF(AND(Table1[[#This Row],[Width (in)]]&gt;25,Table1[[#This Row],[Width (in)]]&lt;=40),1,0))</f>
        <v>0</v>
      </c>
      <c r="V3083">
        <f>IF(Table1[[#This Row],[OD (in)]]=28,0,IF(Table1[[#This Row],[Width (in)]]&gt;40,1,0))</f>
        <v>0</v>
      </c>
      <c r="W3083">
        <f>IF(Table1[[#This Row],[OD (in)]]=28,1,0)</f>
        <v>0</v>
      </c>
    </row>
    <row r="3084" spans="1:23" x14ac:dyDescent="0.3">
      <c r="A3084" s="6" t="s">
        <v>0</v>
      </c>
      <c r="B3084" s="6" t="s">
        <v>4679</v>
      </c>
      <c r="C3084" s="6" t="s">
        <v>4680</v>
      </c>
      <c r="D3084" s="6" t="s">
        <v>6614</v>
      </c>
      <c r="E3084" s="6" t="s">
        <v>4</v>
      </c>
      <c r="F3084" s="6" t="s">
        <v>5</v>
      </c>
      <c r="G3084" s="6" t="s">
        <v>5652</v>
      </c>
      <c r="H3084" s="6" t="s">
        <v>7</v>
      </c>
      <c r="I3084" s="6" t="s">
        <v>5653</v>
      </c>
      <c r="J3084" s="6" t="s">
        <v>9</v>
      </c>
      <c r="K3084" s="6" t="s">
        <v>6615</v>
      </c>
      <c r="L3084" s="6" t="s">
        <v>11</v>
      </c>
      <c r="M3084" s="2">
        <v>250.11</v>
      </c>
      <c r="N3084" s="1" t="s">
        <v>12</v>
      </c>
      <c r="O3084" s="3">
        <v>43328</v>
      </c>
      <c r="P3084" s="2">
        <f>ROUNDDOWN(Table1[[#This Row],[Quantity in UnE]],0)</f>
        <v>250</v>
      </c>
      <c r="Q3084" t="s">
        <v>8850</v>
      </c>
      <c r="R3084">
        <v>35.5</v>
      </c>
      <c r="S3084">
        <v>39</v>
      </c>
      <c r="T3084">
        <f>IF(Table1[[#This Row],[OD (in)]]=28,0,IF(Table1[[#This Row],[Width (in)]]&lt;=25,1,0))</f>
        <v>0</v>
      </c>
      <c r="U3084">
        <f>IF(Table1[[#This Row],[OD (in)]]=28,0,IF(AND(Table1[[#This Row],[Width (in)]]&gt;25,Table1[[#This Row],[Width (in)]]&lt;=40),1,0))</f>
        <v>1</v>
      </c>
      <c r="V3084">
        <f>IF(Table1[[#This Row],[OD (in)]]=28,0,IF(Table1[[#This Row],[Width (in)]]&gt;40,1,0))</f>
        <v>0</v>
      </c>
      <c r="W3084">
        <f>IF(Table1[[#This Row],[OD (in)]]=28,1,0)</f>
        <v>0</v>
      </c>
    </row>
    <row r="3085" spans="1:23" x14ac:dyDescent="0.3">
      <c r="A3085" s="6" t="s">
        <v>0</v>
      </c>
      <c r="B3085" s="6" t="s">
        <v>502</v>
      </c>
      <c r="C3085" s="6" t="s">
        <v>503</v>
      </c>
      <c r="D3085" s="6" t="s">
        <v>6616</v>
      </c>
      <c r="E3085" s="6" t="s">
        <v>4</v>
      </c>
      <c r="F3085" s="6" t="s">
        <v>5</v>
      </c>
      <c r="G3085" s="6" t="s">
        <v>6501</v>
      </c>
      <c r="H3085" s="6" t="s">
        <v>7</v>
      </c>
      <c r="I3085" s="6" t="s">
        <v>6502</v>
      </c>
      <c r="J3085" s="6" t="s">
        <v>9</v>
      </c>
      <c r="K3085" s="6" t="s">
        <v>6617</v>
      </c>
      <c r="L3085" s="6" t="s">
        <v>11</v>
      </c>
      <c r="M3085" s="2">
        <v>198.494</v>
      </c>
      <c r="N3085" s="1" t="s">
        <v>12</v>
      </c>
      <c r="O3085" s="3">
        <v>43323</v>
      </c>
      <c r="P3085" s="2">
        <f>ROUNDDOWN(Table1[[#This Row],[Quantity in UnE]],0)</f>
        <v>198</v>
      </c>
      <c r="Q3085" t="s">
        <v>8849</v>
      </c>
      <c r="R3085">
        <v>23.875</v>
      </c>
      <c r="S3085">
        <v>44</v>
      </c>
      <c r="T3085">
        <f>IF(Table1[[#This Row],[OD (in)]]=28,0,IF(Table1[[#This Row],[Width (in)]]&lt;=25,1,0))</f>
        <v>1</v>
      </c>
      <c r="U3085">
        <f>IF(Table1[[#This Row],[OD (in)]]=28,0,IF(AND(Table1[[#This Row],[Width (in)]]&gt;25,Table1[[#This Row],[Width (in)]]&lt;=40),1,0))</f>
        <v>0</v>
      </c>
      <c r="V3085">
        <f>IF(Table1[[#This Row],[OD (in)]]=28,0,IF(Table1[[#This Row],[Width (in)]]&gt;40,1,0))</f>
        <v>0</v>
      </c>
      <c r="W3085">
        <f>IF(Table1[[#This Row],[OD (in)]]=28,1,0)</f>
        <v>0</v>
      </c>
    </row>
    <row r="3086" spans="1:23" x14ac:dyDescent="0.3">
      <c r="A3086" s="6" t="s">
        <v>0</v>
      </c>
      <c r="B3086" s="6" t="s">
        <v>502</v>
      </c>
      <c r="C3086" s="6" t="s">
        <v>503</v>
      </c>
      <c r="D3086" s="6" t="s">
        <v>6618</v>
      </c>
      <c r="E3086" s="6" t="s">
        <v>4</v>
      </c>
      <c r="F3086" s="6" t="s">
        <v>5</v>
      </c>
      <c r="G3086" s="6" t="s">
        <v>6501</v>
      </c>
      <c r="H3086" s="6" t="s">
        <v>7</v>
      </c>
      <c r="I3086" s="6" t="s">
        <v>6502</v>
      </c>
      <c r="J3086" s="6" t="s">
        <v>9</v>
      </c>
      <c r="K3086" s="6" t="s">
        <v>6619</v>
      </c>
      <c r="L3086" s="6" t="s">
        <v>11</v>
      </c>
      <c r="M3086" s="2">
        <v>198.494</v>
      </c>
      <c r="N3086" s="1" t="s">
        <v>12</v>
      </c>
      <c r="O3086" s="3">
        <v>43323</v>
      </c>
      <c r="P3086" s="2">
        <f>ROUNDDOWN(Table1[[#This Row],[Quantity in UnE]],0)</f>
        <v>198</v>
      </c>
      <c r="Q3086" t="s">
        <v>8849</v>
      </c>
      <c r="R3086">
        <v>23.875</v>
      </c>
      <c r="S3086">
        <v>44</v>
      </c>
      <c r="T3086">
        <f>IF(Table1[[#This Row],[OD (in)]]=28,0,IF(Table1[[#This Row],[Width (in)]]&lt;=25,1,0))</f>
        <v>1</v>
      </c>
      <c r="U3086">
        <f>IF(Table1[[#This Row],[OD (in)]]=28,0,IF(AND(Table1[[#This Row],[Width (in)]]&gt;25,Table1[[#This Row],[Width (in)]]&lt;=40),1,0))</f>
        <v>0</v>
      </c>
      <c r="V3086">
        <f>IF(Table1[[#This Row],[OD (in)]]=28,0,IF(Table1[[#This Row],[Width (in)]]&gt;40,1,0))</f>
        <v>0</v>
      </c>
      <c r="W3086">
        <f>IF(Table1[[#This Row],[OD (in)]]=28,1,0)</f>
        <v>0</v>
      </c>
    </row>
    <row r="3087" spans="1:23" x14ac:dyDescent="0.3">
      <c r="A3087" s="6" t="s">
        <v>0</v>
      </c>
      <c r="B3087" s="6" t="s">
        <v>502</v>
      </c>
      <c r="C3087" s="6" t="s">
        <v>503</v>
      </c>
      <c r="D3087" s="6" t="s">
        <v>6620</v>
      </c>
      <c r="E3087" s="6" t="s">
        <v>4</v>
      </c>
      <c r="F3087" s="6" t="s">
        <v>5</v>
      </c>
      <c r="G3087" s="6" t="s">
        <v>6501</v>
      </c>
      <c r="H3087" s="6" t="s">
        <v>7</v>
      </c>
      <c r="I3087" s="6" t="s">
        <v>6502</v>
      </c>
      <c r="J3087" s="6" t="s">
        <v>9</v>
      </c>
      <c r="K3087" s="6" t="s">
        <v>6621</v>
      </c>
      <c r="L3087" s="6" t="s">
        <v>11</v>
      </c>
      <c r="M3087" s="2">
        <v>198.494</v>
      </c>
      <c r="N3087" s="1" t="s">
        <v>12</v>
      </c>
      <c r="O3087" s="3">
        <v>43323</v>
      </c>
      <c r="P3087" s="2">
        <f>ROUNDDOWN(Table1[[#This Row],[Quantity in UnE]],0)</f>
        <v>198</v>
      </c>
      <c r="Q3087" t="s">
        <v>8849</v>
      </c>
      <c r="R3087">
        <v>23.875</v>
      </c>
      <c r="S3087">
        <v>44</v>
      </c>
      <c r="T3087">
        <f>IF(Table1[[#This Row],[OD (in)]]=28,0,IF(Table1[[#This Row],[Width (in)]]&lt;=25,1,0))</f>
        <v>1</v>
      </c>
      <c r="U3087">
        <f>IF(Table1[[#This Row],[OD (in)]]=28,0,IF(AND(Table1[[#This Row],[Width (in)]]&gt;25,Table1[[#This Row],[Width (in)]]&lt;=40),1,0))</f>
        <v>0</v>
      </c>
      <c r="V3087">
        <f>IF(Table1[[#This Row],[OD (in)]]=28,0,IF(Table1[[#This Row],[Width (in)]]&gt;40,1,0))</f>
        <v>0</v>
      </c>
      <c r="W3087">
        <f>IF(Table1[[#This Row],[OD (in)]]=28,1,0)</f>
        <v>0</v>
      </c>
    </row>
    <row r="3088" spans="1:23" x14ac:dyDescent="0.3">
      <c r="A3088" s="6" t="s">
        <v>0</v>
      </c>
      <c r="B3088" s="6" t="s">
        <v>502</v>
      </c>
      <c r="C3088" s="6" t="s">
        <v>503</v>
      </c>
      <c r="D3088" s="6" t="s">
        <v>6622</v>
      </c>
      <c r="E3088" s="6" t="s">
        <v>4</v>
      </c>
      <c r="F3088" s="6" t="s">
        <v>5</v>
      </c>
      <c r="G3088" s="6" t="s">
        <v>6501</v>
      </c>
      <c r="H3088" s="6" t="s">
        <v>7</v>
      </c>
      <c r="I3088" s="6" t="s">
        <v>6502</v>
      </c>
      <c r="J3088" s="6" t="s">
        <v>9</v>
      </c>
      <c r="K3088" s="6" t="s">
        <v>6623</v>
      </c>
      <c r="L3088" s="6" t="s">
        <v>11</v>
      </c>
      <c r="M3088" s="2">
        <v>197.68100000000001</v>
      </c>
      <c r="N3088" s="1" t="s">
        <v>12</v>
      </c>
      <c r="O3088" s="3">
        <v>43323</v>
      </c>
      <c r="P3088" s="2">
        <f>ROUNDDOWN(Table1[[#This Row],[Quantity in UnE]],0)</f>
        <v>197</v>
      </c>
      <c r="Q3088" t="s">
        <v>8849</v>
      </c>
      <c r="R3088">
        <v>23.875</v>
      </c>
      <c r="S3088">
        <v>44</v>
      </c>
      <c r="T3088">
        <f>IF(Table1[[#This Row],[OD (in)]]=28,0,IF(Table1[[#This Row],[Width (in)]]&lt;=25,1,0))</f>
        <v>1</v>
      </c>
      <c r="U3088">
        <f>IF(Table1[[#This Row],[OD (in)]]=28,0,IF(AND(Table1[[#This Row],[Width (in)]]&gt;25,Table1[[#This Row],[Width (in)]]&lt;=40),1,0))</f>
        <v>0</v>
      </c>
      <c r="V3088">
        <f>IF(Table1[[#This Row],[OD (in)]]=28,0,IF(Table1[[#This Row],[Width (in)]]&gt;40,1,0))</f>
        <v>0</v>
      </c>
      <c r="W3088">
        <f>IF(Table1[[#This Row],[OD (in)]]=28,1,0)</f>
        <v>0</v>
      </c>
    </row>
    <row r="3089" spans="1:23" x14ac:dyDescent="0.3">
      <c r="A3089" s="6" t="s">
        <v>0</v>
      </c>
      <c r="B3089" s="6" t="s">
        <v>1814</v>
      </c>
      <c r="C3089" s="6" t="s">
        <v>1815</v>
      </c>
      <c r="D3089" s="6" t="s">
        <v>6624</v>
      </c>
      <c r="E3089" s="6" t="s">
        <v>4</v>
      </c>
      <c r="F3089" s="6" t="s">
        <v>5</v>
      </c>
      <c r="G3089" s="6" t="s">
        <v>6286</v>
      </c>
      <c r="H3089" s="6" t="s">
        <v>7</v>
      </c>
      <c r="I3089" s="6" t="s">
        <v>6287</v>
      </c>
      <c r="J3089" s="6" t="s">
        <v>9</v>
      </c>
      <c r="K3089" s="6" t="s">
        <v>6625</v>
      </c>
      <c r="L3089" s="6" t="s">
        <v>11</v>
      </c>
      <c r="M3089" s="2">
        <v>245.18100000000001</v>
      </c>
      <c r="N3089" s="1" t="s">
        <v>12</v>
      </c>
      <c r="O3089" s="3">
        <v>43329</v>
      </c>
      <c r="P3089" s="2">
        <f>ROUNDDOWN(Table1[[#This Row],[Quantity in UnE]],0)</f>
        <v>245</v>
      </c>
      <c r="Q3089" t="s">
        <v>8860</v>
      </c>
      <c r="R3089">
        <v>30.75</v>
      </c>
      <c r="S3089">
        <v>39</v>
      </c>
      <c r="T3089">
        <f>IF(Table1[[#This Row],[OD (in)]]=28,0,IF(Table1[[#This Row],[Width (in)]]&lt;=25,1,0))</f>
        <v>0</v>
      </c>
      <c r="U3089">
        <f>IF(Table1[[#This Row],[OD (in)]]=28,0,IF(AND(Table1[[#This Row],[Width (in)]]&gt;25,Table1[[#This Row],[Width (in)]]&lt;=40),1,0))</f>
        <v>1</v>
      </c>
      <c r="V3089">
        <f>IF(Table1[[#This Row],[OD (in)]]=28,0,IF(Table1[[#This Row],[Width (in)]]&gt;40,1,0))</f>
        <v>0</v>
      </c>
      <c r="W3089">
        <f>IF(Table1[[#This Row],[OD (in)]]=28,1,0)</f>
        <v>0</v>
      </c>
    </row>
    <row r="3090" spans="1:23" x14ac:dyDescent="0.3">
      <c r="A3090" s="6" t="s">
        <v>0</v>
      </c>
      <c r="B3090" s="6" t="s">
        <v>502</v>
      </c>
      <c r="C3090" s="6" t="s">
        <v>503</v>
      </c>
      <c r="D3090" s="6" t="s">
        <v>6626</v>
      </c>
      <c r="E3090" s="6" t="s">
        <v>4</v>
      </c>
      <c r="F3090" s="6" t="s">
        <v>5</v>
      </c>
      <c r="G3090" s="6" t="s">
        <v>6501</v>
      </c>
      <c r="H3090" s="6" t="s">
        <v>7</v>
      </c>
      <c r="I3090" s="6" t="s">
        <v>6502</v>
      </c>
      <c r="J3090" s="6" t="s">
        <v>9</v>
      </c>
      <c r="K3090" s="6" t="s">
        <v>6627</v>
      </c>
      <c r="L3090" s="6" t="s">
        <v>11</v>
      </c>
      <c r="M3090" s="2">
        <v>198.494</v>
      </c>
      <c r="N3090" s="1" t="s">
        <v>12</v>
      </c>
      <c r="O3090" s="3">
        <v>43323</v>
      </c>
      <c r="P3090" s="2">
        <f>ROUNDDOWN(Table1[[#This Row],[Quantity in UnE]],0)</f>
        <v>198</v>
      </c>
      <c r="Q3090" t="s">
        <v>8849</v>
      </c>
      <c r="R3090">
        <v>23.875</v>
      </c>
      <c r="S3090">
        <v>44</v>
      </c>
      <c r="T3090">
        <f>IF(Table1[[#This Row],[OD (in)]]=28,0,IF(Table1[[#This Row],[Width (in)]]&lt;=25,1,0))</f>
        <v>1</v>
      </c>
      <c r="U3090">
        <f>IF(Table1[[#This Row],[OD (in)]]=28,0,IF(AND(Table1[[#This Row],[Width (in)]]&gt;25,Table1[[#This Row],[Width (in)]]&lt;=40),1,0))</f>
        <v>0</v>
      </c>
      <c r="V3090">
        <f>IF(Table1[[#This Row],[OD (in)]]=28,0,IF(Table1[[#This Row],[Width (in)]]&gt;40,1,0))</f>
        <v>0</v>
      </c>
      <c r="W3090">
        <f>IF(Table1[[#This Row],[OD (in)]]=28,1,0)</f>
        <v>0</v>
      </c>
    </row>
    <row r="3091" spans="1:23" x14ac:dyDescent="0.3">
      <c r="A3091" s="6" t="s">
        <v>0</v>
      </c>
      <c r="B3091" s="6" t="s">
        <v>3162</v>
      </c>
      <c r="C3091" s="6" t="s">
        <v>3163</v>
      </c>
      <c r="D3091" s="6" t="s">
        <v>6628</v>
      </c>
      <c r="E3091" s="6" t="s">
        <v>4</v>
      </c>
      <c r="F3091" s="6" t="s">
        <v>5</v>
      </c>
      <c r="G3091" s="6" t="s">
        <v>6286</v>
      </c>
      <c r="H3091" s="6" t="s">
        <v>7</v>
      </c>
      <c r="I3091" s="6" t="s">
        <v>6287</v>
      </c>
      <c r="J3091" s="6" t="s">
        <v>9</v>
      </c>
      <c r="K3091" s="6" t="s">
        <v>6629</v>
      </c>
      <c r="L3091" s="6" t="s">
        <v>11</v>
      </c>
      <c r="M3091" s="2">
        <v>129.56899999999999</v>
      </c>
      <c r="N3091" s="1" t="s">
        <v>12</v>
      </c>
      <c r="O3091" s="3">
        <v>43329</v>
      </c>
      <c r="P3091" s="2">
        <f>ROUNDDOWN(Table1[[#This Row],[Quantity in UnE]],0)</f>
        <v>129</v>
      </c>
      <c r="Q3091" t="s">
        <v>8850</v>
      </c>
      <c r="R3091">
        <v>18.5</v>
      </c>
      <c r="S3091">
        <v>39</v>
      </c>
      <c r="T3091">
        <f>IF(Table1[[#This Row],[OD (in)]]=28,0,IF(Table1[[#This Row],[Width (in)]]&lt;=25,1,0))</f>
        <v>1</v>
      </c>
      <c r="U3091">
        <f>IF(Table1[[#This Row],[OD (in)]]=28,0,IF(AND(Table1[[#This Row],[Width (in)]]&gt;25,Table1[[#This Row],[Width (in)]]&lt;=40),1,0))</f>
        <v>0</v>
      </c>
      <c r="V3091">
        <f>IF(Table1[[#This Row],[OD (in)]]=28,0,IF(Table1[[#This Row],[Width (in)]]&gt;40,1,0))</f>
        <v>0</v>
      </c>
      <c r="W3091">
        <f>IF(Table1[[#This Row],[OD (in)]]=28,1,0)</f>
        <v>0</v>
      </c>
    </row>
    <row r="3092" spans="1:23" x14ac:dyDescent="0.3">
      <c r="A3092" s="6" t="s">
        <v>0</v>
      </c>
      <c r="B3092" s="6" t="s">
        <v>502</v>
      </c>
      <c r="C3092" s="6" t="s">
        <v>503</v>
      </c>
      <c r="D3092" s="6" t="s">
        <v>6630</v>
      </c>
      <c r="E3092" s="6" t="s">
        <v>4</v>
      </c>
      <c r="F3092" s="6" t="s">
        <v>5</v>
      </c>
      <c r="G3092" s="6" t="s">
        <v>6501</v>
      </c>
      <c r="H3092" s="6" t="s">
        <v>7</v>
      </c>
      <c r="I3092" s="6" t="s">
        <v>6502</v>
      </c>
      <c r="J3092" s="6" t="s">
        <v>9</v>
      </c>
      <c r="K3092" s="6" t="s">
        <v>6631</v>
      </c>
      <c r="L3092" s="6" t="s">
        <v>11</v>
      </c>
      <c r="M3092" s="2">
        <v>197.68100000000001</v>
      </c>
      <c r="N3092" s="1" t="s">
        <v>12</v>
      </c>
      <c r="O3092" s="3">
        <v>43323</v>
      </c>
      <c r="P3092" s="2">
        <f>ROUNDDOWN(Table1[[#This Row],[Quantity in UnE]],0)</f>
        <v>197</v>
      </c>
      <c r="Q3092" t="s">
        <v>8849</v>
      </c>
      <c r="R3092">
        <v>23.875</v>
      </c>
      <c r="S3092">
        <v>44</v>
      </c>
      <c r="T3092">
        <f>IF(Table1[[#This Row],[OD (in)]]=28,0,IF(Table1[[#This Row],[Width (in)]]&lt;=25,1,0))</f>
        <v>1</v>
      </c>
      <c r="U3092">
        <f>IF(Table1[[#This Row],[OD (in)]]=28,0,IF(AND(Table1[[#This Row],[Width (in)]]&gt;25,Table1[[#This Row],[Width (in)]]&lt;=40),1,0))</f>
        <v>0</v>
      </c>
      <c r="V3092">
        <f>IF(Table1[[#This Row],[OD (in)]]=28,0,IF(Table1[[#This Row],[Width (in)]]&gt;40,1,0))</f>
        <v>0</v>
      </c>
      <c r="W3092">
        <f>IF(Table1[[#This Row],[OD (in)]]=28,1,0)</f>
        <v>0</v>
      </c>
    </row>
    <row r="3093" spans="1:23" x14ac:dyDescent="0.3">
      <c r="A3093" s="6" t="s">
        <v>0</v>
      </c>
      <c r="B3093" s="6" t="s">
        <v>502</v>
      </c>
      <c r="C3093" s="6" t="s">
        <v>503</v>
      </c>
      <c r="D3093" s="6" t="s">
        <v>6632</v>
      </c>
      <c r="E3093" s="6" t="s">
        <v>4</v>
      </c>
      <c r="F3093" s="6" t="s">
        <v>5</v>
      </c>
      <c r="G3093" s="6" t="s">
        <v>6501</v>
      </c>
      <c r="H3093" s="6" t="s">
        <v>7</v>
      </c>
      <c r="I3093" s="6" t="s">
        <v>6502</v>
      </c>
      <c r="J3093" s="6" t="s">
        <v>9</v>
      </c>
      <c r="K3093" s="6" t="s">
        <v>6633</v>
      </c>
      <c r="L3093" s="6" t="s">
        <v>11</v>
      </c>
      <c r="M3093" s="2">
        <v>197.92500000000001</v>
      </c>
      <c r="N3093" s="1" t="s">
        <v>12</v>
      </c>
      <c r="O3093" s="3">
        <v>43323</v>
      </c>
      <c r="P3093" s="2">
        <f>ROUNDDOWN(Table1[[#This Row],[Quantity in UnE]],0)</f>
        <v>197</v>
      </c>
      <c r="Q3093" t="s">
        <v>8849</v>
      </c>
      <c r="R3093">
        <v>23.875</v>
      </c>
      <c r="S3093">
        <v>44</v>
      </c>
      <c r="T3093">
        <f>IF(Table1[[#This Row],[OD (in)]]=28,0,IF(Table1[[#This Row],[Width (in)]]&lt;=25,1,0))</f>
        <v>1</v>
      </c>
      <c r="U3093">
        <f>IF(Table1[[#This Row],[OD (in)]]=28,0,IF(AND(Table1[[#This Row],[Width (in)]]&gt;25,Table1[[#This Row],[Width (in)]]&lt;=40),1,0))</f>
        <v>0</v>
      </c>
      <c r="V3093">
        <f>IF(Table1[[#This Row],[OD (in)]]=28,0,IF(Table1[[#This Row],[Width (in)]]&gt;40,1,0))</f>
        <v>0</v>
      </c>
      <c r="W3093">
        <f>IF(Table1[[#This Row],[OD (in)]]=28,1,0)</f>
        <v>0</v>
      </c>
    </row>
    <row r="3094" spans="1:23" x14ac:dyDescent="0.3">
      <c r="A3094" s="6" t="s">
        <v>0</v>
      </c>
      <c r="B3094" s="6" t="s">
        <v>6478</v>
      </c>
      <c r="C3094" s="6" t="s">
        <v>6479</v>
      </c>
      <c r="D3094" s="6" t="s">
        <v>6634</v>
      </c>
      <c r="E3094" s="6" t="s">
        <v>4</v>
      </c>
      <c r="F3094" s="6" t="s">
        <v>5</v>
      </c>
      <c r="G3094" s="6" t="s">
        <v>6187</v>
      </c>
      <c r="H3094" s="6" t="s">
        <v>7</v>
      </c>
      <c r="I3094" s="6" t="s">
        <v>6188</v>
      </c>
      <c r="J3094" s="6" t="s">
        <v>9</v>
      </c>
      <c r="K3094" s="6" t="s">
        <v>6635</v>
      </c>
      <c r="L3094" s="6" t="s">
        <v>11</v>
      </c>
      <c r="M3094" s="2">
        <v>131.97300000000001</v>
      </c>
      <c r="N3094" s="1" t="s">
        <v>12</v>
      </c>
      <c r="O3094" s="3">
        <v>43331</v>
      </c>
      <c r="P3094" s="2">
        <f>ROUNDDOWN(Table1[[#This Row],[Quantity in UnE]],0)</f>
        <v>131</v>
      </c>
      <c r="Q3094" t="s">
        <v>8848</v>
      </c>
      <c r="R3094">
        <v>37.5</v>
      </c>
      <c r="S3094">
        <v>28</v>
      </c>
      <c r="T3094">
        <f>IF(Table1[[#This Row],[OD (in)]]=28,0,IF(Table1[[#This Row],[Width (in)]]&lt;=25,1,0))</f>
        <v>0</v>
      </c>
      <c r="U3094">
        <f>IF(Table1[[#This Row],[OD (in)]]=28,0,IF(AND(Table1[[#This Row],[Width (in)]]&gt;25,Table1[[#This Row],[Width (in)]]&lt;=40),1,0))</f>
        <v>0</v>
      </c>
      <c r="V3094">
        <f>IF(Table1[[#This Row],[OD (in)]]=28,0,IF(Table1[[#This Row],[Width (in)]]&gt;40,1,0))</f>
        <v>0</v>
      </c>
      <c r="W3094">
        <f>IF(Table1[[#This Row],[OD (in)]]=28,1,0)</f>
        <v>1</v>
      </c>
    </row>
    <row r="3095" spans="1:23" x14ac:dyDescent="0.3">
      <c r="A3095" s="6" t="s">
        <v>0</v>
      </c>
      <c r="B3095" s="6" t="s">
        <v>6478</v>
      </c>
      <c r="C3095" s="6" t="s">
        <v>6479</v>
      </c>
      <c r="D3095" s="6" t="s">
        <v>6636</v>
      </c>
      <c r="E3095" s="6" t="s">
        <v>4</v>
      </c>
      <c r="F3095" s="6" t="s">
        <v>5</v>
      </c>
      <c r="G3095" s="6" t="s">
        <v>6187</v>
      </c>
      <c r="H3095" s="6" t="s">
        <v>7</v>
      </c>
      <c r="I3095" s="6" t="s">
        <v>6188</v>
      </c>
      <c r="J3095" s="6" t="s">
        <v>9</v>
      </c>
      <c r="K3095" s="6" t="s">
        <v>6637</v>
      </c>
      <c r="L3095" s="6" t="s">
        <v>11</v>
      </c>
      <c r="M3095" s="2">
        <v>131.97300000000001</v>
      </c>
      <c r="N3095" s="1" t="s">
        <v>12</v>
      </c>
      <c r="O3095" s="3">
        <v>43331</v>
      </c>
      <c r="P3095" s="2">
        <f>ROUNDDOWN(Table1[[#This Row],[Quantity in UnE]],0)</f>
        <v>131</v>
      </c>
      <c r="Q3095" t="s">
        <v>8848</v>
      </c>
      <c r="R3095">
        <v>37.5</v>
      </c>
      <c r="S3095">
        <v>28</v>
      </c>
      <c r="T3095">
        <f>IF(Table1[[#This Row],[OD (in)]]=28,0,IF(Table1[[#This Row],[Width (in)]]&lt;=25,1,0))</f>
        <v>0</v>
      </c>
      <c r="U3095">
        <f>IF(Table1[[#This Row],[OD (in)]]=28,0,IF(AND(Table1[[#This Row],[Width (in)]]&gt;25,Table1[[#This Row],[Width (in)]]&lt;=40),1,0))</f>
        <v>0</v>
      </c>
      <c r="V3095">
        <f>IF(Table1[[#This Row],[OD (in)]]=28,0,IF(Table1[[#This Row],[Width (in)]]&gt;40,1,0))</f>
        <v>0</v>
      </c>
      <c r="W3095">
        <f>IF(Table1[[#This Row],[OD (in)]]=28,1,0)</f>
        <v>1</v>
      </c>
    </row>
    <row r="3096" spans="1:23" x14ac:dyDescent="0.3">
      <c r="A3096" s="6" t="s">
        <v>0</v>
      </c>
      <c r="B3096" s="6" t="s">
        <v>162</v>
      </c>
      <c r="C3096" s="6" t="s">
        <v>163</v>
      </c>
      <c r="D3096" s="6" t="s">
        <v>6638</v>
      </c>
      <c r="E3096" s="6" t="s">
        <v>4</v>
      </c>
      <c r="F3096" s="6" t="s">
        <v>5</v>
      </c>
      <c r="G3096" s="6" t="s">
        <v>5881</v>
      </c>
      <c r="H3096" s="6" t="s">
        <v>7</v>
      </c>
      <c r="I3096" s="6" t="s">
        <v>5882</v>
      </c>
      <c r="J3096" s="6" t="s">
        <v>9</v>
      </c>
      <c r="K3096" s="6" t="s">
        <v>6639</v>
      </c>
      <c r="L3096" s="6" t="s">
        <v>11</v>
      </c>
      <c r="M3096" s="2">
        <v>132.54900000000001</v>
      </c>
      <c r="N3096" s="1" t="s">
        <v>12</v>
      </c>
      <c r="O3096" s="3">
        <v>43322</v>
      </c>
      <c r="P3096" s="2">
        <f>ROUNDDOWN(Table1[[#This Row],[Quantity in UnE]],0)</f>
        <v>132</v>
      </c>
      <c r="Q3096" t="s">
        <v>8850</v>
      </c>
      <c r="R3096">
        <v>35</v>
      </c>
      <c r="S3096">
        <v>28</v>
      </c>
      <c r="T3096">
        <f>IF(Table1[[#This Row],[OD (in)]]=28,0,IF(Table1[[#This Row],[Width (in)]]&lt;=25,1,0))</f>
        <v>0</v>
      </c>
      <c r="U3096">
        <f>IF(Table1[[#This Row],[OD (in)]]=28,0,IF(AND(Table1[[#This Row],[Width (in)]]&gt;25,Table1[[#This Row],[Width (in)]]&lt;=40),1,0))</f>
        <v>0</v>
      </c>
      <c r="V3096">
        <f>IF(Table1[[#This Row],[OD (in)]]=28,0,IF(Table1[[#This Row],[Width (in)]]&gt;40,1,0))</f>
        <v>0</v>
      </c>
      <c r="W3096">
        <f>IF(Table1[[#This Row],[OD (in)]]=28,1,0)</f>
        <v>1</v>
      </c>
    </row>
    <row r="3097" spans="1:23" x14ac:dyDescent="0.3">
      <c r="A3097" s="6" t="s">
        <v>0</v>
      </c>
      <c r="B3097" s="6" t="s">
        <v>87</v>
      </c>
      <c r="C3097" s="6" t="s">
        <v>88</v>
      </c>
      <c r="D3097" s="6" t="s">
        <v>6640</v>
      </c>
      <c r="E3097" s="6" t="s">
        <v>4</v>
      </c>
      <c r="F3097" s="6" t="s">
        <v>5</v>
      </c>
      <c r="G3097" s="6" t="s">
        <v>5492</v>
      </c>
      <c r="H3097" s="6" t="s">
        <v>7</v>
      </c>
      <c r="I3097" s="6" t="s">
        <v>5493</v>
      </c>
      <c r="J3097" s="6" t="s">
        <v>9</v>
      </c>
      <c r="K3097" s="6" t="s">
        <v>6641</v>
      </c>
      <c r="L3097" s="6" t="s">
        <v>11</v>
      </c>
      <c r="M3097" s="2">
        <v>110.22799999999999</v>
      </c>
      <c r="N3097" s="1" t="s">
        <v>12</v>
      </c>
      <c r="O3097" s="3">
        <v>43323</v>
      </c>
      <c r="P3097" s="2">
        <f>ROUNDDOWN(Table1[[#This Row],[Quantity in UnE]],0)</f>
        <v>110</v>
      </c>
      <c r="Q3097" t="s">
        <v>8850</v>
      </c>
      <c r="R3097">
        <v>29</v>
      </c>
      <c r="S3097">
        <v>28</v>
      </c>
      <c r="T3097">
        <f>IF(Table1[[#This Row],[OD (in)]]=28,0,IF(Table1[[#This Row],[Width (in)]]&lt;=25,1,0))</f>
        <v>0</v>
      </c>
      <c r="U3097">
        <f>IF(Table1[[#This Row],[OD (in)]]=28,0,IF(AND(Table1[[#This Row],[Width (in)]]&gt;25,Table1[[#This Row],[Width (in)]]&lt;=40),1,0))</f>
        <v>0</v>
      </c>
      <c r="V3097">
        <f>IF(Table1[[#This Row],[OD (in)]]=28,0,IF(Table1[[#This Row],[Width (in)]]&gt;40,1,0))</f>
        <v>0</v>
      </c>
      <c r="W3097">
        <f>IF(Table1[[#This Row],[OD (in)]]=28,1,0)</f>
        <v>1</v>
      </c>
    </row>
    <row r="3098" spans="1:23" x14ac:dyDescent="0.3">
      <c r="A3098" s="6" t="s">
        <v>0</v>
      </c>
      <c r="B3098" s="6" t="s">
        <v>3162</v>
      </c>
      <c r="C3098" s="6" t="s">
        <v>3163</v>
      </c>
      <c r="D3098" s="6" t="s">
        <v>6642</v>
      </c>
      <c r="E3098" s="6" t="s">
        <v>4</v>
      </c>
      <c r="F3098" s="6" t="s">
        <v>5</v>
      </c>
      <c r="G3098" s="6" t="s">
        <v>6286</v>
      </c>
      <c r="H3098" s="6" t="s">
        <v>7</v>
      </c>
      <c r="I3098" s="6" t="s">
        <v>6287</v>
      </c>
      <c r="J3098" s="6" t="s">
        <v>9</v>
      </c>
      <c r="K3098" s="6" t="s">
        <v>6643</v>
      </c>
      <c r="L3098" s="6" t="s">
        <v>11</v>
      </c>
      <c r="M3098" s="2">
        <v>129.56899999999999</v>
      </c>
      <c r="N3098" s="1" t="s">
        <v>12</v>
      </c>
      <c r="O3098" s="3">
        <v>43329</v>
      </c>
      <c r="P3098" s="2">
        <f>ROUNDDOWN(Table1[[#This Row],[Quantity in UnE]],0)</f>
        <v>129</v>
      </c>
      <c r="Q3098" t="s">
        <v>8850</v>
      </c>
      <c r="R3098">
        <v>18.5</v>
      </c>
      <c r="S3098">
        <v>39</v>
      </c>
      <c r="T3098">
        <f>IF(Table1[[#This Row],[OD (in)]]=28,0,IF(Table1[[#This Row],[Width (in)]]&lt;=25,1,0))</f>
        <v>1</v>
      </c>
      <c r="U3098">
        <f>IF(Table1[[#This Row],[OD (in)]]=28,0,IF(AND(Table1[[#This Row],[Width (in)]]&gt;25,Table1[[#This Row],[Width (in)]]&lt;=40),1,0))</f>
        <v>0</v>
      </c>
      <c r="V3098">
        <f>IF(Table1[[#This Row],[OD (in)]]=28,0,IF(Table1[[#This Row],[Width (in)]]&gt;40,1,0))</f>
        <v>0</v>
      </c>
      <c r="W3098">
        <f>IF(Table1[[#This Row],[OD (in)]]=28,1,0)</f>
        <v>0</v>
      </c>
    </row>
    <row r="3099" spans="1:23" x14ac:dyDescent="0.3">
      <c r="A3099" s="6" t="s">
        <v>0</v>
      </c>
      <c r="B3099" s="6" t="s">
        <v>87</v>
      </c>
      <c r="C3099" s="6" t="s">
        <v>88</v>
      </c>
      <c r="D3099" s="6" t="s">
        <v>6644</v>
      </c>
      <c r="E3099" s="6" t="s">
        <v>4</v>
      </c>
      <c r="F3099" s="6" t="s">
        <v>5</v>
      </c>
      <c r="G3099" s="6" t="s">
        <v>5492</v>
      </c>
      <c r="H3099" s="6" t="s">
        <v>7</v>
      </c>
      <c r="I3099" s="6" t="s">
        <v>5493</v>
      </c>
      <c r="J3099" s="6" t="s">
        <v>9</v>
      </c>
      <c r="K3099" s="6" t="s">
        <v>6645</v>
      </c>
      <c r="L3099" s="6" t="s">
        <v>11</v>
      </c>
      <c r="M3099" s="2">
        <v>106.15600000000001</v>
      </c>
      <c r="N3099" s="1" t="s">
        <v>12</v>
      </c>
      <c r="O3099" s="3">
        <v>43323</v>
      </c>
      <c r="P3099" s="2">
        <f>ROUNDDOWN(Table1[[#This Row],[Quantity in UnE]],0)</f>
        <v>106</v>
      </c>
      <c r="Q3099" t="s">
        <v>8850</v>
      </c>
      <c r="R3099">
        <v>29</v>
      </c>
      <c r="S3099">
        <v>28</v>
      </c>
      <c r="T3099">
        <f>IF(Table1[[#This Row],[OD (in)]]=28,0,IF(Table1[[#This Row],[Width (in)]]&lt;=25,1,0))</f>
        <v>0</v>
      </c>
      <c r="U3099">
        <f>IF(Table1[[#This Row],[OD (in)]]=28,0,IF(AND(Table1[[#This Row],[Width (in)]]&gt;25,Table1[[#This Row],[Width (in)]]&lt;=40),1,0))</f>
        <v>0</v>
      </c>
      <c r="V3099">
        <f>IF(Table1[[#This Row],[OD (in)]]=28,0,IF(Table1[[#This Row],[Width (in)]]&gt;40,1,0))</f>
        <v>0</v>
      </c>
      <c r="W3099">
        <f>IF(Table1[[#This Row],[OD (in)]]=28,1,0)</f>
        <v>1</v>
      </c>
    </row>
    <row r="3100" spans="1:23" x14ac:dyDescent="0.3">
      <c r="A3100" s="6" t="s">
        <v>0</v>
      </c>
      <c r="B3100" s="6" t="s">
        <v>87</v>
      </c>
      <c r="C3100" s="6" t="s">
        <v>88</v>
      </c>
      <c r="D3100" s="6" t="s">
        <v>6646</v>
      </c>
      <c r="E3100" s="6" t="s">
        <v>4</v>
      </c>
      <c r="F3100" s="6" t="s">
        <v>5</v>
      </c>
      <c r="G3100" s="6" t="s">
        <v>5492</v>
      </c>
      <c r="H3100" s="6" t="s">
        <v>7</v>
      </c>
      <c r="I3100" s="6" t="s">
        <v>5493</v>
      </c>
      <c r="J3100" s="6" t="s">
        <v>9</v>
      </c>
      <c r="K3100" s="6" t="s">
        <v>6647</v>
      </c>
      <c r="L3100" s="6" t="s">
        <v>11</v>
      </c>
      <c r="M3100" s="2">
        <v>110.22799999999999</v>
      </c>
      <c r="N3100" s="1" t="s">
        <v>12</v>
      </c>
      <c r="O3100" s="3">
        <v>43323</v>
      </c>
      <c r="P3100" s="2">
        <f>ROUNDDOWN(Table1[[#This Row],[Quantity in UnE]],0)</f>
        <v>110</v>
      </c>
      <c r="Q3100" t="s">
        <v>8850</v>
      </c>
      <c r="R3100">
        <v>29</v>
      </c>
      <c r="S3100">
        <v>28</v>
      </c>
      <c r="T3100">
        <f>IF(Table1[[#This Row],[OD (in)]]=28,0,IF(Table1[[#This Row],[Width (in)]]&lt;=25,1,0))</f>
        <v>0</v>
      </c>
      <c r="U3100">
        <f>IF(Table1[[#This Row],[OD (in)]]=28,0,IF(AND(Table1[[#This Row],[Width (in)]]&gt;25,Table1[[#This Row],[Width (in)]]&lt;=40),1,0))</f>
        <v>0</v>
      </c>
      <c r="V3100">
        <f>IF(Table1[[#This Row],[OD (in)]]=28,0,IF(Table1[[#This Row],[Width (in)]]&gt;40,1,0))</f>
        <v>0</v>
      </c>
      <c r="W3100">
        <f>IF(Table1[[#This Row],[OD (in)]]=28,1,0)</f>
        <v>1</v>
      </c>
    </row>
    <row r="3101" spans="1:23" x14ac:dyDescent="0.3">
      <c r="A3101" s="6" t="s">
        <v>0</v>
      </c>
      <c r="B3101" s="6" t="s">
        <v>87</v>
      </c>
      <c r="C3101" s="6" t="s">
        <v>88</v>
      </c>
      <c r="D3101" s="6" t="s">
        <v>6648</v>
      </c>
      <c r="E3101" s="6" t="s">
        <v>4</v>
      </c>
      <c r="F3101" s="6" t="s">
        <v>5</v>
      </c>
      <c r="G3101" s="6" t="s">
        <v>5492</v>
      </c>
      <c r="H3101" s="6" t="s">
        <v>7</v>
      </c>
      <c r="I3101" s="6" t="s">
        <v>5493</v>
      </c>
      <c r="J3101" s="6" t="s">
        <v>9</v>
      </c>
      <c r="K3101" s="6" t="s">
        <v>6649</v>
      </c>
      <c r="L3101" s="6" t="s">
        <v>11</v>
      </c>
      <c r="M3101" s="2">
        <v>106.15600000000001</v>
      </c>
      <c r="N3101" s="1" t="s">
        <v>12</v>
      </c>
      <c r="O3101" s="3">
        <v>43323</v>
      </c>
      <c r="P3101" s="2">
        <f>ROUNDDOWN(Table1[[#This Row],[Quantity in UnE]],0)</f>
        <v>106</v>
      </c>
      <c r="Q3101" t="s">
        <v>8850</v>
      </c>
      <c r="R3101">
        <v>29</v>
      </c>
      <c r="S3101">
        <v>28</v>
      </c>
      <c r="T3101">
        <f>IF(Table1[[#This Row],[OD (in)]]=28,0,IF(Table1[[#This Row],[Width (in)]]&lt;=25,1,0))</f>
        <v>0</v>
      </c>
      <c r="U3101">
        <f>IF(Table1[[#This Row],[OD (in)]]=28,0,IF(AND(Table1[[#This Row],[Width (in)]]&gt;25,Table1[[#This Row],[Width (in)]]&lt;=40),1,0))</f>
        <v>0</v>
      </c>
      <c r="V3101">
        <f>IF(Table1[[#This Row],[OD (in)]]=28,0,IF(Table1[[#This Row],[Width (in)]]&gt;40,1,0))</f>
        <v>0</v>
      </c>
      <c r="W3101">
        <f>IF(Table1[[#This Row],[OD (in)]]=28,1,0)</f>
        <v>1</v>
      </c>
    </row>
    <row r="3102" spans="1:23" x14ac:dyDescent="0.3">
      <c r="A3102" s="6" t="s">
        <v>0</v>
      </c>
      <c r="B3102" s="6" t="s">
        <v>3928</v>
      </c>
      <c r="C3102" s="6" t="s">
        <v>3929</v>
      </c>
      <c r="D3102" s="6" t="s">
        <v>6650</v>
      </c>
      <c r="E3102" s="6" t="s">
        <v>4</v>
      </c>
      <c r="F3102" s="6" t="s">
        <v>5</v>
      </c>
      <c r="G3102" s="6" t="s">
        <v>5492</v>
      </c>
      <c r="H3102" s="6" t="s">
        <v>7</v>
      </c>
      <c r="I3102" s="6" t="s">
        <v>5493</v>
      </c>
      <c r="J3102" s="6" t="s">
        <v>9</v>
      </c>
      <c r="K3102" s="6" t="s">
        <v>6651</v>
      </c>
      <c r="L3102" s="6" t="s">
        <v>11</v>
      </c>
      <c r="M3102" s="2">
        <v>103.038</v>
      </c>
      <c r="N3102" s="1" t="s">
        <v>12</v>
      </c>
      <c r="O3102" s="3">
        <v>43323</v>
      </c>
      <c r="P3102" s="2">
        <f>ROUNDDOWN(Table1[[#This Row],[Quantity in UnE]],0)</f>
        <v>103</v>
      </c>
      <c r="Q3102" t="s">
        <v>8850</v>
      </c>
      <c r="R3102">
        <v>29</v>
      </c>
      <c r="S3102">
        <v>28</v>
      </c>
      <c r="T3102">
        <f>IF(Table1[[#This Row],[OD (in)]]=28,0,IF(Table1[[#This Row],[Width (in)]]&lt;=25,1,0))</f>
        <v>0</v>
      </c>
      <c r="U3102">
        <f>IF(Table1[[#This Row],[OD (in)]]=28,0,IF(AND(Table1[[#This Row],[Width (in)]]&gt;25,Table1[[#This Row],[Width (in)]]&lt;=40),1,0))</f>
        <v>0</v>
      </c>
      <c r="V3102">
        <f>IF(Table1[[#This Row],[OD (in)]]=28,0,IF(Table1[[#This Row],[Width (in)]]&gt;40,1,0))</f>
        <v>0</v>
      </c>
      <c r="W3102">
        <f>IF(Table1[[#This Row],[OD (in)]]=28,1,0)</f>
        <v>1</v>
      </c>
    </row>
    <row r="3103" spans="1:23" x14ac:dyDescent="0.3">
      <c r="A3103" s="6" t="s">
        <v>0</v>
      </c>
      <c r="B3103" s="6" t="s">
        <v>162</v>
      </c>
      <c r="C3103" s="6" t="s">
        <v>163</v>
      </c>
      <c r="D3103" s="6" t="s">
        <v>6652</v>
      </c>
      <c r="E3103" s="6" t="s">
        <v>4</v>
      </c>
      <c r="F3103" s="6" t="s">
        <v>5</v>
      </c>
      <c r="G3103" s="6" t="s">
        <v>5881</v>
      </c>
      <c r="H3103" s="6" t="s">
        <v>7</v>
      </c>
      <c r="I3103" s="6" t="s">
        <v>5882</v>
      </c>
      <c r="J3103" s="6" t="s">
        <v>9</v>
      </c>
      <c r="K3103" s="6" t="s">
        <v>6653</v>
      </c>
      <c r="L3103" s="6" t="s">
        <v>11</v>
      </c>
      <c r="M3103" s="2">
        <v>133.035</v>
      </c>
      <c r="N3103" s="1" t="s">
        <v>12</v>
      </c>
      <c r="O3103" s="3">
        <v>43322</v>
      </c>
      <c r="P3103" s="2">
        <f>ROUNDDOWN(Table1[[#This Row],[Quantity in UnE]],0)</f>
        <v>133</v>
      </c>
      <c r="Q3103" t="s">
        <v>8850</v>
      </c>
      <c r="R3103">
        <v>35</v>
      </c>
      <c r="S3103">
        <v>28</v>
      </c>
      <c r="T3103">
        <f>IF(Table1[[#This Row],[OD (in)]]=28,0,IF(Table1[[#This Row],[Width (in)]]&lt;=25,1,0))</f>
        <v>0</v>
      </c>
      <c r="U3103">
        <f>IF(Table1[[#This Row],[OD (in)]]=28,0,IF(AND(Table1[[#This Row],[Width (in)]]&gt;25,Table1[[#This Row],[Width (in)]]&lt;=40),1,0))</f>
        <v>0</v>
      </c>
      <c r="V3103">
        <f>IF(Table1[[#This Row],[OD (in)]]=28,0,IF(Table1[[#This Row],[Width (in)]]&gt;40,1,0))</f>
        <v>0</v>
      </c>
      <c r="W3103">
        <f>IF(Table1[[#This Row],[OD (in)]]=28,1,0)</f>
        <v>1</v>
      </c>
    </row>
    <row r="3104" spans="1:23" x14ac:dyDescent="0.3">
      <c r="A3104" s="6" t="s">
        <v>0</v>
      </c>
      <c r="B3104" s="6" t="s">
        <v>162</v>
      </c>
      <c r="C3104" s="6" t="s">
        <v>163</v>
      </c>
      <c r="D3104" s="6" t="s">
        <v>6654</v>
      </c>
      <c r="E3104" s="6" t="s">
        <v>4</v>
      </c>
      <c r="F3104" s="6" t="s">
        <v>5</v>
      </c>
      <c r="G3104" s="6" t="s">
        <v>5881</v>
      </c>
      <c r="H3104" s="6" t="s">
        <v>7</v>
      </c>
      <c r="I3104" s="6" t="s">
        <v>5882</v>
      </c>
      <c r="J3104" s="6" t="s">
        <v>9</v>
      </c>
      <c r="K3104" s="6" t="s">
        <v>6655</v>
      </c>
      <c r="L3104" s="6" t="s">
        <v>11</v>
      </c>
      <c r="M3104" s="2">
        <v>126.78400000000001</v>
      </c>
      <c r="N3104" s="1" t="s">
        <v>12</v>
      </c>
      <c r="O3104" s="3">
        <v>43322</v>
      </c>
      <c r="P3104" s="2">
        <f>ROUNDDOWN(Table1[[#This Row],[Quantity in UnE]],0)</f>
        <v>126</v>
      </c>
      <c r="Q3104" t="s">
        <v>8850</v>
      </c>
      <c r="R3104">
        <v>35</v>
      </c>
      <c r="S3104">
        <v>28</v>
      </c>
      <c r="T3104">
        <f>IF(Table1[[#This Row],[OD (in)]]=28,0,IF(Table1[[#This Row],[Width (in)]]&lt;=25,1,0))</f>
        <v>0</v>
      </c>
      <c r="U3104">
        <f>IF(Table1[[#This Row],[OD (in)]]=28,0,IF(AND(Table1[[#This Row],[Width (in)]]&gt;25,Table1[[#This Row],[Width (in)]]&lt;=40),1,0))</f>
        <v>0</v>
      </c>
      <c r="V3104">
        <f>IF(Table1[[#This Row],[OD (in)]]=28,0,IF(Table1[[#This Row],[Width (in)]]&gt;40,1,0))</f>
        <v>0</v>
      </c>
      <c r="W3104">
        <f>IF(Table1[[#This Row],[OD (in)]]=28,1,0)</f>
        <v>1</v>
      </c>
    </row>
    <row r="3105" spans="1:23" x14ac:dyDescent="0.3">
      <c r="A3105" s="6" t="s">
        <v>0</v>
      </c>
      <c r="B3105" s="6" t="s">
        <v>1227</v>
      </c>
      <c r="C3105" s="6" t="s">
        <v>1228</v>
      </c>
      <c r="D3105" s="6" t="s">
        <v>6656</v>
      </c>
      <c r="E3105" s="6" t="s">
        <v>4</v>
      </c>
      <c r="F3105" s="6" t="s">
        <v>5</v>
      </c>
      <c r="G3105" s="6" t="s">
        <v>5492</v>
      </c>
      <c r="H3105" s="6" t="s">
        <v>7</v>
      </c>
      <c r="I3105" s="6" t="s">
        <v>5493</v>
      </c>
      <c r="J3105" s="6" t="s">
        <v>9</v>
      </c>
      <c r="K3105" s="6" t="s">
        <v>6657</v>
      </c>
      <c r="L3105" s="6" t="s">
        <v>11</v>
      </c>
      <c r="M3105" s="2">
        <v>96.632000000000005</v>
      </c>
      <c r="N3105" s="1" t="s">
        <v>12</v>
      </c>
      <c r="O3105" s="3">
        <v>43323</v>
      </c>
      <c r="P3105" s="2">
        <f>ROUNDDOWN(Table1[[#This Row],[Quantity in UnE]],0)</f>
        <v>96</v>
      </c>
      <c r="Q3105" t="s">
        <v>8850</v>
      </c>
      <c r="R3105">
        <v>25.25</v>
      </c>
      <c r="S3105">
        <v>28</v>
      </c>
      <c r="T3105">
        <f>IF(Table1[[#This Row],[OD (in)]]=28,0,IF(Table1[[#This Row],[Width (in)]]&lt;=25,1,0))</f>
        <v>0</v>
      </c>
      <c r="U3105">
        <f>IF(Table1[[#This Row],[OD (in)]]=28,0,IF(AND(Table1[[#This Row],[Width (in)]]&gt;25,Table1[[#This Row],[Width (in)]]&lt;=40),1,0))</f>
        <v>0</v>
      </c>
      <c r="V3105">
        <f>IF(Table1[[#This Row],[OD (in)]]=28,0,IF(Table1[[#This Row],[Width (in)]]&gt;40,1,0))</f>
        <v>0</v>
      </c>
      <c r="W3105">
        <f>IF(Table1[[#This Row],[OD (in)]]=28,1,0)</f>
        <v>1</v>
      </c>
    </row>
    <row r="3106" spans="1:23" x14ac:dyDescent="0.3">
      <c r="A3106" s="6" t="s">
        <v>0</v>
      </c>
      <c r="B3106" s="6" t="s">
        <v>162</v>
      </c>
      <c r="C3106" s="6" t="s">
        <v>163</v>
      </c>
      <c r="D3106" s="6" t="s">
        <v>6658</v>
      </c>
      <c r="E3106" s="6" t="s">
        <v>4</v>
      </c>
      <c r="F3106" s="6" t="s">
        <v>5</v>
      </c>
      <c r="G3106" s="6" t="s">
        <v>5881</v>
      </c>
      <c r="H3106" s="6" t="s">
        <v>7</v>
      </c>
      <c r="I3106" s="6" t="s">
        <v>5882</v>
      </c>
      <c r="J3106" s="6" t="s">
        <v>9</v>
      </c>
      <c r="K3106" s="6" t="s">
        <v>6659</v>
      </c>
      <c r="L3106" s="6" t="s">
        <v>11</v>
      </c>
      <c r="M3106" s="2">
        <v>133.035</v>
      </c>
      <c r="N3106" s="1" t="s">
        <v>12</v>
      </c>
      <c r="O3106" s="3">
        <v>43322</v>
      </c>
      <c r="P3106" s="2">
        <f>ROUNDDOWN(Table1[[#This Row],[Quantity in UnE]],0)</f>
        <v>133</v>
      </c>
      <c r="Q3106" t="s">
        <v>8850</v>
      </c>
      <c r="R3106">
        <v>35</v>
      </c>
      <c r="S3106">
        <v>28</v>
      </c>
      <c r="T3106">
        <f>IF(Table1[[#This Row],[OD (in)]]=28,0,IF(Table1[[#This Row],[Width (in)]]&lt;=25,1,0))</f>
        <v>0</v>
      </c>
      <c r="U3106">
        <f>IF(Table1[[#This Row],[OD (in)]]=28,0,IF(AND(Table1[[#This Row],[Width (in)]]&gt;25,Table1[[#This Row],[Width (in)]]&lt;=40),1,0))</f>
        <v>0</v>
      </c>
      <c r="V3106">
        <f>IF(Table1[[#This Row],[OD (in)]]=28,0,IF(Table1[[#This Row],[Width (in)]]&gt;40,1,0))</f>
        <v>0</v>
      </c>
      <c r="W3106">
        <f>IF(Table1[[#This Row],[OD (in)]]=28,1,0)</f>
        <v>1</v>
      </c>
    </row>
    <row r="3107" spans="1:23" x14ac:dyDescent="0.3">
      <c r="A3107" s="6" t="s">
        <v>0</v>
      </c>
      <c r="B3107" s="6" t="s">
        <v>162</v>
      </c>
      <c r="C3107" s="6" t="s">
        <v>163</v>
      </c>
      <c r="D3107" s="6" t="s">
        <v>6660</v>
      </c>
      <c r="E3107" s="6" t="s">
        <v>4</v>
      </c>
      <c r="F3107" s="6" t="s">
        <v>5</v>
      </c>
      <c r="G3107" s="6" t="s">
        <v>5881</v>
      </c>
      <c r="H3107" s="6" t="s">
        <v>7</v>
      </c>
      <c r="I3107" s="6" t="s">
        <v>5882</v>
      </c>
      <c r="J3107" s="6" t="s">
        <v>9</v>
      </c>
      <c r="K3107" s="6" t="s">
        <v>6661</v>
      </c>
      <c r="L3107" s="6" t="s">
        <v>11</v>
      </c>
      <c r="M3107" s="2">
        <v>133.21700000000001</v>
      </c>
      <c r="N3107" s="1" t="s">
        <v>12</v>
      </c>
      <c r="O3107" s="3">
        <v>43322</v>
      </c>
      <c r="P3107" s="2">
        <f>ROUNDDOWN(Table1[[#This Row],[Quantity in UnE]],0)</f>
        <v>133</v>
      </c>
      <c r="Q3107" t="s">
        <v>8850</v>
      </c>
      <c r="R3107">
        <v>35</v>
      </c>
      <c r="S3107">
        <v>28</v>
      </c>
      <c r="T3107">
        <f>IF(Table1[[#This Row],[OD (in)]]=28,0,IF(Table1[[#This Row],[Width (in)]]&lt;=25,1,0))</f>
        <v>0</v>
      </c>
      <c r="U3107">
        <f>IF(Table1[[#This Row],[OD (in)]]=28,0,IF(AND(Table1[[#This Row],[Width (in)]]&gt;25,Table1[[#This Row],[Width (in)]]&lt;=40),1,0))</f>
        <v>0</v>
      </c>
      <c r="V3107">
        <f>IF(Table1[[#This Row],[OD (in)]]=28,0,IF(Table1[[#This Row],[Width (in)]]&gt;40,1,0))</f>
        <v>0</v>
      </c>
      <c r="W3107">
        <f>IF(Table1[[#This Row],[OD (in)]]=28,1,0)</f>
        <v>1</v>
      </c>
    </row>
    <row r="3108" spans="1:23" x14ac:dyDescent="0.3">
      <c r="A3108" s="6" t="s">
        <v>0</v>
      </c>
      <c r="B3108" s="6" t="s">
        <v>3162</v>
      </c>
      <c r="C3108" s="6" t="s">
        <v>3163</v>
      </c>
      <c r="D3108" s="6" t="s">
        <v>6662</v>
      </c>
      <c r="E3108" s="6" t="s">
        <v>4</v>
      </c>
      <c r="F3108" s="6" t="s">
        <v>5</v>
      </c>
      <c r="G3108" s="6" t="s">
        <v>6286</v>
      </c>
      <c r="H3108" s="6" t="s">
        <v>7</v>
      </c>
      <c r="I3108" s="6" t="s">
        <v>6287</v>
      </c>
      <c r="J3108" s="6" t="s">
        <v>9</v>
      </c>
      <c r="K3108" s="6" t="s">
        <v>6661</v>
      </c>
      <c r="L3108" s="6" t="s">
        <v>11</v>
      </c>
      <c r="M3108" s="2">
        <v>129.56899999999999</v>
      </c>
      <c r="N3108" s="1" t="s">
        <v>12</v>
      </c>
      <c r="O3108" s="3">
        <v>43329</v>
      </c>
      <c r="P3108" s="2">
        <f>ROUNDDOWN(Table1[[#This Row],[Quantity in UnE]],0)</f>
        <v>129</v>
      </c>
      <c r="Q3108" t="s">
        <v>8850</v>
      </c>
      <c r="R3108">
        <v>18.5</v>
      </c>
      <c r="S3108">
        <v>39</v>
      </c>
      <c r="T3108">
        <f>IF(Table1[[#This Row],[OD (in)]]=28,0,IF(Table1[[#This Row],[Width (in)]]&lt;=25,1,0))</f>
        <v>1</v>
      </c>
      <c r="U3108">
        <f>IF(Table1[[#This Row],[OD (in)]]=28,0,IF(AND(Table1[[#This Row],[Width (in)]]&gt;25,Table1[[#This Row],[Width (in)]]&lt;=40),1,0))</f>
        <v>0</v>
      </c>
      <c r="V3108">
        <f>IF(Table1[[#This Row],[OD (in)]]=28,0,IF(Table1[[#This Row],[Width (in)]]&gt;40,1,0))</f>
        <v>0</v>
      </c>
      <c r="W3108">
        <f>IF(Table1[[#This Row],[OD (in)]]=28,1,0)</f>
        <v>0</v>
      </c>
    </row>
    <row r="3109" spans="1:23" x14ac:dyDescent="0.3">
      <c r="A3109" s="6" t="s">
        <v>0</v>
      </c>
      <c r="B3109" s="6" t="s">
        <v>162</v>
      </c>
      <c r="C3109" s="6" t="s">
        <v>163</v>
      </c>
      <c r="D3109" s="6" t="s">
        <v>6663</v>
      </c>
      <c r="E3109" s="6" t="s">
        <v>4</v>
      </c>
      <c r="F3109" s="6" t="s">
        <v>5</v>
      </c>
      <c r="G3109" s="6" t="s">
        <v>5881</v>
      </c>
      <c r="H3109" s="6" t="s">
        <v>7</v>
      </c>
      <c r="I3109" s="6" t="s">
        <v>5882</v>
      </c>
      <c r="J3109" s="6" t="s">
        <v>9</v>
      </c>
      <c r="K3109" s="6" t="s">
        <v>6664</v>
      </c>
      <c r="L3109" s="6" t="s">
        <v>11</v>
      </c>
      <c r="M3109" s="2">
        <v>130.364</v>
      </c>
      <c r="N3109" s="1" t="s">
        <v>12</v>
      </c>
      <c r="O3109" s="3">
        <v>43322</v>
      </c>
      <c r="P3109" s="2">
        <f>ROUNDDOWN(Table1[[#This Row],[Quantity in UnE]],0)</f>
        <v>130</v>
      </c>
      <c r="Q3109" t="s">
        <v>8850</v>
      </c>
      <c r="R3109">
        <v>35</v>
      </c>
      <c r="S3109">
        <v>28</v>
      </c>
      <c r="T3109">
        <f>IF(Table1[[#This Row],[OD (in)]]=28,0,IF(Table1[[#This Row],[Width (in)]]&lt;=25,1,0))</f>
        <v>0</v>
      </c>
      <c r="U3109">
        <f>IF(Table1[[#This Row],[OD (in)]]=28,0,IF(AND(Table1[[#This Row],[Width (in)]]&gt;25,Table1[[#This Row],[Width (in)]]&lt;=40),1,0))</f>
        <v>0</v>
      </c>
      <c r="V3109">
        <f>IF(Table1[[#This Row],[OD (in)]]=28,0,IF(Table1[[#This Row],[Width (in)]]&gt;40,1,0))</f>
        <v>0</v>
      </c>
      <c r="W3109">
        <f>IF(Table1[[#This Row],[OD (in)]]=28,1,0)</f>
        <v>1</v>
      </c>
    </row>
    <row r="3110" spans="1:23" x14ac:dyDescent="0.3">
      <c r="A3110" s="6" t="s">
        <v>0</v>
      </c>
      <c r="B3110" s="6" t="s">
        <v>3162</v>
      </c>
      <c r="C3110" s="6" t="s">
        <v>3163</v>
      </c>
      <c r="D3110" s="6" t="s">
        <v>6665</v>
      </c>
      <c r="E3110" s="6" t="s">
        <v>4</v>
      </c>
      <c r="F3110" s="6" t="s">
        <v>5</v>
      </c>
      <c r="G3110" s="6" t="s">
        <v>6286</v>
      </c>
      <c r="H3110" s="6" t="s">
        <v>7</v>
      </c>
      <c r="I3110" s="6" t="s">
        <v>6287</v>
      </c>
      <c r="J3110" s="6" t="s">
        <v>9</v>
      </c>
      <c r="K3110" s="6" t="s">
        <v>6666</v>
      </c>
      <c r="L3110" s="6" t="s">
        <v>11</v>
      </c>
      <c r="M3110" s="2">
        <v>129.56899999999999</v>
      </c>
      <c r="N3110" s="1" t="s">
        <v>12</v>
      </c>
      <c r="O3110" s="3">
        <v>43329</v>
      </c>
      <c r="P3110" s="2">
        <f>ROUNDDOWN(Table1[[#This Row],[Quantity in UnE]],0)</f>
        <v>129</v>
      </c>
      <c r="Q3110" t="s">
        <v>8850</v>
      </c>
      <c r="R3110">
        <v>18.5</v>
      </c>
      <c r="S3110">
        <v>39</v>
      </c>
      <c r="T3110">
        <f>IF(Table1[[#This Row],[OD (in)]]=28,0,IF(Table1[[#This Row],[Width (in)]]&lt;=25,1,0))</f>
        <v>1</v>
      </c>
      <c r="U3110">
        <f>IF(Table1[[#This Row],[OD (in)]]=28,0,IF(AND(Table1[[#This Row],[Width (in)]]&gt;25,Table1[[#This Row],[Width (in)]]&lt;=40),1,0))</f>
        <v>0</v>
      </c>
      <c r="V3110">
        <f>IF(Table1[[#This Row],[OD (in)]]=28,0,IF(Table1[[#This Row],[Width (in)]]&gt;40,1,0))</f>
        <v>0</v>
      </c>
      <c r="W3110">
        <f>IF(Table1[[#This Row],[OD (in)]]=28,1,0)</f>
        <v>0</v>
      </c>
    </row>
    <row r="3111" spans="1:23" x14ac:dyDescent="0.3">
      <c r="A3111" s="6" t="s">
        <v>0</v>
      </c>
      <c r="B3111" s="6" t="s">
        <v>162</v>
      </c>
      <c r="C3111" s="6" t="s">
        <v>163</v>
      </c>
      <c r="D3111" s="6" t="s">
        <v>6667</v>
      </c>
      <c r="E3111" s="6" t="s">
        <v>4</v>
      </c>
      <c r="F3111" s="6" t="s">
        <v>5</v>
      </c>
      <c r="G3111" s="6" t="s">
        <v>5881</v>
      </c>
      <c r="H3111" s="6" t="s">
        <v>7</v>
      </c>
      <c r="I3111" s="6" t="s">
        <v>5882</v>
      </c>
      <c r="J3111" s="6" t="s">
        <v>9</v>
      </c>
      <c r="K3111" s="6" t="s">
        <v>6668</v>
      </c>
      <c r="L3111" s="6" t="s">
        <v>11</v>
      </c>
      <c r="M3111" s="2">
        <v>127.937</v>
      </c>
      <c r="N3111" s="1" t="s">
        <v>12</v>
      </c>
      <c r="O3111" s="3">
        <v>43322</v>
      </c>
      <c r="P3111" s="2">
        <f>ROUNDDOWN(Table1[[#This Row],[Quantity in UnE]],0)</f>
        <v>127</v>
      </c>
      <c r="Q3111" t="s">
        <v>8850</v>
      </c>
      <c r="R3111">
        <v>35</v>
      </c>
      <c r="S3111">
        <v>28</v>
      </c>
      <c r="T3111">
        <f>IF(Table1[[#This Row],[OD (in)]]=28,0,IF(Table1[[#This Row],[Width (in)]]&lt;=25,1,0))</f>
        <v>0</v>
      </c>
      <c r="U3111">
        <f>IF(Table1[[#This Row],[OD (in)]]=28,0,IF(AND(Table1[[#This Row],[Width (in)]]&gt;25,Table1[[#This Row],[Width (in)]]&lt;=40),1,0))</f>
        <v>0</v>
      </c>
      <c r="V3111">
        <f>IF(Table1[[#This Row],[OD (in)]]=28,0,IF(Table1[[#This Row],[Width (in)]]&gt;40,1,0))</f>
        <v>0</v>
      </c>
      <c r="W3111">
        <f>IF(Table1[[#This Row],[OD (in)]]=28,1,0)</f>
        <v>1</v>
      </c>
    </row>
    <row r="3112" spans="1:23" x14ac:dyDescent="0.3">
      <c r="A3112" s="6" t="s">
        <v>0</v>
      </c>
      <c r="B3112" s="6" t="s">
        <v>3162</v>
      </c>
      <c r="C3112" s="6" t="s">
        <v>3163</v>
      </c>
      <c r="D3112" s="6" t="s">
        <v>6669</v>
      </c>
      <c r="E3112" s="6" t="s">
        <v>4</v>
      </c>
      <c r="F3112" s="6" t="s">
        <v>5</v>
      </c>
      <c r="G3112" s="6" t="s">
        <v>6286</v>
      </c>
      <c r="H3112" s="6" t="s">
        <v>7</v>
      </c>
      <c r="I3112" s="6" t="s">
        <v>6287</v>
      </c>
      <c r="J3112" s="6" t="s">
        <v>9</v>
      </c>
      <c r="K3112" s="6" t="s">
        <v>6670</v>
      </c>
      <c r="L3112" s="6" t="s">
        <v>11</v>
      </c>
      <c r="M3112" s="2">
        <v>129.762</v>
      </c>
      <c r="N3112" s="1" t="s">
        <v>12</v>
      </c>
      <c r="O3112" s="3">
        <v>43329</v>
      </c>
      <c r="P3112" s="2">
        <f>ROUNDDOWN(Table1[[#This Row],[Quantity in UnE]],0)</f>
        <v>129</v>
      </c>
      <c r="Q3112" t="s">
        <v>8850</v>
      </c>
      <c r="R3112">
        <v>18.5</v>
      </c>
      <c r="S3112">
        <v>39</v>
      </c>
      <c r="T3112">
        <f>IF(Table1[[#This Row],[OD (in)]]=28,0,IF(Table1[[#This Row],[Width (in)]]&lt;=25,1,0))</f>
        <v>1</v>
      </c>
      <c r="U3112">
        <f>IF(Table1[[#This Row],[OD (in)]]=28,0,IF(AND(Table1[[#This Row],[Width (in)]]&gt;25,Table1[[#This Row],[Width (in)]]&lt;=40),1,0))</f>
        <v>0</v>
      </c>
      <c r="V3112">
        <f>IF(Table1[[#This Row],[OD (in)]]=28,0,IF(Table1[[#This Row],[Width (in)]]&gt;40,1,0))</f>
        <v>0</v>
      </c>
      <c r="W3112">
        <f>IF(Table1[[#This Row],[OD (in)]]=28,1,0)</f>
        <v>0</v>
      </c>
    </row>
    <row r="3113" spans="1:23" x14ac:dyDescent="0.3">
      <c r="A3113" s="6" t="s">
        <v>0</v>
      </c>
      <c r="B3113" s="6" t="s">
        <v>162</v>
      </c>
      <c r="C3113" s="6" t="s">
        <v>163</v>
      </c>
      <c r="D3113" s="6" t="s">
        <v>6671</v>
      </c>
      <c r="E3113" s="6" t="s">
        <v>4</v>
      </c>
      <c r="F3113" s="6" t="s">
        <v>5</v>
      </c>
      <c r="G3113" s="6" t="s">
        <v>5881</v>
      </c>
      <c r="H3113" s="6" t="s">
        <v>7</v>
      </c>
      <c r="I3113" s="6" t="s">
        <v>5882</v>
      </c>
      <c r="J3113" s="6" t="s">
        <v>9</v>
      </c>
      <c r="K3113" s="6" t="s">
        <v>6672</v>
      </c>
      <c r="L3113" s="6" t="s">
        <v>11</v>
      </c>
      <c r="M3113" s="2">
        <v>134.12700000000001</v>
      </c>
      <c r="N3113" s="1" t="s">
        <v>12</v>
      </c>
      <c r="O3113" s="3">
        <v>43322</v>
      </c>
      <c r="P3113" s="2">
        <f>ROUNDDOWN(Table1[[#This Row],[Quantity in UnE]],0)</f>
        <v>134</v>
      </c>
      <c r="Q3113" t="s">
        <v>8850</v>
      </c>
      <c r="R3113">
        <v>35</v>
      </c>
      <c r="S3113">
        <v>28</v>
      </c>
      <c r="T3113">
        <f>IF(Table1[[#This Row],[OD (in)]]=28,0,IF(Table1[[#This Row],[Width (in)]]&lt;=25,1,0))</f>
        <v>0</v>
      </c>
      <c r="U3113">
        <f>IF(Table1[[#This Row],[OD (in)]]=28,0,IF(AND(Table1[[#This Row],[Width (in)]]&gt;25,Table1[[#This Row],[Width (in)]]&lt;=40),1,0))</f>
        <v>0</v>
      </c>
      <c r="V3113">
        <f>IF(Table1[[#This Row],[OD (in)]]=28,0,IF(Table1[[#This Row],[Width (in)]]&gt;40,1,0))</f>
        <v>0</v>
      </c>
      <c r="W3113">
        <f>IF(Table1[[#This Row],[OD (in)]]=28,1,0)</f>
        <v>1</v>
      </c>
    </row>
    <row r="3114" spans="1:23" x14ac:dyDescent="0.3">
      <c r="A3114" s="6" t="s">
        <v>0</v>
      </c>
      <c r="B3114" s="6" t="s">
        <v>3162</v>
      </c>
      <c r="C3114" s="6" t="s">
        <v>3163</v>
      </c>
      <c r="D3114" s="6" t="s">
        <v>6673</v>
      </c>
      <c r="E3114" s="6" t="s">
        <v>4</v>
      </c>
      <c r="F3114" s="6" t="s">
        <v>5</v>
      </c>
      <c r="G3114" s="6" t="s">
        <v>6286</v>
      </c>
      <c r="H3114" s="6" t="s">
        <v>7</v>
      </c>
      <c r="I3114" s="6" t="s">
        <v>6287</v>
      </c>
      <c r="J3114" s="6" t="s">
        <v>9</v>
      </c>
      <c r="K3114" s="6" t="s">
        <v>6674</v>
      </c>
      <c r="L3114" s="6" t="s">
        <v>11</v>
      </c>
      <c r="M3114" s="2">
        <v>129.762</v>
      </c>
      <c r="N3114" s="1" t="s">
        <v>12</v>
      </c>
      <c r="O3114" s="3">
        <v>43329</v>
      </c>
      <c r="P3114" s="2">
        <f>ROUNDDOWN(Table1[[#This Row],[Quantity in UnE]],0)</f>
        <v>129</v>
      </c>
      <c r="Q3114" t="s">
        <v>8850</v>
      </c>
      <c r="R3114">
        <v>18.5</v>
      </c>
      <c r="S3114">
        <v>39</v>
      </c>
      <c r="T3114">
        <f>IF(Table1[[#This Row],[OD (in)]]=28,0,IF(Table1[[#This Row],[Width (in)]]&lt;=25,1,0))</f>
        <v>1</v>
      </c>
      <c r="U3114">
        <f>IF(Table1[[#This Row],[OD (in)]]=28,0,IF(AND(Table1[[#This Row],[Width (in)]]&gt;25,Table1[[#This Row],[Width (in)]]&lt;=40),1,0))</f>
        <v>0</v>
      </c>
      <c r="V3114">
        <f>IF(Table1[[#This Row],[OD (in)]]=28,0,IF(Table1[[#This Row],[Width (in)]]&gt;40,1,0))</f>
        <v>0</v>
      </c>
      <c r="W3114">
        <f>IF(Table1[[#This Row],[OD (in)]]=28,1,0)</f>
        <v>0</v>
      </c>
    </row>
    <row r="3115" spans="1:23" x14ac:dyDescent="0.3">
      <c r="A3115" s="6" t="s">
        <v>0</v>
      </c>
      <c r="B3115" s="6" t="s">
        <v>3162</v>
      </c>
      <c r="C3115" s="6" t="s">
        <v>3163</v>
      </c>
      <c r="D3115" s="6" t="s">
        <v>6675</v>
      </c>
      <c r="E3115" s="6" t="s">
        <v>4</v>
      </c>
      <c r="F3115" s="6" t="s">
        <v>5</v>
      </c>
      <c r="G3115" s="6" t="s">
        <v>6286</v>
      </c>
      <c r="H3115" s="6" t="s">
        <v>7</v>
      </c>
      <c r="I3115" s="6" t="s">
        <v>6287</v>
      </c>
      <c r="J3115" s="6" t="s">
        <v>9</v>
      </c>
      <c r="K3115" s="6" t="s">
        <v>6676</v>
      </c>
      <c r="L3115" s="6" t="s">
        <v>11</v>
      </c>
      <c r="M3115" s="2">
        <v>129.56899999999999</v>
      </c>
      <c r="N3115" s="1" t="s">
        <v>12</v>
      </c>
      <c r="O3115" s="3">
        <v>43329</v>
      </c>
      <c r="P3115" s="2">
        <f>ROUNDDOWN(Table1[[#This Row],[Quantity in UnE]],0)</f>
        <v>129</v>
      </c>
      <c r="Q3115" t="s">
        <v>8850</v>
      </c>
      <c r="R3115">
        <v>18.5</v>
      </c>
      <c r="S3115">
        <v>39</v>
      </c>
      <c r="T3115">
        <f>IF(Table1[[#This Row],[OD (in)]]=28,0,IF(Table1[[#This Row],[Width (in)]]&lt;=25,1,0))</f>
        <v>1</v>
      </c>
      <c r="U3115">
        <f>IF(Table1[[#This Row],[OD (in)]]=28,0,IF(AND(Table1[[#This Row],[Width (in)]]&gt;25,Table1[[#This Row],[Width (in)]]&lt;=40),1,0))</f>
        <v>0</v>
      </c>
      <c r="V3115">
        <f>IF(Table1[[#This Row],[OD (in)]]=28,0,IF(Table1[[#This Row],[Width (in)]]&gt;40,1,0))</f>
        <v>0</v>
      </c>
      <c r="W3115">
        <f>IF(Table1[[#This Row],[OD (in)]]=28,1,0)</f>
        <v>0</v>
      </c>
    </row>
    <row r="3116" spans="1:23" x14ac:dyDescent="0.3">
      <c r="A3116" s="6" t="s">
        <v>0</v>
      </c>
      <c r="B3116" s="6" t="s">
        <v>3162</v>
      </c>
      <c r="C3116" s="6" t="s">
        <v>3163</v>
      </c>
      <c r="D3116" s="6" t="s">
        <v>6677</v>
      </c>
      <c r="E3116" s="6" t="s">
        <v>4</v>
      </c>
      <c r="F3116" s="6" t="s">
        <v>5</v>
      </c>
      <c r="G3116" s="6" t="s">
        <v>6286</v>
      </c>
      <c r="H3116" s="6" t="s">
        <v>7</v>
      </c>
      <c r="I3116" s="6" t="s">
        <v>6287</v>
      </c>
      <c r="J3116" s="6" t="s">
        <v>9</v>
      </c>
      <c r="K3116" s="6" t="s">
        <v>6678</v>
      </c>
      <c r="L3116" s="6" t="s">
        <v>11</v>
      </c>
      <c r="M3116" s="2">
        <v>129.762</v>
      </c>
      <c r="N3116" s="1" t="s">
        <v>12</v>
      </c>
      <c r="O3116" s="3">
        <v>43329</v>
      </c>
      <c r="P3116" s="2">
        <f>ROUNDDOWN(Table1[[#This Row],[Quantity in UnE]],0)</f>
        <v>129</v>
      </c>
      <c r="Q3116" t="s">
        <v>8850</v>
      </c>
      <c r="R3116">
        <v>18.5</v>
      </c>
      <c r="S3116">
        <v>39</v>
      </c>
      <c r="T3116">
        <f>IF(Table1[[#This Row],[OD (in)]]=28,0,IF(Table1[[#This Row],[Width (in)]]&lt;=25,1,0))</f>
        <v>1</v>
      </c>
      <c r="U3116">
        <f>IF(Table1[[#This Row],[OD (in)]]=28,0,IF(AND(Table1[[#This Row],[Width (in)]]&gt;25,Table1[[#This Row],[Width (in)]]&lt;=40),1,0))</f>
        <v>0</v>
      </c>
      <c r="V3116">
        <f>IF(Table1[[#This Row],[OD (in)]]=28,0,IF(Table1[[#This Row],[Width (in)]]&gt;40,1,0))</f>
        <v>0</v>
      </c>
      <c r="W3116">
        <f>IF(Table1[[#This Row],[OD (in)]]=28,1,0)</f>
        <v>0</v>
      </c>
    </row>
    <row r="3117" spans="1:23" x14ac:dyDescent="0.3">
      <c r="A3117" s="6" t="s">
        <v>0</v>
      </c>
      <c r="B3117" s="6" t="s">
        <v>516</v>
      </c>
      <c r="C3117" s="6" t="s">
        <v>517</v>
      </c>
      <c r="D3117" s="6" t="s">
        <v>6679</v>
      </c>
      <c r="E3117" s="6" t="s">
        <v>4</v>
      </c>
      <c r="F3117" s="6" t="s">
        <v>5</v>
      </c>
      <c r="G3117" s="6" t="s">
        <v>6286</v>
      </c>
      <c r="H3117" s="6" t="s">
        <v>7</v>
      </c>
      <c r="I3117" s="6" t="s">
        <v>6287</v>
      </c>
      <c r="J3117" s="6" t="s">
        <v>9</v>
      </c>
      <c r="K3117" s="6" t="s">
        <v>6680</v>
      </c>
      <c r="L3117" s="6" t="s">
        <v>11</v>
      </c>
      <c r="M3117" s="2">
        <v>395.50700000000001</v>
      </c>
      <c r="N3117" s="1" t="s">
        <v>12</v>
      </c>
      <c r="O3117" s="3">
        <v>43329</v>
      </c>
      <c r="P3117" s="2">
        <f>ROUNDDOWN(Table1[[#This Row],[Quantity in UnE]],0)</f>
        <v>395</v>
      </c>
      <c r="Q3117" t="s">
        <v>8848</v>
      </c>
      <c r="R3117">
        <v>53</v>
      </c>
      <c r="S3117">
        <v>39</v>
      </c>
      <c r="T3117">
        <f>IF(Table1[[#This Row],[OD (in)]]=28,0,IF(Table1[[#This Row],[Width (in)]]&lt;=25,1,0))</f>
        <v>0</v>
      </c>
      <c r="U3117">
        <f>IF(Table1[[#This Row],[OD (in)]]=28,0,IF(AND(Table1[[#This Row],[Width (in)]]&gt;25,Table1[[#This Row],[Width (in)]]&lt;=40),1,0))</f>
        <v>0</v>
      </c>
      <c r="V3117">
        <f>IF(Table1[[#This Row],[OD (in)]]=28,0,IF(Table1[[#This Row],[Width (in)]]&gt;40,1,0))</f>
        <v>1</v>
      </c>
      <c r="W3117">
        <f>IF(Table1[[#This Row],[OD (in)]]=28,1,0)</f>
        <v>0</v>
      </c>
    </row>
    <row r="3118" spans="1:23" x14ac:dyDescent="0.3">
      <c r="A3118" s="6" t="s">
        <v>0</v>
      </c>
      <c r="B3118" s="6" t="s">
        <v>516</v>
      </c>
      <c r="C3118" s="6" t="s">
        <v>517</v>
      </c>
      <c r="D3118" s="6" t="s">
        <v>6681</v>
      </c>
      <c r="E3118" s="6" t="s">
        <v>4</v>
      </c>
      <c r="F3118" s="6" t="s">
        <v>5</v>
      </c>
      <c r="G3118" s="6" t="s">
        <v>6286</v>
      </c>
      <c r="H3118" s="6" t="s">
        <v>7</v>
      </c>
      <c r="I3118" s="6" t="s">
        <v>6287</v>
      </c>
      <c r="J3118" s="6" t="s">
        <v>9</v>
      </c>
      <c r="K3118" s="6" t="s">
        <v>6682</v>
      </c>
      <c r="L3118" s="6" t="s">
        <v>11</v>
      </c>
      <c r="M3118" s="2">
        <v>394.87099999999998</v>
      </c>
      <c r="N3118" s="1" t="s">
        <v>12</v>
      </c>
      <c r="O3118" s="3">
        <v>43329</v>
      </c>
      <c r="P3118" s="2">
        <f>ROUNDDOWN(Table1[[#This Row],[Quantity in UnE]],0)</f>
        <v>394</v>
      </c>
      <c r="Q3118" t="s">
        <v>8848</v>
      </c>
      <c r="R3118">
        <v>53</v>
      </c>
      <c r="S3118">
        <v>39</v>
      </c>
      <c r="T3118">
        <f>IF(Table1[[#This Row],[OD (in)]]=28,0,IF(Table1[[#This Row],[Width (in)]]&lt;=25,1,0))</f>
        <v>0</v>
      </c>
      <c r="U3118">
        <f>IF(Table1[[#This Row],[OD (in)]]=28,0,IF(AND(Table1[[#This Row],[Width (in)]]&gt;25,Table1[[#This Row],[Width (in)]]&lt;=40),1,0))</f>
        <v>0</v>
      </c>
      <c r="V3118">
        <f>IF(Table1[[#This Row],[OD (in)]]=28,0,IF(Table1[[#This Row],[Width (in)]]&gt;40,1,0))</f>
        <v>1</v>
      </c>
      <c r="W3118">
        <f>IF(Table1[[#This Row],[OD (in)]]=28,1,0)</f>
        <v>0</v>
      </c>
    </row>
    <row r="3119" spans="1:23" x14ac:dyDescent="0.3">
      <c r="A3119" s="6" t="s">
        <v>0</v>
      </c>
      <c r="B3119" s="6" t="s">
        <v>6578</v>
      </c>
      <c r="C3119" s="6" t="s">
        <v>6579</v>
      </c>
      <c r="D3119" s="6" t="s">
        <v>6683</v>
      </c>
      <c r="E3119" s="6" t="s">
        <v>4</v>
      </c>
      <c r="F3119" s="6" t="s">
        <v>5</v>
      </c>
      <c r="G3119" s="6" t="s">
        <v>6286</v>
      </c>
      <c r="H3119" s="6" t="s">
        <v>7</v>
      </c>
      <c r="I3119" s="6" t="s">
        <v>6287</v>
      </c>
      <c r="J3119" s="6" t="s">
        <v>9</v>
      </c>
      <c r="K3119" s="6" t="s">
        <v>6684</v>
      </c>
      <c r="L3119" s="6" t="s">
        <v>11</v>
      </c>
      <c r="M3119" s="2">
        <v>287.58</v>
      </c>
      <c r="N3119" s="1" t="s">
        <v>12</v>
      </c>
      <c r="O3119" s="3">
        <v>43329</v>
      </c>
      <c r="P3119" s="2">
        <f>ROUNDDOWN(Table1[[#This Row],[Quantity in UnE]],0)</f>
        <v>287</v>
      </c>
      <c r="Q3119" t="s">
        <v>8850</v>
      </c>
      <c r="R3119">
        <v>41</v>
      </c>
      <c r="S3119">
        <v>39</v>
      </c>
      <c r="T3119">
        <f>IF(Table1[[#This Row],[OD (in)]]=28,0,IF(Table1[[#This Row],[Width (in)]]&lt;=25,1,0))</f>
        <v>0</v>
      </c>
      <c r="U3119">
        <f>IF(Table1[[#This Row],[OD (in)]]=28,0,IF(AND(Table1[[#This Row],[Width (in)]]&gt;25,Table1[[#This Row],[Width (in)]]&lt;=40),1,0))</f>
        <v>0</v>
      </c>
      <c r="V3119">
        <f>IF(Table1[[#This Row],[OD (in)]]=28,0,IF(Table1[[#This Row],[Width (in)]]&gt;40,1,0))</f>
        <v>1</v>
      </c>
      <c r="W3119">
        <f>IF(Table1[[#This Row],[OD (in)]]=28,1,0)</f>
        <v>0</v>
      </c>
    </row>
    <row r="3120" spans="1:23" x14ac:dyDescent="0.3">
      <c r="A3120" s="6" t="s">
        <v>0</v>
      </c>
      <c r="B3120" s="6" t="s">
        <v>280</v>
      </c>
      <c r="C3120" s="6" t="s">
        <v>281</v>
      </c>
      <c r="D3120" s="6" t="s">
        <v>6685</v>
      </c>
      <c r="E3120" s="6" t="s">
        <v>4</v>
      </c>
      <c r="F3120" s="6" t="s">
        <v>5</v>
      </c>
      <c r="G3120" s="6" t="s">
        <v>5881</v>
      </c>
      <c r="H3120" s="6" t="s">
        <v>7</v>
      </c>
      <c r="I3120" s="6" t="s">
        <v>5882</v>
      </c>
      <c r="J3120" s="6" t="s">
        <v>9</v>
      </c>
      <c r="K3120" s="6" t="s">
        <v>6686</v>
      </c>
      <c r="L3120" s="6" t="s">
        <v>11</v>
      </c>
      <c r="M3120" s="2">
        <v>165.25200000000001</v>
      </c>
      <c r="N3120" s="1" t="s">
        <v>12</v>
      </c>
      <c r="O3120" s="3">
        <v>43322</v>
      </c>
      <c r="P3120" s="2">
        <f>ROUNDDOWN(Table1[[#This Row],[Quantity in UnE]],0)</f>
        <v>165</v>
      </c>
      <c r="Q3120" t="s">
        <v>8854</v>
      </c>
      <c r="R3120">
        <v>46.5</v>
      </c>
      <c r="S3120">
        <v>28</v>
      </c>
      <c r="T3120">
        <f>IF(Table1[[#This Row],[OD (in)]]=28,0,IF(Table1[[#This Row],[Width (in)]]&lt;=25,1,0))</f>
        <v>0</v>
      </c>
      <c r="U3120">
        <f>IF(Table1[[#This Row],[OD (in)]]=28,0,IF(AND(Table1[[#This Row],[Width (in)]]&gt;25,Table1[[#This Row],[Width (in)]]&lt;=40),1,0))</f>
        <v>0</v>
      </c>
      <c r="V3120">
        <f>IF(Table1[[#This Row],[OD (in)]]=28,0,IF(Table1[[#This Row],[Width (in)]]&gt;40,1,0))</f>
        <v>0</v>
      </c>
      <c r="W3120">
        <f>IF(Table1[[#This Row],[OD (in)]]=28,1,0)</f>
        <v>1</v>
      </c>
    </row>
    <row r="3121" spans="1:23" x14ac:dyDescent="0.3">
      <c r="A3121" s="6" t="s">
        <v>0</v>
      </c>
      <c r="B3121" s="6" t="s">
        <v>502</v>
      </c>
      <c r="C3121" s="6" t="s">
        <v>503</v>
      </c>
      <c r="D3121" s="6" t="s">
        <v>6687</v>
      </c>
      <c r="E3121" s="6" t="s">
        <v>4</v>
      </c>
      <c r="F3121" s="6" t="s">
        <v>5</v>
      </c>
      <c r="G3121" s="6" t="s">
        <v>6501</v>
      </c>
      <c r="H3121" s="6" t="s">
        <v>7</v>
      </c>
      <c r="I3121" s="6" t="s">
        <v>6502</v>
      </c>
      <c r="J3121" s="6" t="s">
        <v>9</v>
      </c>
      <c r="K3121" s="6" t="s">
        <v>6688</v>
      </c>
      <c r="L3121" s="6" t="s">
        <v>11</v>
      </c>
      <c r="M3121" s="2">
        <v>197.68100000000001</v>
      </c>
      <c r="N3121" s="1" t="s">
        <v>12</v>
      </c>
      <c r="O3121" s="3">
        <v>43323</v>
      </c>
      <c r="P3121" s="2">
        <f>ROUNDDOWN(Table1[[#This Row],[Quantity in UnE]],0)</f>
        <v>197</v>
      </c>
      <c r="Q3121" t="s">
        <v>8849</v>
      </c>
      <c r="R3121">
        <v>23.875</v>
      </c>
      <c r="S3121">
        <v>44</v>
      </c>
      <c r="T3121">
        <f>IF(Table1[[#This Row],[OD (in)]]=28,0,IF(Table1[[#This Row],[Width (in)]]&lt;=25,1,0))</f>
        <v>1</v>
      </c>
      <c r="U3121">
        <f>IF(Table1[[#This Row],[OD (in)]]=28,0,IF(AND(Table1[[#This Row],[Width (in)]]&gt;25,Table1[[#This Row],[Width (in)]]&lt;=40),1,0))</f>
        <v>0</v>
      </c>
      <c r="V3121">
        <f>IF(Table1[[#This Row],[OD (in)]]=28,0,IF(Table1[[#This Row],[Width (in)]]&gt;40,1,0))</f>
        <v>0</v>
      </c>
      <c r="W3121">
        <f>IF(Table1[[#This Row],[OD (in)]]=28,1,0)</f>
        <v>0</v>
      </c>
    </row>
    <row r="3122" spans="1:23" x14ac:dyDescent="0.3">
      <c r="A3122" s="6" t="s">
        <v>0</v>
      </c>
      <c r="B3122" s="6" t="s">
        <v>502</v>
      </c>
      <c r="C3122" s="6" t="s">
        <v>503</v>
      </c>
      <c r="D3122" s="6" t="s">
        <v>6689</v>
      </c>
      <c r="E3122" s="6" t="s">
        <v>4</v>
      </c>
      <c r="F3122" s="6" t="s">
        <v>5</v>
      </c>
      <c r="G3122" s="6" t="s">
        <v>6501</v>
      </c>
      <c r="H3122" s="6" t="s">
        <v>7</v>
      </c>
      <c r="I3122" s="6" t="s">
        <v>6502</v>
      </c>
      <c r="J3122" s="6" t="s">
        <v>9</v>
      </c>
      <c r="K3122" s="6" t="s">
        <v>6690</v>
      </c>
      <c r="L3122" s="6" t="s">
        <v>11</v>
      </c>
      <c r="M3122" s="2">
        <v>197.68100000000001</v>
      </c>
      <c r="N3122" s="1" t="s">
        <v>12</v>
      </c>
      <c r="O3122" s="3">
        <v>43323</v>
      </c>
      <c r="P3122" s="2">
        <f>ROUNDDOWN(Table1[[#This Row],[Quantity in UnE]],0)</f>
        <v>197</v>
      </c>
      <c r="Q3122" t="s">
        <v>8849</v>
      </c>
      <c r="R3122">
        <v>23.875</v>
      </c>
      <c r="S3122">
        <v>44</v>
      </c>
      <c r="T3122">
        <f>IF(Table1[[#This Row],[OD (in)]]=28,0,IF(Table1[[#This Row],[Width (in)]]&lt;=25,1,0))</f>
        <v>1</v>
      </c>
      <c r="U3122">
        <f>IF(Table1[[#This Row],[OD (in)]]=28,0,IF(AND(Table1[[#This Row],[Width (in)]]&gt;25,Table1[[#This Row],[Width (in)]]&lt;=40),1,0))</f>
        <v>0</v>
      </c>
      <c r="V3122">
        <f>IF(Table1[[#This Row],[OD (in)]]=28,0,IF(Table1[[#This Row],[Width (in)]]&gt;40,1,0))</f>
        <v>0</v>
      </c>
      <c r="W3122">
        <f>IF(Table1[[#This Row],[OD (in)]]=28,1,0)</f>
        <v>0</v>
      </c>
    </row>
    <row r="3123" spans="1:23" x14ac:dyDescent="0.3">
      <c r="A3123" s="6" t="s">
        <v>0</v>
      </c>
      <c r="B3123" s="6" t="s">
        <v>502</v>
      </c>
      <c r="C3123" s="6" t="s">
        <v>503</v>
      </c>
      <c r="D3123" s="6" t="s">
        <v>6691</v>
      </c>
      <c r="E3123" s="6" t="s">
        <v>4</v>
      </c>
      <c r="F3123" s="6" t="s">
        <v>5</v>
      </c>
      <c r="G3123" s="6" t="s">
        <v>6501</v>
      </c>
      <c r="H3123" s="6" t="s">
        <v>7</v>
      </c>
      <c r="I3123" s="6" t="s">
        <v>6502</v>
      </c>
      <c r="J3123" s="6" t="s">
        <v>9</v>
      </c>
      <c r="K3123" s="6" t="s">
        <v>6692</v>
      </c>
      <c r="L3123" s="6" t="s">
        <v>11</v>
      </c>
      <c r="M3123" s="2">
        <v>197.68100000000001</v>
      </c>
      <c r="N3123" s="1" t="s">
        <v>12</v>
      </c>
      <c r="O3123" s="3">
        <v>43323</v>
      </c>
      <c r="P3123" s="2">
        <f>ROUNDDOWN(Table1[[#This Row],[Quantity in UnE]],0)</f>
        <v>197</v>
      </c>
      <c r="Q3123" t="s">
        <v>8849</v>
      </c>
      <c r="R3123">
        <v>23.875</v>
      </c>
      <c r="S3123">
        <v>44</v>
      </c>
      <c r="T3123">
        <f>IF(Table1[[#This Row],[OD (in)]]=28,0,IF(Table1[[#This Row],[Width (in)]]&lt;=25,1,0))</f>
        <v>1</v>
      </c>
      <c r="U3123">
        <f>IF(Table1[[#This Row],[OD (in)]]=28,0,IF(AND(Table1[[#This Row],[Width (in)]]&gt;25,Table1[[#This Row],[Width (in)]]&lt;=40),1,0))</f>
        <v>0</v>
      </c>
      <c r="V3123">
        <f>IF(Table1[[#This Row],[OD (in)]]=28,0,IF(Table1[[#This Row],[Width (in)]]&gt;40,1,0))</f>
        <v>0</v>
      </c>
      <c r="W3123">
        <f>IF(Table1[[#This Row],[OD (in)]]=28,1,0)</f>
        <v>0</v>
      </c>
    </row>
    <row r="3124" spans="1:23" x14ac:dyDescent="0.3">
      <c r="A3124" s="6" t="s">
        <v>0</v>
      </c>
      <c r="B3124" s="6" t="s">
        <v>502</v>
      </c>
      <c r="C3124" s="6" t="s">
        <v>503</v>
      </c>
      <c r="D3124" s="6" t="s">
        <v>6693</v>
      </c>
      <c r="E3124" s="6" t="s">
        <v>4</v>
      </c>
      <c r="F3124" s="6" t="s">
        <v>5</v>
      </c>
      <c r="G3124" s="6" t="s">
        <v>6501</v>
      </c>
      <c r="H3124" s="6" t="s">
        <v>7</v>
      </c>
      <c r="I3124" s="6" t="s">
        <v>6502</v>
      </c>
      <c r="J3124" s="6" t="s">
        <v>9</v>
      </c>
      <c r="K3124" s="6" t="s">
        <v>6694</v>
      </c>
      <c r="L3124" s="6" t="s">
        <v>11</v>
      </c>
      <c r="M3124" s="2">
        <v>198.494</v>
      </c>
      <c r="N3124" s="1" t="s">
        <v>12</v>
      </c>
      <c r="O3124" s="3">
        <v>43323</v>
      </c>
      <c r="P3124" s="2">
        <f>ROUNDDOWN(Table1[[#This Row],[Quantity in UnE]],0)</f>
        <v>198</v>
      </c>
      <c r="Q3124" t="s">
        <v>8849</v>
      </c>
      <c r="R3124">
        <v>23.875</v>
      </c>
      <c r="S3124">
        <v>44</v>
      </c>
      <c r="T3124">
        <f>IF(Table1[[#This Row],[OD (in)]]=28,0,IF(Table1[[#This Row],[Width (in)]]&lt;=25,1,0))</f>
        <v>1</v>
      </c>
      <c r="U3124">
        <f>IF(Table1[[#This Row],[OD (in)]]=28,0,IF(AND(Table1[[#This Row],[Width (in)]]&gt;25,Table1[[#This Row],[Width (in)]]&lt;=40),1,0))</f>
        <v>0</v>
      </c>
      <c r="V3124">
        <f>IF(Table1[[#This Row],[OD (in)]]=28,0,IF(Table1[[#This Row],[Width (in)]]&gt;40,1,0))</f>
        <v>0</v>
      </c>
      <c r="W3124">
        <f>IF(Table1[[#This Row],[OD (in)]]=28,1,0)</f>
        <v>0</v>
      </c>
    </row>
    <row r="3125" spans="1:23" x14ac:dyDescent="0.3">
      <c r="A3125" s="6" t="s">
        <v>0</v>
      </c>
      <c r="B3125" s="6" t="s">
        <v>1227</v>
      </c>
      <c r="C3125" s="6" t="s">
        <v>1228</v>
      </c>
      <c r="D3125" s="6" t="s">
        <v>6695</v>
      </c>
      <c r="E3125" s="6" t="s">
        <v>4</v>
      </c>
      <c r="F3125" s="6" t="s">
        <v>5</v>
      </c>
      <c r="G3125" s="6" t="s">
        <v>5492</v>
      </c>
      <c r="H3125" s="6" t="s">
        <v>7</v>
      </c>
      <c r="I3125" s="6" t="s">
        <v>5493</v>
      </c>
      <c r="J3125" s="6" t="s">
        <v>9</v>
      </c>
      <c r="K3125" s="6" t="s">
        <v>6696</v>
      </c>
      <c r="L3125" s="6" t="s">
        <v>11</v>
      </c>
      <c r="M3125" s="2">
        <v>96.061999999999998</v>
      </c>
      <c r="N3125" s="1" t="s">
        <v>12</v>
      </c>
      <c r="O3125" s="3">
        <v>43323</v>
      </c>
      <c r="P3125" s="2">
        <f>ROUNDDOWN(Table1[[#This Row],[Quantity in UnE]],0)</f>
        <v>96</v>
      </c>
      <c r="Q3125" t="s">
        <v>8850</v>
      </c>
      <c r="R3125">
        <v>25.25</v>
      </c>
      <c r="S3125">
        <v>28</v>
      </c>
      <c r="T3125">
        <f>IF(Table1[[#This Row],[OD (in)]]=28,0,IF(Table1[[#This Row],[Width (in)]]&lt;=25,1,0))</f>
        <v>0</v>
      </c>
      <c r="U3125">
        <f>IF(Table1[[#This Row],[OD (in)]]=28,0,IF(AND(Table1[[#This Row],[Width (in)]]&gt;25,Table1[[#This Row],[Width (in)]]&lt;=40),1,0))</f>
        <v>0</v>
      </c>
      <c r="V3125">
        <f>IF(Table1[[#This Row],[OD (in)]]=28,0,IF(Table1[[#This Row],[Width (in)]]&gt;40,1,0))</f>
        <v>0</v>
      </c>
      <c r="W3125">
        <f>IF(Table1[[#This Row],[OD (in)]]=28,1,0)</f>
        <v>1</v>
      </c>
    </row>
    <row r="3126" spans="1:23" x14ac:dyDescent="0.3">
      <c r="A3126" s="6" t="s">
        <v>0</v>
      </c>
      <c r="B3126" s="6" t="s">
        <v>280</v>
      </c>
      <c r="C3126" s="6" t="s">
        <v>281</v>
      </c>
      <c r="D3126" s="6" t="s">
        <v>6697</v>
      </c>
      <c r="E3126" s="6" t="s">
        <v>4</v>
      </c>
      <c r="F3126" s="6" t="s">
        <v>5</v>
      </c>
      <c r="G3126" s="6" t="s">
        <v>5881</v>
      </c>
      <c r="H3126" s="6" t="s">
        <v>7</v>
      </c>
      <c r="I3126" s="6" t="s">
        <v>5882</v>
      </c>
      <c r="J3126" s="6" t="s">
        <v>9</v>
      </c>
      <c r="K3126" s="6" t="s">
        <v>6698</v>
      </c>
      <c r="L3126" s="6" t="s">
        <v>11</v>
      </c>
      <c r="M3126" s="2">
        <v>161.03</v>
      </c>
      <c r="N3126" s="1" t="s">
        <v>12</v>
      </c>
      <c r="O3126" s="3">
        <v>43322</v>
      </c>
      <c r="P3126" s="2">
        <f>ROUNDDOWN(Table1[[#This Row],[Quantity in UnE]],0)</f>
        <v>161</v>
      </c>
      <c r="Q3126" t="s">
        <v>8854</v>
      </c>
      <c r="R3126">
        <v>46.5</v>
      </c>
      <c r="S3126">
        <v>28</v>
      </c>
      <c r="T3126">
        <f>IF(Table1[[#This Row],[OD (in)]]=28,0,IF(Table1[[#This Row],[Width (in)]]&lt;=25,1,0))</f>
        <v>0</v>
      </c>
      <c r="U3126">
        <f>IF(Table1[[#This Row],[OD (in)]]=28,0,IF(AND(Table1[[#This Row],[Width (in)]]&gt;25,Table1[[#This Row],[Width (in)]]&lt;=40),1,0))</f>
        <v>0</v>
      </c>
      <c r="V3126">
        <f>IF(Table1[[#This Row],[OD (in)]]=28,0,IF(Table1[[#This Row],[Width (in)]]&gt;40,1,0))</f>
        <v>0</v>
      </c>
      <c r="W3126">
        <f>IF(Table1[[#This Row],[OD (in)]]=28,1,0)</f>
        <v>1</v>
      </c>
    </row>
    <row r="3127" spans="1:23" x14ac:dyDescent="0.3">
      <c r="A3127" s="6" t="s">
        <v>0</v>
      </c>
      <c r="B3127" s="6" t="s">
        <v>1227</v>
      </c>
      <c r="C3127" s="6" t="s">
        <v>1228</v>
      </c>
      <c r="D3127" s="6" t="s">
        <v>6699</v>
      </c>
      <c r="E3127" s="6" t="s">
        <v>4</v>
      </c>
      <c r="F3127" s="6" t="s">
        <v>5</v>
      </c>
      <c r="G3127" s="6" t="s">
        <v>5492</v>
      </c>
      <c r="H3127" s="6" t="s">
        <v>7</v>
      </c>
      <c r="I3127" s="6" t="s">
        <v>5493</v>
      </c>
      <c r="J3127" s="6" t="s">
        <v>9</v>
      </c>
      <c r="K3127" s="6" t="s">
        <v>6700</v>
      </c>
      <c r="L3127" s="6" t="s">
        <v>11</v>
      </c>
      <c r="M3127" s="2">
        <v>94.224000000000004</v>
      </c>
      <c r="N3127" s="1" t="s">
        <v>12</v>
      </c>
      <c r="O3127" s="3">
        <v>43323</v>
      </c>
      <c r="P3127" s="2">
        <f>ROUNDDOWN(Table1[[#This Row],[Quantity in UnE]],0)</f>
        <v>94</v>
      </c>
      <c r="Q3127" t="s">
        <v>8850</v>
      </c>
      <c r="R3127">
        <v>25.25</v>
      </c>
      <c r="S3127">
        <v>28</v>
      </c>
      <c r="T3127">
        <f>IF(Table1[[#This Row],[OD (in)]]=28,0,IF(Table1[[#This Row],[Width (in)]]&lt;=25,1,0))</f>
        <v>0</v>
      </c>
      <c r="U3127">
        <f>IF(Table1[[#This Row],[OD (in)]]=28,0,IF(AND(Table1[[#This Row],[Width (in)]]&gt;25,Table1[[#This Row],[Width (in)]]&lt;=40),1,0))</f>
        <v>0</v>
      </c>
      <c r="V3127">
        <f>IF(Table1[[#This Row],[OD (in)]]=28,0,IF(Table1[[#This Row],[Width (in)]]&gt;40,1,0))</f>
        <v>0</v>
      </c>
      <c r="W3127">
        <f>IF(Table1[[#This Row],[OD (in)]]=28,1,0)</f>
        <v>1</v>
      </c>
    </row>
    <row r="3128" spans="1:23" x14ac:dyDescent="0.3">
      <c r="A3128" s="6" t="s">
        <v>0</v>
      </c>
      <c r="B3128" s="6" t="s">
        <v>280</v>
      </c>
      <c r="C3128" s="6" t="s">
        <v>281</v>
      </c>
      <c r="D3128" s="6" t="s">
        <v>6701</v>
      </c>
      <c r="E3128" s="6" t="s">
        <v>4</v>
      </c>
      <c r="F3128" s="6" t="s">
        <v>5</v>
      </c>
      <c r="G3128" s="6" t="s">
        <v>5881</v>
      </c>
      <c r="H3128" s="6" t="s">
        <v>7</v>
      </c>
      <c r="I3128" s="6" t="s">
        <v>5882</v>
      </c>
      <c r="J3128" s="6" t="s">
        <v>9</v>
      </c>
      <c r="K3128" s="6" t="s">
        <v>6702</v>
      </c>
      <c r="L3128" s="6" t="s">
        <v>11</v>
      </c>
      <c r="M3128" s="2">
        <v>169.12299999999999</v>
      </c>
      <c r="N3128" s="1" t="s">
        <v>12</v>
      </c>
      <c r="O3128" s="3">
        <v>43322</v>
      </c>
      <c r="P3128" s="2">
        <f>ROUNDDOWN(Table1[[#This Row],[Quantity in UnE]],0)</f>
        <v>169</v>
      </c>
      <c r="Q3128" t="s">
        <v>8854</v>
      </c>
      <c r="R3128">
        <v>46.5</v>
      </c>
      <c r="S3128">
        <v>28</v>
      </c>
      <c r="T3128">
        <f>IF(Table1[[#This Row],[OD (in)]]=28,0,IF(Table1[[#This Row],[Width (in)]]&lt;=25,1,0))</f>
        <v>0</v>
      </c>
      <c r="U3128">
        <f>IF(Table1[[#This Row],[OD (in)]]=28,0,IF(AND(Table1[[#This Row],[Width (in)]]&gt;25,Table1[[#This Row],[Width (in)]]&lt;=40),1,0))</f>
        <v>0</v>
      </c>
      <c r="V3128">
        <f>IF(Table1[[#This Row],[OD (in)]]=28,0,IF(Table1[[#This Row],[Width (in)]]&gt;40,1,0))</f>
        <v>0</v>
      </c>
      <c r="W3128">
        <f>IF(Table1[[#This Row],[OD (in)]]=28,1,0)</f>
        <v>1</v>
      </c>
    </row>
    <row r="3129" spans="1:23" x14ac:dyDescent="0.3">
      <c r="A3129" s="6" t="s">
        <v>0</v>
      </c>
      <c r="B3129" s="6" t="s">
        <v>1227</v>
      </c>
      <c r="C3129" s="6" t="s">
        <v>1228</v>
      </c>
      <c r="D3129" s="6" t="s">
        <v>6703</v>
      </c>
      <c r="E3129" s="6" t="s">
        <v>4</v>
      </c>
      <c r="F3129" s="6" t="s">
        <v>5</v>
      </c>
      <c r="G3129" s="6" t="s">
        <v>5492</v>
      </c>
      <c r="H3129" s="6" t="s">
        <v>7</v>
      </c>
      <c r="I3129" s="6" t="s">
        <v>5493</v>
      </c>
      <c r="J3129" s="6" t="s">
        <v>9</v>
      </c>
      <c r="K3129" s="6" t="s">
        <v>6704</v>
      </c>
      <c r="L3129" s="6" t="s">
        <v>11</v>
      </c>
      <c r="M3129" s="2">
        <v>96.325000000000003</v>
      </c>
      <c r="N3129" s="1" t="s">
        <v>12</v>
      </c>
      <c r="O3129" s="3">
        <v>43323</v>
      </c>
      <c r="P3129" s="2">
        <f>ROUNDDOWN(Table1[[#This Row],[Quantity in UnE]],0)</f>
        <v>96</v>
      </c>
      <c r="Q3129" t="s">
        <v>8850</v>
      </c>
      <c r="R3129">
        <v>25.25</v>
      </c>
      <c r="S3129">
        <v>28</v>
      </c>
      <c r="T3129">
        <f>IF(Table1[[#This Row],[OD (in)]]=28,0,IF(Table1[[#This Row],[Width (in)]]&lt;=25,1,0))</f>
        <v>0</v>
      </c>
      <c r="U3129">
        <f>IF(Table1[[#This Row],[OD (in)]]=28,0,IF(AND(Table1[[#This Row],[Width (in)]]&gt;25,Table1[[#This Row],[Width (in)]]&lt;=40),1,0))</f>
        <v>0</v>
      </c>
      <c r="V3129">
        <f>IF(Table1[[#This Row],[OD (in)]]=28,0,IF(Table1[[#This Row],[Width (in)]]&gt;40,1,0))</f>
        <v>0</v>
      </c>
      <c r="W3129">
        <f>IF(Table1[[#This Row],[OD (in)]]=28,1,0)</f>
        <v>1</v>
      </c>
    </row>
    <row r="3130" spans="1:23" x14ac:dyDescent="0.3">
      <c r="A3130" s="6" t="s">
        <v>0</v>
      </c>
      <c r="B3130" s="6" t="s">
        <v>280</v>
      </c>
      <c r="C3130" s="6" t="s">
        <v>281</v>
      </c>
      <c r="D3130" s="6" t="s">
        <v>6705</v>
      </c>
      <c r="E3130" s="6" t="s">
        <v>4</v>
      </c>
      <c r="F3130" s="6" t="s">
        <v>5</v>
      </c>
      <c r="G3130" s="6" t="s">
        <v>5881</v>
      </c>
      <c r="H3130" s="6" t="s">
        <v>7</v>
      </c>
      <c r="I3130" s="6" t="s">
        <v>5882</v>
      </c>
      <c r="J3130" s="6" t="s">
        <v>9</v>
      </c>
      <c r="K3130" s="6" t="s">
        <v>6706</v>
      </c>
      <c r="L3130" s="6" t="s">
        <v>11</v>
      </c>
      <c r="M3130" s="2">
        <v>157.101</v>
      </c>
      <c r="N3130" s="1" t="s">
        <v>12</v>
      </c>
      <c r="O3130" s="3">
        <v>43322</v>
      </c>
      <c r="P3130" s="2">
        <f>ROUNDDOWN(Table1[[#This Row],[Quantity in UnE]],0)</f>
        <v>157</v>
      </c>
      <c r="Q3130" t="s">
        <v>8854</v>
      </c>
      <c r="R3130">
        <v>46.5</v>
      </c>
      <c r="S3130">
        <v>28</v>
      </c>
      <c r="T3130">
        <f>IF(Table1[[#This Row],[OD (in)]]=28,0,IF(Table1[[#This Row],[Width (in)]]&lt;=25,1,0))</f>
        <v>0</v>
      </c>
      <c r="U3130">
        <f>IF(Table1[[#This Row],[OD (in)]]=28,0,IF(AND(Table1[[#This Row],[Width (in)]]&gt;25,Table1[[#This Row],[Width (in)]]&lt;=40),1,0))</f>
        <v>0</v>
      </c>
      <c r="V3130">
        <f>IF(Table1[[#This Row],[OD (in)]]=28,0,IF(Table1[[#This Row],[Width (in)]]&gt;40,1,0))</f>
        <v>0</v>
      </c>
      <c r="W3130">
        <f>IF(Table1[[#This Row],[OD (in)]]=28,1,0)</f>
        <v>1</v>
      </c>
    </row>
    <row r="3131" spans="1:23" x14ac:dyDescent="0.3">
      <c r="A3131" s="6" t="s">
        <v>0</v>
      </c>
      <c r="B3131" s="6" t="s">
        <v>1227</v>
      </c>
      <c r="C3131" s="6" t="s">
        <v>1228</v>
      </c>
      <c r="D3131" s="6" t="s">
        <v>6707</v>
      </c>
      <c r="E3131" s="6" t="s">
        <v>4</v>
      </c>
      <c r="F3131" s="6" t="s">
        <v>5</v>
      </c>
      <c r="G3131" s="6" t="s">
        <v>5492</v>
      </c>
      <c r="H3131" s="6" t="s">
        <v>7</v>
      </c>
      <c r="I3131" s="6" t="s">
        <v>5493</v>
      </c>
      <c r="J3131" s="6" t="s">
        <v>9</v>
      </c>
      <c r="K3131" s="6" t="s">
        <v>6708</v>
      </c>
      <c r="L3131" s="6" t="s">
        <v>11</v>
      </c>
      <c r="M3131" s="2">
        <v>93.304000000000002</v>
      </c>
      <c r="N3131" s="1" t="s">
        <v>12</v>
      </c>
      <c r="O3131" s="3">
        <v>43323</v>
      </c>
      <c r="P3131" s="2">
        <f>ROUNDDOWN(Table1[[#This Row],[Quantity in UnE]],0)</f>
        <v>93</v>
      </c>
      <c r="Q3131" t="s">
        <v>8850</v>
      </c>
      <c r="R3131">
        <v>25.25</v>
      </c>
      <c r="S3131">
        <v>28</v>
      </c>
      <c r="T3131">
        <f>IF(Table1[[#This Row],[OD (in)]]=28,0,IF(Table1[[#This Row],[Width (in)]]&lt;=25,1,0))</f>
        <v>0</v>
      </c>
      <c r="U3131">
        <f>IF(Table1[[#This Row],[OD (in)]]=28,0,IF(AND(Table1[[#This Row],[Width (in)]]&gt;25,Table1[[#This Row],[Width (in)]]&lt;=40),1,0))</f>
        <v>0</v>
      </c>
      <c r="V3131">
        <f>IF(Table1[[#This Row],[OD (in)]]=28,0,IF(Table1[[#This Row],[Width (in)]]&gt;40,1,0))</f>
        <v>0</v>
      </c>
      <c r="W3131">
        <f>IF(Table1[[#This Row],[OD (in)]]=28,1,0)</f>
        <v>1</v>
      </c>
    </row>
    <row r="3132" spans="1:23" x14ac:dyDescent="0.3">
      <c r="A3132" s="6" t="s">
        <v>0</v>
      </c>
      <c r="B3132" s="6" t="s">
        <v>280</v>
      </c>
      <c r="C3132" s="6" t="s">
        <v>281</v>
      </c>
      <c r="D3132" s="6" t="s">
        <v>6709</v>
      </c>
      <c r="E3132" s="6" t="s">
        <v>4</v>
      </c>
      <c r="F3132" s="6" t="s">
        <v>5</v>
      </c>
      <c r="G3132" s="6" t="s">
        <v>5881</v>
      </c>
      <c r="H3132" s="6" t="s">
        <v>7</v>
      </c>
      <c r="I3132" s="6" t="s">
        <v>5882</v>
      </c>
      <c r="J3132" s="6" t="s">
        <v>9</v>
      </c>
      <c r="K3132" s="6" t="s">
        <v>6710</v>
      </c>
      <c r="L3132" s="6" t="s">
        <v>11</v>
      </c>
      <c r="M3132" s="2">
        <v>169.47499999999999</v>
      </c>
      <c r="N3132" s="1" t="s">
        <v>12</v>
      </c>
      <c r="O3132" s="3">
        <v>43322</v>
      </c>
      <c r="P3132" s="2">
        <f>ROUNDDOWN(Table1[[#This Row],[Quantity in UnE]],0)</f>
        <v>169</v>
      </c>
      <c r="Q3132" t="s">
        <v>8854</v>
      </c>
      <c r="R3132">
        <v>46.5</v>
      </c>
      <c r="S3132">
        <v>28</v>
      </c>
      <c r="T3132">
        <f>IF(Table1[[#This Row],[OD (in)]]=28,0,IF(Table1[[#This Row],[Width (in)]]&lt;=25,1,0))</f>
        <v>0</v>
      </c>
      <c r="U3132">
        <f>IF(Table1[[#This Row],[OD (in)]]=28,0,IF(AND(Table1[[#This Row],[Width (in)]]&gt;25,Table1[[#This Row],[Width (in)]]&lt;=40),1,0))</f>
        <v>0</v>
      </c>
      <c r="V3132">
        <f>IF(Table1[[#This Row],[OD (in)]]=28,0,IF(Table1[[#This Row],[Width (in)]]&gt;40,1,0))</f>
        <v>0</v>
      </c>
      <c r="W3132">
        <f>IF(Table1[[#This Row],[OD (in)]]=28,1,0)</f>
        <v>1</v>
      </c>
    </row>
    <row r="3133" spans="1:23" x14ac:dyDescent="0.3">
      <c r="A3133" s="6" t="s">
        <v>0</v>
      </c>
      <c r="B3133" s="6" t="s">
        <v>502</v>
      </c>
      <c r="C3133" s="6" t="s">
        <v>503</v>
      </c>
      <c r="D3133" s="6" t="s">
        <v>6711</v>
      </c>
      <c r="E3133" s="6" t="s">
        <v>4</v>
      </c>
      <c r="F3133" s="6" t="s">
        <v>5</v>
      </c>
      <c r="G3133" s="6" t="s">
        <v>6501</v>
      </c>
      <c r="H3133" s="6" t="s">
        <v>7</v>
      </c>
      <c r="I3133" s="6" t="s">
        <v>6502</v>
      </c>
      <c r="J3133" s="6" t="s">
        <v>9</v>
      </c>
      <c r="K3133" s="6" t="s">
        <v>6712</v>
      </c>
      <c r="L3133" s="6" t="s">
        <v>11</v>
      </c>
      <c r="M3133" s="2">
        <v>198.494</v>
      </c>
      <c r="N3133" s="1" t="s">
        <v>12</v>
      </c>
      <c r="O3133" s="3">
        <v>43323</v>
      </c>
      <c r="P3133" s="2">
        <f>ROUNDDOWN(Table1[[#This Row],[Quantity in UnE]],0)</f>
        <v>198</v>
      </c>
      <c r="Q3133" t="s">
        <v>8849</v>
      </c>
      <c r="R3133">
        <v>23.875</v>
      </c>
      <c r="S3133">
        <v>44</v>
      </c>
      <c r="T3133">
        <f>IF(Table1[[#This Row],[OD (in)]]=28,0,IF(Table1[[#This Row],[Width (in)]]&lt;=25,1,0))</f>
        <v>1</v>
      </c>
      <c r="U3133">
        <f>IF(Table1[[#This Row],[OD (in)]]=28,0,IF(AND(Table1[[#This Row],[Width (in)]]&gt;25,Table1[[#This Row],[Width (in)]]&lt;=40),1,0))</f>
        <v>0</v>
      </c>
      <c r="V3133">
        <f>IF(Table1[[#This Row],[OD (in)]]=28,0,IF(Table1[[#This Row],[Width (in)]]&gt;40,1,0))</f>
        <v>0</v>
      </c>
      <c r="W3133">
        <f>IF(Table1[[#This Row],[OD (in)]]=28,1,0)</f>
        <v>0</v>
      </c>
    </row>
    <row r="3134" spans="1:23" x14ac:dyDescent="0.3">
      <c r="A3134" s="6" t="s">
        <v>0</v>
      </c>
      <c r="B3134" s="6" t="s">
        <v>280</v>
      </c>
      <c r="C3134" s="6" t="s">
        <v>281</v>
      </c>
      <c r="D3134" s="6" t="s">
        <v>6713</v>
      </c>
      <c r="E3134" s="6" t="s">
        <v>4</v>
      </c>
      <c r="F3134" s="6" t="s">
        <v>5</v>
      </c>
      <c r="G3134" s="6" t="s">
        <v>5881</v>
      </c>
      <c r="H3134" s="6" t="s">
        <v>7</v>
      </c>
      <c r="I3134" s="6" t="s">
        <v>5882</v>
      </c>
      <c r="J3134" s="6" t="s">
        <v>9</v>
      </c>
      <c r="K3134" s="6" t="s">
        <v>6714</v>
      </c>
      <c r="L3134" s="6" t="s">
        <v>11</v>
      </c>
      <c r="M3134" s="2">
        <v>169.47499999999999</v>
      </c>
      <c r="N3134" s="1" t="s">
        <v>12</v>
      </c>
      <c r="O3134" s="3">
        <v>43322</v>
      </c>
      <c r="P3134" s="2">
        <f>ROUNDDOWN(Table1[[#This Row],[Quantity in UnE]],0)</f>
        <v>169</v>
      </c>
      <c r="Q3134" t="s">
        <v>8854</v>
      </c>
      <c r="R3134">
        <v>46.5</v>
      </c>
      <c r="S3134">
        <v>28</v>
      </c>
      <c r="T3134">
        <f>IF(Table1[[#This Row],[OD (in)]]=28,0,IF(Table1[[#This Row],[Width (in)]]&lt;=25,1,0))</f>
        <v>0</v>
      </c>
      <c r="U3134">
        <f>IF(Table1[[#This Row],[OD (in)]]=28,0,IF(AND(Table1[[#This Row],[Width (in)]]&gt;25,Table1[[#This Row],[Width (in)]]&lt;=40),1,0))</f>
        <v>0</v>
      </c>
      <c r="V3134">
        <f>IF(Table1[[#This Row],[OD (in)]]=28,0,IF(Table1[[#This Row],[Width (in)]]&gt;40,1,0))</f>
        <v>0</v>
      </c>
      <c r="W3134">
        <f>IF(Table1[[#This Row],[OD (in)]]=28,1,0)</f>
        <v>1</v>
      </c>
    </row>
    <row r="3135" spans="1:23" x14ac:dyDescent="0.3">
      <c r="A3135" s="6" t="s">
        <v>0</v>
      </c>
      <c r="B3135" s="6" t="s">
        <v>1227</v>
      </c>
      <c r="C3135" s="6" t="s">
        <v>1228</v>
      </c>
      <c r="D3135" s="6" t="s">
        <v>6715</v>
      </c>
      <c r="E3135" s="6" t="s">
        <v>4</v>
      </c>
      <c r="F3135" s="6" t="s">
        <v>5</v>
      </c>
      <c r="G3135" s="6" t="s">
        <v>5492</v>
      </c>
      <c r="H3135" s="6" t="s">
        <v>7</v>
      </c>
      <c r="I3135" s="6" t="s">
        <v>5493</v>
      </c>
      <c r="J3135" s="6" t="s">
        <v>9</v>
      </c>
      <c r="K3135" s="6" t="s">
        <v>6716</v>
      </c>
      <c r="L3135" s="6" t="s">
        <v>11</v>
      </c>
      <c r="M3135" s="2">
        <v>94.224000000000004</v>
      </c>
      <c r="N3135" s="1" t="s">
        <v>12</v>
      </c>
      <c r="O3135" s="3">
        <v>43323</v>
      </c>
      <c r="P3135" s="2">
        <f>ROUNDDOWN(Table1[[#This Row],[Quantity in UnE]],0)</f>
        <v>94</v>
      </c>
      <c r="Q3135" t="s">
        <v>8850</v>
      </c>
      <c r="R3135">
        <v>25.25</v>
      </c>
      <c r="S3135">
        <v>28</v>
      </c>
      <c r="T3135">
        <f>IF(Table1[[#This Row],[OD (in)]]=28,0,IF(Table1[[#This Row],[Width (in)]]&lt;=25,1,0))</f>
        <v>0</v>
      </c>
      <c r="U3135">
        <f>IF(Table1[[#This Row],[OD (in)]]=28,0,IF(AND(Table1[[#This Row],[Width (in)]]&gt;25,Table1[[#This Row],[Width (in)]]&lt;=40),1,0))</f>
        <v>0</v>
      </c>
      <c r="V3135">
        <f>IF(Table1[[#This Row],[OD (in)]]=28,0,IF(Table1[[#This Row],[Width (in)]]&gt;40,1,0))</f>
        <v>0</v>
      </c>
      <c r="W3135">
        <f>IF(Table1[[#This Row],[OD (in)]]=28,1,0)</f>
        <v>1</v>
      </c>
    </row>
    <row r="3136" spans="1:23" x14ac:dyDescent="0.3">
      <c r="A3136" s="6" t="s">
        <v>0</v>
      </c>
      <c r="B3136" s="6" t="s">
        <v>280</v>
      </c>
      <c r="C3136" s="6" t="s">
        <v>281</v>
      </c>
      <c r="D3136" s="6" t="s">
        <v>6717</v>
      </c>
      <c r="E3136" s="6" t="s">
        <v>4</v>
      </c>
      <c r="F3136" s="6" t="s">
        <v>5</v>
      </c>
      <c r="G3136" s="6" t="s">
        <v>5881</v>
      </c>
      <c r="H3136" s="6" t="s">
        <v>7</v>
      </c>
      <c r="I3136" s="6" t="s">
        <v>5882</v>
      </c>
      <c r="J3136" s="6" t="s">
        <v>9</v>
      </c>
      <c r="K3136" s="6" t="s">
        <v>6718</v>
      </c>
      <c r="L3136" s="6" t="s">
        <v>11</v>
      </c>
      <c r="M3136" s="2">
        <v>165.25200000000001</v>
      </c>
      <c r="N3136" s="1" t="s">
        <v>12</v>
      </c>
      <c r="O3136" s="3">
        <v>43322</v>
      </c>
      <c r="P3136" s="2">
        <f>ROUNDDOWN(Table1[[#This Row],[Quantity in UnE]],0)</f>
        <v>165</v>
      </c>
      <c r="Q3136" t="s">
        <v>8854</v>
      </c>
      <c r="R3136">
        <v>46.5</v>
      </c>
      <c r="S3136">
        <v>28</v>
      </c>
      <c r="T3136">
        <f>IF(Table1[[#This Row],[OD (in)]]=28,0,IF(Table1[[#This Row],[Width (in)]]&lt;=25,1,0))</f>
        <v>0</v>
      </c>
      <c r="U3136">
        <f>IF(Table1[[#This Row],[OD (in)]]=28,0,IF(AND(Table1[[#This Row],[Width (in)]]&gt;25,Table1[[#This Row],[Width (in)]]&lt;=40),1,0))</f>
        <v>0</v>
      </c>
      <c r="V3136">
        <f>IF(Table1[[#This Row],[OD (in)]]=28,0,IF(Table1[[#This Row],[Width (in)]]&gt;40,1,0))</f>
        <v>0</v>
      </c>
      <c r="W3136">
        <f>IF(Table1[[#This Row],[OD (in)]]=28,1,0)</f>
        <v>1</v>
      </c>
    </row>
    <row r="3137" spans="1:23" x14ac:dyDescent="0.3">
      <c r="A3137" s="6" t="s">
        <v>0</v>
      </c>
      <c r="B3137" s="6" t="s">
        <v>1227</v>
      </c>
      <c r="C3137" s="6" t="s">
        <v>1228</v>
      </c>
      <c r="D3137" s="6" t="s">
        <v>6719</v>
      </c>
      <c r="E3137" s="6" t="s">
        <v>4</v>
      </c>
      <c r="F3137" s="6" t="s">
        <v>5</v>
      </c>
      <c r="G3137" s="6" t="s">
        <v>5492</v>
      </c>
      <c r="H3137" s="6" t="s">
        <v>7</v>
      </c>
      <c r="I3137" s="6" t="s">
        <v>5493</v>
      </c>
      <c r="J3137" s="6" t="s">
        <v>9</v>
      </c>
      <c r="K3137" s="6" t="s">
        <v>6720</v>
      </c>
      <c r="L3137" s="6" t="s">
        <v>11</v>
      </c>
      <c r="M3137" s="2">
        <v>90.765000000000001</v>
      </c>
      <c r="N3137" s="1" t="s">
        <v>12</v>
      </c>
      <c r="O3137" s="3">
        <v>43323</v>
      </c>
      <c r="P3137" s="2">
        <f>ROUNDDOWN(Table1[[#This Row],[Quantity in UnE]],0)</f>
        <v>90</v>
      </c>
      <c r="Q3137" t="s">
        <v>8850</v>
      </c>
      <c r="R3137">
        <v>25.25</v>
      </c>
      <c r="S3137">
        <v>28</v>
      </c>
      <c r="T3137">
        <f>IF(Table1[[#This Row],[OD (in)]]=28,0,IF(Table1[[#This Row],[Width (in)]]&lt;=25,1,0))</f>
        <v>0</v>
      </c>
      <c r="U3137">
        <f>IF(Table1[[#This Row],[OD (in)]]=28,0,IF(AND(Table1[[#This Row],[Width (in)]]&gt;25,Table1[[#This Row],[Width (in)]]&lt;=40),1,0))</f>
        <v>0</v>
      </c>
      <c r="V3137">
        <f>IF(Table1[[#This Row],[OD (in)]]=28,0,IF(Table1[[#This Row],[Width (in)]]&gt;40,1,0))</f>
        <v>0</v>
      </c>
      <c r="W3137">
        <f>IF(Table1[[#This Row],[OD (in)]]=28,1,0)</f>
        <v>1</v>
      </c>
    </row>
    <row r="3138" spans="1:23" x14ac:dyDescent="0.3">
      <c r="A3138" s="6" t="s">
        <v>0</v>
      </c>
      <c r="B3138" s="6" t="s">
        <v>280</v>
      </c>
      <c r="C3138" s="6" t="s">
        <v>281</v>
      </c>
      <c r="D3138" s="6" t="s">
        <v>6721</v>
      </c>
      <c r="E3138" s="6" t="s">
        <v>4</v>
      </c>
      <c r="F3138" s="6" t="s">
        <v>5</v>
      </c>
      <c r="G3138" s="6" t="s">
        <v>5881</v>
      </c>
      <c r="H3138" s="6" t="s">
        <v>7</v>
      </c>
      <c r="I3138" s="6" t="s">
        <v>5882</v>
      </c>
      <c r="J3138" s="6" t="s">
        <v>9</v>
      </c>
      <c r="K3138" s="6" t="s">
        <v>6722</v>
      </c>
      <c r="L3138" s="6" t="s">
        <v>11</v>
      </c>
      <c r="M3138" s="2">
        <v>147.01499999999999</v>
      </c>
      <c r="N3138" s="1" t="s">
        <v>12</v>
      </c>
      <c r="O3138" s="3">
        <v>43322</v>
      </c>
      <c r="P3138" s="2">
        <f>ROUNDDOWN(Table1[[#This Row],[Quantity in UnE]],0)</f>
        <v>147</v>
      </c>
      <c r="Q3138" t="s">
        <v>8854</v>
      </c>
      <c r="R3138">
        <v>46.5</v>
      </c>
      <c r="S3138">
        <v>28</v>
      </c>
      <c r="T3138">
        <f>IF(Table1[[#This Row],[OD (in)]]=28,0,IF(Table1[[#This Row],[Width (in)]]&lt;=25,1,0))</f>
        <v>0</v>
      </c>
      <c r="U3138">
        <f>IF(Table1[[#This Row],[OD (in)]]=28,0,IF(AND(Table1[[#This Row],[Width (in)]]&gt;25,Table1[[#This Row],[Width (in)]]&lt;=40),1,0))</f>
        <v>0</v>
      </c>
      <c r="V3138">
        <f>IF(Table1[[#This Row],[OD (in)]]=28,0,IF(Table1[[#This Row],[Width (in)]]&gt;40,1,0))</f>
        <v>0</v>
      </c>
      <c r="W3138">
        <f>IF(Table1[[#This Row],[OD (in)]]=28,1,0)</f>
        <v>1</v>
      </c>
    </row>
    <row r="3139" spans="1:23" x14ac:dyDescent="0.3">
      <c r="A3139" s="6" t="s">
        <v>0</v>
      </c>
      <c r="B3139" s="6" t="s">
        <v>1227</v>
      </c>
      <c r="C3139" s="6" t="s">
        <v>1228</v>
      </c>
      <c r="D3139" s="6" t="s">
        <v>6723</v>
      </c>
      <c r="E3139" s="6" t="s">
        <v>4</v>
      </c>
      <c r="F3139" s="6" t="s">
        <v>5</v>
      </c>
      <c r="G3139" s="6" t="s">
        <v>5492</v>
      </c>
      <c r="H3139" s="6" t="s">
        <v>7</v>
      </c>
      <c r="I3139" s="6" t="s">
        <v>5493</v>
      </c>
      <c r="J3139" s="6" t="s">
        <v>9</v>
      </c>
      <c r="K3139" s="6" t="s">
        <v>6724</v>
      </c>
      <c r="L3139" s="6" t="s">
        <v>11</v>
      </c>
      <c r="M3139" s="2">
        <v>93.522999999999996</v>
      </c>
      <c r="N3139" s="1" t="s">
        <v>12</v>
      </c>
      <c r="O3139" s="3">
        <v>43323</v>
      </c>
      <c r="P3139" s="2">
        <f>ROUNDDOWN(Table1[[#This Row],[Quantity in UnE]],0)</f>
        <v>93</v>
      </c>
      <c r="Q3139" t="s">
        <v>8850</v>
      </c>
      <c r="R3139">
        <v>25.25</v>
      </c>
      <c r="S3139">
        <v>28</v>
      </c>
      <c r="T3139">
        <f>IF(Table1[[#This Row],[OD (in)]]=28,0,IF(Table1[[#This Row],[Width (in)]]&lt;=25,1,0))</f>
        <v>0</v>
      </c>
      <c r="U3139">
        <f>IF(Table1[[#This Row],[OD (in)]]=28,0,IF(AND(Table1[[#This Row],[Width (in)]]&gt;25,Table1[[#This Row],[Width (in)]]&lt;=40),1,0))</f>
        <v>0</v>
      </c>
      <c r="V3139">
        <f>IF(Table1[[#This Row],[OD (in)]]=28,0,IF(Table1[[#This Row],[Width (in)]]&gt;40,1,0))</f>
        <v>0</v>
      </c>
      <c r="W3139">
        <f>IF(Table1[[#This Row],[OD (in)]]=28,1,0)</f>
        <v>1</v>
      </c>
    </row>
    <row r="3140" spans="1:23" x14ac:dyDescent="0.3">
      <c r="A3140" s="6" t="s">
        <v>0</v>
      </c>
      <c r="B3140" s="6" t="s">
        <v>862</v>
      </c>
      <c r="C3140" s="6" t="s">
        <v>863</v>
      </c>
      <c r="D3140" s="6" t="s">
        <v>6725</v>
      </c>
      <c r="E3140" s="6" t="s">
        <v>4</v>
      </c>
      <c r="F3140" s="6" t="s">
        <v>5</v>
      </c>
      <c r="G3140" s="6" t="s">
        <v>6726</v>
      </c>
      <c r="H3140" s="6" t="s">
        <v>7</v>
      </c>
      <c r="I3140" s="6" t="s">
        <v>6727</v>
      </c>
      <c r="J3140" s="6" t="s">
        <v>9</v>
      </c>
      <c r="K3140" s="6" t="s">
        <v>6728</v>
      </c>
      <c r="L3140" s="6" t="s">
        <v>11</v>
      </c>
      <c r="M3140" s="2">
        <v>403.93099999999998</v>
      </c>
      <c r="N3140" s="1" t="s">
        <v>12</v>
      </c>
      <c r="O3140" s="3">
        <v>43330</v>
      </c>
      <c r="P3140" s="2">
        <f>ROUNDDOWN(Table1[[#This Row],[Quantity in UnE]],0)</f>
        <v>403</v>
      </c>
      <c r="Q3140">
        <v>1079</v>
      </c>
      <c r="R3140">
        <v>52</v>
      </c>
      <c r="S3140">
        <v>39</v>
      </c>
      <c r="T3140">
        <f>IF(Table1[[#This Row],[OD (in)]]=28,0,IF(Table1[[#This Row],[Width (in)]]&lt;=25,1,0))</f>
        <v>0</v>
      </c>
      <c r="U3140">
        <f>IF(Table1[[#This Row],[OD (in)]]=28,0,IF(AND(Table1[[#This Row],[Width (in)]]&gt;25,Table1[[#This Row],[Width (in)]]&lt;=40),1,0))</f>
        <v>0</v>
      </c>
      <c r="V3140">
        <f>IF(Table1[[#This Row],[OD (in)]]=28,0,IF(Table1[[#This Row],[Width (in)]]&gt;40,1,0))</f>
        <v>1</v>
      </c>
      <c r="W3140">
        <f>IF(Table1[[#This Row],[OD (in)]]=28,1,0)</f>
        <v>0</v>
      </c>
    </row>
    <row r="3141" spans="1:23" x14ac:dyDescent="0.3">
      <c r="A3141" s="6" t="s">
        <v>0</v>
      </c>
      <c r="B3141" s="6" t="s">
        <v>502</v>
      </c>
      <c r="C3141" s="6" t="s">
        <v>503</v>
      </c>
      <c r="D3141" s="6" t="s">
        <v>6729</v>
      </c>
      <c r="E3141" s="6" t="s">
        <v>4</v>
      </c>
      <c r="F3141" s="6" t="s">
        <v>5</v>
      </c>
      <c r="G3141" s="6" t="s">
        <v>6501</v>
      </c>
      <c r="H3141" s="6" t="s">
        <v>7</v>
      </c>
      <c r="I3141" s="6" t="s">
        <v>6502</v>
      </c>
      <c r="J3141" s="6" t="s">
        <v>9</v>
      </c>
      <c r="K3141" s="6" t="s">
        <v>6730</v>
      </c>
      <c r="L3141" s="6" t="s">
        <v>11</v>
      </c>
      <c r="M3141" s="2">
        <v>198.494</v>
      </c>
      <c r="N3141" s="1" t="s">
        <v>12</v>
      </c>
      <c r="O3141" s="3">
        <v>43323</v>
      </c>
      <c r="P3141" s="2">
        <f>ROUNDDOWN(Table1[[#This Row],[Quantity in UnE]],0)</f>
        <v>198</v>
      </c>
      <c r="Q3141" t="s">
        <v>8849</v>
      </c>
      <c r="R3141">
        <v>23.875</v>
      </c>
      <c r="S3141">
        <v>44</v>
      </c>
      <c r="T3141">
        <f>IF(Table1[[#This Row],[OD (in)]]=28,0,IF(Table1[[#This Row],[Width (in)]]&lt;=25,1,0))</f>
        <v>1</v>
      </c>
      <c r="U3141">
        <f>IF(Table1[[#This Row],[OD (in)]]=28,0,IF(AND(Table1[[#This Row],[Width (in)]]&gt;25,Table1[[#This Row],[Width (in)]]&lt;=40),1,0))</f>
        <v>0</v>
      </c>
      <c r="V3141">
        <f>IF(Table1[[#This Row],[OD (in)]]=28,0,IF(Table1[[#This Row],[Width (in)]]&gt;40,1,0))</f>
        <v>0</v>
      </c>
      <c r="W3141">
        <f>IF(Table1[[#This Row],[OD (in)]]=28,1,0)</f>
        <v>0</v>
      </c>
    </row>
    <row r="3142" spans="1:23" x14ac:dyDescent="0.3">
      <c r="A3142" s="6" t="s">
        <v>0</v>
      </c>
      <c r="B3142" s="6" t="s">
        <v>862</v>
      </c>
      <c r="C3142" s="6" t="s">
        <v>863</v>
      </c>
      <c r="D3142" s="6" t="s">
        <v>6731</v>
      </c>
      <c r="E3142" s="6" t="s">
        <v>4</v>
      </c>
      <c r="F3142" s="6" t="s">
        <v>5</v>
      </c>
      <c r="G3142" s="6" t="s">
        <v>6726</v>
      </c>
      <c r="H3142" s="6" t="s">
        <v>7</v>
      </c>
      <c r="I3142" s="6" t="s">
        <v>6727</v>
      </c>
      <c r="J3142" s="6" t="s">
        <v>9</v>
      </c>
      <c r="K3142" s="6" t="s">
        <v>6732</v>
      </c>
      <c r="L3142" s="6" t="s">
        <v>11</v>
      </c>
      <c r="M3142" s="2">
        <v>403.113</v>
      </c>
      <c r="N3142" s="1" t="s">
        <v>12</v>
      </c>
      <c r="O3142" s="3">
        <v>43330</v>
      </c>
      <c r="P3142" s="2">
        <f>ROUNDDOWN(Table1[[#This Row],[Quantity in UnE]],0)</f>
        <v>403</v>
      </c>
      <c r="Q3142">
        <v>1079</v>
      </c>
      <c r="R3142">
        <v>52</v>
      </c>
      <c r="S3142">
        <v>39</v>
      </c>
      <c r="T3142">
        <f>IF(Table1[[#This Row],[OD (in)]]=28,0,IF(Table1[[#This Row],[Width (in)]]&lt;=25,1,0))</f>
        <v>0</v>
      </c>
      <c r="U3142">
        <f>IF(Table1[[#This Row],[OD (in)]]=28,0,IF(AND(Table1[[#This Row],[Width (in)]]&gt;25,Table1[[#This Row],[Width (in)]]&lt;=40),1,0))</f>
        <v>0</v>
      </c>
      <c r="V3142">
        <f>IF(Table1[[#This Row],[OD (in)]]=28,0,IF(Table1[[#This Row],[Width (in)]]&gt;40,1,0))</f>
        <v>1</v>
      </c>
      <c r="W3142">
        <f>IF(Table1[[#This Row],[OD (in)]]=28,1,0)</f>
        <v>0</v>
      </c>
    </row>
    <row r="3143" spans="1:23" x14ac:dyDescent="0.3">
      <c r="A3143" s="6" t="s">
        <v>0</v>
      </c>
      <c r="B3143" s="6" t="s">
        <v>1227</v>
      </c>
      <c r="C3143" s="6" t="s">
        <v>1228</v>
      </c>
      <c r="D3143" s="6" t="s">
        <v>6733</v>
      </c>
      <c r="E3143" s="6" t="s">
        <v>4</v>
      </c>
      <c r="F3143" s="6" t="s">
        <v>5</v>
      </c>
      <c r="G3143" s="6" t="s">
        <v>5492</v>
      </c>
      <c r="H3143" s="6" t="s">
        <v>7</v>
      </c>
      <c r="I3143" s="6" t="s">
        <v>5493</v>
      </c>
      <c r="J3143" s="6" t="s">
        <v>9</v>
      </c>
      <c r="K3143" s="6" t="s">
        <v>6732</v>
      </c>
      <c r="L3143" s="6" t="s">
        <v>11</v>
      </c>
      <c r="M3143" s="2">
        <v>96.632000000000005</v>
      </c>
      <c r="N3143" s="1" t="s">
        <v>12</v>
      </c>
      <c r="O3143" s="3">
        <v>43323</v>
      </c>
      <c r="P3143" s="2">
        <f>ROUNDDOWN(Table1[[#This Row],[Quantity in UnE]],0)</f>
        <v>96</v>
      </c>
      <c r="Q3143" t="s">
        <v>8850</v>
      </c>
      <c r="R3143">
        <v>25.25</v>
      </c>
      <c r="S3143">
        <v>28</v>
      </c>
      <c r="T3143">
        <f>IF(Table1[[#This Row],[OD (in)]]=28,0,IF(Table1[[#This Row],[Width (in)]]&lt;=25,1,0))</f>
        <v>0</v>
      </c>
      <c r="U3143">
        <f>IF(Table1[[#This Row],[OD (in)]]=28,0,IF(AND(Table1[[#This Row],[Width (in)]]&gt;25,Table1[[#This Row],[Width (in)]]&lt;=40),1,0))</f>
        <v>0</v>
      </c>
      <c r="V3143">
        <f>IF(Table1[[#This Row],[OD (in)]]=28,0,IF(Table1[[#This Row],[Width (in)]]&gt;40,1,0))</f>
        <v>0</v>
      </c>
      <c r="W3143">
        <f>IF(Table1[[#This Row],[OD (in)]]=28,1,0)</f>
        <v>1</v>
      </c>
    </row>
    <row r="3144" spans="1:23" x14ac:dyDescent="0.3">
      <c r="A3144" s="6" t="s">
        <v>0</v>
      </c>
      <c r="B3144" s="6" t="s">
        <v>3327</v>
      </c>
      <c r="C3144" s="6" t="s">
        <v>3328</v>
      </c>
      <c r="D3144" s="6" t="s">
        <v>6734</v>
      </c>
      <c r="E3144" s="6" t="s">
        <v>4</v>
      </c>
      <c r="F3144" s="6" t="s">
        <v>5</v>
      </c>
      <c r="G3144" s="6" t="s">
        <v>6726</v>
      </c>
      <c r="H3144" s="6" t="s">
        <v>7</v>
      </c>
      <c r="I3144" s="6" t="s">
        <v>6727</v>
      </c>
      <c r="J3144" s="6" t="s">
        <v>9</v>
      </c>
      <c r="K3144" s="6" t="s">
        <v>6735</v>
      </c>
      <c r="L3144" s="6" t="s">
        <v>11</v>
      </c>
      <c r="M3144" s="2">
        <v>377.61900000000003</v>
      </c>
      <c r="N3144" s="1" t="s">
        <v>12</v>
      </c>
      <c r="O3144" s="3">
        <v>43330</v>
      </c>
      <c r="P3144" s="2">
        <f>ROUNDDOWN(Table1[[#This Row],[Quantity in UnE]],0)</f>
        <v>377</v>
      </c>
      <c r="Q3144">
        <v>1079</v>
      </c>
      <c r="R3144">
        <v>48.25</v>
      </c>
      <c r="S3144">
        <v>39</v>
      </c>
      <c r="T3144">
        <f>IF(Table1[[#This Row],[OD (in)]]=28,0,IF(Table1[[#This Row],[Width (in)]]&lt;=25,1,0))</f>
        <v>0</v>
      </c>
      <c r="U3144">
        <f>IF(Table1[[#This Row],[OD (in)]]=28,0,IF(AND(Table1[[#This Row],[Width (in)]]&gt;25,Table1[[#This Row],[Width (in)]]&lt;=40),1,0))</f>
        <v>0</v>
      </c>
      <c r="V3144">
        <f>IF(Table1[[#This Row],[OD (in)]]=28,0,IF(Table1[[#This Row],[Width (in)]]&gt;40,1,0))</f>
        <v>1</v>
      </c>
      <c r="W3144">
        <f>IF(Table1[[#This Row],[OD (in)]]=28,1,0)</f>
        <v>0</v>
      </c>
    </row>
    <row r="3145" spans="1:23" x14ac:dyDescent="0.3">
      <c r="A3145" s="6" t="s">
        <v>0</v>
      </c>
      <c r="B3145" s="6" t="s">
        <v>502</v>
      </c>
      <c r="C3145" s="6" t="s">
        <v>503</v>
      </c>
      <c r="D3145" s="6" t="s">
        <v>6736</v>
      </c>
      <c r="E3145" s="6" t="s">
        <v>4</v>
      </c>
      <c r="F3145" s="6" t="s">
        <v>5</v>
      </c>
      <c r="G3145" s="6" t="s">
        <v>6501</v>
      </c>
      <c r="H3145" s="6" t="s">
        <v>7</v>
      </c>
      <c r="I3145" s="6" t="s">
        <v>6502</v>
      </c>
      <c r="J3145" s="6" t="s">
        <v>9</v>
      </c>
      <c r="K3145" s="6" t="s">
        <v>6735</v>
      </c>
      <c r="L3145" s="6" t="s">
        <v>11</v>
      </c>
      <c r="M3145" s="2">
        <v>198.494</v>
      </c>
      <c r="N3145" s="1" t="s">
        <v>12</v>
      </c>
      <c r="O3145" s="3">
        <v>43323</v>
      </c>
      <c r="P3145" s="2">
        <f>ROUNDDOWN(Table1[[#This Row],[Quantity in UnE]],0)</f>
        <v>198</v>
      </c>
      <c r="Q3145" t="s">
        <v>8849</v>
      </c>
      <c r="R3145">
        <v>23.875</v>
      </c>
      <c r="S3145">
        <v>44</v>
      </c>
      <c r="T3145">
        <f>IF(Table1[[#This Row],[OD (in)]]=28,0,IF(Table1[[#This Row],[Width (in)]]&lt;=25,1,0))</f>
        <v>1</v>
      </c>
      <c r="U3145">
        <f>IF(Table1[[#This Row],[OD (in)]]=28,0,IF(AND(Table1[[#This Row],[Width (in)]]&gt;25,Table1[[#This Row],[Width (in)]]&lt;=40),1,0))</f>
        <v>0</v>
      </c>
      <c r="V3145">
        <f>IF(Table1[[#This Row],[OD (in)]]=28,0,IF(Table1[[#This Row],[Width (in)]]&gt;40,1,0))</f>
        <v>0</v>
      </c>
      <c r="W3145">
        <f>IF(Table1[[#This Row],[OD (in)]]=28,1,0)</f>
        <v>0</v>
      </c>
    </row>
    <row r="3146" spans="1:23" x14ac:dyDescent="0.3">
      <c r="A3146" s="6" t="s">
        <v>0</v>
      </c>
      <c r="B3146" s="6" t="s">
        <v>502</v>
      </c>
      <c r="C3146" s="6" t="s">
        <v>503</v>
      </c>
      <c r="D3146" s="6" t="s">
        <v>6737</v>
      </c>
      <c r="E3146" s="6" t="s">
        <v>4</v>
      </c>
      <c r="F3146" s="6" t="s">
        <v>5</v>
      </c>
      <c r="G3146" s="6" t="s">
        <v>6501</v>
      </c>
      <c r="H3146" s="6" t="s">
        <v>7</v>
      </c>
      <c r="I3146" s="6" t="s">
        <v>6502</v>
      </c>
      <c r="J3146" s="6" t="s">
        <v>9</v>
      </c>
      <c r="K3146" s="6" t="s">
        <v>6738</v>
      </c>
      <c r="L3146" s="6" t="s">
        <v>11</v>
      </c>
      <c r="M3146" s="2">
        <v>196.678</v>
      </c>
      <c r="N3146" s="1" t="s">
        <v>12</v>
      </c>
      <c r="O3146" s="3">
        <v>43323</v>
      </c>
      <c r="P3146" s="2">
        <f>ROUNDDOWN(Table1[[#This Row],[Quantity in UnE]],0)</f>
        <v>196</v>
      </c>
      <c r="Q3146" t="s">
        <v>8849</v>
      </c>
      <c r="R3146">
        <v>23.875</v>
      </c>
      <c r="S3146">
        <v>44</v>
      </c>
      <c r="T3146">
        <f>IF(Table1[[#This Row],[OD (in)]]=28,0,IF(Table1[[#This Row],[Width (in)]]&lt;=25,1,0))</f>
        <v>1</v>
      </c>
      <c r="U3146">
        <f>IF(Table1[[#This Row],[OD (in)]]=28,0,IF(AND(Table1[[#This Row],[Width (in)]]&gt;25,Table1[[#This Row],[Width (in)]]&lt;=40),1,0))</f>
        <v>0</v>
      </c>
      <c r="V3146">
        <f>IF(Table1[[#This Row],[OD (in)]]=28,0,IF(Table1[[#This Row],[Width (in)]]&gt;40,1,0))</f>
        <v>0</v>
      </c>
      <c r="W3146">
        <f>IF(Table1[[#This Row],[OD (in)]]=28,1,0)</f>
        <v>0</v>
      </c>
    </row>
    <row r="3147" spans="1:23" x14ac:dyDescent="0.3">
      <c r="A3147" s="6" t="s">
        <v>0</v>
      </c>
      <c r="B3147" s="6" t="s">
        <v>1227</v>
      </c>
      <c r="C3147" s="6" t="s">
        <v>1228</v>
      </c>
      <c r="D3147" s="6" t="s">
        <v>6739</v>
      </c>
      <c r="E3147" s="6" t="s">
        <v>4</v>
      </c>
      <c r="F3147" s="6" t="s">
        <v>5</v>
      </c>
      <c r="G3147" s="6" t="s">
        <v>5492</v>
      </c>
      <c r="H3147" s="6" t="s">
        <v>7</v>
      </c>
      <c r="I3147" s="6" t="s">
        <v>5493</v>
      </c>
      <c r="J3147" s="6" t="s">
        <v>9</v>
      </c>
      <c r="K3147" s="6" t="s">
        <v>6740</v>
      </c>
      <c r="L3147" s="6" t="s">
        <v>11</v>
      </c>
      <c r="M3147" s="2">
        <v>96.632000000000005</v>
      </c>
      <c r="N3147" s="1" t="s">
        <v>12</v>
      </c>
      <c r="O3147" s="3">
        <v>43323</v>
      </c>
      <c r="P3147" s="2">
        <f>ROUNDDOWN(Table1[[#This Row],[Quantity in UnE]],0)</f>
        <v>96</v>
      </c>
      <c r="Q3147" t="s">
        <v>8850</v>
      </c>
      <c r="R3147">
        <v>25.25</v>
      </c>
      <c r="S3147">
        <v>28</v>
      </c>
      <c r="T3147">
        <f>IF(Table1[[#This Row],[OD (in)]]=28,0,IF(Table1[[#This Row],[Width (in)]]&lt;=25,1,0))</f>
        <v>0</v>
      </c>
      <c r="U3147">
        <f>IF(Table1[[#This Row],[OD (in)]]=28,0,IF(AND(Table1[[#This Row],[Width (in)]]&gt;25,Table1[[#This Row],[Width (in)]]&lt;=40),1,0))</f>
        <v>0</v>
      </c>
      <c r="V3147">
        <f>IF(Table1[[#This Row],[OD (in)]]=28,0,IF(Table1[[#This Row],[Width (in)]]&gt;40,1,0))</f>
        <v>0</v>
      </c>
      <c r="W3147">
        <f>IF(Table1[[#This Row],[OD (in)]]=28,1,0)</f>
        <v>1</v>
      </c>
    </row>
    <row r="3148" spans="1:23" x14ac:dyDescent="0.3">
      <c r="A3148" s="6" t="s">
        <v>0</v>
      </c>
      <c r="B3148" s="6" t="s">
        <v>1227</v>
      </c>
      <c r="C3148" s="6" t="s">
        <v>1228</v>
      </c>
      <c r="D3148" s="6" t="s">
        <v>6741</v>
      </c>
      <c r="E3148" s="6" t="s">
        <v>4</v>
      </c>
      <c r="F3148" s="6" t="s">
        <v>5</v>
      </c>
      <c r="G3148" s="6" t="s">
        <v>5492</v>
      </c>
      <c r="H3148" s="6" t="s">
        <v>7</v>
      </c>
      <c r="I3148" s="6" t="s">
        <v>5493</v>
      </c>
      <c r="J3148" s="6" t="s">
        <v>9</v>
      </c>
      <c r="K3148" s="6" t="s">
        <v>6742</v>
      </c>
      <c r="L3148" s="6" t="s">
        <v>11</v>
      </c>
      <c r="M3148" s="2">
        <v>93.522999999999996</v>
      </c>
      <c r="N3148" s="1" t="s">
        <v>12</v>
      </c>
      <c r="O3148" s="3">
        <v>43323</v>
      </c>
      <c r="P3148" s="2">
        <f>ROUNDDOWN(Table1[[#This Row],[Quantity in UnE]],0)</f>
        <v>93</v>
      </c>
      <c r="Q3148" t="s">
        <v>8850</v>
      </c>
      <c r="R3148">
        <v>25.25</v>
      </c>
      <c r="S3148">
        <v>28</v>
      </c>
      <c r="T3148">
        <f>IF(Table1[[#This Row],[OD (in)]]=28,0,IF(Table1[[#This Row],[Width (in)]]&lt;=25,1,0))</f>
        <v>0</v>
      </c>
      <c r="U3148">
        <f>IF(Table1[[#This Row],[OD (in)]]=28,0,IF(AND(Table1[[#This Row],[Width (in)]]&gt;25,Table1[[#This Row],[Width (in)]]&lt;=40),1,0))</f>
        <v>0</v>
      </c>
      <c r="V3148">
        <f>IF(Table1[[#This Row],[OD (in)]]=28,0,IF(Table1[[#This Row],[Width (in)]]&gt;40,1,0))</f>
        <v>0</v>
      </c>
      <c r="W3148">
        <f>IF(Table1[[#This Row],[OD (in)]]=28,1,0)</f>
        <v>1</v>
      </c>
    </row>
    <row r="3149" spans="1:23" x14ac:dyDescent="0.3">
      <c r="A3149" s="6" t="s">
        <v>0</v>
      </c>
      <c r="B3149" s="6" t="s">
        <v>1227</v>
      </c>
      <c r="C3149" s="6" t="s">
        <v>1228</v>
      </c>
      <c r="D3149" s="6" t="s">
        <v>6743</v>
      </c>
      <c r="E3149" s="6" t="s">
        <v>4</v>
      </c>
      <c r="F3149" s="6" t="s">
        <v>5</v>
      </c>
      <c r="G3149" s="6" t="s">
        <v>5492</v>
      </c>
      <c r="H3149" s="6" t="s">
        <v>7</v>
      </c>
      <c r="I3149" s="6" t="s">
        <v>5493</v>
      </c>
      <c r="J3149" s="6" t="s">
        <v>9</v>
      </c>
      <c r="K3149" s="6" t="s">
        <v>6744</v>
      </c>
      <c r="L3149" s="6" t="s">
        <v>11</v>
      </c>
      <c r="M3149" s="2">
        <v>93.522999999999996</v>
      </c>
      <c r="N3149" s="1" t="s">
        <v>12</v>
      </c>
      <c r="O3149" s="3">
        <v>43323</v>
      </c>
      <c r="P3149" s="2">
        <f>ROUNDDOWN(Table1[[#This Row],[Quantity in UnE]],0)</f>
        <v>93</v>
      </c>
      <c r="Q3149" t="s">
        <v>8850</v>
      </c>
      <c r="R3149">
        <v>25.25</v>
      </c>
      <c r="S3149">
        <v>28</v>
      </c>
      <c r="T3149">
        <f>IF(Table1[[#This Row],[OD (in)]]=28,0,IF(Table1[[#This Row],[Width (in)]]&lt;=25,1,0))</f>
        <v>0</v>
      </c>
      <c r="U3149">
        <f>IF(Table1[[#This Row],[OD (in)]]=28,0,IF(AND(Table1[[#This Row],[Width (in)]]&gt;25,Table1[[#This Row],[Width (in)]]&lt;=40),1,0))</f>
        <v>0</v>
      </c>
      <c r="V3149">
        <f>IF(Table1[[#This Row],[OD (in)]]=28,0,IF(Table1[[#This Row],[Width (in)]]&gt;40,1,0))</f>
        <v>0</v>
      </c>
      <c r="W3149">
        <f>IF(Table1[[#This Row],[OD (in)]]=28,1,0)</f>
        <v>1</v>
      </c>
    </row>
    <row r="3150" spans="1:23" x14ac:dyDescent="0.3">
      <c r="A3150" s="6" t="s">
        <v>0</v>
      </c>
      <c r="B3150" s="6" t="s">
        <v>1227</v>
      </c>
      <c r="C3150" s="6" t="s">
        <v>1228</v>
      </c>
      <c r="D3150" s="6" t="s">
        <v>6745</v>
      </c>
      <c r="E3150" s="6" t="s">
        <v>4</v>
      </c>
      <c r="F3150" s="6" t="s">
        <v>5</v>
      </c>
      <c r="G3150" s="6" t="s">
        <v>5492</v>
      </c>
      <c r="H3150" s="6" t="s">
        <v>7</v>
      </c>
      <c r="I3150" s="6" t="s">
        <v>5493</v>
      </c>
      <c r="J3150" s="6" t="s">
        <v>9</v>
      </c>
      <c r="K3150" s="6" t="s">
        <v>6746</v>
      </c>
      <c r="L3150" s="6" t="s">
        <v>11</v>
      </c>
      <c r="M3150" s="2">
        <v>96.325000000000003</v>
      </c>
      <c r="N3150" s="1" t="s">
        <v>12</v>
      </c>
      <c r="O3150" s="3">
        <v>43323</v>
      </c>
      <c r="P3150" s="2">
        <f>ROUNDDOWN(Table1[[#This Row],[Quantity in UnE]],0)</f>
        <v>96</v>
      </c>
      <c r="Q3150" t="s">
        <v>8850</v>
      </c>
      <c r="R3150">
        <v>25.25</v>
      </c>
      <c r="S3150">
        <v>28</v>
      </c>
      <c r="T3150">
        <f>IF(Table1[[#This Row],[OD (in)]]=28,0,IF(Table1[[#This Row],[Width (in)]]&lt;=25,1,0))</f>
        <v>0</v>
      </c>
      <c r="U3150">
        <f>IF(Table1[[#This Row],[OD (in)]]=28,0,IF(AND(Table1[[#This Row],[Width (in)]]&gt;25,Table1[[#This Row],[Width (in)]]&lt;=40),1,0))</f>
        <v>0</v>
      </c>
      <c r="V3150">
        <f>IF(Table1[[#This Row],[OD (in)]]=28,0,IF(Table1[[#This Row],[Width (in)]]&gt;40,1,0))</f>
        <v>0</v>
      </c>
      <c r="W3150">
        <f>IF(Table1[[#This Row],[OD (in)]]=28,1,0)</f>
        <v>1</v>
      </c>
    </row>
    <row r="3151" spans="1:23" x14ac:dyDescent="0.3">
      <c r="A3151" s="6" t="s">
        <v>0</v>
      </c>
      <c r="B3151" s="6" t="s">
        <v>502</v>
      </c>
      <c r="C3151" s="6" t="s">
        <v>503</v>
      </c>
      <c r="D3151" s="6" t="s">
        <v>6747</v>
      </c>
      <c r="E3151" s="6" t="s">
        <v>4</v>
      </c>
      <c r="F3151" s="6" t="s">
        <v>5</v>
      </c>
      <c r="G3151" s="6" t="s">
        <v>6501</v>
      </c>
      <c r="H3151" s="6" t="s">
        <v>7</v>
      </c>
      <c r="I3151" s="6" t="s">
        <v>6502</v>
      </c>
      <c r="J3151" s="6" t="s">
        <v>9</v>
      </c>
      <c r="K3151" s="6" t="s">
        <v>6748</v>
      </c>
      <c r="L3151" s="6" t="s">
        <v>11</v>
      </c>
      <c r="M3151" s="2">
        <v>197.708</v>
      </c>
      <c r="N3151" s="1" t="s">
        <v>12</v>
      </c>
      <c r="O3151" s="3">
        <v>43323</v>
      </c>
      <c r="P3151" s="2">
        <f>ROUNDDOWN(Table1[[#This Row],[Quantity in UnE]],0)</f>
        <v>197</v>
      </c>
      <c r="Q3151" t="s">
        <v>8849</v>
      </c>
      <c r="R3151">
        <v>23.875</v>
      </c>
      <c r="S3151">
        <v>44</v>
      </c>
      <c r="T3151">
        <f>IF(Table1[[#This Row],[OD (in)]]=28,0,IF(Table1[[#This Row],[Width (in)]]&lt;=25,1,0))</f>
        <v>1</v>
      </c>
      <c r="U3151">
        <f>IF(Table1[[#This Row],[OD (in)]]=28,0,IF(AND(Table1[[#This Row],[Width (in)]]&gt;25,Table1[[#This Row],[Width (in)]]&lt;=40),1,0))</f>
        <v>0</v>
      </c>
      <c r="V3151">
        <f>IF(Table1[[#This Row],[OD (in)]]=28,0,IF(Table1[[#This Row],[Width (in)]]&gt;40,1,0))</f>
        <v>0</v>
      </c>
      <c r="W3151">
        <f>IF(Table1[[#This Row],[OD (in)]]=28,1,0)</f>
        <v>0</v>
      </c>
    </row>
    <row r="3152" spans="1:23" x14ac:dyDescent="0.3">
      <c r="A3152" s="6" t="s">
        <v>0</v>
      </c>
      <c r="B3152" s="6" t="s">
        <v>1227</v>
      </c>
      <c r="C3152" s="6" t="s">
        <v>1228</v>
      </c>
      <c r="D3152" s="6" t="s">
        <v>6749</v>
      </c>
      <c r="E3152" s="6" t="s">
        <v>4</v>
      </c>
      <c r="F3152" s="6" t="s">
        <v>5</v>
      </c>
      <c r="G3152" s="6" t="s">
        <v>5492</v>
      </c>
      <c r="H3152" s="6" t="s">
        <v>7</v>
      </c>
      <c r="I3152" s="6" t="s">
        <v>5493</v>
      </c>
      <c r="J3152" s="6" t="s">
        <v>9</v>
      </c>
      <c r="K3152" s="6" t="s">
        <v>6750</v>
      </c>
      <c r="L3152" s="6" t="s">
        <v>11</v>
      </c>
      <c r="M3152" s="2">
        <v>96.325000000000003</v>
      </c>
      <c r="N3152" s="1" t="s">
        <v>12</v>
      </c>
      <c r="O3152" s="3">
        <v>43323</v>
      </c>
      <c r="P3152" s="2">
        <f>ROUNDDOWN(Table1[[#This Row],[Quantity in UnE]],0)</f>
        <v>96</v>
      </c>
      <c r="Q3152" t="s">
        <v>8850</v>
      </c>
      <c r="R3152">
        <v>25.25</v>
      </c>
      <c r="S3152">
        <v>28</v>
      </c>
      <c r="T3152">
        <f>IF(Table1[[#This Row],[OD (in)]]=28,0,IF(Table1[[#This Row],[Width (in)]]&lt;=25,1,0))</f>
        <v>0</v>
      </c>
      <c r="U3152">
        <f>IF(Table1[[#This Row],[OD (in)]]=28,0,IF(AND(Table1[[#This Row],[Width (in)]]&gt;25,Table1[[#This Row],[Width (in)]]&lt;=40),1,0))</f>
        <v>0</v>
      </c>
      <c r="V3152">
        <f>IF(Table1[[#This Row],[OD (in)]]=28,0,IF(Table1[[#This Row],[Width (in)]]&gt;40,1,0))</f>
        <v>0</v>
      </c>
      <c r="W3152">
        <f>IF(Table1[[#This Row],[OD (in)]]=28,1,0)</f>
        <v>1</v>
      </c>
    </row>
    <row r="3153" spans="1:23" x14ac:dyDescent="0.3">
      <c r="A3153" s="6" t="s">
        <v>0</v>
      </c>
      <c r="B3153" s="6" t="s">
        <v>1227</v>
      </c>
      <c r="C3153" s="6" t="s">
        <v>1228</v>
      </c>
      <c r="D3153" s="6" t="s">
        <v>6751</v>
      </c>
      <c r="E3153" s="6" t="s">
        <v>4</v>
      </c>
      <c r="F3153" s="6" t="s">
        <v>5</v>
      </c>
      <c r="G3153" s="6" t="s">
        <v>5492</v>
      </c>
      <c r="H3153" s="6" t="s">
        <v>7</v>
      </c>
      <c r="I3153" s="6" t="s">
        <v>5493</v>
      </c>
      <c r="J3153" s="6" t="s">
        <v>9</v>
      </c>
      <c r="K3153" s="6" t="s">
        <v>6752</v>
      </c>
      <c r="L3153" s="6" t="s">
        <v>11</v>
      </c>
      <c r="M3153" s="2">
        <v>93.304000000000002</v>
      </c>
      <c r="N3153" s="1" t="s">
        <v>12</v>
      </c>
      <c r="O3153" s="3">
        <v>43323</v>
      </c>
      <c r="P3153" s="2">
        <f>ROUNDDOWN(Table1[[#This Row],[Quantity in UnE]],0)</f>
        <v>93</v>
      </c>
      <c r="Q3153" t="s">
        <v>8850</v>
      </c>
      <c r="R3153">
        <v>25.25</v>
      </c>
      <c r="S3153">
        <v>28</v>
      </c>
      <c r="T3153">
        <f>IF(Table1[[#This Row],[OD (in)]]=28,0,IF(Table1[[#This Row],[Width (in)]]&lt;=25,1,0))</f>
        <v>0</v>
      </c>
      <c r="U3153">
        <f>IF(Table1[[#This Row],[OD (in)]]=28,0,IF(AND(Table1[[#This Row],[Width (in)]]&gt;25,Table1[[#This Row],[Width (in)]]&lt;=40),1,0))</f>
        <v>0</v>
      </c>
      <c r="V3153">
        <f>IF(Table1[[#This Row],[OD (in)]]=28,0,IF(Table1[[#This Row],[Width (in)]]&gt;40,1,0))</f>
        <v>0</v>
      </c>
      <c r="W3153">
        <f>IF(Table1[[#This Row],[OD (in)]]=28,1,0)</f>
        <v>1</v>
      </c>
    </row>
    <row r="3154" spans="1:23" x14ac:dyDescent="0.3">
      <c r="A3154" s="6" t="s">
        <v>0</v>
      </c>
      <c r="B3154" s="6" t="s">
        <v>1227</v>
      </c>
      <c r="C3154" s="6" t="s">
        <v>1228</v>
      </c>
      <c r="D3154" s="6" t="s">
        <v>6753</v>
      </c>
      <c r="E3154" s="6" t="s">
        <v>4</v>
      </c>
      <c r="F3154" s="6" t="s">
        <v>5</v>
      </c>
      <c r="G3154" s="6" t="s">
        <v>5492</v>
      </c>
      <c r="H3154" s="6" t="s">
        <v>7</v>
      </c>
      <c r="I3154" s="6" t="s">
        <v>5493</v>
      </c>
      <c r="J3154" s="6" t="s">
        <v>9</v>
      </c>
      <c r="K3154" s="6" t="s">
        <v>6754</v>
      </c>
      <c r="L3154" s="6" t="s">
        <v>11</v>
      </c>
      <c r="M3154" s="2">
        <v>93.304000000000002</v>
      </c>
      <c r="N3154" s="1" t="s">
        <v>12</v>
      </c>
      <c r="O3154" s="3">
        <v>43323</v>
      </c>
      <c r="P3154" s="2">
        <f>ROUNDDOWN(Table1[[#This Row],[Quantity in UnE]],0)</f>
        <v>93</v>
      </c>
      <c r="Q3154" t="s">
        <v>8850</v>
      </c>
      <c r="R3154">
        <v>25.25</v>
      </c>
      <c r="S3154">
        <v>28</v>
      </c>
      <c r="T3154">
        <f>IF(Table1[[#This Row],[OD (in)]]=28,0,IF(Table1[[#This Row],[Width (in)]]&lt;=25,1,0))</f>
        <v>0</v>
      </c>
      <c r="U3154">
        <f>IF(Table1[[#This Row],[OD (in)]]=28,0,IF(AND(Table1[[#This Row],[Width (in)]]&gt;25,Table1[[#This Row],[Width (in)]]&lt;=40),1,0))</f>
        <v>0</v>
      </c>
      <c r="V3154">
        <f>IF(Table1[[#This Row],[OD (in)]]=28,0,IF(Table1[[#This Row],[Width (in)]]&gt;40,1,0))</f>
        <v>0</v>
      </c>
      <c r="W3154">
        <f>IF(Table1[[#This Row],[OD (in)]]=28,1,0)</f>
        <v>1</v>
      </c>
    </row>
    <row r="3155" spans="1:23" x14ac:dyDescent="0.3">
      <c r="A3155" s="6" t="s">
        <v>0</v>
      </c>
      <c r="B3155" s="6" t="s">
        <v>1227</v>
      </c>
      <c r="C3155" s="6" t="s">
        <v>1228</v>
      </c>
      <c r="D3155" s="6" t="s">
        <v>6755</v>
      </c>
      <c r="E3155" s="6" t="s">
        <v>4</v>
      </c>
      <c r="F3155" s="6" t="s">
        <v>5</v>
      </c>
      <c r="G3155" s="6" t="s">
        <v>5492</v>
      </c>
      <c r="H3155" s="6" t="s">
        <v>7</v>
      </c>
      <c r="I3155" s="6" t="s">
        <v>5493</v>
      </c>
      <c r="J3155" s="6" t="s">
        <v>9</v>
      </c>
      <c r="K3155" s="6" t="s">
        <v>6756</v>
      </c>
      <c r="L3155" s="6" t="s">
        <v>11</v>
      </c>
      <c r="M3155" s="2">
        <v>90.765000000000001</v>
      </c>
      <c r="N3155" s="1" t="s">
        <v>12</v>
      </c>
      <c r="O3155" s="3">
        <v>43323</v>
      </c>
      <c r="P3155" s="2">
        <f>ROUNDDOWN(Table1[[#This Row],[Quantity in UnE]],0)</f>
        <v>90</v>
      </c>
      <c r="Q3155" t="s">
        <v>8850</v>
      </c>
      <c r="R3155">
        <v>25.25</v>
      </c>
      <c r="S3155">
        <v>28</v>
      </c>
      <c r="T3155">
        <f>IF(Table1[[#This Row],[OD (in)]]=28,0,IF(Table1[[#This Row],[Width (in)]]&lt;=25,1,0))</f>
        <v>0</v>
      </c>
      <c r="U3155">
        <f>IF(Table1[[#This Row],[OD (in)]]=28,0,IF(AND(Table1[[#This Row],[Width (in)]]&gt;25,Table1[[#This Row],[Width (in)]]&lt;=40),1,0))</f>
        <v>0</v>
      </c>
      <c r="V3155">
        <f>IF(Table1[[#This Row],[OD (in)]]=28,0,IF(Table1[[#This Row],[Width (in)]]&gt;40,1,0))</f>
        <v>0</v>
      </c>
      <c r="W3155">
        <f>IF(Table1[[#This Row],[OD (in)]]=28,1,0)</f>
        <v>1</v>
      </c>
    </row>
    <row r="3156" spans="1:23" x14ac:dyDescent="0.3">
      <c r="A3156" s="6" t="s">
        <v>0</v>
      </c>
      <c r="B3156" s="6" t="s">
        <v>502</v>
      </c>
      <c r="C3156" s="6" t="s">
        <v>503</v>
      </c>
      <c r="D3156" s="6" t="s">
        <v>6757</v>
      </c>
      <c r="E3156" s="6" t="s">
        <v>4</v>
      </c>
      <c r="F3156" s="6" t="s">
        <v>5</v>
      </c>
      <c r="G3156" s="6" t="s">
        <v>6501</v>
      </c>
      <c r="H3156" s="6" t="s">
        <v>7</v>
      </c>
      <c r="I3156" s="6" t="s">
        <v>6502</v>
      </c>
      <c r="J3156" s="6" t="s">
        <v>9</v>
      </c>
      <c r="K3156" s="6" t="s">
        <v>6758</v>
      </c>
      <c r="L3156" s="6" t="s">
        <v>11</v>
      </c>
      <c r="M3156" s="2">
        <v>197.708</v>
      </c>
      <c r="N3156" s="1" t="s">
        <v>12</v>
      </c>
      <c r="O3156" s="3">
        <v>43323</v>
      </c>
      <c r="P3156" s="2">
        <f>ROUNDDOWN(Table1[[#This Row],[Quantity in UnE]],0)</f>
        <v>197</v>
      </c>
      <c r="Q3156" t="s">
        <v>8849</v>
      </c>
      <c r="R3156">
        <v>23.875</v>
      </c>
      <c r="S3156">
        <v>44</v>
      </c>
      <c r="T3156">
        <f>IF(Table1[[#This Row],[OD (in)]]=28,0,IF(Table1[[#This Row],[Width (in)]]&lt;=25,1,0))</f>
        <v>1</v>
      </c>
      <c r="U3156">
        <f>IF(Table1[[#This Row],[OD (in)]]=28,0,IF(AND(Table1[[#This Row],[Width (in)]]&gt;25,Table1[[#This Row],[Width (in)]]&lt;=40),1,0))</f>
        <v>0</v>
      </c>
      <c r="V3156">
        <f>IF(Table1[[#This Row],[OD (in)]]=28,0,IF(Table1[[#This Row],[Width (in)]]&gt;40,1,0))</f>
        <v>0</v>
      </c>
      <c r="W3156">
        <f>IF(Table1[[#This Row],[OD (in)]]=28,1,0)</f>
        <v>0</v>
      </c>
    </row>
    <row r="3157" spans="1:23" x14ac:dyDescent="0.3">
      <c r="A3157" s="6" t="s">
        <v>0</v>
      </c>
      <c r="B3157" s="6" t="s">
        <v>1227</v>
      </c>
      <c r="C3157" s="6" t="s">
        <v>1228</v>
      </c>
      <c r="D3157" s="6" t="s">
        <v>6759</v>
      </c>
      <c r="E3157" s="6" t="s">
        <v>4</v>
      </c>
      <c r="F3157" s="6" t="s">
        <v>5</v>
      </c>
      <c r="G3157" s="6" t="s">
        <v>5492</v>
      </c>
      <c r="H3157" s="6" t="s">
        <v>7</v>
      </c>
      <c r="I3157" s="6" t="s">
        <v>5493</v>
      </c>
      <c r="J3157" s="6" t="s">
        <v>9</v>
      </c>
      <c r="K3157" s="6" t="s">
        <v>6760</v>
      </c>
      <c r="L3157" s="6" t="s">
        <v>11</v>
      </c>
      <c r="M3157" s="2">
        <v>90.765000000000001</v>
      </c>
      <c r="N3157" s="1" t="s">
        <v>12</v>
      </c>
      <c r="O3157" s="3">
        <v>43323</v>
      </c>
      <c r="P3157" s="2">
        <f>ROUNDDOWN(Table1[[#This Row],[Quantity in UnE]],0)</f>
        <v>90</v>
      </c>
      <c r="Q3157" t="s">
        <v>8850</v>
      </c>
      <c r="R3157">
        <v>25.25</v>
      </c>
      <c r="S3157">
        <v>28</v>
      </c>
      <c r="T3157">
        <f>IF(Table1[[#This Row],[OD (in)]]=28,0,IF(Table1[[#This Row],[Width (in)]]&lt;=25,1,0))</f>
        <v>0</v>
      </c>
      <c r="U3157">
        <f>IF(Table1[[#This Row],[OD (in)]]=28,0,IF(AND(Table1[[#This Row],[Width (in)]]&gt;25,Table1[[#This Row],[Width (in)]]&lt;=40),1,0))</f>
        <v>0</v>
      </c>
      <c r="V3157">
        <f>IF(Table1[[#This Row],[OD (in)]]=28,0,IF(Table1[[#This Row],[Width (in)]]&gt;40,1,0))</f>
        <v>0</v>
      </c>
      <c r="W3157">
        <f>IF(Table1[[#This Row],[OD (in)]]=28,1,0)</f>
        <v>1</v>
      </c>
    </row>
    <row r="3158" spans="1:23" x14ac:dyDescent="0.3">
      <c r="A3158" s="6" t="s">
        <v>0</v>
      </c>
      <c r="B3158" s="6" t="s">
        <v>502</v>
      </c>
      <c r="C3158" s="6" t="s">
        <v>503</v>
      </c>
      <c r="D3158" s="6" t="s">
        <v>6761</v>
      </c>
      <c r="E3158" s="6" t="s">
        <v>4</v>
      </c>
      <c r="F3158" s="6" t="s">
        <v>5</v>
      </c>
      <c r="G3158" s="6" t="s">
        <v>6501</v>
      </c>
      <c r="H3158" s="6" t="s">
        <v>7</v>
      </c>
      <c r="I3158" s="6" t="s">
        <v>6502</v>
      </c>
      <c r="J3158" s="6" t="s">
        <v>9</v>
      </c>
      <c r="K3158" s="6" t="s">
        <v>6762</v>
      </c>
      <c r="L3158" s="6" t="s">
        <v>11</v>
      </c>
      <c r="M3158" s="2">
        <v>197.708</v>
      </c>
      <c r="N3158" s="1" t="s">
        <v>12</v>
      </c>
      <c r="O3158" s="3">
        <v>43323</v>
      </c>
      <c r="P3158" s="2">
        <f>ROUNDDOWN(Table1[[#This Row],[Quantity in UnE]],0)</f>
        <v>197</v>
      </c>
      <c r="Q3158" t="s">
        <v>8849</v>
      </c>
      <c r="R3158">
        <v>23.875</v>
      </c>
      <c r="S3158">
        <v>44</v>
      </c>
      <c r="T3158">
        <f>IF(Table1[[#This Row],[OD (in)]]=28,0,IF(Table1[[#This Row],[Width (in)]]&lt;=25,1,0))</f>
        <v>1</v>
      </c>
      <c r="U3158">
        <f>IF(Table1[[#This Row],[OD (in)]]=28,0,IF(AND(Table1[[#This Row],[Width (in)]]&gt;25,Table1[[#This Row],[Width (in)]]&lt;=40),1,0))</f>
        <v>0</v>
      </c>
      <c r="V3158">
        <f>IF(Table1[[#This Row],[OD (in)]]=28,0,IF(Table1[[#This Row],[Width (in)]]&gt;40,1,0))</f>
        <v>0</v>
      </c>
      <c r="W3158">
        <f>IF(Table1[[#This Row],[OD (in)]]=28,1,0)</f>
        <v>0</v>
      </c>
    </row>
    <row r="3159" spans="1:23" x14ac:dyDescent="0.3">
      <c r="A3159" s="6" t="s">
        <v>0</v>
      </c>
      <c r="B3159" s="6" t="s">
        <v>1227</v>
      </c>
      <c r="C3159" s="6" t="s">
        <v>1228</v>
      </c>
      <c r="D3159" s="6" t="s">
        <v>6763</v>
      </c>
      <c r="E3159" s="6" t="s">
        <v>4</v>
      </c>
      <c r="F3159" s="6" t="s">
        <v>5</v>
      </c>
      <c r="G3159" s="6" t="s">
        <v>5492</v>
      </c>
      <c r="H3159" s="6" t="s">
        <v>7</v>
      </c>
      <c r="I3159" s="6" t="s">
        <v>5493</v>
      </c>
      <c r="J3159" s="6" t="s">
        <v>9</v>
      </c>
      <c r="K3159" s="6" t="s">
        <v>6764</v>
      </c>
      <c r="L3159" s="6" t="s">
        <v>11</v>
      </c>
      <c r="M3159" s="2">
        <v>94.224000000000004</v>
      </c>
      <c r="N3159" s="1" t="s">
        <v>12</v>
      </c>
      <c r="O3159" s="3">
        <v>43323</v>
      </c>
      <c r="P3159" s="2">
        <f>ROUNDDOWN(Table1[[#This Row],[Quantity in UnE]],0)</f>
        <v>94</v>
      </c>
      <c r="Q3159" t="s">
        <v>8850</v>
      </c>
      <c r="R3159">
        <v>25.25</v>
      </c>
      <c r="S3159">
        <v>28</v>
      </c>
      <c r="T3159">
        <f>IF(Table1[[#This Row],[OD (in)]]=28,0,IF(Table1[[#This Row],[Width (in)]]&lt;=25,1,0))</f>
        <v>0</v>
      </c>
      <c r="U3159">
        <f>IF(Table1[[#This Row],[OD (in)]]=28,0,IF(AND(Table1[[#This Row],[Width (in)]]&gt;25,Table1[[#This Row],[Width (in)]]&lt;=40),1,0))</f>
        <v>0</v>
      </c>
      <c r="V3159">
        <f>IF(Table1[[#This Row],[OD (in)]]=28,0,IF(Table1[[#This Row],[Width (in)]]&gt;40,1,0))</f>
        <v>0</v>
      </c>
      <c r="W3159">
        <f>IF(Table1[[#This Row],[OD (in)]]=28,1,0)</f>
        <v>1</v>
      </c>
    </row>
    <row r="3160" spans="1:23" x14ac:dyDescent="0.3">
      <c r="A3160" s="6" t="s">
        <v>0</v>
      </c>
      <c r="B3160" s="6" t="s">
        <v>6420</v>
      </c>
      <c r="C3160" s="6" t="s">
        <v>6421</v>
      </c>
      <c r="D3160" s="6" t="s">
        <v>6765</v>
      </c>
      <c r="E3160" s="6" t="s">
        <v>4</v>
      </c>
      <c r="F3160" s="6" t="s">
        <v>5</v>
      </c>
      <c r="G3160" s="6" t="s">
        <v>6726</v>
      </c>
      <c r="H3160" s="6" t="s">
        <v>7</v>
      </c>
      <c r="I3160" s="6" t="s">
        <v>6727</v>
      </c>
      <c r="J3160" s="6" t="s">
        <v>9</v>
      </c>
      <c r="K3160" s="6" t="s">
        <v>6766</v>
      </c>
      <c r="L3160" s="6" t="s">
        <v>11</v>
      </c>
      <c r="M3160" s="2">
        <v>210.70400000000001</v>
      </c>
      <c r="N3160" s="1" t="s">
        <v>12</v>
      </c>
      <c r="O3160" s="3">
        <v>43330</v>
      </c>
      <c r="P3160" s="2">
        <f>ROUNDDOWN(Table1[[#This Row],[Quantity in UnE]],0)</f>
        <v>210</v>
      </c>
      <c r="Q3160">
        <v>1079</v>
      </c>
      <c r="R3160">
        <v>27.125</v>
      </c>
      <c r="S3160">
        <v>39</v>
      </c>
      <c r="T3160">
        <f>IF(Table1[[#This Row],[OD (in)]]=28,0,IF(Table1[[#This Row],[Width (in)]]&lt;=25,1,0))</f>
        <v>0</v>
      </c>
      <c r="U3160">
        <f>IF(Table1[[#This Row],[OD (in)]]=28,0,IF(AND(Table1[[#This Row],[Width (in)]]&gt;25,Table1[[#This Row],[Width (in)]]&lt;=40),1,0))</f>
        <v>1</v>
      </c>
      <c r="V3160">
        <f>IF(Table1[[#This Row],[OD (in)]]=28,0,IF(Table1[[#This Row],[Width (in)]]&gt;40,1,0))</f>
        <v>0</v>
      </c>
      <c r="W3160">
        <f>IF(Table1[[#This Row],[OD (in)]]=28,1,0)</f>
        <v>0</v>
      </c>
    </row>
    <row r="3161" spans="1:23" x14ac:dyDescent="0.3">
      <c r="A3161" s="6" t="s">
        <v>0</v>
      </c>
      <c r="B3161" s="6" t="s">
        <v>502</v>
      </c>
      <c r="C3161" s="6" t="s">
        <v>503</v>
      </c>
      <c r="D3161" s="6" t="s">
        <v>6767</v>
      </c>
      <c r="E3161" s="6" t="s">
        <v>4</v>
      </c>
      <c r="F3161" s="6" t="s">
        <v>5</v>
      </c>
      <c r="G3161" s="6" t="s">
        <v>6501</v>
      </c>
      <c r="H3161" s="6" t="s">
        <v>7</v>
      </c>
      <c r="I3161" s="6" t="s">
        <v>6502</v>
      </c>
      <c r="J3161" s="6" t="s">
        <v>9</v>
      </c>
      <c r="K3161" s="6" t="s">
        <v>6768</v>
      </c>
      <c r="L3161" s="6" t="s">
        <v>11</v>
      </c>
      <c r="M3161" s="2">
        <v>197.708</v>
      </c>
      <c r="N3161" s="1" t="s">
        <v>12</v>
      </c>
      <c r="O3161" s="3">
        <v>43323</v>
      </c>
      <c r="P3161" s="2">
        <f>ROUNDDOWN(Table1[[#This Row],[Quantity in UnE]],0)</f>
        <v>197</v>
      </c>
      <c r="Q3161" t="s">
        <v>8849</v>
      </c>
      <c r="R3161">
        <v>23.875</v>
      </c>
      <c r="S3161">
        <v>44</v>
      </c>
      <c r="T3161">
        <f>IF(Table1[[#This Row],[OD (in)]]=28,0,IF(Table1[[#This Row],[Width (in)]]&lt;=25,1,0))</f>
        <v>1</v>
      </c>
      <c r="U3161">
        <f>IF(Table1[[#This Row],[OD (in)]]=28,0,IF(AND(Table1[[#This Row],[Width (in)]]&gt;25,Table1[[#This Row],[Width (in)]]&lt;=40),1,0))</f>
        <v>0</v>
      </c>
      <c r="V3161">
        <f>IF(Table1[[#This Row],[OD (in)]]=28,0,IF(Table1[[#This Row],[Width (in)]]&gt;40,1,0))</f>
        <v>0</v>
      </c>
      <c r="W3161">
        <f>IF(Table1[[#This Row],[OD (in)]]=28,1,0)</f>
        <v>0</v>
      </c>
    </row>
    <row r="3162" spans="1:23" x14ac:dyDescent="0.3">
      <c r="A3162" s="6" t="s">
        <v>0</v>
      </c>
      <c r="B3162" s="6" t="s">
        <v>280</v>
      </c>
      <c r="C3162" s="6" t="s">
        <v>281</v>
      </c>
      <c r="D3162" s="6" t="s">
        <v>6769</v>
      </c>
      <c r="E3162" s="6" t="s">
        <v>4</v>
      </c>
      <c r="F3162" s="6" t="s">
        <v>5</v>
      </c>
      <c r="G3162" s="6" t="s">
        <v>5881</v>
      </c>
      <c r="H3162" s="6" t="s">
        <v>7</v>
      </c>
      <c r="I3162" s="6" t="s">
        <v>5882</v>
      </c>
      <c r="J3162" s="6" t="s">
        <v>9</v>
      </c>
      <c r="K3162" s="6" t="s">
        <v>6770</v>
      </c>
      <c r="L3162" s="6" t="s">
        <v>11</v>
      </c>
      <c r="M3162" s="2">
        <v>147.01499999999999</v>
      </c>
      <c r="N3162" s="1" t="s">
        <v>12</v>
      </c>
      <c r="O3162" s="3">
        <v>43322</v>
      </c>
      <c r="P3162" s="2">
        <f>ROUNDDOWN(Table1[[#This Row],[Quantity in UnE]],0)</f>
        <v>147</v>
      </c>
      <c r="Q3162" t="s">
        <v>8854</v>
      </c>
      <c r="R3162">
        <v>46.5</v>
      </c>
      <c r="S3162">
        <v>28</v>
      </c>
      <c r="T3162">
        <f>IF(Table1[[#This Row],[OD (in)]]=28,0,IF(Table1[[#This Row],[Width (in)]]&lt;=25,1,0))</f>
        <v>0</v>
      </c>
      <c r="U3162">
        <f>IF(Table1[[#This Row],[OD (in)]]=28,0,IF(AND(Table1[[#This Row],[Width (in)]]&gt;25,Table1[[#This Row],[Width (in)]]&lt;=40),1,0))</f>
        <v>0</v>
      </c>
      <c r="V3162">
        <f>IF(Table1[[#This Row],[OD (in)]]=28,0,IF(Table1[[#This Row],[Width (in)]]&gt;40,1,0))</f>
        <v>0</v>
      </c>
      <c r="W3162">
        <f>IF(Table1[[#This Row],[OD (in)]]=28,1,0)</f>
        <v>1</v>
      </c>
    </row>
    <row r="3163" spans="1:23" x14ac:dyDescent="0.3">
      <c r="A3163" s="6" t="s">
        <v>0</v>
      </c>
      <c r="B3163" s="6" t="s">
        <v>280</v>
      </c>
      <c r="C3163" s="6" t="s">
        <v>281</v>
      </c>
      <c r="D3163" s="6" t="s">
        <v>6771</v>
      </c>
      <c r="E3163" s="6" t="s">
        <v>4</v>
      </c>
      <c r="F3163" s="6" t="s">
        <v>5</v>
      </c>
      <c r="G3163" s="6" t="s">
        <v>5881</v>
      </c>
      <c r="H3163" s="6" t="s">
        <v>7</v>
      </c>
      <c r="I3163" s="6" t="s">
        <v>5882</v>
      </c>
      <c r="J3163" s="6" t="s">
        <v>9</v>
      </c>
      <c r="K3163" s="6" t="s">
        <v>6772</v>
      </c>
      <c r="L3163" s="6" t="s">
        <v>11</v>
      </c>
      <c r="M3163" s="2">
        <v>157.101</v>
      </c>
      <c r="N3163" s="1" t="s">
        <v>12</v>
      </c>
      <c r="O3163" s="3">
        <v>43322</v>
      </c>
      <c r="P3163" s="2">
        <f>ROUNDDOWN(Table1[[#This Row],[Quantity in UnE]],0)</f>
        <v>157</v>
      </c>
      <c r="Q3163" t="s">
        <v>8854</v>
      </c>
      <c r="R3163">
        <v>46.5</v>
      </c>
      <c r="S3163">
        <v>28</v>
      </c>
      <c r="T3163">
        <f>IF(Table1[[#This Row],[OD (in)]]=28,0,IF(Table1[[#This Row],[Width (in)]]&lt;=25,1,0))</f>
        <v>0</v>
      </c>
      <c r="U3163">
        <f>IF(Table1[[#This Row],[OD (in)]]=28,0,IF(AND(Table1[[#This Row],[Width (in)]]&gt;25,Table1[[#This Row],[Width (in)]]&lt;=40),1,0))</f>
        <v>0</v>
      </c>
      <c r="V3163">
        <f>IF(Table1[[#This Row],[OD (in)]]=28,0,IF(Table1[[#This Row],[Width (in)]]&gt;40,1,0))</f>
        <v>0</v>
      </c>
      <c r="W3163">
        <f>IF(Table1[[#This Row],[OD (in)]]=28,1,0)</f>
        <v>1</v>
      </c>
    </row>
    <row r="3164" spans="1:23" x14ac:dyDescent="0.3">
      <c r="A3164" s="6" t="s">
        <v>0</v>
      </c>
      <c r="B3164" s="6" t="s">
        <v>6420</v>
      </c>
      <c r="C3164" s="6" t="s">
        <v>6421</v>
      </c>
      <c r="D3164" s="6" t="s">
        <v>6773</v>
      </c>
      <c r="E3164" s="6" t="s">
        <v>4</v>
      </c>
      <c r="F3164" s="6" t="s">
        <v>5</v>
      </c>
      <c r="G3164" s="6" t="s">
        <v>6726</v>
      </c>
      <c r="H3164" s="6" t="s">
        <v>7</v>
      </c>
      <c r="I3164" s="6" t="s">
        <v>6727</v>
      </c>
      <c r="J3164" s="6" t="s">
        <v>9</v>
      </c>
      <c r="K3164" s="6" t="s">
        <v>6774</v>
      </c>
      <c r="L3164" s="6" t="s">
        <v>11</v>
      </c>
      <c r="M3164" s="2">
        <v>218.80799999999999</v>
      </c>
      <c r="N3164" s="1" t="s">
        <v>12</v>
      </c>
      <c r="O3164" s="3">
        <v>43330</v>
      </c>
      <c r="P3164" s="2">
        <f>ROUNDDOWN(Table1[[#This Row],[Quantity in UnE]],0)</f>
        <v>218</v>
      </c>
      <c r="Q3164">
        <v>1079</v>
      </c>
      <c r="R3164">
        <v>27.125</v>
      </c>
      <c r="S3164">
        <v>39</v>
      </c>
      <c r="T3164">
        <f>IF(Table1[[#This Row],[OD (in)]]=28,0,IF(Table1[[#This Row],[Width (in)]]&lt;=25,1,0))</f>
        <v>0</v>
      </c>
      <c r="U3164">
        <f>IF(Table1[[#This Row],[OD (in)]]=28,0,IF(AND(Table1[[#This Row],[Width (in)]]&gt;25,Table1[[#This Row],[Width (in)]]&lt;=40),1,0))</f>
        <v>1</v>
      </c>
      <c r="V3164">
        <f>IF(Table1[[#This Row],[OD (in)]]=28,0,IF(Table1[[#This Row],[Width (in)]]&gt;40,1,0))</f>
        <v>0</v>
      </c>
      <c r="W3164">
        <f>IF(Table1[[#This Row],[OD (in)]]=28,1,0)</f>
        <v>0</v>
      </c>
    </row>
    <row r="3165" spans="1:23" x14ac:dyDescent="0.3">
      <c r="A3165" s="6" t="s">
        <v>0</v>
      </c>
      <c r="B3165" s="6" t="s">
        <v>280</v>
      </c>
      <c r="C3165" s="6" t="s">
        <v>281</v>
      </c>
      <c r="D3165" s="6" t="s">
        <v>6775</v>
      </c>
      <c r="E3165" s="6" t="s">
        <v>4</v>
      </c>
      <c r="F3165" s="6" t="s">
        <v>5</v>
      </c>
      <c r="G3165" s="6" t="s">
        <v>5881</v>
      </c>
      <c r="H3165" s="6" t="s">
        <v>7</v>
      </c>
      <c r="I3165" s="6" t="s">
        <v>5882</v>
      </c>
      <c r="J3165" s="6" t="s">
        <v>9</v>
      </c>
      <c r="K3165" s="6" t="s">
        <v>6776</v>
      </c>
      <c r="L3165" s="6" t="s">
        <v>11</v>
      </c>
      <c r="M3165" s="2">
        <v>161.03</v>
      </c>
      <c r="N3165" s="1" t="s">
        <v>12</v>
      </c>
      <c r="O3165" s="3">
        <v>43322</v>
      </c>
      <c r="P3165" s="2">
        <f>ROUNDDOWN(Table1[[#This Row],[Quantity in UnE]],0)</f>
        <v>161</v>
      </c>
      <c r="Q3165" t="s">
        <v>8854</v>
      </c>
      <c r="R3165">
        <v>46.5</v>
      </c>
      <c r="S3165">
        <v>28</v>
      </c>
      <c r="T3165">
        <f>IF(Table1[[#This Row],[OD (in)]]=28,0,IF(Table1[[#This Row],[Width (in)]]&lt;=25,1,0))</f>
        <v>0</v>
      </c>
      <c r="U3165">
        <f>IF(Table1[[#This Row],[OD (in)]]=28,0,IF(AND(Table1[[#This Row],[Width (in)]]&gt;25,Table1[[#This Row],[Width (in)]]&lt;=40),1,0))</f>
        <v>0</v>
      </c>
      <c r="V3165">
        <f>IF(Table1[[#This Row],[OD (in)]]=28,0,IF(Table1[[#This Row],[Width (in)]]&gt;40,1,0))</f>
        <v>0</v>
      </c>
      <c r="W3165">
        <f>IF(Table1[[#This Row],[OD (in)]]=28,1,0)</f>
        <v>1</v>
      </c>
    </row>
    <row r="3166" spans="1:23" x14ac:dyDescent="0.3">
      <c r="A3166" s="6" t="s">
        <v>0</v>
      </c>
      <c r="B3166" s="6" t="s">
        <v>6420</v>
      </c>
      <c r="C3166" s="6" t="s">
        <v>6421</v>
      </c>
      <c r="D3166" s="6" t="s">
        <v>6777</v>
      </c>
      <c r="E3166" s="6" t="s">
        <v>4</v>
      </c>
      <c r="F3166" s="6" t="s">
        <v>5</v>
      </c>
      <c r="G3166" s="6" t="s">
        <v>6726</v>
      </c>
      <c r="H3166" s="6" t="s">
        <v>7</v>
      </c>
      <c r="I3166" s="6" t="s">
        <v>6727</v>
      </c>
      <c r="J3166" s="6" t="s">
        <v>9</v>
      </c>
      <c r="K3166" s="6" t="s">
        <v>6778</v>
      </c>
      <c r="L3166" s="6" t="s">
        <v>11</v>
      </c>
      <c r="M3166" s="2">
        <v>218.80799999999999</v>
      </c>
      <c r="N3166" s="1" t="s">
        <v>12</v>
      </c>
      <c r="O3166" s="3">
        <v>43330</v>
      </c>
      <c r="P3166" s="2">
        <f>ROUNDDOWN(Table1[[#This Row],[Quantity in UnE]],0)</f>
        <v>218</v>
      </c>
      <c r="Q3166">
        <v>1079</v>
      </c>
      <c r="R3166">
        <v>27.125</v>
      </c>
      <c r="S3166">
        <v>39</v>
      </c>
      <c r="T3166">
        <f>IF(Table1[[#This Row],[OD (in)]]=28,0,IF(Table1[[#This Row],[Width (in)]]&lt;=25,1,0))</f>
        <v>0</v>
      </c>
      <c r="U3166">
        <f>IF(Table1[[#This Row],[OD (in)]]=28,0,IF(AND(Table1[[#This Row],[Width (in)]]&gt;25,Table1[[#This Row],[Width (in)]]&lt;=40),1,0))</f>
        <v>1</v>
      </c>
      <c r="V3166">
        <f>IF(Table1[[#This Row],[OD (in)]]=28,0,IF(Table1[[#This Row],[Width (in)]]&gt;40,1,0))</f>
        <v>0</v>
      </c>
      <c r="W3166">
        <f>IF(Table1[[#This Row],[OD (in)]]=28,1,0)</f>
        <v>0</v>
      </c>
    </row>
    <row r="3167" spans="1:23" x14ac:dyDescent="0.3">
      <c r="A3167" s="6" t="s">
        <v>0</v>
      </c>
      <c r="B3167" s="6" t="s">
        <v>6420</v>
      </c>
      <c r="C3167" s="6" t="s">
        <v>6421</v>
      </c>
      <c r="D3167" s="6" t="s">
        <v>6779</v>
      </c>
      <c r="E3167" s="6" t="s">
        <v>4</v>
      </c>
      <c r="F3167" s="6" t="s">
        <v>5</v>
      </c>
      <c r="G3167" s="6" t="s">
        <v>6726</v>
      </c>
      <c r="H3167" s="6" t="s">
        <v>7</v>
      </c>
      <c r="I3167" s="6" t="s">
        <v>6727</v>
      </c>
      <c r="J3167" s="6" t="s">
        <v>9</v>
      </c>
      <c r="K3167" s="6" t="s">
        <v>6780</v>
      </c>
      <c r="L3167" s="6" t="s">
        <v>11</v>
      </c>
      <c r="M3167" s="2">
        <v>206.98699999999999</v>
      </c>
      <c r="N3167" s="1" t="s">
        <v>12</v>
      </c>
      <c r="O3167" s="3">
        <v>43330</v>
      </c>
      <c r="P3167" s="2">
        <f>ROUNDDOWN(Table1[[#This Row],[Quantity in UnE]],0)</f>
        <v>206</v>
      </c>
      <c r="Q3167">
        <v>1079</v>
      </c>
      <c r="R3167">
        <v>27.125</v>
      </c>
      <c r="S3167">
        <v>39</v>
      </c>
      <c r="T3167">
        <f>IF(Table1[[#This Row],[OD (in)]]=28,0,IF(Table1[[#This Row],[Width (in)]]&lt;=25,1,0))</f>
        <v>0</v>
      </c>
      <c r="U3167">
        <f>IF(Table1[[#This Row],[OD (in)]]=28,0,IF(AND(Table1[[#This Row],[Width (in)]]&gt;25,Table1[[#This Row],[Width (in)]]&lt;=40),1,0))</f>
        <v>1</v>
      </c>
      <c r="V3167">
        <f>IF(Table1[[#This Row],[OD (in)]]=28,0,IF(Table1[[#This Row],[Width (in)]]&gt;40,1,0))</f>
        <v>0</v>
      </c>
      <c r="W3167">
        <f>IF(Table1[[#This Row],[OD (in)]]=28,1,0)</f>
        <v>0</v>
      </c>
    </row>
    <row r="3168" spans="1:23" x14ac:dyDescent="0.3">
      <c r="A3168" s="6" t="s">
        <v>0</v>
      </c>
      <c r="B3168" s="6" t="s">
        <v>1227</v>
      </c>
      <c r="C3168" s="6" t="s">
        <v>1228</v>
      </c>
      <c r="D3168" s="6" t="s">
        <v>6781</v>
      </c>
      <c r="E3168" s="6" t="s">
        <v>4</v>
      </c>
      <c r="F3168" s="6" t="s">
        <v>5</v>
      </c>
      <c r="G3168" s="6" t="s">
        <v>5492</v>
      </c>
      <c r="H3168" s="6" t="s">
        <v>7</v>
      </c>
      <c r="I3168" s="6" t="s">
        <v>5493</v>
      </c>
      <c r="J3168" s="6" t="s">
        <v>9</v>
      </c>
      <c r="K3168" s="6" t="s">
        <v>6782</v>
      </c>
      <c r="L3168" s="6" t="s">
        <v>11</v>
      </c>
      <c r="M3168" s="2">
        <v>93.26</v>
      </c>
      <c r="N3168" s="1" t="s">
        <v>12</v>
      </c>
      <c r="O3168" s="3">
        <v>43323</v>
      </c>
      <c r="P3168" s="2">
        <f>ROUNDDOWN(Table1[[#This Row],[Quantity in UnE]],0)</f>
        <v>93</v>
      </c>
      <c r="Q3168" t="s">
        <v>8850</v>
      </c>
      <c r="R3168">
        <v>25.25</v>
      </c>
      <c r="S3168">
        <v>28</v>
      </c>
      <c r="T3168">
        <f>IF(Table1[[#This Row],[OD (in)]]=28,0,IF(Table1[[#This Row],[Width (in)]]&lt;=25,1,0))</f>
        <v>0</v>
      </c>
      <c r="U3168">
        <f>IF(Table1[[#This Row],[OD (in)]]=28,0,IF(AND(Table1[[#This Row],[Width (in)]]&gt;25,Table1[[#This Row],[Width (in)]]&lt;=40),1,0))</f>
        <v>0</v>
      </c>
      <c r="V3168">
        <f>IF(Table1[[#This Row],[OD (in)]]=28,0,IF(Table1[[#This Row],[Width (in)]]&gt;40,1,0))</f>
        <v>0</v>
      </c>
      <c r="W3168">
        <f>IF(Table1[[#This Row],[OD (in)]]=28,1,0)</f>
        <v>1</v>
      </c>
    </row>
    <row r="3169" spans="1:23" x14ac:dyDescent="0.3">
      <c r="A3169" s="6" t="s">
        <v>0</v>
      </c>
      <c r="B3169" s="6" t="s">
        <v>3162</v>
      </c>
      <c r="C3169" s="6" t="s">
        <v>3163</v>
      </c>
      <c r="D3169" s="6" t="s">
        <v>6783</v>
      </c>
      <c r="E3169" s="6" t="s">
        <v>4</v>
      </c>
      <c r="F3169" s="6" t="s">
        <v>5</v>
      </c>
      <c r="G3169" s="6" t="s">
        <v>6726</v>
      </c>
      <c r="H3169" s="6" t="s">
        <v>7</v>
      </c>
      <c r="I3169" s="6" t="s">
        <v>6727</v>
      </c>
      <c r="J3169" s="6" t="s">
        <v>9</v>
      </c>
      <c r="K3169" s="6" t="s">
        <v>6784</v>
      </c>
      <c r="L3169" s="6" t="s">
        <v>11</v>
      </c>
      <c r="M3169" s="2">
        <v>130.37100000000001</v>
      </c>
      <c r="N3169" s="1" t="s">
        <v>12</v>
      </c>
      <c r="O3169" s="3">
        <v>43330</v>
      </c>
      <c r="P3169" s="2">
        <f>ROUNDDOWN(Table1[[#This Row],[Quantity in UnE]],0)</f>
        <v>130</v>
      </c>
      <c r="Q3169" t="s">
        <v>8850</v>
      </c>
      <c r="R3169">
        <v>18.5</v>
      </c>
      <c r="S3169">
        <v>39</v>
      </c>
      <c r="T3169">
        <f>IF(Table1[[#This Row],[OD (in)]]=28,0,IF(Table1[[#This Row],[Width (in)]]&lt;=25,1,0))</f>
        <v>1</v>
      </c>
      <c r="U3169">
        <f>IF(Table1[[#This Row],[OD (in)]]=28,0,IF(AND(Table1[[#This Row],[Width (in)]]&gt;25,Table1[[#This Row],[Width (in)]]&lt;=40),1,0))</f>
        <v>0</v>
      </c>
      <c r="V3169">
        <f>IF(Table1[[#This Row],[OD (in)]]=28,0,IF(Table1[[#This Row],[Width (in)]]&gt;40,1,0))</f>
        <v>0</v>
      </c>
      <c r="W3169">
        <f>IF(Table1[[#This Row],[OD (in)]]=28,1,0)</f>
        <v>0</v>
      </c>
    </row>
    <row r="3170" spans="1:23" x14ac:dyDescent="0.3">
      <c r="A3170" s="6" t="s">
        <v>0</v>
      </c>
      <c r="B3170" s="6" t="s">
        <v>502</v>
      </c>
      <c r="C3170" s="6" t="s">
        <v>503</v>
      </c>
      <c r="D3170" s="6" t="s">
        <v>6785</v>
      </c>
      <c r="E3170" s="6" t="s">
        <v>4</v>
      </c>
      <c r="F3170" s="6" t="s">
        <v>5</v>
      </c>
      <c r="G3170" s="6" t="s">
        <v>6501</v>
      </c>
      <c r="H3170" s="6" t="s">
        <v>7</v>
      </c>
      <c r="I3170" s="6" t="s">
        <v>6502</v>
      </c>
      <c r="J3170" s="6" t="s">
        <v>9</v>
      </c>
      <c r="K3170" s="6" t="s">
        <v>6786</v>
      </c>
      <c r="L3170" s="6" t="s">
        <v>11</v>
      </c>
      <c r="M3170" s="2">
        <v>196.678</v>
      </c>
      <c r="N3170" s="1" t="s">
        <v>12</v>
      </c>
      <c r="O3170" s="3">
        <v>43323</v>
      </c>
      <c r="P3170" s="2">
        <f>ROUNDDOWN(Table1[[#This Row],[Quantity in UnE]],0)</f>
        <v>196</v>
      </c>
      <c r="Q3170" t="s">
        <v>8849</v>
      </c>
      <c r="R3170">
        <v>23.875</v>
      </c>
      <c r="S3170">
        <v>44</v>
      </c>
      <c r="T3170">
        <f>IF(Table1[[#This Row],[OD (in)]]=28,0,IF(Table1[[#This Row],[Width (in)]]&lt;=25,1,0))</f>
        <v>1</v>
      </c>
      <c r="U3170">
        <f>IF(Table1[[#This Row],[OD (in)]]=28,0,IF(AND(Table1[[#This Row],[Width (in)]]&gt;25,Table1[[#This Row],[Width (in)]]&lt;=40),1,0))</f>
        <v>0</v>
      </c>
      <c r="V3170">
        <f>IF(Table1[[#This Row],[OD (in)]]=28,0,IF(Table1[[#This Row],[Width (in)]]&gt;40,1,0))</f>
        <v>0</v>
      </c>
      <c r="W3170">
        <f>IF(Table1[[#This Row],[OD (in)]]=28,1,0)</f>
        <v>0</v>
      </c>
    </row>
    <row r="3171" spans="1:23" x14ac:dyDescent="0.3">
      <c r="A3171" s="6" t="s">
        <v>0</v>
      </c>
      <c r="B3171" s="6" t="s">
        <v>502</v>
      </c>
      <c r="C3171" s="6" t="s">
        <v>503</v>
      </c>
      <c r="D3171" s="6" t="s">
        <v>6787</v>
      </c>
      <c r="E3171" s="6" t="s">
        <v>4</v>
      </c>
      <c r="F3171" s="6" t="s">
        <v>5</v>
      </c>
      <c r="G3171" s="6" t="s">
        <v>6501</v>
      </c>
      <c r="H3171" s="6" t="s">
        <v>7</v>
      </c>
      <c r="I3171" s="6" t="s">
        <v>6502</v>
      </c>
      <c r="J3171" s="6" t="s">
        <v>9</v>
      </c>
      <c r="K3171" s="6" t="s">
        <v>6788</v>
      </c>
      <c r="L3171" s="6" t="s">
        <v>11</v>
      </c>
      <c r="M3171" s="2">
        <v>196.678</v>
      </c>
      <c r="N3171" s="1" t="s">
        <v>12</v>
      </c>
      <c r="O3171" s="3">
        <v>43323</v>
      </c>
      <c r="P3171" s="2">
        <f>ROUNDDOWN(Table1[[#This Row],[Quantity in UnE]],0)</f>
        <v>196</v>
      </c>
      <c r="Q3171" t="s">
        <v>8849</v>
      </c>
      <c r="R3171">
        <v>23.875</v>
      </c>
      <c r="S3171">
        <v>44</v>
      </c>
      <c r="T3171">
        <f>IF(Table1[[#This Row],[OD (in)]]=28,0,IF(Table1[[#This Row],[Width (in)]]&lt;=25,1,0))</f>
        <v>1</v>
      </c>
      <c r="U3171">
        <f>IF(Table1[[#This Row],[OD (in)]]=28,0,IF(AND(Table1[[#This Row],[Width (in)]]&gt;25,Table1[[#This Row],[Width (in)]]&lt;=40),1,0))</f>
        <v>0</v>
      </c>
      <c r="V3171">
        <f>IF(Table1[[#This Row],[OD (in)]]=28,0,IF(Table1[[#This Row],[Width (in)]]&gt;40,1,0))</f>
        <v>0</v>
      </c>
      <c r="W3171">
        <f>IF(Table1[[#This Row],[OD (in)]]=28,1,0)</f>
        <v>0</v>
      </c>
    </row>
    <row r="3172" spans="1:23" x14ac:dyDescent="0.3">
      <c r="A3172" s="6" t="s">
        <v>0</v>
      </c>
      <c r="B3172" s="6" t="s">
        <v>3162</v>
      </c>
      <c r="C3172" s="6" t="s">
        <v>3163</v>
      </c>
      <c r="D3172" s="6" t="s">
        <v>6789</v>
      </c>
      <c r="E3172" s="6" t="s">
        <v>4</v>
      </c>
      <c r="F3172" s="6" t="s">
        <v>5</v>
      </c>
      <c r="G3172" s="6" t="s">
        <v>6726</v>
      </c>
      <c r="H3172" s="6" t="s">
        <v>7</v>
      </c>
      <c r="I3172" s="6" t="s">
        <v>6727</v>
      </c>
      <c r="J3172" s="6" t="s">
        <v>9</v>
      </c>
      <c r="K3172" s="6" t="s">
        <v>6790</v>
      </c>
      <c r="L3172" s="6" t="s">
        <v>11</v>
      </c>
      <c r="M3172" s="2">
        <v>130.37100000000001</v>
      </c>
      <c r="N3172" s="1" t="s">
        <v>12</v>
      </c>
      <c r="O3172" s="3">
        <v>43330</v>
      </c>
      <c r="P3172" s="2">
        <f>ROUNDDOWN(Table1[[#This Row],[Quantity in UnE]],0)</f>
        <v>130</v>
      </c>
      <c r="Q3172" t="s">
        <v>8850</v>
      </c>
      <c r="R3172">
        <v>18.5</v>
      </c>
      <c r="S3172">
        <v>39</v>
      </c>
      <c r="T3172">
        <f>IF(Table1[[#This Row],[OD (in)]]=28,0,IF(Table1[[#This Row],[Width (in)]]&lt;=25,1,0))</f>
        <v>1</v>
      </c>
      <c r="U3172">
        <f>IF(Table1[[#This Row],[OD (in)]]=28,0,IF(AND(Table1[[#This Row],[Width (in)]]&gt;25,Table1[[#This Row],[Width (in)]]&lt;=40),1,0))</f>
        <v>0</v>
      </c>
      <c r="V3172">
        <f>IF(Table1[[#This Row],[OD (in)]]=28,0,IF(Table1[[#This Row],[Width (in)]]&gt;40,1,0))</f>
        <v>0</v>
      </c>
      <c r="W3172">
        <f>IF(Table1[[#This Row],[OD (in)]]=28,1,0)</f>
        <v>0</v>
      </c>
    </row>
    <row r="3173" spans="1:23" x14ac:dyDescent="0.3">
      <c r="A3173" s="6" t="s">
        <v>0</v>
      </c>
      <c r="B3173" s="6" t="s">
        <v>502</v>
      </c>
      <c r="C3173" s="6" t="s">
        <v>503</v>
      </c>
      <c r="D3173" s="6" t="s">
        <v>6791</v>
      </c>
      <c r="E3173" s="6" t="s">
        <v>4</v>
      </c>
      <c r="F3173" s="6" t="s">
        <v>5</v>
      </c>
      <c r="G3173" s="6" t="s">
        <v>6501</v>
      </c>
      <c r="H3173" s="6" t="s">
        <v>7</v>
      </c>
      <c r="I3173" s="6" t="s">
        <v>6502</v>
      </c>
      <c r="J3173" s="6" t="s">
        <v>9</v>
      </c>
      <c r="K3173" s="6" t="s">
        <v>6792</v>
      </c>
      <c r="L3173" s="6" t="s">
        <v>11</v>
      </c>
      <c r="M3173" s="2">
        <v>196.678</v>
      </c>
      <c r="N3173" s="1" t="s">
        <v>12</v>
      </c>
      <c r="O3173" s="3">
        <v>43323</v>
      </c>
      <c r="P3173" s="2">
        <f>ROUNDDOWN(Table1[[#This Row],[Quantity in UnE]],0)</f>
        <v>196</v>
      </c>
      <c r="Q3173" t="s">
        <v>8849</v>
      </c>
      <c r="R3173">
        <v>23.875</v>
      </c>
      <c r="S3173">
        <v>44</v>
      </c>
      <c r="T3173">
        <f>IF(Table1[[#This Row],[OD (in)]]=28,0,IF(Table1[[#This Row],[Width (in)]]&lt;=25,1,0))</f>
        <v>1</v>
      </c>
      <c r="U3173">
        <f>IF(Table1[[#This Row],[OD (in)]]=28,0,IF(AND(Table1[[#This Row],[Width (in)]]&gt;25,Table1[[#This Row],[Width (in)]]&lt;=40),1,0))</f>
        <v>0</v>
      </c>
      <c r="V3173">
        <f>IF(Table1[[#This Row],[OD (in)]]=28,0,IF(Table1[[#This Row],[Width (in)]]&gt;40,1,0))</f>
        <v>0</v>
      </c>
      <c r="W3173">
        <f>IF(Table1[[#This Row],[OD (in)]]=28,1,0)</f>
        <v>0</v>
      </c>
    </row>
    <row r="3174" spans="1:23" x14ac:dyDescent="0.3">
      <c r="A3174" s="6" t="s">
        <v>0</v>
      </c>
      <c r="B3174" s="6" t="s">
        <v>502</v>
      </c>
      <c r="C3174" s="6" t="s">
        <v>503</v>
      </c>
      <c r="D3174" s="6" t="s">
        <v>6793</v>
      </c>
      <c r="E3174" s="6" t="s">
        <v>4</v>
      </c>
      <c r="F3174" s="6" t="s">
        <v>5</v>
      </c>
      <c r="G3174" s="6" t="s">
        <v>6501</v>
      </c>
      <c r="H3174" s="6" t="s">
        <v>7</v>
      </c>
      <c r="I3174" s="6" t="s">
        <v>6502</v>
      </c>
      <c r="J3174" s="6" t="s">
        <v>9</v>
      </c>
      <c r="K3174" s="6" t="s">
        <v>6794</v>
      </c>
      <c r="L3174" s="6" t="s">
        <v>11</v>
      </c>
      <c r="M3174" s="2">
        <v>198.71</v>
      </c>
      <c r="N3174" s="1" t="s">
        <v>12</v>
      </c>
      <c r="O3174" s="3">
        <v>43323</v>
      </c>
      <c r="P3174" s="2">
        <f>ROUNDDOWN(Table1[[#This Row],[Quantity in UnE]],0)</f>
        <v>198</v>
      </c>
      <c r="Q3174" t="s">
        <v>8849</v>
      </c>
      <c r="R3174">
        <v>23.875</v>
      </c>
      <c r="S3174">
        <v>44</v>
      </c>
      <c r="T3174">
        <f>IF(Table1[[#This Row],[OD (in)]]=28,0,IF(Table1[[#This Row],[Width (in)]]&lt;=25,1,0))</f>
        <v>1</v>
      </c>
      <c r="U3174">
        <f>IF(Table1[[#This Row],[OD (in)]]=28,0,IF(AND(Table1[[#This Row],[Width (in)]]&gt;25,Table1[[#This Row],[Width (in)]]&lt;=40),1,0))</f>
        <v>0</v>
      </c>
      <c r="V3174">
        <f>IF(Table1[[#This Row],[OD (in)]]=28,0,IF(Table1[[#This Row],[Width (in)]]&gt;40,1,0))</f>
        <v>0</v>
      </c>
      <c r="W3174">
        <f>IF(Table1[[#This Row],[OD (in)]]=28,1,0)</f>
        <v>0</v>
      </c>
    </row>
    <row r="3175" spans="1:23" x14ac:dyDescent="0.3">
      <c r="A3175" s="6" t="s">
        <v>0</v>
      </c>
      <c r="B3175" s="6" t="s">
        <v>3162</v>
      </c>
      <c r="C3175" s="6" t="s">
        <v>3163</v>
      </c>
      <c r="D3175" s="6" t="s">
        <v>6795</v>
      </c>
      <c r="E3175" s="6" t="s">
        <v>4</v>
      </c>
      <c r="F3175" s="6" t="s">
        <v>5</v>
      </c>
      <c r="G3175" s="6" t="s">
        <v>6726</v>
      </c>
      <c r="H3175" s="6" t="s">
        <v>7</v>
      </c>
      <c r="I3175" s="6" t="s">
        <v>6727</v>
      </c>
      <c r="J3175" s="6" t="s">
        <v>9</v>
      </c>
      <c r="K3175" s="6" t="s">
        <v>6794</v>
      </c>
      <c r="L3175" s="6" t="s">
        <v>11</v>
      </c>
      <c r="M3175" s="2">
        <v>130.37100000000001</v>
      </c>
      <c r="N3175" s="1" t="s">
        <v>12</v>
      </c>
      <c r="O3175" s="3">
        <v>43330</v>
      </c>
      <c r="P3175" s="2">
        <f>ROUNDDOWN(Table1[[#This Row],[Quantity in UnE]],0)</f>
        <v>130</v>
      </c>
      <c r="Q3175" t="s">
        <v>8850</v>
      </c>
      <c r="R3175">
        <v>18.5</v>
      </c>
      <c r="S3175">
        <v>39</v>
      </c>
      <c r="T3175">
        <f>IF(Table1[[#This Row],[OD (in)]]=28,0,IF(Table1[[#This Row],[Width (in)]]&lt;=25,1,0))</f>
        <v>1</v>
      </c>
      <c r="U3175">
        <f>IF(Table1[[#This Row],[OD (in)]]=28,0,IF(AND(Table1[[#This Row],[Width (in)]]&gt;25,Table1[[#This Row],[Width (in)]]&lt;=40),1,0))</f>
        <v>0</v>
      </c>
      <c r="V3175">
        <f>IF(Table1[[#This Row],[OD (in)]]=28,0,IF(Table1[[#This Row],[Width (in)]]&gt;40,1,0))</f>
        <v>0</v>
      </c>
      <c r="W3175">
        <f>IF(Table1[[#This Row],[OD (in)]]=28,1,0)</f>
        <v>0</v>
      </c>
    </row>
    <row r="3176" spans="1:23" x14ac:dyDescent="0.3">
      <c r="A3176" s="6" t="s">
        <v>0</v>
      </c>
      <c r="B3176" s="6" t="s">
        <v>296</v>
      </c>
      <c r="C3176" s="6" t="s">
        <v>297</v>
      </c>
      <c r="D3176" s="6" t="s">
        <v>6796</v>
      </c>
      <c r="E3176" s="6" t="s">
        <v>4</v>
      </c>
      <c r="F3176" s="6" t="s">
        <v>5</v>
      </c>
      <c r="G3176" s="6" t="s">
        <v>5492</v>
      </c>
      <c r="H3176" s="6" t="s">
        <v>7</v>
      </c>
      <c r="I3176" s="6" t="s">
        <v>5493</v>
      </c>
      <c r="J3176" s="6" t="s">
        <v>9</v>
      </c>
      <c r="K3176" s="6" t="s">
        <v>6797</v>
      </c>
      <c r="L3176" s="6" t="s">
        <v>11</v>
      </c>
      <c r="M3176" s="2">
        <v>142.048</v>
      </c>
      <c r="N3176" s="1" t="s">
        <v>12</v>
      </c>
      <c r="O3176" s="3">
        <v>43323</v>
      </c>
      <c r="P3176" s="2">
        <f>ROUNDDOWN(Table1[[#This Row],[Quantity in UnE]],0)</f>
        <v>142</v>
      </c>
      <c r="Q3176" t="s">
        <v>8850</v>
      </c>
      <c r="R3176">
        <v>37</v>
      </c>
      <c r="S3176">
        <v>28</v>
      </c>
      <c r="T3176">
        <f>IF(Table1[[#This Row],[OD (in)]]=28,0,IF(Table1[[#This Row],[Width (in)]]&lt;=25,1,0))</f>
        <v>0</v>
      </c>
      <c r="U3176">
        <f>IF(Table1[[#This Row],[OD (in)]]=28,0,IF(AND(Table1[[#This Row],[Width (in)]]&gt;25,Table1[[#This Row],[Width (in)]]&lt;=40),1,0))</f>
        <v>0</v>
      </c>
      <c r="V3176">
        <f>IF(Table1[[#This Row],[OD (in)]]=28,0,IF(Table1[[#This Row],[Width (in)]]&gt;40,1,0))</f>
        <v>0</v>
      </c>
      <c r="W3176">
        <f>IF(Table1[[#This Row],[OD (in)]]=28,1,0)</f>
        <v>1</v>
      </c>
    </row>
    <row r="3177" spans="1:23" x14ac:dyDescent="0.3">
      <c r="A3177" s="6" t="s">
        <v>0</v>
      </c>
      <c r="B3177" s="6" t="s">
        <v>3162</v>
      </c>
      <c r="C3177" s="6" t="s">
        <v>3163</v>
      </c>
      <c r="D3177" s="6" t="s">
        <v>6798</v>
      </c>
      <c r="E3177" s="6" t="s">
        <v>4</v>
      </c>
      <c r="F3177" s="6" t="s">
        <v>5</v>
      </c>
      <c r="G3177" s="6" t="s">
        <v>6726</v>
      </c>
      <c r="H3177" s="6" t="s">
        <v>7</v>
      </c>
      <c r="I3177" s="6" t="s">
        <v>6727</v>
      </c>
      <c r="J3177" s="6" t="s">
        <v>9</v>
      </c>
      <c r="K3177" s="6" t="s">
        <v>6799</v>
      </c>
      <c r="L3177" s="6" t="s">
        <v>11</v>
      </c>
      <c r="M3177" s="2">
        <v>130.37100000000001</v>
      </c>
      <c r="N3177" s="1" t="s">
        <v>12</v>
      </c>
      <c r="O3177" s="3">
        <v>43330</v>
      </c>
      <c r="P3177" s="2">
        <f>ROUNDDOWN(Table1[[#This Row],[Quantity in UnE]],0)</f>
        <v>130</v>
      </c>
      <c r="Q3177" t="s">
        <v>8850</v>
      </c>
      <c r="R3177">
        <v>18.5</v>
      </c>
      <c r="S3177">
        <v>39</v>
      </c>
      <c r="T3177">
        <f>IF(Table1[[#This Row],[OD (in)]]=28,0,IF(Table1[[#This Row],[Width (in)]]&lt;=25,1,0))</f>
        <v>1</v>
      </c>
      <c r="U3177">
        <f>IF(Table1[[#This Row],[OD (in)]]=28,0,IF(AND(Table1[[#This Row],[Width (in)]]&gt;25,Table1[[#This Row],[Width (in)]]&lt;=40),1,0))</f>
        <v>0</v>
      </c>
      <c r="V3177">
        <f>IF(Table1[[#This Row],[OD (in)]]=28,0,IF(Table1[[#This Row],[Width (in)]]&gt;40,1,0))</f>
        <v>0</v>
      </c>
      <c r="W3177">
        <f>IF(Table1[[#This Row],[OD (in)]]=28,1,0)</f>
        <v>0</v>
      </c>
    </row>
    <row r="3178" spans="1:23" x14ac:dyDescent="0.3">
      <c r="A3178" s="6" t="s">
        <v>0</v>
      </c>
      <c r="B3178" s="6" t="s">
        <v>4343</v>
      </c>
      <c r="C3178" s="6" t="s">
        <v>4344</v>
      </c>
      <c r="D3178" s="6" t="s">
        <v>6800</v>
      </c>
      <c r="E3178" s="6" t="s">
        <v>4</v>
      </c>
      <c r="F3178" s="6" t="s">
        <v>5</v>
      </c>
      <c r="G3178" s="6" t="s">
        <v>6726</v>
      </c>
      <c r="H3178" s="6" t="s">
        <v>7</v>
      </c>
      <c r="I3178" s="6" t="s">
        <v>6727</v>
      </c>
      <c r="J3178" s="6" t="s">
        <v>9</v>
      </c>
      <c r="K3178" s="6" t="s">
        <v>6801</v>
      </c>
      <c r="L3178" s="6" t="s">
        <v>11</v>
      </c>
      <c r="M3178" s="2">
        <v>231.13800000000001</v>
      </c>
      <c r="N3178" s="1" t="s">
        <v>12</v>
      </c>
      <c r="O3178" s="3">
        <v>43330</v>
      </c>
      <c r="P3178" s="2">
        <f>ROUNDDOWN(Table1[[#This Row],[Quantity in UnE]],0)</f>
        <v>231</v>
      </c>
      <c r="Q3178" t="s">
        <v>8859</v>
      </c>
      <c r="R3178">
        <v>30</v>
      </c>
      <c r="S3178">
        <v>39</v>
      </c>
      <c r="T3178">
        <f>IF(Table1[[#This Row],[OD (in)]]=28,0,IF(Table1[[#This Row],[Width (in)]]&lt;=25,1,0))</f>
        <v>0</v>
      </c>
      <c r="U3178">
        <f>IF(Table1[[#This Row],[OD (in)]]=28,0,IF(AND(Table1[[#This Row],[Width (in)]]&gt;25,Table1[[#This Row],[Width (in)]]&lt;=40),1,0))</f>
        <v>1</v>
      </c>
      <c r="V3178">
        <f>IF(Table1[[#This Row],[OD (in)]]=28,0,IF(Table1[[#This Row],[Width (in)]]&gt;40,1,0))</f>
        <v>0</v>
      </c>
      <c r="W3178">
        <f>IF(Table1[[#This Row],[OD (in)]]=28,1,0)</f>
        <v>0</v>
      </c>
    </row>
    <row r="3179" spans="1:23" x14ac:dyDescent="0.3">
      <c r="A3179" s="6" t="s">
        <v>0</v>
      </c>
      <c r="B3179" s="6" t="s">
        <v>502</v>
      </c>
      <c r="C3179" s="6" t="s">
        <v>503</v>
      </c>
      <c r="D3179" s="6" t="s">
        <v>6802</v>
      </c>
      <c r="E3179" s="6" t="s">
        <v>4</v>
      </c>
      <c r="F3179" s="6" t="s">
        <v>5</v>
      </c>
      <c r="G3179" s="6" t="s">
        <v>6501</v>
      </c>
      <c r="H3179" s="6" t="s">
        <v>7</v>
      </c>
      <c r="I3179" s="6" t="s">
        <v>6502</v>
      </c>
      <c r="J3179" s="6" t="s">
        <v>9</v>
      </c>
      <c r="K3179" s="6" t="s">
        <v>6803</v>
      </c>
      <c r="L3179" s="6" t="s">
        <v>11</v>
      </c>
      <c r="M3179" s="2">
        <v>198.38499999999999</v>
      </c>
      <c r="N3179" s="1" t="s">
        <v>12</v>
      </c>
      <c r="O3179" s="3">
        <v>43323</v>
      </c>
      <c r="P3179" s="2">
        <f>ROUNDDOWN(Table1[[#This Row],[Quantity in UnE]],0)</f>
        <v>198</v>
      </c>
      <c r="Q3179" t="s">
        <v>8849</v>
      </c>
      <c r="R3179">
        <v>23.875</v>
      </c>
      <c r="S3179">
        <v>44</v>
      </c>
      <c r="T3179">
        <f>IF(Table1[[#This Row],[OD (in)]]=28,0,IF(Table1[[#This Row],[Width (in)]]&lt;=25,1,0))</f>
        <v>1</v>
      </c>
      <c r="U3179">
        <f>IF(Table1[[#This Row],[OD (in)]]=28,0,IF(AND(Table1[[#This Row],[Width (in)]]&gt;25,Table1[[#This Row],[Width (in)]]&lt;=40),1,0))</f>
        <v>0</v>
      </c>
      <c r="V3179">
        <f>IF(Table1[[#This Row],[OD (in)]]=28,0,IF(Table1[[#This Row],[Width (in)]]&gt;40,1,0))</f>
        <v>0</v>
      </c>
      <c r="W3179">
        <f>IF(Table1[[#This Row],[OD (in)]]=28,1,0)</f>
        <v>0</v>
      </c>
    </row>
    <row r="3180" spans="1:23" x14ac:dyDescent="0.3">
      <c r="A3180" s="6" t="s">
        <v>0</v>
      </c>
      <c r="B3180" s="6" t="s">
        <v>1043</v>
      </c>
      <c r="C3180" s="6" t="s">
        <v>1044</v>
      </c>
      <c r="D3180" s="6" t="s">
        <v>6804</v>
      </c>
      <c r="E3180" s="6" t="s">
        <v>4</v>
      </c>
      <c r="F3180" s="6" t="s">
        <v>5</v>
      </c>
      <c r="G3180" s="6" t="s">
        <v>5881</v>
      </c>
      <c r="H3180" s="6" t="s">
        <v>7</v>
      </c>
      <c r="I3180" s="6" t="s">
        <v>5882</v>
      </c>
      <c r="J3180" s="6" t="s">
        <v>9</v>
      </c>
      <c r="K3180" s="6" t="s">
        <v>6805</v>
      </c>
      <c r="L3180" s="6" t="s">
        <v>11</v>
      </c>
      <c r="M3180" s="2">
        <v>143.928</v>
      </c>
      <c r="N3180" s="1" t="s">
        <v>12</v>
      </c>
      <c r="O3180" s="3">
        <v>43322</v>
      </c>
      <c r="P3180" s="2">
        <f>ROUNDDOWN(Table1[[#This Row],[Quantity in UnE]],0)</f>
        <v>143</v>
      </c>
      <c r="Q3180" t="s">
        <v>8850</v>
      </c>
      <c r="R3180">
        <v>39.375</v>
      </c>
      <c r="S3180">
        <v>28</v>
      </c>
      <c r="T3180">
        <f>IF(Table1[[#This Row],[OD (in)]]=28,0,IF(Table1[[#This Row],[Width (in)]]&lt;=25,1,0))</f>
        <v>0</v>
      </c>
      <c r="U3180">
        <f>IF(Table1[[#This Row],[OD (in)]]=28,0,IF(AND(Table1[[#This Row],[Width (in)]]&gt;25,Table1[[#This Row],[Width (in)]]&lt;=40),1,0))</f>
        <v>0</v>
      </c>
      <c r="V3180">
        <f>IF(Table1[[#This Row],[OD (in)]]=28,0,IF(Table1[[#This Row],[Width (in)]]&gt;40,1,0))</f>
        <v>0</v>
      </c>
      <c r="W3180">
        <f>IF(Table1[[#This Row],[OD (in)]]=28,1,0)</f>
        <v>1</v>
      </c>
    </row>
    <row r="3181" spans="1:23" x14ac:dyDescent="0.3">
      <c r="A3181" s="6" t="s">
        <v>0</v>
      </c>
      <c r="B3181" s="6" t="s">
        <v>502</v>
      </c>
      <c r="C3181" s="6" t="s">
        <v>503</v>
      </c>
      <c r="D3181" s="6" t="s">
        <v>6806</v>
      </c>
      <c r="E3181" s="6" t="s">
        <v>4</v>
      </c>
      <c r="F3181" s="6" t="s">
        <v>5</v>
      </c>
      <c r="G3181" s="6" t="s">
        <v>6501</v>
      </c>
      <c r="H3181" s="6" t="s">
        <v>7</v>
      </c>
      <c r="I3181" s="6" t="s">
        <v>6502</v>
      </c>
      <c r="J3181" s="6" t="s">
        <v>9</v>
      </c>
      <c r="K3181" s="6" t="s">
        <v>6807</v>
      </c>
      <c r="L3181" s="6" t="s">
        <v>11</v>
      </c>
      <c r="M3181" s="2">
        <v>198.38499999999999</v>
      </c>
      <c r="N3181" s="1" t="s">
        <v>12</v>
      </c>
      <c r="O3181" s="3">
        <v>43323</v>
      </c>
      <c r="P3181" s="2">
        <f>ROUNDDOWN(Table1[[#This Row],[Quantity in UnE]],0)</f>
        <v>198</v>
      </c>
      <c r="Q3181" t="s">
        <v>8849</v>
      </c>
      <c r="R3181">
        <v>23.875</v>
      </c>
      <c r="S3181">
        <v>44</v>
      </c>
      <c r="T3181">
        <f>IF(Table1[[#This Row],[OD (in)]]=28,0,IF(Table1[[#This Row],[Width (in)]]&lt;=25,1,0))</f>
        <v>1</v>
      </c>
      <c r="U3181">
        <f>IF(Table1[[#This Row],[OD (in)]]=28,0,IF(AND(Table1[[#This Row],[Width (in)]]&gt;25,Table1[[#This Row],[Width (in)]]&lt;=40),1,0))</f>
        <v>0</v>
      </c>
      <c r="V3181">
        <f>IF(Table1[[#This Row],[OD (in)]]=28,0,IF(Table1[[#This Row],[Width (in)]]&gt;40,1,0))</f>
        <v>0</v>
      </c>
      <c r="W3181">
        <f>IF(Table1[[#This Row],[OD (in)]]=28,1,0)</f>
        <v>0</v>
      </c>
    </row>
    <row r="3182" spans="1:23" x14ac:dyDescent="0.3">
      <c r="A3182" s="6" t="s">
        <v>0</v>
      </c>
      <c r="B3182" s="6" t="s">
        <v>502</v>
      </c>
      <c r="C3182" s="6" t="s">
        <v>503</v>
      </c>
      <c r="D3182" s="6" t="s">
        <v>6808</v>
      </c>
      <c r="E3182" s="6" t="s">
        <v>4</v>
      </c>
      <c r="F3182" s="6" t="s">
        <v>5</v>
      </c>
      <c r="G3182" s="6" t="s">
        <v>6501</v>
      </c>
      <c r="H3182" s="6" t="s">
        <v>7</v>
      </c>
      <c r="I3182" s="6" t="s">
        <v>6502</v>
      </c>
      <c r="J3182" s="6" t="s">
        <v>9</v>
      </c>
      <c r="K3182" s="6" t="s">
        <v>6809</v>
      </c>
      <c r="L3182" s="6" t="s">
        <v>11</v>
      </c>
      <c r="M3182" s="2">
        <v>198.16900000000001</v>
      </c>
      <c r="N3182" s="1" t="s">
        <v>12</v>
      </c>
      <c r="O3182" s="3">
        <v>43323</v>
      </c>
      <c r="P3182" s="2">
        <f>ROUNDDOWN(Table1[[#This Row],[Quantity in UnE]],0)</f>
        <v>198</v>
      </c>
      <c r="Q3182" t="s">
        <v>8849</v>
      </c>
      <c r="R3182">
        <v>23.875</v>
      </c>
      <c r="S3182">
        <v>44</v>
      </c>
      <c r="T3182">
        <f>IF(Table1[[#This Row],[OD (in)]]=28,0,IF(Table1[[#This Row],[Width (in)]]&lt;=25,1,0))</f>
        <v>1</v>
      </c>
      <c r="U3182">
        <f>IF(Table1[[#This Row],[OD (in)]]=28,0,IF(AND(Table1[[#This Row],[Width (in)]]&gt;25,Table1[[#This Row],[Width (in)]]&lt;=40),1,0))</f>
        <v>0</v>
      </c>
      <c r="V3182">
        <f>IF(Table1[[#This Row],[OD (in)]]=28,0,IF(Table1[[#This Row],[Width (in)]]&gt;40,1,0))</f>
        <v>0</v>
      </c>
      <c r="W3182">
        <f>IF(Table1[[#This Row],[OD (in)]]=28,1,0)</f>
        <v>0</v>
      </c>
    </row>
    <row r="3183" spans="1:23" x14ac:dyDescent="0.3">
      <c r="A3183" s="6" t="s">
        <v>0</v>
      </c>
      <c r="B3183" s="6" t="s">
        <v>502</v>
      </c>
      <c r="C3183" s="6" t="s">
        <v>503</v>
      </c>
      <c r="D3183" s="6" t="s">
        <v>6810</v>
      </c>
      <c r="E3183" s="6" t="s">
        <v>4</v>
      </c>
      <c r="F3183" s="6" t="s">
        <v>5</v>
      </c>
      <c r="G3183" s="6" t="s">
        <v>6501</v>
      </c>
      <c r="H3183" s="6" t="s">
        <v>7</v>
      </c>
      <c r="I3183" s="6" t="s">
        <v>6502</v>
      </c>
      <c r="J3183" s="6" t="s">
        <v>9</v>
      </c>
      <c r="K3183" s="6" t="s">
        <v>6811</v>
      </c>
      <c r="L3183" s="6" t="s">
        <v>11</v>
      </c>
      <c r="M3183" s="2">
        <v>198.16900000000001</v>
      </c>
      <c r="N3183" s="1" t="s">
        <v>12</v>
      </c>
      <c r="O3183" s="3">
        <v>43323</v>
      </c>
      <c r="P3183" s="2">
        <f>ROUNDDOWN(Table1[[#This Row],[Quantity in UnE]],0)</f>
        <v>198</v>
      </c>
      <c r="Q3183" t="s">
        <v>8849</v>
      </c>
      <c r="R3183">
        <v>23.875</v>
      </c>
      <c r="S3183">
        <v>44</v>
      </c>
      <c r="T3183">
        <f>IF(Table1[[#This Row],[OD (in)]]=28,0,IF(Table1[[#This Row],[Width (in)]]&lt;=25,1,0))</f>
        <v>1</v>
      </c>
      <c r="U3183">
        <f>IF(Table1[[#This Row],[OD (in)]]=28,0,IF(AND(Table1[[#This Row],[Width (in)]]&gt;25,Table1[[#This Row],[Width (in)]]&lt;=40),1,0))</f>
        <v>0</v>
      </c>
      <c r="V3183">
        <f>IF(Table1[[#This Row],[OD (in)]]=28,0,IF(Table1[[#This Row],[Width (in)]]&gt;40,1,0))</f>
        <v>0</v>
      </c>
      <c r="W3183">
        <f>IF(Table1[[#This Row],[OD (in)]]=28,1,0)</f>
        <v>0</v>
      </c>
    </row>
    <row r="3184" spans="1:23" x14ac:dyDescent="0.3">
      <c r="A3184" s="6" t="s">
        <v>0</v>
      </c>
      <c r="B3184" s="6" t="s">
        <v>502</v>
      </c>
      <c r="C3184" s="6" t="s">
        <v>503</v>
      </c>
      <c r="D3184" s="6" t="s">
        <v>6812</v>
      </c>
      <c r="E3184" s="6" t="s">
        <v>4</v>
      </c>
      <c r="F3184" s="6" t="s">
        <v>5</v>
      </c>
      <c r="G3184" s="6" t="s">
        <v>6501</v>
      </c>
      <c r="H3184" s="6" t="s">
        <v>7</v>
      </c>
      <c r="I3184" s="6" t="s">
        <v>6502</v>
      </c>
      <c r="J3184" s="6" t="s">
        <v>9</v>
      </c>
      <c r="K3184" s="6" t="s">
        <v>6813</v>
      </c>
      <c r="L3184" s="6" t="s">
        <v>11</v>
      </c>
      <c r="M3184" s="2">
        <v>198.38499999999999</v>
      </c>
      <c r="N3184" s="1" t="s">
        <v>12</v>
      </c>
      <c r="O3184" s="3">
        <v>43323</v>
      </c>
      <c r="P3184" s="2">
        <f>ROUNDDOWN(Table1[[#This Row],[Quantity in UnE]],0)</f>
        <v>198</v>
      </c>
      <c r="Q3184" t="s">
        <v>8849</v>
      </c>
      <c r="R3184">
        <v>23.875</v>
      </c>
      <c r="S3184">
        <v>44</v>
      </c>
      <c r="T3184">
        <f>IF(Table1[[#This Row],[OD (in)]]=28,0,IF(Table1[[#This Row],[Width (in)]]&lt;=25,1,0))</f>
        <v>1</v>
      </c>
      <c r="U3184">
        <f>IF(Table1[[#This Row],[OD (in)]]=28,0,IF(AND(Table1[[#This Row],[Width (in)]]&gt;25,Table1[[#This Row],[Width (in)]]&lt;=40),1,0))</f>
        <v>0</v>
      </c>
      <c r="V3184">
        <f>IF(Table1[[#This Row],[OD (in)]]=28,0,IF(Table1[[#This Row],[Width (in)]]&gt;40,1,0))</f>
        <v>0</v>
      </c>
      <c r="W3184">
        <f>IF(Table1[[#This Row],[OD (in)]]=28,1,0)</f>
        <v>0</v>
      </c>
    </row>
    <row r="3185" spans="1:23" x14ac:dyDescent="0.3">
      <c r="A3185" s="6" t="s">
        <v>0</v>
      </c>
      <c r="B3185" s="6" t="s">
        <v>502</v>
      </c>
      <c r="C3185" s="6" t="s">
        <v>503</v>
      </c>
      <c r="D3185" s="6" t="s">
        <v>6814</v>
      </c>
      <c r="E3185" s="6" t="s">
        <v>4</v>
      </c>
      <c r="F3185" s="6" t="s">
        <v>5</v>
      </c>
      <c r="G3185" s="6" t="s">
        <v>6501</v>
      </c>
      <c r="H3185" s="6" t="s">
        <v>7</v>
      </c>
      <c r="I3185" s="6" t="s">
        <v>6502</v>
      </c>
      <c r="J3185" s="6" t="s">
        <v>9</v>
      </c>
      <c r="K3185" s="6" t="s">
        <v>6815</v>
      </c>
      <c r="L3185" s="6" t="s">
        <v>11</v>
      </c>
      <c r="M3185" s="2">
        <v>198.38499999999999</v>
      </c>
      <c r="N3185" s="1" t="s">
        <v>12</v>
      </c>
      <c r="O3185" s="3">
        <v>43323</v>
      </c>
      <c r="P3185" s="2">
        <f>ROUNDDOWN(Table1[[#This Row],[Quantity in UnE]],0)</f>
        <v>198</v>
      </c>
      <c r="Q3185" t="s">
        <v>8849</v>
      </c>
      <c r="R3185">
        <v>23.875</v>
      </c>
      <c r="S3185">
        <v>44</v>
      </c>
      <c r="T3185">
        <f>IF(Table1[[#This Row],[OD (in)]]=28,0,IF(Table1[[#This Row],[Width (in)]]&lt;=25,1,0))</f>
        <v>1</v>
      </c>
      <c r="U3185">
        <f>IF(Table1[[#This Row],[OD (in)]]=28,0,IF(AND(Table1[[#This Row],[Width (in)]]&gt;25,Table1[[#This Row],[Width (in)]]&lt;=40),1,0))</f>
        <v>0</v>
      </c>
      <c r="V3185">
        <f>IF(Table1[[#This Row],[OD (in)]]=28,0,IF(Table1[[#This Row],[Width (in)]]&gt;40,1,0))</f>
        <v>0</v>
      </c>
      <c r="W3185">
        <f>IF(Table1[[#This Row],[OD (in)]]=28,1,0)</f>
        <v>0</v>
      </c>
    </row>
    <row r="3186" spans="1:23" x14ac:dyDescent="0.3">
      <c r="A3186" s="6" t="s">
        <v>0</v>
      </c>
      <c r="B3186" s="6" t="s">
        <v>502</v>
      </c>
      <c r="C3186" s="6" t="s">
        <v>503</v>
      </c>
      <c r="D3186" s="6" t="s">
        <v>6816</v>
      </c>
      <c r="E3186" s="6" t="s">
        <v>4</v>
      </c>
      <c r="F3186" s="6" t="s">
        <v>5</v>
      </c>
      <c r="G3186" s="6" t="s">
        <v>6501</v>
      </c>
      <c r="H3186" s="6" t="s">
        <v>7</v>
      </c>
      <c r="I3186" s="6" t="s">
        <v>6502</v>
      </c>
      <c r="J3186" s="6" t="s">
        <v>9</v>
      </c>
      <c r="K3186" s="6" t="s">
        <v>6817</v>
      </c>
      <c r="L3186" s="6" t="s">
        <v>11</v>
      </c>
      <c r="M3186" s="2">
        <v>198.16900000000001</v>
      </c>
      <c r="N3186" s="1" t="s">
        <v>12</v>
      </c>
      <c r="O3186" s="3">
        <v>43323</v>
      </c>
      <c r="P3186" s="2">
        <f>ROUNDDOWN(Table1[[#This Row],[Quantity in UnE]],0)</f>
        <v>198</v>
      </c>
      <c r="Q3186" t="s">
        <v>8849</v>
      </c>
      <c r="R3186">
        <v>23.875</v>
      </c>
      <c r="S3186">
        <v>44</v>
      </c>
      <c r="T3186">
        <f>IF(Table1[[#This Row],[OD (in)]]=28,0,IF(Table1[[#This Row],[Width (in)]]&lt;=25,1,0))</f>
        <v>1</v>
      </c>
      <c r="U3186">
        <f>IF(Table1[[#This Row],[OD (in)]]=28,0,IF(AND(Table1[[#This Row],[Width (in)]]&gt;25,Table1[[#This Row],[Width (in)]]&lt;=40),1,0))</f>
        <v>0</v>
      </c>
      <c r="V3186">
        <f>IF(Table1[[#This Row],[OD (in)]]=28,0,IF(Table1[[#This Row],[Width (in)]]&gt;40,1,0))</f>
        <v>0</v>
      </c>
      <c r="W3186">
        <f>IF(Table1[[#This Row],[OD (in)]]=28,1,0)</f>
        <v>0</v>
      </c>
    </row>
    <row r="3187" spans="1:23" x14ac:dyDescent="0.3">
      <c r="A3187" s="6" t="s">
        <v>0</v>
      </c>
      <c r="B3187" s="6" t="s">
        <v>296</v>
      </c>
      <c r="C3187" s="6" t="s">
        <v>297</v>
      </c>
      <c r="D3187" s="6" t="s">
        <v>6818</v>
      </c>
      <c r="E3187" s="6" t="s">
        <v>4</v>
      </c>
      <c r="F3187" s="6" t="s">
        <v>5</v>
      </c>
      <c r="G3187" s="6" t="s">
        <v>5492</v>
      </c>
      <c r="H3187" s="6" t="s">
        <v>7</v>
      </c>
      <c r="I3187" s="6" t="s">
        <v>5493</v>
      </c>
      <c r="J3187" s="6" t="s">
        <v>9</v>
      </c>
      <c r="K3187" s="6" t="s">
        <v>6819</v>
      </c>
      <c r="L3187" s="6" t="s">
        <v>11</v>
      </c>
      <c r="M3187" s="2">
        <v>137.30000000000001</v>
      </c>
      <c r="N3187" s="1" t="s">
        <v>12</v>
      </c>
      <c r="O3187" s="3">
        <v>43323</v>
      </c>
      <c r="P3187" s="2">
        <f>ROUNDDOWN(Table1[[#This Row],[Quantity in UnE]],0)</f>
        <v>137</v>
      </c>
      <c r="Q3187" t="s">
        <v>8850</v>
      </c>
      <c r="R3187">
        <v>37</v>
      </c>
      <c r="S3187">
        <v>28</v>
      </c>
      <c r="T3187">
        <f>IF(Table1[[#This Row],[OD (in)]]=28,0,IF(Table1[[#This Row],[Width (in)]]&lt;=25,1,0))</f>
        <v>0</v>
      </c>
      <c r="U3187">
        <f>IF(Table1[[#This Row],[OD (in)]]=28,0,IF(AND(Table1[[#This Row],[Width (in)]]&gt;25,Table1[[#This Row],[Width (in)]]&lt;=40),1,0))</f>
        <v>0</v>
      </c>
      <c r="V3187">
        <f>IF(Table1[[#This Row],[OD (in)]]=28,0,IF(Table1[[#This Row],[Width (in)]]&gt;40,1,0))</f>
        <v>0</v>
      </c>
      <c r="W3187">
        <f>IF(Table1[[#This Row],[OD (in)]]=28,1,0)</f>
        <v>1</v>
      </c>
    </row>
    <row r="3188" spans="1:23" x14ac:dyDescent="0.3">
      <c r="A3188" s="6" t="s">
        <v>0</v>
      </c>
      <c r="B3188" s="6" t="s">
        <v>502</v>
      </c>
      <c r="C3188" s="6" t="s">
        <v>503</v>
      </c>
      <c r="D3188" s="6" t="s">
        <v>6820</v>
      </c>
      <c r="E3188" s="6" t="s">
        <v>4</v>
      </c>
      <c r="F3188" s="6" t="s">
        <v>5</v>
      </c>
      <c r="G3188" s="6" t="s">
        <v>6501</v>
      </c>
      <c r="H3188" s="6" t="s">
        <v>7</v>
      </c>
      <c r="I3188" s="6" t="s">
        <v>6502</v>
      </c>
      <c r="J3188" s="6" t="s">
        <v>9</v>
      </c>
      <c r="K3188" s="6" t="s">
        <v>6821</v>
      </c>
      <c r="L3188" s="6" t="s">
        <v>11</v>
      </c>
      <c r="M3188" s="2">
        <v>198.16900000000001</v>
      </c>
      <c r="N3188" s="1" t="s">
        <v>12</v>
      </c>
      <c r="O3188" s="3">
        <v>43323</v>
      </c>
      <c r="P3188" s="2">
        <f>ROUNDDOWN(Table1[[#This Row],[Quantity in UnE]],0)</f>
        <v>198</v>
      </c>
      <c r="Q3188" t="s">
        <v>8849</v>
      </c>
      <c r="R3188">
        <v>23.875</v>
      </c>
      <c r="S3188">
        <v>44</v>
      </c>
      <c r="T3188">
        <f>IF(Table1[[#This Row],[OD (in)]]=28,0,IF(Table1[[#This Row],[Width (in)]]&lt;=25,1,0))</f>
        <v>1</v>
      </c>
      <c r="U3188">
        <f>IF(Table1[[#This Row],[OD (in)]]=28,0,IF(AND(Table1[[#This Row],[Width (in)]]&gt;25,Table1[[#This Row],[Width (in)]]&lt;=40),1,0))</f>
        <v>0</v>
      </c>
      <c r="V3188">
        <f>IF(Table1[[#This Row],[OD (in)]]=28,0,IF(Table1[[#This Row],[Width (in)]]&gt;40,1,0))</f>
        <v>0</v>
      </c>
      <c r="W3188">
        <f>IF(Table1[[#This Row],[OD (in)]]=28,1,0)</f>
        <v>0</v>
      </c>
    </row>
    <row r="3189" spans="1:23" x14ac:dyDescent="0.3">
      <c r="A3189" s="6" t="s">
        <v>0</v>
      </c>
      <c r="B3189" s="6" t="s">
        <v>296</v>
      </c>
      <c r="C3189" s="6" t="s">
        <v>297</v>
      </c>
      <c r="D3189" s="6" t="s">
        <v>6822</v>
      </c>
      <c r="E3189" s="6" t="s">
        <v>4</v>
      </c>
      <c r="F3189" s="6" t="s">
        <v>5</v>
      </c>
      <c r="G3189" s="6" t="s">
        <v>5492</v>
      </c>
      <c r="H3189" s="6" t="s">
        <v>7</v>
      </c>
      <c r="I3189" s="6" t="s">
        <v>5493</v>
      </c>
      <c r="J3189" s="6" t="s">
        <v>9</v>
      </c>
      <c r="K3189" s="6" t="s">
        <v>6823</v>
      </c>
      <c r="L3189" s="6" t="s">
        <v>11</v>
      </c>
      <c r="M3189" s="2">
        <v>137.108</v>
      </c>
      <c r="N3189" s="1" t="s">
        <v>12</v>
      </c>
      <c r="O3189" s="3">
        <v>43323</v>
      </c>
      <c r="P3189" s="2">
        <f>ROUNDDOWN(Table1[[#This Row],[Quantity in UnE]],0)</f>
        <v>137</v>
      </c>
      <c r="Q3189" t="s">
        <v>8850</v>
      </c>
      <c r="R3189">
        <v>37</v>
      </c>
      <c r="S3189">
        <v>28</v>
      </c>
      <c r="T3189">
        <f>IF(Table1[[#This Row],[OD (in)]]=28,0,IF(Table1[[#This Row],[Width (in)]]&lt;=25,1,0))</f>
        <v>0</v>
      </c>
      <c r="U3189">
        <f>IF(Table1[[#This Row],[OD (in)]]=28,0,IF(AND(Table1[[#This Row],[Width (in)]]&gt;25,Table1[[#This Row],[Width (in)]]&lt;=40),1,0))</f>
        <v>0</v>
      </c>
      <c r="V3189">
        <f>IF(Table1[[#This Row],[OD (in)]]=28,0,IF(Table1[[#This Row],[Width (in)]]&gt;40,1,0))</f>
        <v>0</v>
      </c>
      <c r="W3189">
        <f>IF(Table1[[#This Row],[OD (in)]]=28,1,0)</f>
        <v>1</v>
      </c>
    </row>
    <row r="3190" spans="1:23" x14ac:dyDescent="0.3">
      <c r="A3190" s="6" t="s">
        <v>0</v>
      </c>
      <c r="B3190" s="6" t="s">
        <v>296</v>
      </c>
      <c r="C3190" s="6" t="s">
        <v>297</v>
      </c>
      <c r="D3190" s="6" t="s">
        <v>6824</v>
      </c>
      <c r="E3190" s="6" t="s">
        <v>4</v>
      </c>
      <c r="F3190" s="6" t="s">
        <v>5</v>
      </c>
      <c r="G3190" s="6" t="s">
        <v>5492</v>
      </c>
      <c r="H3190" s="6" t="s">
        <v>7</v>
      </c>
      <c r="I3190" s="6" t="s">
        <v>5493</v>
      </c>
      <c r="J3190" s="6" t="s">
        <v>9</v>
      </c>
      <c r="K3190" s="6" t="s">
        <v>6825</v>
      </c>
      <c r="L3190" s="6" t="s">
        <v>11</v>
      </c>
      <c r="M3190" s="2">
        <v>133.00200000000001</v>
      </c>
      <c r="N3190" s="1" t="s">
        <v>12</v>
      </c>
      <c r="O3190" s="3">
        <v>43323</v>
      </c>
      <c r="P3190" s="2">
        <f>ROUNDDOWN(Table1[[#This Row],[Quantity in UnE]],0)</f>
        <v>133</v>
      </c>
      <c r="Q3190" t="s">
        <v>8850</v>
      </c>
      <c r="R3190">
        <v>37</v>
      </c>
      <c r="S3190">
        <v>28</v>
      </c>
      <c r="T3190">
        <f>IF(Table1[[#This Row],[OD (in)]]=28,0,IF(Table1[[#This Row],[Width (in)]]&lt;=25,1,0))</f>
        <v>0</v>
      </c>
      <c r="U3190">
        <f>IF(Table1[[#This Row],[OD (in)]]=28,0,IF(AND(Table1[[#This Row],[Width (in)]]&gt;25,Table1[[#This Row],[Width (in)]]&lt;=40),1,0))</f>
        <v>0</v>
      </c>
      <c r="V3190">
        <f>IF(Table1[[#This Row],[OD (in)]]=28,0,IF(Table1[[#This Row],[Width (in)]]&gt;40,1,0))</f>
        <v>0</v>
      </c>
      <c r="W3190">
        <f>IF(Table1[[#This Row],[OD (in)]]=28,1,0)</f>
        <v>1</v>
      </c>
    </row>
    <row r="3191" spans="1:23" x14ac:dyDescent="0.3">
      <c r="A3191" s="6" t="s">
        <v>0</v>
      </c>
      <c r="B3191" s="6" t="s">
        <v>1043</v>
      </c>
      <c r="C3191" s="6" t="s">
        <v>1044</v>
      </c>
      <c r="D3191" s="6" t="s">
        <v>6826</v>
      </c>
      <c r="E3191" s="6" t="s">
        <v>4</v>
      </c>
      <c r="F3191" s="6" t="s">
        <v>5</v>
      </c>
      <c r="G3191" s="6" t="s">
        <v>5881</v>
      </c>
      <c r="H3191" s="6" t="s">
        <v>7</v>
      </c>
      <c r="I3191" s="6" t="s">
        <v>5882</v>
      </c>
      <c r="J3191" s="6" t="s">
        <v>9</v>
      </c>
      <c r="K3191" s="6" t="s">
        <v>6827</v>
      </c>
      <c r="L3191" s="6" t="s">
        <v>11</v>
      </c>
      <c r="M3191" s="2">
        <v>150.893</v>
      </c>
      <c r="N3191" s="1" t="s">
        <v>12</v>
      </c>
      <c r="O3191" s="3">
        <v>43322</v>
      </c>
      <c r="P3191" s="2">
        <f>ROUNDDOWN(Table1[[#This Row],[Quantity in UnE]],0)</f>
        <v>150</v>
      </c>
      <c r="Q3191" t="s">
        <v>8850</v>
      </c>
      <c r="R3191">
        <v>39.375</v>
      </c>
      <c r="S3191">
        <v>28</v>
      </c>
      <c r="T3191">
        <f>IF(Table1[[#This Row],[OD (in)]]=28,0,IF(Table1[[#This Row],[Width (in)]]&lt;=25,1,0))</f>
        <v>0</v>
      </c>
      <c r="U3191">
        <f>IF(Table1[[#This Row],[OD (in)]]=28,0,IF(AND(Table1[[#This Row],[Width (in)]]&gt;25,Table1[[#This Row],[Width (in)]]&lt;=40),1,0))</f>
        <v>0</v>
      </c>
      <c r="V3191">
        <f>IF(Table1[[#This Row],[OD (in)]]=28,0,IF(Table1[[#This Row],[Width (in)]]&gt;40,1,0))</f>
        <v>0</v>
      </c>
      <c r="W3191">
        <f>IF(Table1[[#This Row],[OD (in)]]=28,1,0)</f>
        <v>1</v>
      </c>
    </row>
    <row r="3192" spans="1:23" x14ac:dyDescent="0.3">
      <c r="A3192" s="6" t="s">
        <v>0</v>
      </c>
      <c r="B3192" s="6" t="s">
        <v>502</v>
      </c>
      <c r="C3192" s="6" t="s">
        <v>503</v>
      </c>
      <c r="D3192" s="6" t="s">
        <v>6828</v>
      </c>
      <c r="E3192" s="6" t="s">
        <v>4</v>
      </c>
      <c r="F3192" s="6" t="s">
        <v>5</v>
      </c>
      <c r="G3192" s="6" t="s">
        <v>6501</v>
      </c>
      <c r="H3192" s="6" t="s">
        <v>7</v>
      </c>
      <c r="I3192" s="6" t="s">
        <v>6502</v>
      </c>
      <c r="J3192" s="6" t="s">
        <v>9</v>
      </c>
      <c r="K3192" s="6" t="s">
        <v>6829</v>
      </c>
      <c r="L3192" s="6" t="s">
        <v>11</v>
      </c>
      <c r="M3192" s="2">
        <v>196.191</v>
      </c>
      <c r="N3192" s="1" t="s">
        <v>12</v>
      </c>
      <c r="O3192" s="3">
        <v>43323</v>
      </c>
      <c r="P3192" s="2">
        <f>ROUNDDOWN(Table1[[#This Row],[Quantity in UnE]],0)</f>
        <v>196</v>
      </c>
      <c r="Q3192" t="s">
        <v>8849</v>
      </c>
      <c r="R3192">
        <v>23.875</v>
      </c>
      <c r="S3192">
        <v>44</v>
      </c>
      <c r="T3192">
        <f>IF(Table1[[#This Row],[OD (in)]]=28,0,IF(Table1[[#This Row],[Width (in)]]&lt;=25,1,0))</f>
        <v>1</v>
      </c>
      <c r="U3192">
        <f>IF(Table1[[#This Row],[OD (in)]]=28,0,IF(AND(Table1[[#This Row],[Width (in)]]&gt;25,Table1[[#This Row],[Width (in)]]&lt;=40),1,0))</f>
        <v>0</v>
      </c>
      <c r="V3192">
        <f>IF(Table1[[#This Row],[OD (in)]]=28,0,IF(Table1[[#This Row],[Width (in)]]&gt;40,1,0))</f>
        <v>0</v>
      </c>
      <c r="W3192">
        <f>IF(Table1[[#This Row],[OD (in)]]=28,1,0)</f>
        <v>0</v>
      </c>
    </row>
    <row r="3193" spans="1:23" x14ac:dyDescent="0.3">
      <c r="A3193" s="6" t="s">
        <v>0</v>
      </c>
      <c r="B3193" s="6" t="s">
        <v>1043</v>
      </c>
      <c r="C3193" s="6" t="s">
        <v>1044</v>
      </c>
      <c r="D3193" s="6" t="s">
        <v>6830</v>
      </c>
      <c r="E3193" s="6" t="s">
        <v>4</v>
      </c>
      <c r="F3193" s="6" t="s">
        <v>5</v>
      </c>
      <c r="G3193" s="6" t="s">
        <v>5881</v>
      </c>
      <c r="H3193" s="6" t="s">
        <v>7</v>
      </c>
      <c r="I3193" s="6" t="s">
        <v>5882</v>
      </c>
      <c r="J3193" s="6" t="s">
        <v>9</v>
      </c>
      <c r="K3193" s="6" t="s">
        <v>6831</v>
      </c>
      <c r="L3193" s="6" t="s">
        <v>11</v>
      </c>
      <c r="M3193" s="2">
        <v>143.928</v>
      </c>
      <c r="N3193" s="1" t="s">
        <v>12</v>
      </c>
      <c r="O3193" s="3">
        <v>43322</v>
      </c>
      <c r="P3193" s="2">
        <f>ROUNDDOWN(Table1[[#This Row],[Quantity in UnE]],0)</f>
        <v>143</v>
      </c>
      <c r="Q3193" t="s">
        <v>8850</v>
      </c>
      <c r="R3193">
        <v>39.375</v>
      </c>
      <c r="S3193">
        <v>28</v>
      </c>
      <c r="T3193">
        <f>IF(Table1[[#This Row],[OD (in)]]=28,0,IF(Table1[[#This Row],[Width (in)]]&lt;=25,1,0))</f>
        <v>0</v>
      </c>
      <c r="U3193">
        <f>IF(Table1[[#This Row],[OD (in)]]=28,0,IF(AND(Table1[[#This Row],[Width (in)]]&gt;25,Table1[[#This Row],[Width (in)]]&lt;=40),1,0))</f>
        <v>0</v>
      </c>
      <c r="V3193">
        <f>IF(Table1[[#This Row],[OD (in)]]=28,0,IF(Table1[[#This Row],[Width (in)]]&gt;40,1,0))</f>
        <v>0</v>
      </c>
      <c r="W3193">
        <f>IF(Table1[[#This Row],[OD (in)]]=28,1,0)</f>
        <v>1</v>
      </c>
    </row>
    <row r="3194" spans="1:23" x14ac:dyDescent="0.3">
      <c r="A3194" s="6" t="s">
        <v>0</v>
      </c>
      <c r="B3194" s="6" t="s">
        <v>296</v>
      </c>
      <c r="C3194" s="6" t="s">
        <v>297</v>
      </c>
      <c r="D3194" s="6" t="s">
        <v>6832</v>
      </c>
      <c r="E3194" s="6" t="s">
        <v>4</v>
      </c>
      <c r="F3194" s="6" t="s">
        <v>5</v>
      </c>
      <c r="G3194" s="6" t="s">
        <v>5492</v>
      </c>
      <c r="H3194" s="6" t="s">
        <v>7</v>
      </c>
      <c r="I3194" s="6" t="s">
        <v>5493</v>
      </c>
      <c r="J3194" s="6" t="s">
        <v>9</v>
      </c>
      <c r="K3194" s="6" t="s">
        <v>6833</v>
      </c>
      <c r="L3194" s="6" t="s">
        <v>11</v>
      </c>
      <c r="M3194" s="2">
        <v>141.91999999999999</v>
      </c>
      <c r="N3194" s="1" t="s">
        <v>12</v>
      </c>
      <c r="O3194" s="3">
        <v>43323</v>
      </c>
      <c r="P3194" s="2">
        <f>ROUNDDOWN(Table1[[#This Row],[Quantity in UnE]],0)</f>
        <v>141</v>
      </c>
      <c r="Q3194" t="s">
        <v>8850</v>
      </c>
      <c r="R3194">
        <v>37</v>
      </c>
      <c r="S3194">
        <v>28</v>
      </c>
      <c r="T3194">
        <f>IF(Table1[[#This Row],[OD (in)]]=28,0,IF(Table1[[#This Row],[Width (in)]]&lt;=25,1,0))</f>
        <v>0</v>
      </c>
      <c r="U3194">
        <f>IF(Table1[[#This Row],[OD (in)]]=28,0,IF(AND(Table1[[#This Row],[Width (in)]]&gt;25,Table1[[#This Row],[Width (in)]]&lt;=40),1,0))</f>
        <v>0</v>
      </c>
      <c r="V3194">
        <f>IF(Table1[[#This Row],[OD (in)]]=28,0,IF(Table1[[#This Row],[Width (in)]]&gt;40,1,0))</f>
        <v>0</v>
      </c>
      <c r="W3194">
        <f>IF(Table1[[#This Row],[OD (in)]]=28,1,0)</f>
        <v>1</v>
      </c>
    </row>
    <row r="3195" spans="1:23" x14ac:dyDescent="0.3">
      <c r="A3195" s="6" t="s">
        <v>0</v>
      </c>
      <c r="B3195" s="6" t="s">
        <v>1043</v>
      </c>
      <c r="C3195" s="6" t="s">
        <v>1044</v>
      </c>
      <c r="D3195" s="6" t="s">
        <v>6834</v>
      </c>
      <c r="E3195" s="6" t="s">
        <v>4</v>
      </c>
      <c r="F3195" s="6" t="s">
        <v>5</v>
      </c>
      <c r="G3195" s="6" t="s">
        <v>5881</v>
      </c>
      <c r="H3195" s="6" t="s">
        <v>7</v>
      </c>
      <c r="I3195" s="6" t="s">
        <v>5882</v>
      </c>
      <c r="J3195" s="6" t="s">
        <v>9</v>
      </c>
      <c r="K3195" s="6" t="s">
        <v>6835</v>
      </c>
      <c r="L3195" s="6" t="s">
        <v>11</v>
      </c>
      <c r="M3195" s="2">
        <v>149.11799999999999</v>
      </c>
      <c r="N3195" s="1" t="s">
        <v>12</v>
      </c>
      <c r="O3195" s="3">
        <v>43322</v>
      </c>
      <c r="P3195" s="2">
        <f>ROUNDDOWN(Table1[[#This Row],[Quantity in UnE]],0)</f>
        <v>149</v>
      </c>
      <c r="Q3195" t="s">
        <v>8850</v>
      </c>
      <c r="R3195">
        <v>39.375</v>
      </c>
      <c r="S3195">
        <v>28</v>
      </c>
      <c r="T3195">
        <f>IF(Table1[[#This Row],[OD (in)]]=28,0,IF(Table1[[#This Row],[Width (in)]]&lt;=25,1,0))</f>
        <v>0</v>
      </c>
      <c r="U3195">
        <f>IF(Table1[[#This Row],[OD (in)]]=28,0,IF(AND(Table1[[#This Row],[Width (in)]]&gt;25,Table1[[#This Row],[Width (in)]]&lt;=40),1,0))</f>
        <v>0</v>
      </c>
      <c r="V3195">
        <f>IF(Table1[[#This Row],[OD (in)]]=28,0,IF(Table1[[#This Row],[Width (in)]]&gt;40,1,0))</f>
        <v>0</v>
      </c>
      <c r="W3195">
        <f>IF(Table1[[#This Row],[OD (in)]]=28,1,0)</f>
        <v>1</v>
      </c>
    </row>
    <row r="3196" spans="1:23" x14ac:dyDescent="0.3">
      <c r="A3196" s="6" t="s">
        <v>0</v>
      </c>
      <c r="B3196" s="6" t="s">
        <v>502</v>
      </c>
      <c r="C3196" s="6" t="s">
        <v>503</v>
      </c>
      <c r="D3196" s="6" t="s">
        <v>6836</v>
      </c>
      <c r="E3196" s="6" t="s">
        <v>4</v>
      </c>
      <c r="F3196" s="6" t="s">
        <v>5</v>
      </c>
      <c r="G3196" s="6" t="s">
        <v>6501</v>
      </c>
      <c r="H3196" s="6" t="s">
        <v>7</v>
      </c>
      <c r="I3196" s="6" t="s">
        <v>6502</v>
      </c>
      <c r="J3196" s="6" t="s">
        <v>9</v>
      </c>
      <c r="K3196" s="6" t="s">
        <v>6837</v>
      </c>
      <c r="L3196" s="6" t="s">
        <v>11</v>
      </c>
      <c r="M3196" s="2">
        <v>198.71</v>
      </c>
      <c r="N3196" s="1" t="s">
        <v>12</v>
      </c>
      <c r="O3196" s="3">
        <v>43323</v>
      </c>
      <c r="P3196" s="2">
        <f>ROUNDDOWN(Table1[[#This Row],[Quantity in UnE]],0)</f>
        <v>198</v>
      </c>
      <c r="Q3196" t="s">
        <v>8849</v>
      </c>
      <c r="R3196">
        <v>23.875</v>
      </c>
      <c r="S3196">
        <v>44</v>
      </c>
      <c r="T3196">
        <f>IF(Table1[[#This Row],[OD (in)]]=28,0,IF(Table1[[#This Row],[Width (in)]]&lt;=25,1,0))</f>
        <v>1</v>
      </c>
      <c r="U3196">
        <f>IF(Table1[[#This Row],[OD (in)]]=28,0,IF(AND(Table1[[#This Row],[Width (in)]]&gt;25,Table1[[#This Row],[Width (in)]]&lt;=40),1,0))</f>
        <v>0</v>
      </c>
      <c r="V3196">
        <f>IF(Table1[[#This Row],[OD (in)]]=28,0,IF(Table1[[#This Row],[Width (in)]]&gt;40,1,0))</f>
        <v>0</v>
      </c>
      <c r="W3196">
        <f>IF(Table1[[#This Row],[OD (in)]]=28,1,0)</f>
        <v>0</v>
      </c>
    </row>
    <row r="3197" spans="1:23" x14ac:dyDescent="0.3">
      <c r="A3197" s="6" t="s">
        <v>0</v>
      </c>
      <c r="B3197" s="6" t="s">
        <v>1043</v>
      </c>
      <c r="C3197" s="6" t="s">
        <v>1044</v>
      </c>
      <c r="D3197" s="6" t="s">
        <v>6838</v>
      </c>
      <c r="E3197" s="6" t="s">
        <v>4</v>
      </c>
      <c r="F3197" s="6" t="s">
        <v>5</v>
      </c>
      <c r="G3197" s="6" t="s">
        <v>5881</v>
      </c>
      <c r="H3197" s="6" t="s">
        <v>7</v>
      </c>
      <c r="I3197" s="6" t="s">
        <v>5882</v>
      </c>
      <c r="J3197" s="6" t="s">
        <v>9</v>
      </c>
      <c r="K3197" s="6" t="s">
        <v>6839</v>
      </c>
      <c r="L3197" s="6" t="s">
        <v>11</v>
      </c>
      <c r="M3197" s="2">
        <v>149.66399999999999</v>
      </c>
      <c r="N3197" s="1" t="s">
        <v>12</v>
      </c>
      <c r="O3197" s="3">
        <v>43322</v>
      </c>
      <c r="P3197" s="2">
        <f>ROUNDDOWN(Table1[[#This Row],[Quantity in UnE]],0)</f>
        <v>149</v>
      </c>
      <c r="Q3197" t="s">
        <v>8850</v>
      </c>
      <c r="R3197">
        <v>39.375</v>
      </c>
      <c r="S3197">
        <v>28</v>
      </c>
      <c r="T3197">
        <f>IF(Table1[[#This Row],[OD (in)]]=28,0,IF(Table1[[#This Row],[Width (in)]]&lt;=25,1,0))</f>
        <v>0</v>
      </c>
      <c r="U3197">
        <f>IF(Table1[[#This Row],[OD (in)]]=28,0,IF(AND(Table1[[#This Row],[Width (in)]]&gt;25,Table1[[#This Row],[Width (in)]]&lt;=40),1,0))</f>
        <v>0</v>
      </c>
      <c r="V3197">
        <f>IF(Table1[[#This Row],[OD (in)]]=28,0,IF(Table1[[#This Row],[Width (in)]]&gt;40,1,0))</f>
        <v>0</v>
      </c>
      <c r="W3197">
        <f>IF(Table1[[#This Row],[OD (in)]]=28,1,0)</f>
        <v>1</v>
      </c>
    </row>
    <row r="3198" spans="1:23" x14ac:dyDescent="0.3">
      <c r="A3198" s="6" t="s">
        <v>0</v>
      </c>
      <c r="B3198" s="6" t="s">
        <v>296</v>
      </c>
      <c r="C3198" s="6" t="s">
        <v>297</v>
      </c>
      <c r="D3198" s="6" t="s">
        <v>6840</v>
      </c>
      <c r="E3198" s="6" t="s">
        <v>4</v>
      </c>
      <c r="F3198" s="6" t="s">
        <v>5</v>
      </c>
      <c r="G3198" s="6" t="s">
        <v>5492</v>
      </c>
      <c r="H3198" s="6" t="s">
        <v>7</v>
      </c>
      <c r="I3198" s="6" t="s">
        <v>5493</v>
      </c>
      <c r="J3198" s="6" t="s">
        <v>9</v>
      </c>
      <c r="K3198" s="6" t="s">
        <v>6841</v>
      </c>
      <c r="L3198" s="6" t="s">
        <v>11</v>
      </c>
      <c r="M3198" s="2">
        <v>138.07</v>
      </c>
      <c r="N3198" s="1" t="s">
        <v>12</v>
      </c>
      <c r="O3198" s="3">
        <v>43323</v>
      </c>
      <c r="P3198" s="2">
        <f>ROUNDDOWN(Table1[[#This Row],[Quantity in UnE]],0)</f>
        <v>138</v>
      </c>
      <c r="Q3198" t="s">
        <v>8850</v>
      </c>
      <c r="R3198">
        <v>37</v>
      </c>
      <c r="S3198">
        <v>28</v>
      </c>
      <c r="T3198">
        <f>IF(Table1[[#This Row],[OD (in)]]=28,0,IF(Table1[[#This Row],[Width (in)]]&lt;=25,1,0))</f>
        <v>0</v>
      </c>
      <c r="U3198">
        <f>IF(Table1[[#This Row],[OD (in)]]=28,0,IF(AND(Table1[[#This Row],[Width (in)]]&gt;25,Table1[[#This Row],[Width (in)]]&lt;=40),1,0))</f>
        <v>0</v>
      </c>
      <c r="V3198">
        <f>IF(Table1[[#This Row],[OD (in)]]=28,0,IF(Table1[[#This Row],[Width (in)]]&gt;40,1,0))</f>
        <v>0</v>
      </c>
      <c r="W3198">
        <f>IF(Table1[[#This Row],[OD (in)]]=28,1,0)</f>
        <v>1</v>
      </c>
    </row>
    <row r="3199" spans="1:23" x14ac:dyDescent="0.3">
      <c r="A3199" s="6" t="s">
        <v>0</v>
      </c>
      <c r="B3199" s="6" t="s">
        <v>502</v>
      </c>
      <c r="C3199" s="6" t="s">
        <v>503</v>
      </c>
      <c r="D3199" s="6" t="s">
        <v>6842</v>
      </c>
      <c r="E3199" s="6" t="s">
        <v>4</v>
      </c>
      <c r="F3199" s="6" t="s">
        <v>5</v>
      </c>
      <c r="G3199" s="6" t="s">
        <v>6501</v>
      </c>
      <c r="H3199" s="6" t="s">
        <v>7</v>
      </c>
      <c r="I3199" s="6" t="s">
        <v>6502</v>
      </c>
      <c r="J3199" s="6" t="s">
        <v>9</v>
      </c>
      <c r="K3199" s="6" t="s">
        <v>6843</v>
      </c>
      <c r="L3199" s="6" t="s">
        <v>11</v>
      </c>
      <c r="M3199" s="2">
        <v>198.71</v>
      </c>
      <c r="N3199" s="1" t="s">
        <v>12</v>
      </c>
      <c r="O3199" s="3">
        <v>43323</v>
      </c>
      <c r="P3199" s="2">
        <f>ROUNDDOWN(Table1[[#This Row],[Quantity in UnE]],0)</f>
        <v>198</v>
      </c>
      <c r="Q3199" t="s">
        <v>8849</v>
      </c>
      <c r="R3199">
        <v>23.875</v>
      </c>
      <c r="S3199">
        <v>44</v>
      </c>
      <c r="T3199">
        <f>IF(Table1[[#This Row],[OD (in)]]=28,0,IF(Table1[[#This Row],[Width (in)]]&lt;=25,1,0))</f>
        <v>1</v>
      </c>
      <c r="U3199">
        <f>IF(Table1[[#This Row],[OD (in)]]=28,0,IF(AND(Table1[[#This Row],[Width (in)]]&gt;25,Table1[[#This Row],[Width (in)]]&lt;=40),1,0))</f>
        <v>0</v>
      </c>
      <c r="V3199">
        <f>IF(Table1[[#This Row],[OD (in)]]=28,0,IF(Table1[[#This Row],[Width (in)]]&gt;40,1,0))</f>
        <v>0</v>
      </c>
      <c r="W3199">
        <f>IF(Table1[[#This Row],[OD (in)]]=28,1,0)</f>
        <v>0</v>
      </c>
    </row>
    <row r="3200" spans="1:23" x14ac:dyDescent="0.3">
      <c r="A3200" s="6" t="s">
        <v>0</v>
      </c>
      <c r="B3200" s="6" t="s">
        <v>107</v>
      </c>
      <c r="C3200" s="6" t="s">
        <v>108</v>
      </c>
      <c r="D3200" s="6" t="s">
        <v>6844</v>
      </c>
      <c r="E3200" s="6" t="s">
        <v>4</v>
      </c>
      <c r="F3200" s="6" t="s">
        <v>5</v>
      </c>
      <c r="G3200" s="6" t="s">
        <v>5492</v>
      </c>
      <c r="H3200" s="6" t="s">
        <v>7</v>
      </c>
      <c r="I3200" s="6" t="s">
        <v>5493</v>
      </c>
      <c r="J3200" s="6" t="s">
        <v>9</v>
      </c>
      <c r="K3200" s="6" t="s">
        <v>6845</v>
      </c>
      <c r="L3200" s="6" t="s">
        <v>11</v>
      </c>
      <c r="M3200" s="2">
        <v>112.545</v>
      </c>
      <c r="N3200" s="1" t="s">
        <v>12</v>
      </c>
      <c r="O3200" s="3">
        <v>43323</v>
      </c>
      <c r="P3200" s="2">
        <f>ROUNDDOWN(Table1[[#This Row],[Quantity in UnE]],0)</f>
        <v>112</v>
      </c>
      <c r="Q3200" t="s">
        <v>8848</v>
      </c>
      <c r="R3200">
        <v>30.5</v>
      </c>
      <c r="S3200">
        <v>28</v>
      </c>
      <c r="T3200">
        <f>IF(Table1[[#This Row],[OD (in)]]=28,0,IF(Table1[[#This Row],[Width (in)]]&lt;=25,1,0))</f>
        <v>0</v>
      </c>
      <c r="U3200">
        <f>IF(Table1[[#This Row],[OD (in)]]=28,0,IF(AND(Table1[[#This Row],[Width (in)]]&gt;25,Table1[[#This Row],[Width (in)]]&lt;=40),1,0))</f>
        <v>0</v>
      </c>
      <c r="V3200">
        <f>IF(Table1[[#This Row],[OD (in)]]=28,0,IF(Table1[[#This Row],[Width (in)]]&gt;40,1,0))</f>
        <v>0</v>
      </c>
      <c r="W3200">
        <f>IF(Table1[[#This Row],[OD (in)]]=28,1,0)</f>
        <v>1</v>
      </c>
    </row>
    <row r="3201" spans="1:23" x14ac:dyDescent="0.3">
      <c r="A3201" s="6" t="s">
        <v>0</v>
      </c>
      <c r="B3201" s="6" t="s">
        <v>1043</v>
      </c>
      <c r="C3201" s="6" t="s">
        <v>1044</v>
      </c>
      <c r="D3201" s="6" t="s">
        <v>6846</v>
      </c>
      <c r="E3201" s="6" t="s">
        <v>4</v>
      </c>
      <c r="F3201" s="6" t="s">
        <v>5</v>
      </c>
      <c r="G3201" s="6" t="s">
        <v>5881</v>
      </c>
      <c r="H3201" s="6" t="s">
        <v>7</v>
      </c>
      <c r="I3201" s="6" t="s">
        <v>5882</v>
      </c>
      <c r="J3201" s="6" t="s">
        <v>9</v>
      </c>
      <c r="K3201" s="6" t="s">
        <v>6847</v>
      </c>
      <c r="L3201" s="6" t="s">
        <v>11</v>
      </c>
      <c r="M3201" s="2">
        <v>149.66399999999999</v>
      </c>
      <c r="N3201" s="1" t="s">
        <v>12</v>
      </c>
      <c r="O3201" s="3">
        <v>43322</v>
      </c>
      <c r="P3201" s="2">
        <f>ROUNDDOWN(Table1[[#This Row],[Quantity in UnE]],0)</f>
        <v>149</v>
      </c>
      <c r="Q3201" t="s">
        <v>8850</v>
      </c>
      <c r="R3201">
        <v>39.375</v>
      </c>
      <c r="S3201">
        <v>28</v>
      </c>
      <c r="T3201">
        <f>IF(Table1[[#This Row],[OD (in)]]=28,0,IF(Table1[[#This Row],[Width (in)]]&lt;=25,1,0))</f>
        <v>0</v>
      </c>
      <c r="U3201">
        <f>IF(Table1[[#This Row],[OD (in)]]=28,0,IF(AND(Table1[[#This Row],[Width (in)]]&gt;25,Table1[[#This Row],[Width (in)]]&lt;=40),1,0))</f>
        <v>0</v>
      </c>
      <c r="V3201">
        <f>IF(Table1[[#This Row],[OD (in)]]=28,0,IF(Table1[[#This Row],[Width (in)]]&gt;40,1,0))</f>
        <v>0</v>
      </c>
      <c r="W3201">
        <f>IF(Table1[[#This Row],[OD (in)]]=28,1,0)</f>
        <v>1</v>
      </c>
    </row>
    <row r="3202" spans="1:23" x14ac:dyDescent="0.3">
      <c r="A3202" s="6" t="s">
        <v>0</v>
      </c>
      <c r="B3202" s="6" t="s">
        <v>502</v>
      </c>
      <c r="C3202" s="6" t="s">
        <v>503</v>
      </c>
      <c r="D3202" s="6" t="s">
        <v>6848</v>
      </c>
      <c r="E3202" s="6" t="s">
        <v>4</v>
      </c>
      <c r="F3202" s="6" t="s">
        <v>5</v>
      </c>
      <c r="G3202" s="6" t="s">
        <v>6501</v>
      </c>
      <c r="H3202" s="6" t="s">
        <v>7</v>
      </c>
      <c r="I3202" s="6" t="s">
        <v>6502</v>
      </c>
      <c r="J3202" s="6" t="s">
        <v>9</v>
      </c>
      <c r="K3202" s="6" t="s">
        <v>6849</v>
      </c>
      <c r="L3202" s="6" t="s">
        <v>11</v>
      </c>
      <c r="M3202" s="2">
        <v>198.71</v>
      </c>
      <c r="N3202" s="1" t="s">
        <v>12</v>
      </c>
      <c r="O3202" s="3">
        <v>43323</v>
      </c>
      <c r="P3202" s="2">
        <f>ROUNDDOWN(Table1[[#This Row],[Quantity in UnE]],0)</f>
        <v>198</v>
      </c>
      <c r="Q3202" t="s">
        <v>8849</v>
      </c>
      <c r="R3202">
        <v>23.875</v>
      </c>
      <c r="S3202">
        <v>44</v>
      </c>
      <c r="T3202">
        <f>IF(Table1[[#This Row],[OD (in)]]=28,0,IF(Table1[[#This Row],[Width (in)]]&lt;=25,1,0))</f>
        <v>1</v>
      </c>
      <c r="U3202">
        <f>IF(Table1[[#This Row],[OD (in)]]=28,0,IF(AND(Table1[[#This Row],[Width (in)]]&gt;25,Table1[[#This Row],[Width (in)]]&lt;=40),1,0))</f>
        <v>0</v>
      </c>
      <c r="V3202">
        <f>IF(Table1[[#This Row],[OD (in)]]=28,0,IF(Table1[[#This Row],[Width (in)]]&gt;40,1,0))</f>
        <v>0</v>
      </c>
      <c r="W3202">
        <f>IF(Table1[[#This Row],[OD (in)]]=28,1,0)</f>
        <v>0</v>
      </c>
    </row>
    <row r="3203" spans="1:23" x14ac:dyDescent="0.3">
      <c r="A3203" s="6" t="s">
        <v>0</v>
      </c>
      <c r="B3203" s="6" t="s">
        <v>1043</v>
      </c>
      <c r="C3203" s="6" t="s">
        <v>1044</v>
      </c>
      <c r="D3203" s="6" t="s">
        <v>6850</v>
      </c>
      <c r="E3203" s="6" t="s">
        <v>4</v>
      </c>
      <c r="F3203" s="6" t="s">
        <v>5</v>
      </c>
      <c r="G3203" s="6" t="s">
        <v>5881</v>
      </c>
      <c r="H3203" s="6" t="s">
        <v>7</v>
      </c>
      <c r="I3203" s="6" t="s">
        <v>5882</v>
      </c>
      <c r="J3203" s="6" t="s">
        <v>9</v>
      </c>
      <c r="K3203" s="6" t="s">
        <v>6851</v>
      </c>
      <c r="L3203" s="6" t="s">
        <v>11</v>
      </c>
      <c r="M3203" s="2">
        <v>142.631</v>
      </c>
      <c r="N3203" s="1" t="s">
        <v>12</v>
      </c>
      <c r="O3203" s="3">
        <v>43322</v>
      </c>
      <c r="P3203" s="2">
        <f>ROUNDDOWN(Table1[[#This Row],[Quantity in UnE]],0)</f>
        <v>142</v>
      </c>
      <c r="Q3203" t="s">
        <v>8850</v>
      </c>
      <c r="R3203">
        <v>39.375</v>
      </c>
      <c r="S3203">
        <v>28</v>
      </c>
      <c r="T3203">
        <f>IF(Table1[[#This Row],[OD (in)]]=28,0,IF(Table1[[#This Row],[Width (in)]]&lt;=25,1,0))</f>
        <v>0</v>
      </c>
      <c r="U3203">
        <f>IF(Table1[[#This Row],[OD (in)]]=28,0,IF(AND(Table1[[#This Row],[Width (in)]]&gt;25,Table1[[#This Row],[Width (in)]]&lt;=40),1,0))</f>
        <v>0</v>
      </c>
      <c r="V3203">
        <f>IF(Table1[[#This Row],[OD (in)]]=28,0,IF(Table1[[#This Row],[Width (in)]]&gt;40,1,0))</f>
        <v>0</v>
      </c>
      <c r="W3203">
        <f>IF(Table1[[#This Row],[OD (in)]]=28,1,0)</f>
        <v>1</v>
      </c>
    </row>
    <row r="3204" spans="1:23" x14ac:dyDescent="0.3">
      <c r="A3204" s="6" t="s">
        <v>0</v>
      </c>
      <c r="B3204" s="6" t="s">
        <v>502</v>
      </c>
      <c r="C3204" s="6" t="s">
        <v>503</v>
      </c>
      <c r="D3204" s="6" t="s">
        <v>6852</v>
      </c>
      <c r="E3204" s="6" t="s">
        <v>4</v>
      </c>
      <c r="F3204" s="6" t="s">
        <v>5</v>
      </c>
      <c r="G3204" s="6" t="s">
        <v>6501</v>
      </c>
      <c r="H3204" s="6" t="s">
        <v>7</v>
      </c>
      <c r="I3204" s="6" t="s">
        <v>6502</v>
      </c>
      <c r="J3204" s="6" t="s">
        <v>9</v>
      </c>
      <c r="K3204" s="6" t="s">
        <v>6853</v>
      </c>
      <c r="L3204" s="6" t="s">
        <v>11</v>
      </c>
      <c r="M3204" s="2">
        <v>196.191</v>
      </c>
      <c r="N3204" s="1" t="s">
        <v>12</v>
      </c>
      <c r="O3204" s="3">
        <v>43323</v>
      </c>
      <c r="P3204" s="2">
        <f>ROUNDDOWN(Table1[[#This Row],[Quantity in UnE]],0)</f>
        <v>196</v>
      </c>
      <c r="Q3204" t="s">
        <v>8849</v>
      </c>
      <c r="R3204">
        <v>23.875</v>
      </c>
      <c r="S3204">
        <v>44</v>
      </c>
      <c r="T3204">
        <f>IF(Table1[[#This Row],[OD (in)]]=28,0,IF(Table1[[#This Row],[Width (in)]]&lt;=25,1,0))</f>
        <v>1</v>
      </c>
      <c r="U3204">
        <f>IF(Table1[[#This Row],[OD (in)]]=28,0,IF(AND(Table1[[#This Row],[Width (in)]]&gt;25,Table1[[#This Row],[Width (in)]]&lt;=40),1,0))</f>
        <v>0</v>
      </c>
      <c r="V3204">
        <f>IF(Table1[[#This Row],[OD (in)]]=28,0,IF(Table1[[#This Row],[Width (in)]]&gt;40,1,0))</f>
        <v>0</v>
      </c>
      <c r="W3204">
        <f>IF(Table1[[#This Row],[OD (in)]]=28,1,0)</f>
        <v>0</v>
      </c>
    </row>
    <row r="3205" spans="1:23" x14ac:dyDescent="0.3">
      <c r="A3205" s="6" t="s">
        <v>0</v>
      </c>
      <c r="B3205" s="6" t="s">
        <v>1043</v>
      </c>
      <c r="C3205" s="6" t="s">
        <v>1044</v>
      </c>
      <c r="D3205" s="6" t="s">
        <v>6854</v>
      </c>
      <c r="E3205" s="6" t="s">
        <v>4</v>
      </c>
      <c r="F3205" s="6" t="s">
        <v>5</v>
      </c>
      <c r="G3205" s="6" t="s">
        <v>5881</v>
      </c>
      <c r="H3205" s="6" t="s">
        <v>7</v>
      </c>
      <c r="I3205" s="6" t="s">
        <v>5882</v>
      </c>
      <c r="J3205" s="6" t="s">
        <v>9</v>
      </c>
      <c r="K3205" s="6" t="s">
        <v>6855</v>
      </c>
      <c r="L3205" s="6" t="s">
        <v>11</v>
      </c>
      <c r="M3205" s="2">
        <v>142.631</v>
      </c>
      <c r="N3205" s="1" t="s">
        <v>12</v>
      </c>
      <c r="O3205" s="3">
        <v>43322</v>
      </c>
      <c r="P3205" s="2">
        <f>ROUNDDOWN(Table1[[#This Row],[Quantity in UnE]],0)</f>
        <v>142</v>
      </c>
      <c r="Q3205" t="s">
        <v>8850</v>
      </c>
      <c r="R3205">
        <v>39.375</v>
      </c>
      <c r="S3205">
        <v>28</v>
      </c>
      <c r="T3205">
        <f>IF(Table1[[#This Row],[OD (in)]]=28,0,IF(Table1[[#This Row],[Width (in)]]&lt;=25,1,0))</f>
        <v>0</v>
      </c>
      <c r="U3205">
        <f>IF(Table1[[#This Row],[OD (in)]]=28,0,IF(AND(Table1[[#This Row],[Width (in)]]&gt;25,Table1[[#This Row],[Width (in)]]&lt;=40),1,0))</f>
        <v>0</v>
      </c>
      <c r="V3205">
        <f>IF(Table1[[#This Row],[OD (in)]]=28,0,IF(Table1[[#This Row],[Width (in)]]&gt;40,1,0))</f>
        <v>0</v>
      </c>
      <c r="W3205">
        <f>IF(Table1[[#This Row],[OD (in)]]=28,1,0)</f>
        <v>1</v>
      </c>
    </row>
    <row r="3206" spans="1:23" x14ac:dyDescent="0.3">
      <c r="A3206" s="6" t="s">
        <v>0</v>
      </c>
      <c r="B3206" s="6" t="s">
        <v>1043</v>
      </c>
      <c r="C3206" s="6" t="s">
        <v>1044</v>
      </c>
      <c r="D3206" s="6" t="s">
        <v>6856</v>
      </c>
      <c r="E3206" s="6" t="s">
        <v>4</v>
      </c>
      <c r="F3206" s="6" t="s">
        <v>5</v>
      </c>
      <c r="G3206" s="6" t="s">
        <v>5881</v>
      </c>
      <c r="H3206" s="6" t="s">
        <v>7</v>
      </c>
      <c r="I3206" s="6" t="s">
        <v>5882</v>
      </c>
      <c r="J3206" s="6" t="s">
        <v>9</v>
      </c>
      <c r="K3206" s="6" t="s">
        <v>6857</v>
      </c>
      <c r="L3206" s="6" t="s">
        <v>11</v>
      </c>
      <c r="M3206" s="2">
        <v>149.66399999999999</v>
      </c>
      <c r="N3206" s="1" t="s">
        <v>12</v>
      </c>
      <c r="O3206" s="3">
        <v>43322</v>
      </c>
      <c r="P3206" s="2">
        <f>ROUNDDOWN(Table1[[#This Row],[Quantity in UnE]],0)</f>
        <v>149</v>
      </c>
      <c r="Q3206" t="s">
        <v>8850</v>
      </c>
      <c r="R3206">
        <v>39.375</v>
      </c>
      <c r="S3206">
        <v>28</v>
      </c>
      <c r="T3206">
        <f>IF(Table1[[#This Row],[OD (in)]]=28,0,IF(Table1[[#This Row],[Width (in)]]&lt;=25,1,0))</f>
        <v>0</v>
      </c>
      <c r="U3206">
        <f>IF(Table1[[#This Row],[OD (in)]]=28,0,IF(AND(Table1[[#This Row],[Width (in)]]&gt;25,Table1[[#This Row],[Width (in)]]&lt;=40),1,0))</f>
        <v>0</v>
      </c>
      <c r="V3206">
        <f>IF(Table1[[#This Row],[OD (in)]]=28,0,IF(Table1[[#This Row],[Width (in)]]&gt;40,1,0))</f>
        <v>0</v>
      </c>
      <c r="W3206">
        <f>IF(Table1[[#This Row],[OD (in)]]=28,1,0)</f>
        <v>1</v>
      </c>
    </row>
    <row r="3207" spans="1:23" x14ac:dyDescent="0.3">
      <c r="A3207" s="6" t="s">
        <v>0</v>
      </c>
      <c r="B3207" s="6" t="s">
        <v>502</v>
      </c>
      <c r="C3207" s="6" t="s">
        <v>503</v>
      </c>
      <c r="D3207" s="6" t="s">
        <v>6858</v>
      </c>
      <c r="E3207" s="6" t="s">
        <v>4</v>
      </c>
      <c r="F3207" s="6" t="s">
        <v>5</v>
      </c>
      <c r="G3207" s="6" t="s">
        <v>6501</v>
      </c>
      <c r="H3207" s="6" t="s">
        <v>7</v>
      </c>
      <c r="I3207" s="6" t="s">
        <v>6502</v>
      </c>
      <c r="J3207" s="6" t="s">
        <v>9</v>
      </c>
      <c r="K3207" s="6" t="s">
        <v>6859</v>
      </c>
      <c r="L3207" s="6" t="s">
        <v>11</v>
      </c>
      <c r="M3207" s="2">
        <v>196.191</v>
      </c>
      <c r="N3207" s="1" t="s">
        <v>12</v>
      </c>
      <c r="O3207" s="3">
        <v>43323</v>
      </c>
      <c r="P3207" s="2">
        <f>ROUNDDOWN(Table1[[#This Row],[Quantity in UnE]],0)</f>
        <v>196</v>
      </c>
      <c r="Q3207" t="s">
        <v>8849</v>
      </c>
      <c r="R3207">
        <v>23.875</v>
      </c>
      <c r="S3207">
        <v>44</v>
      </c>
      <c r="T3207">
        <f>IF(Table1[[#This Row],[OD (in)]]=28,0,IF(Table1[[#This Row],[Width (in)]]&lt;=25,1,0))</f>
        <v>1</v>
      </c>
      <c r="U3207">
        <f>IF(Table1[[#This Row],[OD (in)]]=28,0,IF(AND(Table1[[#This Row],[Width (in)]]&gt;25,Table1[[#This Row],[Width (in)]]&lt;=40),1,0))</f>
        <v>0</v>
      </c>
      <c r="V3207">
        <f>IF(Table1[[#This Row],[OD (in)]]=28,0,IF(Table1[[#This Row],[Width (in)]]&gt;40,1,0))</f>
        <v>0</v>
      </c>
      <c r="W3207">
        <f>IF(Table1[[#This Row],[OD (in)]]=28,1,0)</f>
        <v>0</v>
      </c>
    </row>
    <row r="3208" spans="1:23" x14ac:dyDescent="0.3">
      <c r="A3208" s="6" t="s">
        <v>0</v>
      </c>
      <c r="B3208" s="6" t="s">
        <v>502</v>
      </c>
      <c r="C3208" s="6" t="s">
        <v>503</v>
      </c>
      <c r="D3208" s="6" t="s">
        <v>6860</v>
      </c>
      <c r="E3208" s="6" t="s">
        <v>4</v>
      </c>
      <c r="F3208" s="6" t="s">
        <v>5</v>
      </c>
      <c r="G3208" s="6" t="s">
        <v>6501</v>
      </c>
      <c r="H3208" s="6" t="s">
        <v>7</v>
      </c>
      <c r="I3208" s="6" t="s">
        <v>6502</v>
      </c>
      <c r="J3208" s="6" t="s">
        <v>9</v>
      </c>
      <c r="K3208" s="6" t="s">
        <v>6861</v>
      </c>
      <c r="L3208" s="6" t="s">
        <v>11</v>
      </c>
      <c r="M3208" s="2">
        <v>196.191</v>
      </c>
      <c r="N3208" s="1" t="s">
        <v>12</v>
      </c>
      <c r="O3208" s="3">
        <v>43323</v>
      </c>
      <c r="P3208" s="2">
        <f>ROUNDDOWN(Table1[[#This Row],[Quantity in UnE]],0)</f>
        <v>196</v>
      </c>
      <c r="Q3208" t="s">
        <v>8849</v>
      </c>
      <c r="R3208">
        <v>23.875</v>
      </c>
      <c r="S3208">
        <v>44</v>
      </c>
      <c r="T3208">
        <f>IF(Table1[[#This Row],[OD (in)]]=28,0,IF(Table1[[#This Row],[Width (in)]]&lt;=25,1,0))</f>
        <v>1</v>
      </c>
      <c r="U3208">
        <f>IF(Table1[[#This Row],[OD (in)]]=28,0,IF(AND(Table1[[#This Row],[Width (in)]]&gt;25,Table1[[#This Row],[Width (in)]]&lt;=40),1,0))</f>
        <v>0</v>
      </c>
      <c r="V3208">
        <f>IF(Table1[[#This Row],[OD (in)]]=28,0,IF(Table1[[#This Row],[Width (in)]]&gt;40,1,0))</f>
        <v>0</v>
      </c>
      <c r="W3208">
        <f>IF(Table1[[#This Row],[OD (in)]]=28,1,0)</f>
        <v>0</v>
      </c>
    </row>
    <row r="3209" spans="1:23" x14ac:dyDescent="0.3">
      <c r="A3209" s="6" t="s">
        <v>0</v>
      </c>
      <c r="B3209" s="6" t="s">
        <v>1043</v>
      </c>
      <c r="C3209" s="6" t="s">
        <v>1044</v>
      </c>
      <c r="D3209" s="6" t="s">
        <v>6862</v>
      </c>
      <c r="E3209" s="6" t="s">
        <v>4</v>
      </c>
      <c r="F3209" s="6" t="s">
        <v>5</v>
      </c>
      <c r="G3209" s="6" t="s">
        <v>5881</v>
      </c>
      <c r="H3209" s="6" t="s">
        <v>7</v>
      </c>
      <c r="I3209" s="6" t="s">
        <v>5882</v>
      </c>
      <c r="J3209" s="6" t="s">
        <v>9</v>
      </c>
      <c r="K3209" s="6" t="s">
        <v>6863</v>
      </c>
      <c r="L3209" s="6" t="s">
        <v>11</v>
      </c>
      <c r="M3209" s="2">
        <v>150.893</v>
      </c>
      <c r="N3209" s="1" t="s">
        <v>12</v>
      </c>
      <c r="O3209" s="3">
        <v>43322</v>
      </c>
      <c r="P3209" s="2">
        <f>ROUNDDOWN(Table1[[#This Row],[Quantity in UnE]],0)</f>
        <v>150</v>
      </c>
      <c r="Q3209" t="s">
        <v>8850</v>
      </c>
      <c r="R3209">
        <v>39.375</v>
      </c>
      <c r="S3209">
        <v>28</v>
      </c>
      <c r="T3209">
        <f>IF(Table1[[#This Row],[OD (in)]]=28,0,IF(Table1[[#This Row],[Width (in)]]&lt;=25,1,0))</f>
        <v>0</v>
      </c>
      <c r="U3209">
        <f>IF(Table1[[#This Row],[OD (in)]]=28,0,IF(AND(Table1[[#This Row],[Width (in)]]&gt;25,Table1[[#This Row],[Width (in)]]&lt;=40),1,0))</f>
        <v>0</v>
      </c>
      <c r="V3209">
        <f>IF(Table1[[#This Row],[OD (in)]]=28,0,IF(Table1[[#This Row],[Width (in)]]&gt;40,1,0))</f>
        <v>0</v>
      </c>
      <c r="W3209">
        <f>IF(Table1[[#This Row],[OD (in)]]=28,1,0)</f>
        <v>1</v>
      </c>
    </row>
    <row r="3210" spans="1:23" x14ac:dyDescent="0.3">
      <c r="A3210" s="6" t="s">
        <v>0</v>
      </c>
      <c r="B3210" s="6" t="s">
        <v>502</v>
      </c>
      <c r="C3210" s="6" t="s">
        <v>503</v>
      </c>
      <c r="D3210" s="6" t="s">
        <v>6864</v>
      </c>
      <c r="E3210" s="6" t="s">
        <v>4</v>
      </c>
      <c r="F3210" s="6" t="s">
        <v>5</v>
      </c>
      <c r="G3210" s="6" t="s">
        <v>6501</v>
      </c>
      <c r="H3210" s="6" t="s">
        <v>7</v>
      </c>
      <c r="I3210" s="6" t="s">
        <v>6502</v>
      </c>
      <c r="J3210" s="6" t="s">
        <v>9</v>
      </c>
      <c r="K3210" s="6" t="s">
        <v>6865</v>
      </c>
      <c r="L3210" s="6" t="s">
        <v>11</v>
      </c>
      <c r="M3210" s="2">
        <v>196.191</v>
      </c>
      <c r="N3210" s="1" t="s">
        <v>12</v>
      </c>
      <c r="O3210" s="3">
        <v>43323</v>
      </c>
      <c r="P3210" s="2">
        <f>ROUNDDOWN(Table1[[#This Row],[Quantity in UnE]],0)</f>
        <v>196</v>
      </c>
      <c r="Q3210" t="s">
        <v>8849</v>
      </c>
      <c r="R3210">
        <v>23.875</v>
      </c>
      <c r="S3210">
        <v>44</v>
      </c>
      <c r="T3210">
        <f>IF(Table1[[#This Row],[OD (in)]]=28,0,IF(Table1[[#This Row],[Width (in)]]&lt;=25,1,0))</f>
        <v>1</v>
      </c>
      <c r="U3210">
        <f>IF(Table1[[#This Row],[OD (in)]]=28,0,IF(AND(Table1[[#This Row],[Width (in)]]&gt;25,Table1[[#This Row],[Width (in)]]&lt;=40),1,0))</f>
        <v>0</v>
      </c>
      <c r="V3210">
        <f>IF(Table1[[#This Row],[OD (in)]]=28,0,IF(Table1[[#This Row],[Width (in)]]&gt;40,1,0))</f>
        <v>0</v>
      </c>
      <c r="W3210">
        <f>IF(Table1[[#This Row],[OD (in)]]=28,1,0)</f>
        <v>0</v>
      </c>
    </row>
    <row r="3211" spans="1:23" x14ac:dyDescent="0.3">
      <c r="A3211" s="6" t="s">
        <v>0</v>
      </c>
      <c r="B3211" s="6" t="s">
        <v>1043</v>
      </c>
      <c r="C3211" s="6" t="s">
        <v>1044</v>
      </c>
      <c r="D3211" s="6" t="s">
        <v>6866</v>
      </c>
      <c r="E3211" s="6" t="s">
        <v>4</v>
      </c>
      <c r="F3211" s="6" t="s">
        <v>5</v>
      </c>
      <c r="G3211" s="6" t="s">
        <v>5881</v>
      </c>
      <c r="H3211" s="6" t="s">
        <v>7</v>
      </c>
      <c r="I3211" s="6" t="s">
        <v>5882</v>
      </c>
      <c r="J3211" s="6" t="s">
        <v>9</v>
      </c>
      <c r="K3211" s="6" t="s">
        <v>6867</v>
      </c>
      <c r="L3211" s="6" t="s">
        <v>11</v>
      </c>
      <c r="M3211" s="2">
        <v>149.66399999999999</v>
      </c>
      <c r="N3211" s="1" t="s">
        <v>12</v>
      </c>
      <c r="O3211" s="3">
        <v>43322</v>
      </c>
      <c r="P3211" s="2">
        <f>ROUNDDOWN(Table1[[#This Row],[Quantity in UnE]],0)</f>
        <v>149</v>
      </c>
      <c r="Q3211" t="s">
        <v>8850</v>
      </c>
      <c r="R3211">
        <v>39.375</v>
      </c>
      <c r="S3211">
        <v>28</v>
      </c>
      <c r="T3211">
        <f>IF(Table1[[#This Row],[OD (in)]]=28,0,IF(Table1[[#This Row],[Width (in)]]&lt;=25,1,0))</f>
        <v>0</v>
      </c>
      <c r="U3211">
        <f>IF(Table1[[#This Row],[OD (in)]]=28,0,IF(AND(Table1[[#This Row],[Width (in)]]&gt;25,Table1[[#This Row],[Width (in)]]&lt;=40),1,0))</f>
        <v>0</v>
      </c>
      <c r="V3211">
        <f>IF(Table1[[#This Row],[OD (in)]]=28,0,IF(Table1[[#This Row],[Width (in)]]&gt;40,1,0))</f>
        <v>0</v>
      </c>
      <c r="W3211">
        <f>IF(Table1[[#This Row],[OD (in)]]=28,1,0)</f>
        <v>1</v>
      </c>
    </row>
    <row r="3212" spans="1:23" x14ac:dyDescent="0.3">
      <c r="A3212" s="6" t="s">
        <v>0</v>
      </c>
      <c r="B3212" s="6" t="s">
        <v>4343</v>
      </c>
      <c r="C3212" s="6" t="s">
        <v>4344</v>
      </c>
      <c r="D3212" s="6" t="s">
        <v>6868</v>
      </c>
      <c r="E3212" s="6" t="s">
        <v>4</v>
      </c>
      <c r="F3212" s="6" t="s">
        <v>5</v>
      </c>
      <c r="G3212" s="6" t="s">
        <v>6726</v>
      </c>
      <c r="H3212" s="6" t="s">
        <v>7</v>
      </c>
      <c r="I3212" s="6" t="s">
        <v>6727</v>
      </c>
      <c r="J3212" s="6" t="s">
        <v>9</v>
      </c>
      <c r="K3212" s="6" t="s">
        <v>6869</v>
      </c>
      <c r="L3212" s="6" t="s">
        <v>11</v>
      </c>
      <c r="M3212" s="2">
        <v>229.18700000000001</v>
      </c>
      <c r="N3212" s="1" t="s">
        <v>12</v>
      </c>
      <c r="O3212" s="3">
        <v>43330</v>
      </c>
      <c r="P3212" s="2">
        <f>ROUNDDOWN(Table1[[#This Row],[Quantity in UnE]],0)</f>
        <v>229</v>
      </c>
      <c r="Q3212" t="s">
        <v>8859</v>
      </c>
      <c r="R3212">
        <v>30</v>
      </c>
      <c r="S3212">
        <v>39</v>
      </c>
      <c r="T3212">
        <f>IF(Table1[[#This Row],[OD (in)]]=28,0,IF(Table1[[#This Row],[Width (in)]]&lt;=25,1,0))</f>
        <v>0</v>
      </c>
      <c r="U3212">
        <f>IF(Table1[[#This Row],[OD (in)]]=28,0,IF(AND(Table1[[#This Row],[Width (in)]]&gt;25,Table1[[#This Row],[Width (in)]]&lt;=40),1,0))</f>
        <v>1</v>
      </c>
      <c r="V3212">
        <f>IF(Table1[[#This Row],[OD (in)]]=28,0,IF(Table1[[#This Row],[Width (in)]]&gt;40,1,0))</f>
        <v>0</v>
      </c>
      <c r="W3212">
        <f>IF(Table1[[#This Row],[OD (in)]]=28,1,0)</f>
        <v>0</v>
      </c>
    </row>
    <row r="3213" spans="1:23" x14ac:dyDescent="0.3">
      <c r="A3213" s="6" t="s">
        <v>0</v>
      </c>
      <c r="B3213" s="6" t="s">
        <v>1043</v>
      </c>
      <c r="C3213" s="6" t="s">
        <v>1044</v>
      </c>
      <c r="D3213" s="6" t="s">
        <v>6870</v>
      </c>
      <c r="E3213" s="6" t="s">
        <v>4</v>
      </c>
      <c r="F3213" s="6" t="s">
        <v>5</v>
      </c>
      <c r="G3213" s="6" t="s">
        <v>5881</v>
      </c>
      <c r="H3213" s="6" t="s">
        <v>7</v>
      </c>
      <c r="I3213" s="6" t="s">
        <v>5882</v>
      </c>
      <c r="J3213" s="6" t="s">
        <v>9</v>
      </c>
      <c r="K3213" s="6" t="s">
        <v>6871</v>
      </c>
      <c r="L3213" s="6" t="s">
        <v>11</v>
      </c>
      <c r="M3213" s="2">
        <v>149.11799999999999</v>
      </c>
      <c r="N3213" s="1" t="s">
        <v>12</v>
      </c>
      <c r="O3213" s="3">
        <v>43322</v>
      </c>
      <c r="P3213" s="2">
        <f>ROUNDDOWN(Table1[[#This Row],[Quantity in UnE]],0)</f>
        <v>149</v>
      </c>
      <c r="Q3213" t="s">
        <v>8850</v>
      </c>
      <c r="R3213">
        <v>39.375</v>
      </c>
      <c r="S3213">
        <v>28</v>
      </c>
      <c r="T3213">
        <f>IF(Table1[[#This Row],[OD (in)]]=28,0,IF(Table1[[#This Row],[Width (in)]]&lt;=25,1,0))</f>
        <v>0</v>
      </c>
      <c r="U3213">
        <f>IF(Table1[[#This Row],[OD (in)]]=28,0,IF(AND(Table1[[#This Row],[Width (in)]]&gt;25,Table1[[#This Row],[Width (in)]]&lt;=40),1,0))</f>
        <v>0</v>
      </c>
      <c r="V3213">
        <f>IF(Table1[[#This Row],[OD (in)]]=28,0,IF(Table1[[#This Row],[Width (in)]]&gt;40,1,0))</f>
        <v>0</v>
      </c>
      <c r="W3213">
        <f>IF(Table1[[#This Row],[OD (in)]]=28,1,0)</f>
        <v>1</v>
      </c>
    </row>
    <row r="3214" spans="1:23" x14ac:dyDescent="0.3">
      <c r="A3214" s="6" t="s">
        <v>0</v>
      </c>
      <c r="B3214" s="6" t="s">
        <v>4343</v>
      </c>
      <c r="C3214" s="6" t="s">
        <v>4344</v>
      </c>
      <c r="D3214" s="6" t="s">
        <v>6872</v>
      </c>
      <c r="E3214" s="6" t="s">
        <v>4</v>
      </c>
      <c r="F3214" s="6" t="s">
        <v>5</v>
      </c>
      <c r="G3214" s="6" t="s">
        <v>6726</v>
      </c>
      <c r="H3214" s="6" t="s">
        <v>7</v>
      </c>
      <c r="I3214" s="6" t="s">
        <v>6727</v>
      </c>
      <c r="J3214" s="6" t="s">
        <v>9</v>
      </c>
      <c r="K3214" s="6" t="s">
        <v>6873</v>
      </c>
      <c r="L3214" s="6" t="s">
        <v>11</v>
      </c>
      <c r="M3214" s="2">
        <v>229.364</v>
      </c>
      <c r="N3214" s="1" t="s">
        <v>12</v>
      </c>
      <c r="O3214" s="3">
        <v>43330</v>
      </c>
      <c r="P3214" s="2">
        <f>ROUNDDOWN(Table1[[#This Row],[Quantity in UnE]],0)</f>
        <v>229</v>
      </c>
      <c r="Q3214" t="s">
        <v>8859</v>
      </c>
      <c r="R3214">
        <v>30</v>
      </c>
      <c r="S3214">
        <v>39</v>
      </c>
      <c r="T3214">
        <f>IF(Table1[[#This Row],[OD (in)]]=28,0,IF(Table1[[#This Row],[Width (in)]]&lt;=25,1,0))</f>
        <v>0</v>
      </c>
      <c r="U3214">
        <f>IF(Table1[[#This Row],[OD (in)]]=28,0,IF(AND(Table1[[#This Row],[Width (in)]]&gt;25,Table1[[#This Row],[Width (in)]]&lt;=40),1,0))</f>
        <v>1</v>
      </c>
      <c r="V3214">
        <f>IF(Table1[[#This Row],[OD (in)]]=28,0,IF(Table1[[#This Row],[Width (in)]]&gt;40,1,0))</f>
        <v>0</v>
      </c>
      <c r="W3214">
        <f>IF(Table1[[#This Row],[OD (in)]]=28,1,0)</f>
        <v>0</v>
      </c>
    </row>
    <row r="3215" spans="1:23" x14ac:dyDescent="0.3">
      <c r="A3215" s="6" t="s">
        <v>0</v>
      </c>
      <c r="B3215" s="6" t="s">
        <v>502</v>
      </c>
      <c r="C3215" s="6" t="s">
        <v>503</v>
      </c>
      <c r="D3215" s="6" t="s">
        <v>6874</v>
      </c>
      <c r="E3215" s="6" t="s">
        <v>4</v>
      </c>
      <c r="F3215" s="6" t="s">
        <v>5</v>
      </c>
      <c r="G3215" s="6" t="s">
        <v>6501</v>
      </c>
      <c r="H3215" s="6" t="s">
        <v>7</v>
      </c>
      <c r="I3215" s="6" t="s">
        <v>6502</v>
      </c>
      <c r="J3215" s="6" t="s">
        <v>9</v>
      </c>
      <c r="K3215" s="6" t="s">
        <v>6875</v>
      </c>
      <c r="L3215" s="6" t="s">
        <v>11</v>
      </c>
      <c r="M3215" s="2">
        <v>198.46700000000001</v>
      </c>
      <c r="N3215" s="1" t="s">
        <v>12</v>
      </c>
      <c r="O3215" s="3">
        <v>43323</v>
      </c>
      <c r="P3215" s="2">
        <f>ROUNDDOWN(Table1[[#This Row],[Quantity in UnE]],0)</f>
        <v>198</v>
      </c>
      <c r="Q3215" t="s">
        <v>8849</v>
      </c>
      <c r="R3215">
        <v>23.875</v>
      </c>
      <c r="S3215">
        <v>44</v>
      </c>
      <c r="T3215">
        <f>IF(Table1[[#This Row],[OD (in)]]=28,0,IF(Table1[[#This Row],[Width (in)]]&lt;=25,1,0))</f>
        <v>1</v>
      </c>
      <c r="U3215">
        <f>IF(Table1[[#This Row],[OD (in)]]=28,0,IF(AND(Table1[[#This Row],[Width (in)]]&gt;25,Table1[[#This Row],[Width (in)]]&lt;=40),1,0))</f>
        <v>0</v>
      </c>
      <c r="V3215">
        <f>IF(Table1[[#This Row],[OD (in)]]=28,0,IF(Table1[[#This Row],[Width (in)]]&gt;40,1,0))</f>
        <v>0</v>
      </c>
      <c r="W3215">
        <f>IF(Table1[[#This Row],[OD (in)]]=28,1,0)</f>
        <v>0</v>
      </c>
    </row>
    <row r="3216" spans="1:23" x14ac:dyDescent="0.3">
      <c r="A3216" s="6" t="s">
        <v>0</v>
      </c>
      <c r="B3216" s="6" t="s">
        <v>4343</v>
      </c>
      <c r="C3216" s="6" t="s">
        <v>4344</v>
      </c>
      <c r="D3216" s="6" t="s">
        <v>6876</v>
      </c>
      <c r="E3216" s="6" t="s">
        <v>4</v>
      </c>
      <c r="F3216" s="6" t="s">
        <v>5</v>
      </c>
      <c r="G3216" s="6" t="s">
        <v>6726</v>
      </c>
      <c r="H3216" s="6" t="s">
        <v>7</v>
      </c>
      <c r="I3216" s="6" t="s">
        <v>6727</v>
      </c>
      <c r="J3216" s="6" t="s">
        <v>9</v>
      </c>
      <c r="K3216" s="6" t="s">
        <v>6877</v>
      </c>
      <c r="L3216" s="6" t="s">
        <v>11</v>
      </c>
      <c r="M3216" s="2">
        <v>229.542</v>
      </c>
      <c r="N3216" s="1" t="s">
        <v>12</v>
      </c>
      <c r="O3216" s="3">
        <v>43330</v>
      </c>
      <c r="P3216" s="2">
        <f>ROUNDDOWN(Table1[[#This Row],[Quantity in UnE]],0)</f>
        <v>229</v>
      </c>
      <c r="Q3216" t="s">
        <v>8859</v>
      </c>
      <c r="R3216">
        <v>30</v>
      </c>
      <c r="S3216">
        <v>39</v>
      </c>
      <c r="T3216">
        <f>IF(Table1[[#This Row],[OD (in)]]=28,0,IF(Table1[[#This Row],[Width (in)]]&lt;=25,1,0))</f>
        <v>0</v>
      </c>
      <c r="U3216">
        <f>IF(Table1[[#This Row],[OD (in)]]=28,0,IF(AND(Table1[[#This Row],[Width (in)]]&gt;25,Table1[[#This Row],[Width (in)]]&lt;=40),1,0))</f>
        <v>1</v>
      </c>
      <c r="V3216">
        <f>IF(Table1[[#This Row],[OD (in)]]=28,0,IF(Table1[[#This Row],[Width (in)]]&gt;40,1,0))</f>
        <v>0</v>
      </c>
      <c r="W3216">
        <f>IF(Table1[[#This Row],[OD (in)]]=28,1,0)</f>
        <v>0</v>
      </c>
    </row>
    <row r="3217" spans="1:23" x14ac:dyDescent="0.3">
      <c r="A3217" s="6" t="s">
        <v>0</v>
      </c>
      <c r="B3217" s="6" t="s">
        <v>502</v>
      </c>
      <c r="C3217" s="6" t="s">
        <v>503</v>
      </c>
      <c r="D3217" s="6" t="s">
        <v>6878</v>
      </c>
      <c r="E3217" s="6" t="s">
        <v>4</v>
      </c>
      <c r="F3217" s="6" t="s">
        <v>5</v>
      </c>
      <c r="G3217" s="6" t="s">
        <v>6501</v>
      </c>
      <c r="H3217" s="6" t="s">
        <v>7</v>
      </c>
      <c r="I3217" s="6" t="s">
        <v>6502</v>
      </c>
      <c r="J3217" s="6" t="s">
        <v>9</v>
      </c>
      <c r="K3217" s="6" t="s">
        <v>6879</v>
      </c>
      <c r="L3217" s="6" t="s">
        <v>11</v>
      </c>
      <c r="M3217" s="2">
        <v>200.12</v>
      </c>
      <c r="N3217" s="1" t="s">
        <v>12</v>
      </c>
      <c r="O3217" s="3">
        <v>43323</v>
      </c>
      <c r="P3217" s="2">
        <f>ROUNDDOWN(Table1[[#This Row],[Quantity in UnE]],0)</f>
        <v>200</v>
      </c>
      <c r="Q3217" t="s">
        <v>8849</v>
      </c>
      <c r="R3217">
        <v>23.875</v>
      </c>
      <c r="S3217">
        <v>44</v>
      </c>
      <c r="T3217">
        <f>IF(Table1[[#This Row],[OD (in)]]=28,0,IF(Table1[[#This Row],[Width (in)]]&lt;=25,1,0))</f>
        <v>1</v>
      </c>
      <c r="U3217">
        <f>IF(Table1[[#This Row],[OD (in)]]=28,0,IF(AND(Table1[[#This Row],[Width (in)]]&gt;25,Table1[[#This Row],[Width (in)]]&lt;=40),1,0))</f>
        <v>0</v>
      </c>
      <c r="V3217">
        <f>IF(Table1[[#This Row],[OD (in)]]=28,0,IF(Table1[[#This Row],[Width (in)]]&gt;40,1,0))</f>
        <v>0</v>
      </c>
      <c r="W3217">
        <f>IF(Table1[[#This Row],[OD (in)]]=28,1,0)</f>
        <v>0</v>
      </c>
    </row>
    <row r="3218" spans="1:23" x14ac:dyDescent="0.3">
      <c r="A3218" s="6" t="s">
        <v>0</v>
      </c>
      <c r="B3218" s="6" t="s">
        <v>1043</v>
      </c>
      <c r="C3218" s="6" t="s">
        <v>1044</v>
      </c>
      <c r="D3218" s="6" t="s">
        <v>6880</v>
      </c>
      <c r="E3218" s="6" t="s">
        <v>4</v>
      </c>
      <c r="F3218" s="6" t="s">
        <v>5</v>
      </c>
      <c r="G3218" s="6" t="s">
        <v>5881</v>
      </c>
      <c r="H3218" s="6" t="s">
        <v>7</v>
      </c>
      <c r="I3218" s="6" t="s">
        <v>5882</v>
      </c>
      <c r="J3218" s="6" t="s">
        <v>9</v>
      </c>
      <c r="K3218" s="6" t="s">
        <v>6881</v>
      </c>
      <c r="L3218" s="6" t="s">
        <v>11</v>
      </c>
      <c r="M3218" s="2">
        <v>146.66</v>
      </c>
      <c r="N3218" s="1" t="s">
        <v>12</v>
      </c>
      <c r="O3218" s="3">
        <v>43322</v>
      </c>
      <c r="P3218" s="2">
        <f>ROUNDDOWN(Table1[[#This Row],[Quantity in UnE]],0)</f>
        <v>146</v>
      </c>
      <c r="Q3218" t="s">
        <v>8850</v>
      </c>
      <c r="R3218">
        <v>39.375</v>
      </c>
      <c r="S3218">
        <v>28</v>
      </c>
      <c r="T3218">
        <f>IF(Table1[[#This Row],[OD (in)]]=28,0,IF(Table1[[#This Row],[Width (in)]]&lt;=25,1,0))</f>
        <v>0</v>
      </c>
      <c r="U3218">
        <f>IF(Table1[[#This Row],[OD (in)]]=28,0,IF(AND(Table1[[#This Row],[Width (in)]]&gt;25,Table1[[#This Row],[Width (in)]]&lt;=40),1,0))</f>
        <v>0</v>
      </c>
      <c r="V3218">
        <f>IF(Table1[[#This Row],[OD (in)]]=28,0,IF(Table1[[#This Row],[Width (in)]]&gt;40,1,0))</f>
        <v>0</v>
      </c>
      <c r="W3218">
        <f>IF(Table1[[#This Row],[OD (in)]]=28,1,0)</f>
        <v>1</v>
      </c>
    </row>
    <row r="3219" spans="1:23" x14ac:dyDescent="0.3">
      <c r="A3219" s="6" t="s">
        <v>0</v>
      </c>
      <c r="B3219" s="6" t="s">
        <v>502</v>
      </c>
      <c r="C3219" s="6" t="s">
        <v>503</v>
      </c>
      <c r="D3219" s="6" t="s">
        <v>6882</v>
      </c>
      <c r="E3219" s="6" t="s">
        <v>4</v>
      </c>
      <c r="F3219" s="6" t="s">
        <v>5</v>
      </c>
      <c r="G3219" s="6" t="s">
        <v>6501</v>
      </c>
      <c r="H3219" s="6" t="s">
        <v>7</v>
      </c>
      <c r="I3219" s="6" t="s">
        <v>6502</v>
      </c>
      <c r="J3219" s="6" t="s">
        <v>9</v>
      </c>
      <c r="K3219" s="6" t="s">
        <v>6883</v>
      </c>
      <c r="L3219" s="6" t="s">
        <v>11</v>
      </c>
      <c r="M3219" s="2">
        <v>200.12</v>
      </c>
      <c r="N3219" s="1" t="s">
        <v>12</v>
      </c>
      <c r="O3219" s="3">
        <v>43323</v>
      </c>
      <c r="P3219" s="2">
        <f>ROUNDDOWN(Table1[[#This Row],[Quantity in UnE]],0)</f>
        <v>200</v>
      </c>
      <c r="Q3219" t="s">
        <v>8849</v>
      </c>
      <c r="R3219">
        <v>23.875</v>
      </c>
      <c r="S3219">
        <v>44</v>
      </c>
      <c r="T3219">
        <f>IF(Table1[[#This Row],[OD (in)]]=28,0,IF(Table1[[#This Row],[Width (in)]]&lt;=25,1,0))</f>
        <v>1</v>
      </c>
      <c r="U3219">
        <f>IF(Table1[[#This Row],[OD (in)]]=28,0,IF(AND(Table1[[#This Row],[Width (in)]]&gt;25,Table1[[#This Row],[Width (in)]]&lt;=40),1,0))</f>
        <v>0</v>
      </c>
      <c r="V3219">
        <f>IF(Table1[[#This Row],[OD (in)]]=28,0,IF(Table1[[#This Row],[Width (in)]]&gt;40,1,0))</f>
        <v>0</v>
      </c>
      <c r="W3219">
        <f>IF(Table1[[#This Row],[OD (in)]]=28,1,0)</f>
        <v>0</v>
      </c>
    </row>
    <row r="3220" spans="1:23" x14ac:dyDescent="0.3">
      <c r="A3220" s="6" t="s">
        <v>0</v>
      </c>
      <c r="B3220" s="6" t="s">
        <v>502</v>
      </c>
      <c r="C3220" s="6" t="s">
        <v>503</v>
      </c>
      <c r="D3220" s="6" t="s">
        <v>6884</v>
      </c>
      <c r="E3220" s="6" t="s">
        <v>4</v>
      </c>
      <c r="F3220" s="6" t="s">
        <v>5</v>
      </c>
      <c r="G3220" s="6" t="s">
        <v>6501</v>
      </c>
      <c r="H3220" s="6" t="s">
        <v>7</v>
      </c>
      <c r="I3220" s="6" t="s">
        <v>6502</v>
      </c>
      <c r="J3220" s="6" t="s">
        <v>9</v>
      </c>
      <c r="K3220" s="6" t="s">
        <v>6885</v>
      </c>
      <c r="L3220" s="6" t="s">
        <v>11</v>
      </c>
      <c r="M3220" s="2">
        <v>200.12</v>
      </c>
      <c r="N3220" s="1" t="s">
        <v>12</v>
      </c>
      <c r="O3220" s="3">
        <v>43323</v>
      </c>
      <c r="P3220" s="2">
        <f>ROUNDDOWN(Table1[[#This Row],[Quantity in UnE]],0)</f>
        <v>200</v>
      </c>
      <c r="Q3220" t="s">
        <v>8849</v>
      </c>
      <c r="R3220">
        <v>23.875</v>
      </c>
      <c r="S3220">
        <v>44</v>
      </c>
      <c r="T3220">
        <f>IF(Table1[[#This Row],[OD (in)]]=28,0,IF(Table1[[#This Row],[Width (in)]]&lt;=25,1,0))</f>
        <v>1</v>
      </c>
      <c r="U3220">
        <f>IF(Table1[[#This Row],[OD (in)]]=28,0,IF(AND(Table1[[#This Row],[Width (in)]]&gt;25,Table1[[#This Row],[Width (in)]]&lt;=40),1,0))</f>
        <v>0</v>
      </c>
      <c r="V3220">
        <f>IF(Table1[[#This Row],[OD (in)]]=28,0,IF(Table1[[#This Row],[Width (in)]]&gt;40,1,0))</f>
        <v>0</v>
      </c>
      <c r="W3220">
        <f>IF(Table1[[#This Row],[OD (in)]]=28,1,0)</f>
        <v>0</v>
      </c>
    </row>
    <row r="3221" spans="1:23" x14ac:dyDescent="0.3">
      <c r="A3221" s="6" t="s">
        <v>0</v>
      </c>
      <c r="B3221" s="6" t="s">
        <v>1452</v>
      </c>
      <c r="C3221" s="6" t="s">
        <v>1453</v>
      </c>
      <c r="D3221" s="6" t="s">
        <v>6886</v>
      </c>
      <c r="E3221" s="6" t="s">
        <v>4</v>
      </c>
      <c r="F3221" s="6" t="s">
        <v>5</v>
      </c>
      <c r="G3221" s="6" t="s">
        <v>5492</v>
      </c>
      <c r="H3221" s="6" t="s">
        <v>7</v>
      </c>
      <c r="I3221" s="6" t="s">
        <v>5493</v>
      </c>
      <c r="J3221" s="6" t="s">
        <v>9</v>
      </c>
      <c r="K3221" s="6" t="s">
        <v>6887</v>
      </c>
      <c r="L3221" s="6" t="s">
        <v>11</v>
      </c>
      <c r="M3221" s="2">
        <v>117.09399999999999</v>
      </c>
      <c r="N3221" s="1" t="s">
        <v>12</v>
      </c>
      <c r="O3221" s="3">
        <v>43323</v>
      </c>
      <c r="P3221" s="2">
        <f>ROUNDDOWN(Table1[[#This Row],[Quantity in UnE]],0)</f>
        <v>117</v>
      </c>
      <c r="Q3221" t="s">
        <v>8850</v>
      </c>
      <c r="R3221">
        <v>30.5</v>
      </c>
      <c r="S3221">
        <v>28</v>
      </c>
      <c r="T3221">
        <f>IF(Table1[[#This Row],[OD (in)]]=28,0,IF(Table1[[#This Row],[Width (in)]]&lt;=25,1,0))</f>
        <v>0</v>
      </c>
      <c r="U3221">
        <f>IF(Table1[[#This Row],[OD (in)]]=28,0,IF(AND(Table1[[#This Row],[Width (in)]]&gt;25,Table1[[#This Row],[Width (in)]]&lt;=40),1,0))</f>
        <v>0</v>
      </c>
      <c r="V3221">
        <f>IF(Table1[[#This Row],[OD (in)]]=28,0,IF(Table1[[#This Row],[Width (in)]]&gt;40,1,0))</f>
        <v>0</v>
      </c>
      <c r="W3221">
        <f>IF(Table1[[#This Row],[OD (in)]]=28,1,0)</f>
        <v>1</v>
      </c>
    </row>
    <row r="3222" spans="1:23" x14ac:dyDescent="0.3">
      <c r="A3222" s="6" t="s">
        <v>0</v>
      </c>
      <c r="B3222" s="6" t="s">
        <v>4343</v>
      </c>
      <c r="C3222" s="6" t="s">
        <v>4344</v>
      </c>
      <c r="D3222" s="6" t="s">
        <v>6888</v>
      </c>
      <c r="E3222" s="6" t="s">
        <v>4</v>
      </c>
      <c r="F3222" s="6" t="s">
        <v>5</v>
      </c>
      <c r="G3222" s="6" t="s">
        <v>6726</v>
      </c>
      <c r="H3222" s="6" t="s">
        <v>7</v>
      </c>
      <c r="I3222" s="6" t="s">
        <v>6727</v>
      </c>
      <c r="J3222" s="6" t="s">
        <v>9</v>
      </c>
      <c r="K3222" s="6" t="s">
        <v>6889</v>
      </c>
      <c r="L3222" s="6" t="s">
        <v>11</v>
      </c>
      <c r="M3222" s="2">
        <v>230.04499999999999</v>
      </c>
      <c r="N3222" s="1" t="s">
        <v>12</v>
      </c>
      <c r="O3222" s="3">
        <v>43330</v>
      </c>
      <c r="P3222" s="2">
        <f>ROUNDDOWN(Table1[[#This Row],[Quantity in UnE]],0)</f>
        <v>230</v>
      </c>
      <c r="Q3222" t="s">
        <v>8859</v>
      </c>
      <c r="R3222">
        <v>30</v>
      </c>
      <c r="S3222">
        <v>39</v>
      </c>
      <c r="T3222">
        <f>IF(Table1[[#This Row],[OD (in)]]=28,0,IF(Table1[[#This Row],[Width (in)]]&lt;=25,1,0))</f>
        <v>0</v>
      </c>
      <c r="U3222">
        <f>IF(Table1[[#This Row],[OD (in)]]=28,0,IF(AND(Table1[[#This Row],[Width (in)]]&gt;25,Table1[[#This Row],[Width (in)]]&lt;=40),1,0))</f>
        <v>1</v>
      </c>
      <c r="V3222">
        <f>IF(Table1[[#This Row],[OD (in)]]=28,0,IF(Table1[[#This Row],[Width (in)]]&gt;40,1,0))</f>
        <v>0</v>
      </c>
      <c r="W3222">
        <f>IF(Table1[[#This Row],[OD (in)]]=28,1,0)</f>
        <v>0</v>
      </c>
    </row>
    <row r="3223" spans="1:23" x14ac:dyDescent="0.3">
      <c r="A3223" s="6" t="s">
        <v>0</v>
      </c>
      <c r="B3223" s="6" t="s">
        <v>502</v>
      </c>
      <c r="C3223" s="6" t="s">
        <v>503</v>
      </c>
      <c r="D3223" s="6" t="s">
        <v>6890</v>
      </c>
      <c r="E3223" s="6" t="s">
        <v>4</v>
      </c>
      <c r="F3223" s="6" t="s">
        <v>5</v>
      </c>
      <c r="G3223" s="6" t="s">
        <v>6501</v>
      </c>
      <c r="H3223" s="6" t="s">
        <v>7</v>
      </c>
      <c r="I3223" s="6" t="s">
        <v>6502</v>
      </c>
      <c r="J3223" s="6" t="s">
        <v>9</v>
      </c>
      <c r="K3223" s="6" t="s">
        <v>6891</v>
      </c>
      <c r="L3223" s="6" t="s">
        <v>11</v>
      </c>
      <c r="M3223" s="2">
        <v>197.274</v>
      </c>
      <c r="N3223" s="1" t="s">
        <v>12</v>
      </c>
      <c r="O3223" s="3">
        <v>43323</v>
      </c>
      <c r="P3223" s="2">
        <f>ROUNDDOWN(Table1[[#This Row],[Quantity in UnE]],0)</f>
        <v>197</v>
      </c>
      <c r="Q3223" t="s">
        <v>8849</v>
      </c>
      <c r="R3223">
        <v>23.875</v>
      </c>
      <c r="S3223">
        <v>44</v>
      </c>
      <c r="T3223">
        <f>IF(Table1[[#This Row],[OD (in)]]=28,0,IF(Table1[[#This Row],[Width (in)]]&lt;=25,1,0))</f>
        <v>1</v>
      </c>
      <c r="U3223">
        <f>IF(Table1[[#This Row],[OD (in)]]=28,0,IF(AND(Table1[[#This Row],[Width (in)]]&gt;25,Table1[[#This Row],[Width (in)]]&lt;=40),1,0))</f>
        <v>0</v>
      </c>
      <c r="V3223">
        <f>IF(Table1[[#This Row],[OD (in)]]=28,0,IF(Table1[[#This Row],[Width (in)]]&gt;40,1,0))</f>
        <v>0</v>
      </c>
      <c r="W3223">
        <f>IF(Table1[[#This Row],[OD (in)]]=28,1,0)</f>
        <v>0</v>
      </c>
    </row>
    <row r="3224" spans="1:23" x14ac:dyDescent="0.3">
      <c r="A3224" s="6" t="s">
        <v>0</v>
      </c>
      <c r="B3224" s="6" t="s">
        <v>4343</v>
      </c>
      <c r="C3224" s="6" t="s">
        <v>4344</v>
      </c>
      <c r="D3224" s="6" t="s">
        <v>6892</v>
      </c>
      <c r="E3224" s="6" t="s">
        <v>4</v>
      </c>
      <c r="F3224" s="6" t="s">
        <v>5</v>
      </c>
      <c r="G3224" s="6" t="s">
        <v>6726</v>
      </c>
      <c r="H3224" s="6" t="s">
        <v>7</v>
      </c>
      <c r="I3224" s="6" t="s">
        <v>6727</v>
      </c>
      <c r="J3224" s="6" t="s">
        <v>9</v>
      </c>
      <c r="K3224" s="6" t="s">
        <v>6893</v>
      </c>
      <c r="L3224" s="6" t="s">
        <v>11</v>
      </c>
      <c r="M3224" s="2">
        <v>229.18700000000001</v>
      </c>
      <c r="N3224" s="1" t="s">
        <v>12</v>
      </c>
      <c r="O3224" s="3">
        <v>43330</v>
      </c>
      <c r="P3224" s="2">
        <f>ROUNDDOWN(Table1[[#This Row],[Quantity in UnE]],0)</f>
        <v>229</v>
      </c>
      <c r="Q3224" t="s">
        <v>8859</v>
      </c>
      <c r="R3224">
        <v>30</v>
      </c>
      <c r="S3224">
        <v>39</v>
      </c>
      <c r="T3224">
        <f>IF(Table1[[#This Row],[OD (in)]]=28,0,IF(Table1[[#This Row],[Width (in)]]&lt;=25,1,0))</f>
        <v>0</v>
      </c>
      <c r="U3224">
        <f>IF(Table1[[#This Row],[OD (in)]]=28,0,IF(AND(Table1[[#This Row],[Width (in)]]&gt;25,Table1[[#This Row],[Width (in)]]&lt;=40),1,0))</f>
        <v>1</v>
      </c>
      <c r="V3224">
        <f>IF(Table1[[#This Row],[OD (in)]]=28,0,IF(Table1[[#This Row],[Width (in)]]&gt;40,1,0))</f>
        <v>0</v>
      </c>
      <c r="W3224">
        <f>IF(Table1[[#This Row],[OD (in)]]=28,1,0)</f>
        <v>0</v>
      </c>
    </row>
    <row r="3225" spans="1:23" x14ac:dyDescent="0.3">
      <c r="A3225" s="6" t="s">
        <v>0</v>
      </c>
      <c r="B3225" s="6" t="s">
        <v>107</v>
      </c>
      <c r="C3225" s="6" t="s">
        <v>108</v>
      </c>
      <c r="D3225" s="6" t="s">
        <v>6894</v>
      </c>
      <c r="E3225" s="6" t="s">
        <v>4</v>
      </c>
      <c r="F3225" s="6" t="s">
        <v>5</v>
      </c>
      <c r="G3225" s="6" t="s">
        <v>5492</v>
      </c>
      <c r="H3225" s="6" t="s">
        <v>7</v>
      </c>
      <c r="I3225" s="6" t="s">
        <v>5493</v>
      </c>
      <c r="J3225" s="6" t="s">
        <v>9</v>
      </c>
      <c r="K3225" s="6" t="s">
        <v>6895</v>
      </c>
      <c r="L3225" s="6" t="s">
        <v>11</v>
      </c>
      <c r="M3225" s="2">
        <v>112.545</v>
      </c>
      <c r="N3225" s="1" t="s">
        <v>12</v>
      </c>
      <c r="O3225" s="3">
        <v>43323</v>
      </c>
      <c r="P3225" s="2">
        <f>ROUNDDOWN(Table1[[#This Row],[Quantity in UnE]],0)</f>
        <v>112</v>
      </c>
      <c r="Q3225" t="s">
        <v>8848</v>
      </c>
      <c r="R3225">
        <v>30.5</v>
      </c>
      <c r="S3225">
        <v>28</v>
      </c>
      <c r="T3225">
        <f>IF(Table1[[#This Row],[OD (in)]]=28,0,IF(Table1[[#This Row],[Width (in)]]&lt;=25,1,0))</f>
        <v>0</v>
      </c>
      <c r="U3225">
        <f>IF(Table1[[#This Row],[OD (in)]]=28,0,IF(AND(Table1[[#This Row],[Width (in)]]&gt;25,Table1[[#This Row],[Width (in)]]&lt;=40),1,0))</f>
        <v>0</v>
      </c>
      <c r="V3225">
        <f>IF(Table1[[#This Row],[OD (in)]]=28,0,IF(Table1[[#This Row],[Width (in)]]&gt;40,1,0))</f>
        <v>0</v>
      </c>
      <c r="W3225">
        <f>IF(Table1[[#This Row],[OD (in)]]=28,1,0)</f>
        <v>1</v>
      </c>
    </row>
    <row r="3226" spans="1:23" x14ac:dyDescent="0.3">
      <c r="A3226" s="6" t="s">
        <v>0</v>
      </c>
      <c r="B3226" s="6" t="s">
        <v>4343</v>
      </c>
      <c r="C3226" s="6" t="s">
        <v>4344</v>
      </c>
      <c r="D3226" s="6" t="s">
        <v>6896</v>
      </c>
      <c r="E3226" s="6" t="s">
        <v>4</v>
      </c>
      <c r="F3226" s="6" t="s">
        <v>5</v>
      </c>
      <c r="G3226" s="6" t="s">
        <v>6726</v>
      </c>
      <c r="H3226" s="6" t="s">
        <v>7</v>
      </c>
      <c r="I3226" s="6" t="s">
        <v>6727</v>
      </c>
      <c r="J3226" s="6" t="s">
        <v>9</v>
      </c>
      <c r="K3226" s="6" t="s">
        <v>6897</v>
      </c>
      <c r="L3226" s="6" t="s">
        <v>11</v>
      </c>
      <c r="M3226" s="2">
        <v>229.06899999999999</v>
      </c>
      <c r="N3226" s="1" t="s">
        <v>12</v>
      </c>
      <c r="O3226" s="3">
        <v>43330</v>
      </c>
      <c r="P3226" s="2">
        <f>ROUNDDOWN(Table1[[#This Row],[Quantity in UnE]],0)</f>
        <v>229</v>
      </c>
      <c r="Q3226" t="s">
        <v>8859</v>
      </c>
      <c r="R3226">
        <v>30</v>
      </c>
      <c r="S3226">
        <v>39</v>
      </c>
      <c r="T3226">
        <f>IF(Table1[[#This Row],[OD (in)]]=28,0,IF(Table1[[#This Row],[Width (in)]]&lt;=25,1,0))</f>
        <v>0</v>
      </c>
      <c r="U3226">
        <f>IF(Table1[[#This Row],[OD (in)]]=28,0,IF(AND(Table1[[#This Row],[Width (in)]]&gt;25,Table1[[#This Row],[Width (in)]]&lt;=40),1,0))</f>
        <v>1</v>
      </c>
      <c r="V3226">
        <f>IF(Table1[[#This Row],[OD (in)]]=28,0,IF(Table1[[#This Row],[Width (in)]]&gt;40,1,0))</f>
        <v>0</v>
      </c>
      <c r="W3226">
        <f>IF(Table1[[#This Row],[OD (in)]]=28,1,0)</f>
        <v>0</v>
      </c>
    </row>
    <row r="3227" spans="1:23" x14ac:dyDescent="0.3">
      <c r="A3227" s="6" t="s">
        <v>0</v>
      </c>
      <c r="B3227" s="6" t="s">
        <v>1729</v>
      </c>
      <c r="C3227" s="6" t="s">
        <v>1730</v>
      </c>
      <c r="D3227" s="6" t="s">
        <v>6898</v>
      </c>
      <c r="E3227" s="6" t="s">
        <v>4</v>
      </c>
      <c r="F3227" s="6" t="s">
        <v>5</v>
      </c>
      <c r="G3227" s="6" t="s">
        <v>6726</v>
      </c>
      <c r="H3227" s="6" t="s">
        <v>7</v>
      </c>
      <c r="I3227" s="6" t="s">
        <v>6727</v>
      </c>
      <c r="J3227" s="6" t="s">
        <v>9</v>
      </c>
      <c r="K3227" s="6" t="s">
        <v>6899</v>
      </c>
      <c r="L3227" s="6" t="s">
        <v>11</v>
      </c>
      <c r="M3227" s="2">
        <v>344.31299999999999</v>
      </c>
      <c r="N3227" s="1" t="s">
        <v>12</v>
      </c>
      <c r="O3227" s="3">
        <v>43330</v>
      </c>
      <c r="P3227" s="2">
        <f>ROUNDDOWN(Table1[[#This Row],[Quantity in UnE]],0)</f>
        <v>344</v>
      </c>
      <c r="Q3227" t="s">
        <v>8859</v>
      </c>
      <c r="R3227">
        <v>45</v>
      </c>
      <c r="S3227">
        <v>39</v>
      </c>
      <c r="T3227">
        <f>IF(Table1[[#This Row],[OD (in)]]=28,0,IF(Table1[[#This Row],[Width (in)]]&lt;=25,1,0))</f>
        <v>0</v>
      </c>
      <c r="U3227">
        <f>IF(Table1[[#This Row],[OD (in)]]=28,0,IF(AND(Table1[[#This Row],[Width (in)]]&gt;25,Table1[[#This Row],[Width (in)]]&lt;=40),1,0))</f>
        <v>0</v>
      </c>
      <c r="V3227">
        <f>IF(Table1[[#This Row],[OD (in)]]=28,0,IF(Table1[[#This Row],[Width (in)]]&gt;40,1,0))</f>
        <v>1</v>
      </c>
      <c r="W3227">
        <f>IF(Table1[[#This Row],[OD (in)]]=28,1,0)</f>
        <v>0</v>
      </c>
    </row>
    <row r="3228" spans="1:23" x14ac:dyDescent="0.3">
      <c r="A3228" s="6" t="s">
        <v>0</v>
      </c>
      <c r="B3228" s="6" t="s">
        <v>502</v>
      </c>
      <c r="C3228" s="6" t="s">
        <v>503</v>
      </c>
      <c r="D3228" s="6" t="s">
        <v>6900</v>
      </c>
      <c r="E3228" s="6" t="s">
        <v>4</v>
      </c>
      <c r="F3228" s="6" t="s">
        <v>5</v>
      </c>
      <c r="G3228" s="6" t="s">
        <v>6501</v>
      </c>
      <c r="H3228" s="6" t="s">
        <v>7</v>
      </c>
      <c r="I3228" s="6" t="s">
        <v>6502</v>
      </c>
      <c r="J3228" s="6" t="s">
        <v>9</v>
      </c>
      <c r="K3228" s="6" t="s">
        <v>6901</v>
      </c>
      <c r="L3228" s="6" t="s">
        <v>11</v>
      </c>
      <c r="M3228" s="2">
        <v>197.274</v>
      </c>
      <c r="N3228" s="1" t="s">
        <v>12</v>
      </c>
      <c r="O3228" s="3">
        <v>43323</v>
      </c>
      <c r="P3228" s="2">
        <f>ROUNDDOWN(Table1[[#This Row],[Quantity in UnE]],0)</f>
        <v>197</v>
      </c>
      <c r="Q3228" t="s">
        <v>8849</v>
      </c>
      <c r="R3228">
        <v>23.875</v>
      </c>
      <c r="S3228">
        <v>44</v>
      </c>
      <c r="T3228">
        <f>IF(Table1[[#This Row],[OD (in)]]=28,0,IF(Table1[[#This Row],[Width (in)]]&lt;=25,1,0))</f>
        <v>1</v>
      </c>
      <c r="U3228">
        <f>IF(Table1[[#This Row],[OD (in)]]=28,0,IF(AND(Table1[[#This Row],[Width (in)]]&gt;25,Table1[[#This Row],[Width (in)]]&lt;=40),1,0))</f>
        <v>0</v>
      </c>
      <c r="V3228">
        <f>IF(Table1[[#This Row],[OD (in)]]=28,0,IF(Table1[[#This Row],[Width (in)]]&gt;40,1,0))</f>
        <v>0</v>
      </c>
      <c r="W3228">
        <f>IF(Table1[[#This Row],[OD (in)]]=28,1,0)</f>
        <v>0</v>
      </c>
    </row>
    <row r="3229" spans="1:23" x14ac:dyDescent="0.3">
      <c r="A3229" s="6" t="s">
        <v>0</v>
      </c>
      <c r="B3229" s="6" t="s">
        <v>107</v>
      </c>
      <c r="C3229" s="6" t="s">
        <v>108</v>
      </c>
      <c r="D3229" s="6" t="s">
        <v>6902</v>
      </c>
      <c r="E3229" s="6" t="s">
        <v>4</v>
      </c>
      <c r="F3229" s="6" t="s">
        <v>5</v>
      </c>
      <c r="G3229" s="6" t="s">
        <v>5492</v>
      </c>
      <c r="H3229" s="6" t="s">
        <v>7</v>
      </c>
      <c r="I3229" s="6" t="s">
        <v>5493</v>
      </c>
      <c r="J3229" s="6" t="s">
        <v>9</v>
      </c>
      <c r="K3229" s="6" t="s">
        <v>6903</v>
      </c>
      <c r="L3229" s="6" t="s">
        <v>11</v>
      </c>
      <c r="M3229" s="2">
        <v>112.545</v>
      </c>
      <c r="N3229" s="1" t="s">
        <v>12</v>
      </c>
      <c r="O3229" s="3">
        <v>43323</v>
      </c>
      <c r="P3229" s="2">
        <f>ROUNDDOWN(Table1[[#This Row],[Quantity in UnE]],0)</f>
        <v>112</v>
      </c>
      <c r="Q3229" t="s">
        <v>8848</v>
      </c>
      <c r="R3229">
        <v>30.5</v>
      </c>
      <c r="S3229">
        <v>28</v>
      </c>
      <c r="T3229">
        <f>IF(Table1[[#This Row],[OD (in)]]=28,0,IF(Table1[[#This Row],[Width (in)]]&lt;=25,1,0))</f>
        <v>0</v>
      </c>
      <c r="U3229">
        <f>IF(Table1[[#This Row],[OD (in)]]=28,0,IF(AND(Table1[[#This Row],[Width (in)]]&gt;25,Table1[[#This Row],[Width (in)]]&lt;=40),1,0))</f>
        <v>0</v>
      </c>
      <c r="V3229">
        <f>IF(Table1[[#This Row],[OD (in)]]=28,0,IF(Table1[[#This Row],[Width (in)]]&gt;40,1,0))</f>
        <v>0</v>
      </c>
      <c r="W3229">
        <f>IF(Table1[[#This Row],[OD (in)]]=28,1,0)</f>
        <v>1</v>
      </c>
    </row>
    <row r="3230" spans="1:23" x14ac:dyDescent="0.3">
      <c r="A3230" s="6" t="s">
        <v>0</v>
      </c>
      <c r="B3230" s="6" t="s">
        <v>502</v>
      </c>
      <c r="C3230" s="6" t="s">
        <v>503</v>
      </c>
      <c r="D3230" s="6" t="s">
        <v>6904</v>
      </c>
      <c r="E3230" s="6" t="s">
        <v>4</v>
      </c>
      <c r="F3230" s="6" t="s">
        <v>5</v>
      </c>
      <c r="G3230" s="6" t="s">
        <v>6501</v>
      </c>
      <c r="H3230" s="6" t="s">
        <v>7</v>
      </c>
      <c r="I3230" s="6" t="s">
        <v>6502</v>
      </c>
      <c r="J3230" s="6" t="s">
        <v>9</v>
      </c>
      <c r="K3230" s="6" t="s">
        <v>6905</v>
      </c>
      <c r="L3230" s="6" t="s">
        <v>11</v>
      </c>
      <c r="M3230" s="2">
        <v>197.274</v>
      </c>
      <c r="N3230" s="1" t="s">
        <v>12</v>
      </c>
      <c r="O3230" s="3">
        <v>43323</v>
      </c>
      <c r="P3230" s="2">
        <f>ROUNDDOWN(Table1[[#This Row],[Quantity in UnE]],0)</f>
        <v>197</v>
      </c>
      <c r="Q3230" t="s">
        <v>8849</v>
      </c>
      <c r="R3230">
        <v>23.875</v>
      </c>
      <c r="S3230">
        <v>44</v>
      </c>
      <c r="T3230">
        <f>IF(Table1[[#This Row],[OD (in)]]=28,0,IF(Table1[[#This Row],[Width (in)]]&lt;=25,1,0))</f>
        <v>1</v>
      </c>
      <c r="U3230">
        <f>IF(Table1[[#This Row],[OD (in)]]=28,0,IF(AND(Table1[[#This Row],[Width (in)]]&gt;25,Table1[[#This Row],[Width (in)]]&lt;=40),1,0))</f>
        <v>0</v>
      </c>
      <c r="V3230">
        <f>IF(Table1[[#This Row],[OD (in)]]=28,0,IF(Table1[[#This Row],[Width (in)]]&gt;40,1,0))</f>
        <v>0</v>
      </c>
      <c r="W3230">
        <f>IF(Table1[[#This Row],[OD (in)]]=28,1,0)</f>
        <v>0</v>
      </c>
    </row>
    <row r="3231" spans="1:23" x14ac:dyDescent="0.3">
      <c r="A3231" s="6" t="s">
        <v>0</v>
      </c>
      <c r="B3231" s="6" t="s">
        <v>502</v>
      </c>
      <c r="C3231" s="6" t="s">
        <v>503</v>
      </c>
      <c r="D3231" s="6" t="s">
        <v>6906</v>
      </c>
      <c r="E3231" s="6" t="s">
        <v>4</v>
      </c>
      <c r="F3231" s="6" t="s">
        <v>5</v>
      </c>
      <c r="G3231" s="6" t="s">
        <v>6501</v>
      </c>
      <c r="H3231" s="6" t="s">
        <v>7</v>
      </c>
      <c r="I3231" s="6" t="s">
        <v>6502</v>
      </c>
      <c r="J3231" s="6" t="s">
        <v>9</v>
      </c>
      <c r="K3231" s="6" t="s">
        <v>6907</v>
      </c>
      <c r="L3231" s="6" t="s">
        <v>11</v>
      </c>
      <c r="M3231" s="2">
        <v>198.46700000000001</v>
      </c>
      <c r="N3231" s="1" t="s">
        <v>12</v>
      </c>
      <c r="O3231" s="3">
        <v>43323</v>
      </c>
      <c r="P3231" s="2">
        <f>ROUNDDOWN(Table1[[#This Row],[Quantity in UnE]],0)</f>
        <v>198</v>
      </c>
      <c r="Q3231" t="s">
        <v>8849</v>
      </c>
      <c r="R3231">
        <v>23.875</v>
      </c>
      <c r="S3231">
        <v>44</v>
      </c>
      <c r="T3231">
        <f>IF(Table1[[#This Row],[OD (in)]]=28,0,IF(Table1[[#This Row],[Width (in)]]&lt;=25,1,0))</f>
        <v>1</v>
      </c>
      <c r="U3231">
        <f>IF(Table1[[#This Row],[OD (in)]]=28,0,IF(AND(Table1[[#This Row],[Width (in)]]&gt;25,Table1[[#This Row],[Width (in)]]&lt;=40),1,0))</f>
        <v>0</v>
      </c>
      <c r="V3231">
        <f>IF(Table1[[#This Row],[OD (in)]]=28,0,IF(Table1[[#This Row],[Width (in)]]&gt;40,1,0))</f>
        <v>0</v>
      </c>
      <c r="W3231">
        <f>IF(Table1[[#This Row],[OD (in)]]=28,1,0)</f>
        <v>0</v>
      </c>
    </row>
    <row r="3232" spans="1:23" x14ac:dyDescent="0.3">
      <c r="A3232" s="6" t="s">
        <v>0</v>
      </c>
      <c r="B3232" s="6" t="s">
        <v>1452</v>
      </c>
      <c r="C3232" s="6" t="s">
        <v>1453</v>
      </c>
      <c r="D3232" s="6" t="s">
        <v>6908</v>
      </c>
      <c r="E3232" s="6" t="s">
        <v>4</v>
      </c>
      <c r="F3232" s="6" t="s">
        <v>5</v>
      </c>
      <c r="G3232" s="6" t="s">
        <v>5492</v>
      </c>
      <c r="H3232" s="6" t="s">
        <v>7</v>
      </c>
      <c r="I3232" s="6" t="s">
        <v>5493</v>
      </c>
      <c r="J3232" s="6" t="s">
        <v>9</v>
      </c>
      <c r="K3232" s="6" t="s">
        <v>6909</v>
      </c>
      <c r="L3232" s="6" t="s">
        <v>11</v>
      </c>
      <c r="M3232" s="2">
        <v>113.18</v>
      </c>
      <c r="N3232" s="1" t="s">
        <v>12</v>
      </c>
      <c r="O3232" s="3">
        <v>43323</v>
      </c>
      <c r="P3232" s="2">
        <f>ROUNDDOWN(Table1[[#This Row],[Quantity in UnE]],0)</f>
        <v>113</v>
      </c>
      <c r="Q3232" t="s">
        <v>8850</v>
      </c>
      <c r="R3232">
        <v>30.5</v>
      </c>
      <c r="S3232">
        <v>28</v>
      </c>
      <c r="T3232">
        <f>IF(Table1[[#This Row],[OD (in)]]=28,0,IF(Table1[[#This Row],[Width (in)]]&lt;=25,1,0))</f>
        <v>0</v>
      </c>
      <c r="U3232">
        <f>IF(Table1[[#This Row],[OD (in)]]=28,0,IF(AND(Table1[[#This Row],[Width (in)]]&gt;25,Table1[[#This Row],[Width (in)]]&lt;=40),1,0))</f>
        <v>0</v>
      </c>
      <c r="V3232">
        <f>IF(Table1[[#This Row],[OD (in)]]=28,0,IF(Table1[[#This Row],[Width (in)]]&gt;40,1,0))</f>
        <v>0</v>
      </c>
      <c r="W3232">
        <f>IF(Table1[[#This Row],[OD (in)]]=28,1,0)</f>
        <v>1</v>
      </c>
    </row>
    <row r="3233" spans="1:23" x14ac:dyDescent="0.3">
      <c r="A3233" s="6" t="s">
        <v>0</v>
      </c>
      <c r="B3233" s="6" t="s">
        <v>107</v>
      </c>
      <c r="C3233" s="6" t="s">
        <v>108</v>
      </c>
      <c r="D3233" s="6" t="s">
        <v>6910</v>
      </c>
      <c r="E3233" s="6" t="s">
        <v>4</v>
      </c>
      <c r="F3233" s="6" t="s">
        <v>5</v>
      </c>
      <c r="G3233" s="6" t="s">
        <v>5492</v>
      </c>
      <c r="H3233" s="6" t="s">
        <v>7</v>
      </c>
      <c r="I3233" s="6" t="s">
        <v>5493</v>
      </c>
      <c r="J3233" s="6" t="s">
        <v>9</v>
      </c>
      <c r="K3233" s="6" t="s">
        <v>6911</v>
      </c>
      <c r="L3233" s="6" t="s">
        <v>11</v>
      </c>
      <c r="M3233" s="2">
        <v>111.358</v>
      </c>
      <c r="N3233" s="1" t="s">
        <v>12</v>
      </c>
      <c r="O3233" s="3">
        <v>43323</v>
      </c>
      <c r="P3233" s="2">
        <f>ROUNDDOWN(Table1[[#This Row],[Quantity in UnE]],0)</f>
        <v>111</v>
      </c>
      <c r="Q3233" t="s">
        <v>8848</v>
      </c>
      <c r="R3233">
        <v>30.5</v>
      </c>
      <c r="S3233">
        <v>28</v>
      </c>
      <c r="T3233">
        <f>IF(Table1[[#This Row],[OD (in)]]=28,0,IF(Table1[[#This Row],[Width (in)]]&lt;=25,1,0))</f>
        <v>0</v>
      </c>
      <c r="U3233">
        <f>IF(Table1[[#This Row],[OD (in)]]=28,0,IF(AND(Table1[[#This Row],[Width (in)]]&gt;25,Table1[[#This Row],[Width (in)]]&lt;=40),1,0))</f>
        <v>0</v>
      </c>
      <c r="V3233">
        <f>IF(Table1[[#This Row],[OD (in)]]=28,0,IF(Table1[[#This Row],[Width (in)]]&gt;40,1,0))</f>
        <v>0</v>
      </c>
      <c r="W3233">
        <f>IF(Table1[[#This Row],[OD (in)]]=28,1,0)</f>
        <v>1</v>
      </c>
    </row>
    <row r="3234" spans="1:23" x14ac:dyDescent="0.3">
      <c r="A3234" s="6" t="s">
        <v>0</v>
      </c>
      <c r="B3234" s="6" t="s">
        <v>107</v>
      </c>
      <c r="C3234" s="6" t="s">
        <v>108</v>
      </c>
      <c r="D3234" s="6" t="s">
        <v>6912</v>
      </c>
      <c r="E3234" s="6" t="s">
        <v>4</v>
      </c>
      <c r="F3234" s="6" t="s">
        <v>5</v>
      </c>
      <c r="G3234" s="6" t="s">
        <v>5492</v>
      </c>
      <c r="H3234" s="6" t="s">
        <v>7</v>
      </c>
      <c r="I3234" s="6" t="s">
        <v>5493</v>
      </c>
      <c r="J3234" s="6" t="s">
        <v>9</v>
      </c>
      <c r="K3234" s="6" t="s">
        <v>6913</v>
      </c>
      <c r="L3234" s="6" t="s">
        <v>11</v>
      </c>
      <c r="M3234" s="2">
        <v>116.51900000000001</v>
      </c>
      <c r="N3234" s="1" t="s">
        <v>12</v>
      </c>
      <c r="O3234" s="3">
        <v>43323</v>
      </c>
      <c r="P3234" s="2">
        <f>ROUNDDOWN(Table1[[#This Row],[Quantity in UnE]],0)</f>
        <v>116</v>
      </c>
      <c r="Q3234" t="s">
        <v>8848</v>
      </c>
      <c r="R3234">
        <v>30.5</v>
      </c>
      <c r="S3234">
        <v>28</v>
      </c>
      <c r="T3234">
        <f>IF(Table1[[#This Row],[OD (in)]]=28,0,IF(Table1[[#This Row],[Width (in)]]&lt;=25,1,0))</f>
        <v>0</v>
      </c>
      <c r="U3234">
        <f>IF(Table1[[#This Row],[OD (in)]]=28,0,IF(AND(Table1[[#This Row],[Width (in)]]&gt;25,Table1[[#This Row],[Width (in)]]&lt;=40),1,0))</f>
        <v>0</v>
      </c>
      <c r="V3234">
        <f>IF(Table1[[#This Row],[OD (in)]]=28,0,IF(Table1[[#This Row],[Width (in)]]&gt;40,1,0))</f>
        <v>0</v>
      </c>
      <c r="W3234">
        <f>IF(Table1[[#This Row],[OD (in)]]=28,1,0)</f>
        <v>1</v>
      </c>
    </row>
    <row r="3235" spans="1:23" x14ac:dyDescent="0.3">
      <c r="A3235" s="6" t="s">
        <v>0</v>
      </c>
      <c r="B3235" s="6" t="s">
        <v>1729</v>
      </c>
      <c r="C3235" s="6" t="s">
        <v>1730</v>
      </c>
      <c r="D3235" s="6" t="s">
        <v>6914</v>
      </c>
      <c r="E3235" s="6" t="s">
        <v>4</v>
      </c>
      <c r="F3235" s="6" t="s">
        <v>5</v>
      </c>
      <c r="G3235" s="6" t="s">
        <v>6726</v>
      </c>
      <c r="H3235" s="6" t="s">
        <v>7</v>
      </c>
      <c r="I3235" s="6" t="s">
        <v>6727</v>
      </c>
      <c r="J3235" s="6" t="s">
        <v>9</v>
      </c>
      <c r="K3235" s="6" t="s">
        <v>6915</v>
      </c>
      <c r="L3235" s="6" t="s">
        <v>11</v>
      </c>
      <c r="M3235" s="2">
        <v>346.70699999999999</v>
      </c>
      <c r="N3235" s="1" t="s">
        <v>12</v>
      </c>
      <c r="O3235" s="3">
        <v>43330</v>
      </c>
      <c r="P3235" s="2">
        <f>ROUNDDOWN(Table1[[#This Row],[Quantity in UnE]],0)</f>
        <v>346</v>
      </c>
      <c r="Q3235" t="s">
        <v>8859</v>
      </c>
      <c r="R3235">
        <v>45</v>
      </c>
      <c r="S3235">
        <v>39</v>
      </c>
      <c r="T3235">
        <f>IF(Table1[[#This Row],[OD (in)]]=28,0,IF(Table1[[#This Row],[Width (in)]]&lt;=25,1,0))</f>
        <v>0</v>
      </c>
      <c r="U3235">
        <f>IF(Table1[[#This Row],[OD (in)]]=28,0,IF(AND(Table1[[#This Row],[Width (in)]]&gt;25,Table1[[#This Row],[Width (in)]]&lt;=40),1,0))</f>
        <v>0</v>
      </c>
      <c r="V3235">
        <f>IF(Table1[[#This Row],[OD (in)]]=28,0,IF(Table1[[#This Row],[Width (in)]]&gt;40,1,0))</f>
        <v>1</v>
      </c>
      <c r="W3235">
        <f>IF(Table1[[#This Row],[OD (in)]]=28,1,0)</f>
        <v>0</v>
      </c>
    </row>
    <row r="3236" spans="1:23" x14ac:dyDescent="0.3">
      <c r="A3236" s="6" t="s">
        <v>0</v>
      </c>
      <c r="B3236" s="6" t="s">
        <v>107</v>
      </c>
      <c r="C3236" s="6" t="s">
        <v>108</v>
      </c>
      <c r="D3236" s="6" t="s">
        <v>6916</v>
      </c>
      <c r="E3236" s="6" t="s">
        <v>4</v>
      </c>
      <c r="F3236" s="6" t="s">
        <v>5</v>
      </c>
      <c r="G3236" s="6" t="s">
        <v>5492</v>
      </c>
      <c r="H3236" s="6" t="s">
        <v>7</v>
      </c>
      <c r="I3236" s="6" t="s">
        <v>5493</v>
      </c>
      <c r="J3236" s="6" t="s">
        <v>9</v>
      </c>
      <c r="K3236" s="6" t="s">
        <v>6917</v>
      </c>
      <c r="L3236" s="6" t="s">
        <v>11</v>
      </c>
      <c r="M3236" s="2">
        <v>111.358</v>
      </c>
      <c r="N3236" s="1" t="s">
        <v>12</v>
      </c>
      <c r="O3236" s="3">
        <v>43323</v>
      </c>
      <c r="P3236" s="2">
        <f>ROUNDDOWN(Table1[[#This Row],[Quantity in UnE]],0)</f>
        <v>111</v>
      </c>
      <c r="Q3236" t="s">
        <v>8848</v>
      </c>
      <c r="R3236">
        <v>30.5</v>
      </c>
      <c r="S3236">
        <v>28</v>
      </c>
      <c r="T3236">
        <f>IF(Table1[[#This Row],[OD (in)]]=28,0,IF(Table1[[#This Row],[Width (in)]]&lt;=25,1,0))</f>
        <v>0</v>
      </c>
      <c r="U3236">
        <f>IF(Table1[[#This Row],[OD (in)]]=28,0,IF(AND(Table1[[#This Row],[Width (in)]]&gt;25,Table1[[#This Row],[Width (in)]]&lt;=40),1,0))</f>
        <v>0</v>
      </c>
      <c r="V3236">
        <f>IF(Table1[[#This Row],[OD (in)]]=28,0,IF(Table1[[#This Row],[Width (in)]]&gt;40,1,0))</f>
        <v>0</v>
      </c>
      <c r="W3236">
        <f>IF(Table1[[#This Row],[OD (in)]]=28,1,0)</f>
        <v>1</v>
      </c>
    </row>
    <row r="3237" spans="1:23" x14ac:dyDescent="0.3">
      <c r="A3237" s="6" t="s">
        <v>0</v>
      </c>
      <c r="B3237" s="6" t="s">
        <v>6541</v>
      </c>
      <c r="C3237" s="6" t="s">
        <v>6542</v>
      </c>
      <c r="D3237" s="6" t="s">
        <v>6918</v>
      </c>
      <c r="E3237" s="6" t="s">
        <v>4</v>
      </c>
      <c r="F3237" s="6" t="s">
        <v>5</v>
      </c>
      <c r="G3237" s="6" t="s">
        <v>6726</v>
      </c>
      <c r="H3237" s="6" t="s">
        <v>7</v>
      </c>
      <c r="I3237" s="6" t="s">
        <v>6727</v>
      </c>
      <c r="J3237" s="6" t="s">
        <v>9</v>
      </c>
      <c r="K3237" s="6" t="s">
        <v>6919</v>
      </c>
      <c r="L3237" s="6" t="s">
        <v>11</v>
      </c>
      <c r="M3237" s="2">
        <v>348.84800000000001</v>
      </c>
      <c r="N3237" s="1" t="s">
        <v>12</v>
      </c>
      <c r="O3237" s="3">
        <v>43330</v>
      </c>
      <c r="P3237" s="2">
        <f>ROUNDDOWN(Table1[[#This Row],[Quantity in UnE]],0)</f>
        <v>348</v>
      </c>
      <c r="Q3237">
        <v>1079</v>
      </c>
      <c r="R3237">
        <v>45</v>
      </c>
      <c r="S3237">
        <v>39</v>
      </c>
      <c r="T3237">
        <f>IF(Table1[[#This Row],[OD (in)]]=28,0,IF(Table1[[#This Row],[Width (in)]]&lt;=25,1,0))</f>
        <v>0</v>
      </c>
      <c r="U3237">
        <f>IF(Table1[[#This Row],[OD (in)]]=28,0,IF(AND(Table1[[#This Row],[Width (in)]]&gt;25,Table1[[#This Row],[Width (in)]]&lt;=40),1,0))</f>
        <v>0</v>
      </c>
      <c r="V3237">
        <f>IF(Table1[[#This Row],[OD (in)]]=28,0,IF(Table1[[#This Row],[Width (in)]]&gt;40,1,0))</f>
        <v>1</v>
      </c>
      <c r="W3237">
        <f>IF(Table1[[#This Row],[OD (in)]]=28,1,0)</f>
        <v>0</v>
      </c>
    </row>
    <row r="3238" spans="1:23" x14ac:dyDescent="0.3">
      <c r="A3238" s="6" t="s">
        <v>0</v>
      </c>
      <c r="B3238" s="6" t="s">
        <v>107</v>
      </c>
      <c r="C3238" s="6" t="s">
        <v>108</v>
      </c>
      <c r="D3238" s="6" t="s">
        <v>6920</v>
      </c>
      <c r="E3238" s="6" t="s">
        <v>4</v>
      </c>
      <c r="F3238" s="6" t="s">
        <v>5</v>
      </c>
      <c r="G3238" s="6" t="s">
        <v>5492</v>
      </c>
      <c r="H3238" s="6" t="s">
        <v>7</v>
      </c>
      <c r="I3238" s="6" t="s">
        <v>5493</v>
      </c>
      <c r="J3238" s="6" t="s">
        <v>9</v>
      </c>
      <c r="K3238" s="6" t="s">
        <v>6921</v>
      </c>
      <c r="L3238" s="6" t="s">
        <v>11</v>
      </c>
      <c r="M3238" s="2">
        <v>116.51900000000001</v>
      </c>
      <c r="N3238" s="1" t="s">
        <v>12</v>
      </c>
      <c r="O3238" s="3">
        <v>43323</v>
      </c>
      <c r="P3238" s="2">
        <f>ROUNDDOWN(Table1[[#This Row],[Quantity in UnE]],0)</f>
        <v>116</v>
      </c>
      <c r="Q3238" t="s">
        <v>8848</v>
      </c>
      <c r="R3238">
        <v>30.5</v>
      </c>
      <c r="S3238">
        <v>28</v>
      </c>
      <c r="T3238">
        <f>IF(Table1[[#This Row],[OD (in)]]=28,0,IF(Table1[[#This Row],[Width (in)]]&lt;=25,1,0))</f>
        <v>0</v>
      </c>
      <c r="U3238">
        <f>IF(Table1[[#This Row],[OD (in)]]=28,0,IF(AND(Table1[[#This Row],[Width (in)]]&gt;25,Table1[[#This Row],[Width (in)]]&lt;=40),1,0))</f>
        <v>0</v>
      </c>
      <c r="V3238">
        <f>IF(Table1[[#This Row],[OD (in)]]=28,0,IF(Table1[[#This Row],[Width (in)]]&gt;40,1,0))</f>
        <v>0</v>
      </c>
      <c r="W3238">
        <f>IF(Table1[[#This Row],[OD (in)]]=28,1,0)</f>
        <v>1</v>
      </c>
    </row>
    <row r="3239" spans="1:23" x14ac:dyDescent="0.3">
      <c r="A3239" s="6" t="s">
        <v>0</v>
      </c>
      <c r="B3239" s="6" t="s">
        <v>502</v>
      </c>
      <c r="C3239" s="6" t="s">
        <v>503</v>
      </c>
      <c r="D3239" s="6" t="s">
        <v>6922</v>
      </c>
      <c r="E3239" s="6" t="s">
        <v>4</v>
      </c>
      <c r="F3239" s="6" t="s">
        <v>5</v>
      </c>
      <c r="G3239" s="6" t="s">
        <v>6501</v>
      </c>
      <c r="H3239" s="6" t="s">
        <v>7</v>
      </c>
      <c r="I3239" s="6" t="s">
        <v>6502</v>
      </c>
      <c r="J3239" s="6" t="s">
        <v>9</v>
      </c>
      <c r="K3239" s="6" t="s">
        <v>6923</v>
      </c>
      <c r="L3239" s="6" t="s">
        <v>11</v>
      </c>
      <c r="M3239" s="2">
        <v>198.81899999999999</v>
      </c>
      <c r="N3239" s="1" t="s">
        <v>12</v>
      </c>
      <c r="O3239" s="3">
        <v>43323</v>
      </c>
      <c r="P3239" s="2">
        <f>ROUNDDOWN(Table1[[#This Row],[Quantity in UnE]],0)</f>
        <v>198</v>
      </c>
      <c r="Q3239" t="s">
        <v>8849</v>
      </c>
      <c r="R3239">
        <v>23.875</v>
      </c>
      <c r="S3239">
        <v>44</v>
      </c>
      <c r="T3239">
        <f>IF(Table1[[#This Row],[OD (in)]]=28,0,IF(Table1[[#This Row],[Width (in)]]&lt;=25,1,0))</f>
        <v>1</v>
      </c>
      <c r="U3239">
        <f>IF(Table1[[#This Row],[OD (in)]]=28,0,IF(AND(Table1[[#This Row],[Width (in)]]&gt;25,Table1[[#This Row],[Width (in)]]&lt;=40),1,0))</f>
        <v>0</v>
      </c>
      <c r="V3239">
        <f>IF(Table1[[#This Row],[OD (in)]]=28,0,IF(Table1[[#This Row],[Width (in)]]&gt;40,1,0))</f>
        <v>0</v>
      </c>
      <c r="W3239">
        <f>IF(Table1[[#This Row],[OD (in)]]=28,1,0)</f>
        <v>0</v>
      </c>
    </row>
    <row r="3240" spans="1:23" x14ac:dyDescent="0.3">
      <c r="A3240" s="6" t="s">
        <v>0</v>
      </c>
      <c r="B3240" s="6" t="s">
        <v>6541</v>
      </c>
      <c r="C3240" s="6" t="s">
        <v>6542</v>
      </c>
      <c r="D3240" s="6" t="s">
        <v>6924</v>
      </c>
      <c r="E3240" s="6" t="s">
        <v>4</v>
      </c>
      <c r="F3240" s="6" t="s">
        <v>5</v>
      </c>
      <c r="G3240" s="6" t="s">
        <v>6726</v>
      </c>
      <c r="H3240" s="6" t="s">
        <v>7</v>
      </c>
      <c r="I3240" s="6" t="s">
        <v>6727</v>
      </c>
      <c r="J3240" s="6" t="s">
        <v>9</v>
      </c>
      <c r="K3240" s="6" t="s">
        <v>6925</v>
      </c>
      <c r="L3240" s="6" t="s">
        <v>11</v>
      </c>
      <c r="M3240" s="2">
        <v>348.84800000000001</v>
      </c>
      <c r="N3240" s="1" t="s">
        <v>12</v>
      </c>
      <c r="O3240" s="3">
        <v>43330</v>
      </c>
      <c r="P3240" s="2">
        <f>ROUNDDOWN(Table1[[#This Row],[Quantity in UnE]],0)</f>
        <v>348</v>
      </c>
      <c r="Q3240">
        <v>1079</v>
      </c>
      <c r="R3240">
        <v>45</v>
      </c>
      <c r="S3240">
        <v>39</v>
      </c>
      <c r="T3240">
        <f>IF(Table1[[#This Row],[OD (in)]]=28,0,IF(Table1[[#This Row],[Width (in)]]&lt;=25,1,0))</f>
        <v>0</v>
      </c>
      <c r="U3240">
        <f>IF(Table1[[#This Row],[OD (in)]]=28,0,IF(AND(Table1[[#This Row],[Width (in)]]&gt;25,Table1[[#This Row],[Width (in)]]&lt;=40),1,0))</f>
        <v>0</v>
      </c>
      <c r="V3240">
        <f>IF(Table1[[#This Row],[OD (in)]]=28,0,IF(Table1[[#This Row],[Width (in)]]&gt;40,1,0))</f>
        <v>1</v>
      </c>
      <c r="W3240">
        <f>IF(Table1[[#This Row],[OD (in)]]=28,1,0)</f>
        <v>0</v>
      </c>
    </row>
    <row r="3241" spans="1:23" x14ac:dyDescent="0.3">
      <c r="A3241" s="6" t="s">
        <v>0</v>
      </c>
      <c r="B3241" s="6" t="s">
        <v>1729</v>
      </c>
      <c r="C3241" s="6" t="s">
        <v>1730</v>
      </c>
      <c r="D3241" s="6" t="s">
        <v>6926</v>
      </c>
      <c r="E3241" s="6" t="s">
        <v>4</v>
      </c>
      <c r="F3241" s="6" t="s">
        <v>5</v>
      </c>
      <c r="G3241" s="6" t="s">
        <v>6726</v>
      </c>
      <c r="H3241" s="6" t="s">
        <v>7</v>
      </c>
      <c r="I3241" s="6" t="s">
        <v>6727</v>
      </c>
      <c r="J3241" s="6" t="s">
        <v>9</v>
      </c>
      <c r="K3241" s="6" t="s">
        <v>6927</v>
      </c>
      <c r="L3241" s="6" t="s">
        <v>11</v>
      </c>
      <c r="M3241" s="2">
        <v>343.78100000000001</v>
      </c>
      <c r="N3241" s="1" t="s">
        <v>12</v>
      </c>
      <c r="O3241" s="3">
        <v>43330</v>
      </c>
      <c r="P3241" s="2">
        <f>ROUNDDOWN(Table1[[#This Row],[Quantity in UnE]],0)</f>
        <v>343</v>
      </c>
      <c r="Q3241" t="s">
        <v>8859</v>
      </c>
      <c r="R3241">
        <v>45</v>
      </c>
      <c r="S3241">
        <v>39</v>
      </c>
      <c r="T3241">
        <f>IF(Table1[[#This Row],[OD (in)]]=28,0,IF(Table1[[#This Row],[Width (in)]]&lt;=25,1,0))</f>
        <v>0</v>
      </c>
      <c r="U3241">
        <f>IF(Table1[[#This Row],[OD (in)]]=28,0,IF(AND(Table1[[#This Row],[Width (in)]]&gt;25,Table1[[#This Row],[Width (in)]]&lt;=40),1,0))</f>
        <v>0</v>
      </c>
      <c r="V3241">
        <f>IF(Table1[[#This Row],[OD (in)]]=28,0,IF(Table1[[#This Row],[Width (in)]]&gt;40,1,0))</f>
        <v>1</v>
      </c>
      <c r="W3241">
        <f>IF(Table1[[#This Row],[OD (in)]]=28,1,0)</f>
        <v>0</v>
      </c>
    </row>
    <row r="3242" spans="1:23" x14ac:dyDescent="0.3">
      <c r="A3242" s="6" t="s">
        <v>0</v>
      </c>
      <c r="B3242" s="6" t="s">
        <v>1729</v>
      </c>
      <c r="C3242" s="6" t="s">
        <v>1730</v>
      </c>
      <c r="D3242" s="6" t="s">
        <v>6928</v>
      </c>
      <c r="E3242" s="6" t="s">
        <v>4</v>
      </c>
      <c r="F3242" s="6" t="s">
        <v>5</v>
      </c>
      <c r="G3242" s="6" t="s">
        <v>6726</v>
      </c>
      <c r="H3242" s="6" t="s">
        <v>7</v>
      </c>
      <c r="I3242" s="6" t="s">
        <v>6727</v>
      </c>
      <c r="J3242" s="6" t="s">
        <v>9</v>
      </c>
      <c r="K3242" s="6" t="s">
        <v>6929</v>
      </c>
      <c r="L3242" s="6" t="s">
        <v>11</v>
      </c>
      <c r="M3242" s="2">
        <v>343.60399999999998</v>
      </c>
      <c r="N3242" s="1" t="s">
        <v>12</v>
      </c>
      <c r="O3242" s="3">
        <v>43330</v>
      </c>
      <c r="P3242" s="2">
        <f>ROUNDDOWN(Table1[[#This Row],[Quantity in UnE]],0)</f>
        <v>343</v>
      </c>
      <c r="Q3242" t="s">
        <v>8859</v>
      </c>
      <c r="R3242">
        <v>45</v>
      </c>
      <c r="S3242">
        <v>39</v>
      </c>
      <c r="T3242">
        <f>IF(Table1[[#This Row],[OD (in)]]=28,0,IF(Table1[[#This Row],[Width (in)]]&lt;=25,1,0))</f>
        <v>0</v>
      </c>
      <c r="U3242">
        <f>IF(Table1[[#This Row],[OD (in)]]=28,0,IF(AND(Table1[[#This Row],[Width (in)]]&gt;25,Table1[[#This Row],[Width (in)]]&lt;=40),1,0))</f>
        <v>0</v>
      </c>
      <c r="V3242">
        <f>IF(Table1[[#This Row],[OD (in)]]=28,0,IF(Table1[[#This Row],[Width (in)]]&gt;40,1,0))</f>
        <v>1</v>
      </c>
      <c r="W3242">
        <f>IF(Table1[[#This Row],[OD (in)]]=28,1,0)</f>
        <v>0</v>
      </c>
    </row>
    <row r="3243" spans="1:23" x14ac:dyDescent="0.3">
      <c r="A3243" s="6" t="s">
        <v>0</v>
      </c>
      <c r="B3243" s="6" t="s">
        <v>1043</v>
      </c>
      <c r="C3243" s="6" t="s">
        <v>1044</v>
      </c>
      <c r="D3243" s="6" t="s">
        <v>6930</v>
      </c>
      <c r="E3243" s="6" t="s">
        <v>4</v>
      </c>
      <c r="F3243" s="6" t="s">
        <v>5</v>
      </c>
      <c r="G3243" s="6" t="s">
        <v>5492</v>
      </c>
      <c r="H3243" s="6" t="s">
        <v>7</v>
      </c>
      <c r="I3243" s="6" t="s">
        <v>5493</v>
      </c>
      <c r="J3243" s="6" t="s">
        <v>9</v>
      </c>
      <c r="K3243" s="6" t="s">
        <v>6931</v>
      </c>
      <c r="L3243" s="6" t="s">
        <v>11</v>
      </c>
      <c r="M3243" s="2">
        <v>149.25399999999999</v>
      </c>
      <c r="N3243" s="1" t="s">
        <v>12</v>
      </c>
      <c r="O3243" s="3">
        <v>43323</v>
      </c>
      <c r="P3243" s="2">
        <f>ROUNDDOWN(Table1[[#This Row],[Quantity in UnE]],0)</f>
        <v>149</v>
      </c>
      <c r="Q3243" t="s">
        <v>8850</v>
      </c>
      <c r="R3243">
        <v>39.375</v>
      </c>
      <c r="S3243">
        <v>28</v>
      </c>
      <c r="T3243">
        <f>IF(Table1[[#This Row],[OD (in)]]=28,0,IF(Table1[[#This Row],[Width (in)]]&lt;=25,1,0))</f>
        <v>0</v>
      </c>
      <c r="U3243">
        <f>IF(Table1[[#This Row],[OD (in)]]=28,0,IF(AND(Table1[[#This Row],[Width (in)]]&gt;25,Table1[[#This Row],[Width (in)]]&lt;=40),1,0))</f>
        <v>0</v>
      </c>
      <c r="V3243">
        <f>IF(Table1[[#This Row],[OD (in)]]=28,0,IF(Table1[[#This Row],[Width (in)]]&gt;40,1,0))</f>
        <v>0</v>
      </c>
      <c r="W3243">
        <f>IF(Table1[[#This Row],[OD (in)]]=28,1,0)</f>
        <v>1</v>
      </c>
    </row>
    <row r="3244" spans="1:23" x14ac:dyDescent="0.3">
      <c r="A3244" s="6" t="s">
        <v>0</v>
      </c>
      <c r="B3244" s="6" t="s">
        <v>6541</v>
      </c>
      <c r="C3244" s="6" t="s">
        <v>6542</v>
      </c>
      <c r="D3244" s="6" t="s">
        <v>6932</v>
      </c>
      <c r="E3244" s="6" t="s">
        <v>4</v>
      </c>
      <c r="F3244" s="6" t="s">
        <v>5</v>
      </c>
      <c r="G3244" s="6" t="s">
        <v>6726</v>
      </c>
      <c r="H3244" s="6" t="s">
        <v>7</v>
      </c>
      <c r="I3244" s="6" t="s">
        <v>6727</v>
      </c>
      <c r="J3244" s="6" t="s">
        <v>9</v>
      </c>
      <c r="K3244" s="6" t="s">
        <v>6933</v>
      </c>
      <c r="L3244" s="6" t="s">
        <v>11</v>
      </c>
      <c r="M3244" s="2">
        <v>352.38600000000002</v>
      </c>
      <c r="N3244" s="1" t="s">
        <v>12</v>
      </c>
      <c r="O3244" s="3">
        <v>43330</v>
      </c>
      <c r="P3244" s="2">
        <f>ROUNDDOWN(Table1[[#This Row],[Quantity in UnE]],0)</f>
        <v>352</v>
      </c>
      <c r="Q3244">
        <v>1079</v>
      </c>
      <c r="R3244">
        <v>45</v>
      </c>
      <c r="S3244">
        <v>39</v>
      </c>
      <c r="T3244">
        <f>IF(Table1[[#This Row],[OD (in)]]=28,0,IF(Table1[[#This Row],[Width (in)]]&lt;=25,1,0))</f>
        <v>0</v>
      </c>
      <c r="U3244">
        <f>IF(Table1[[#This Row],[OD (in)]]=28,0,IF(AND(Table1[[#This Row],[Width (in)]]&gt;25,Table1[[#This Row],[Width (in)]]&lt;=40),1,0))</f>
        <v>0</v>
      </c>
      <c r="V3244">
        <f>IF(Table1[[#This Row],[OD (in)]]=28,0,IF(Table1[[#This Row],[Width (in)]]&gt;40,1,0))</f>
        <v>1</v>
      </c>
      <c r="W3244">
        <f>IF(Table1[[#This Row],[OD (in)]]=28,1,0)</f>
        <v>0</v>
      </c>
    </row>
    <row r="3245" spans="1:23" x14ac:dyDescent="0.3">
      <c r="A3245" s="6" t="s">
        <v>0</v>
      </c>
      <c r="B3245" s="6" t="s">
        <v>6541</v>
      </c>
      <c r="C3245" s="6" t="s">
        <v>6542</v>
      </c>
      <c r="D3245" s="6" t="s">
        <v>6934</v>
      </c>
      <c r="E3245" s="6" t="s">
        <v>4</v>
      </c>
      <c r="F3245" s="6" t="s">
        <v>5</v>
      </c>
      <c r="G3245" s="6" t="s">
        <v>6726</v>
      </c>
      <c r="H3245" s="6" t="s">
        <v>7</v>
      </c>
      <c r="I3245" s="6" t="s">
        <v>6727</v>
      </c>
      <c r="J3245" s="6" t="s">
        <v>9</v>
      </c>
      <c r="K3245" s="6" t="s">
        <v>6935</v>
      </c>
      <c r="L3245" s="6" t="s">
        <v>11</v>
      </c>
      <c r="M3245" s="2">
        <v>352.38600000000002</v>
      </c>
      <c r="N3245" s="1" t="s">
        <v>12</v>
      </c>
      <c r="O3245" s="3">
        <v>43330</v>
      </c>
      <c r="P3245" s="2">
        <f>ROUNDDOWN(Table1[[#This Row],[Quantity in UnE]],0)</f>
        <v>352</v>
      </c>
      <c r="Q3245">
        <v>1079</v>
      </c>
      <c r="R3245">
        <v>45</v>
      </c>
      <c r="S3245">
        <v>39</v>
      </c>
      <c r="T3245">
        <f>IF(Table1[[#This Row],[OD (in)]]=28,0,IF(Table1[[#This Row],[Width (in)]]&lt;=25,1,0))</f>
        <v>0</v>
      </c>
      <c r="U3245">
        <f>IF(Table1[[#This Row],[OD (in)]]=28,0,IF(AND(Table1[[#This Row],[Width (in)]]&gt;25,Table1[[#This Row],[Width (in)]]&lt;=40),1,0))</f>
        <v>0</v>
      </c>
      <c r="V3245">
        <f>IF(Table1[[#This Row],[OD (in)]]=28,0,IF(Table1[[#This Row],[Width (in)]]&gt;40,1,0))</f>
        <v>1</v>
      </c>
      <c r="W3245">
        <f>IF(Table1[[#This Row],[OD (in)]]=28,1,0)</f>
        <v>0</v>
      </c>
    </row>
    <row r="3246" spans="1:23" x14ac:dyDescent="0.3">
      <c r="A3246" s="6" t="s">
        <v>0</v>
      </c>
      <c r="B3246" s="6" t="s">
        <v>1756</v>
      </c>
      <c r="C3246" s="6" t="s">
        <v>1757</v>
      </c>
      <c r="D3246" s="6" t="s">
        <v>6936</v>
      </c>
      <c r="E3246" s="6" t="s">
        <v>4</v>
      </c>
      <c r="F3246" s="6" t="s">
        <v>5</v>
      </c>
      <c r="G3246" s="6" t="s">
        <v>6726</v>
      </c>
      <c r="H3246" s="6" t="s">
        <v>7</v>
      </c>
      <c r="I3246" s="6" t="s">
        <v>6727</v>
      </c>
      <c r="J3246" s="6" t="s">
        <v>9</v>
      </c>
      <c r="K3246" s="6" t="s">
        <v>6937</v>
      </c>
      <c r="L3246" s="6" t="s">
        <v>11</v>
      </c>
      <c r="M3246" s="2">
        <v>459.80900000000003</v>
      </c>
      <c r="N3246" s="1" t="s">
        <v>12</v>
      </c>
      <c r="O3246" s="3">
        <v>43330</v>
      </c>
      <c r="P3246" s="2">
        <f>ROUNDDOWN(Table1[[#This Row],[Quantity in UnE]],0)</f>
        <v>459</v>
      </c>
      <c r="Q3246" t="s">
        <v>8859</v>
      </c>
      <c r="R3246">
        <v>60.25</v>
      </c>
      <c r="S3246">
        <v>39</v>
      </c>
      <c r="T3246">
        <f>IF(Table1[[#This Row],[OD (in)]]=28,0,IF(Table1[[#This Row],[Width (in)]]&lt;=25,1,0))</f>
        <v>0</v>
      </c>
      <c r="U3246">
        <f>IF(Table1[[#This Row],[OD (in)]]=28,0,IF(AND(Table1[[#This Row],[Width (in)]]&gt;25,Table1[[#This Row],[Width (in)]]&lt;=40),1,0))</f>
        <v>0</v>
      </c>
      <c r="V3246">
        <f>IF(Table1[[#This Row],[OD (in)]]=28,0,IF(Table1[[#This Row],[Width (in)]]&gt;40,1,0))</f>
        <v>1</v>
      </c>
      <c r="W3246">
        <f>IF(Table1[[#This Row],[OD (in)]]=28,1,0)</f>
        <v>0</v>
      </c>
    </row>
    <row r="3247" spans="1:23" x14ac:dyDescent="0.3">
      <c r="A3247" s="6" t="s">
        <v>0</v>
      </c>
      <c r="B3247" s="6" t="s">
        <v>1756</v>
      </c>
      <c r="C3247" s="6" t="s">
        <v>1757</v>
      </c>
      <c r="D3247" s="6" t="s">
        <v>6938</v>
      </c>
      <c r="E3247" s="6" t="s">
        <v>4</v>
      </c>
      <c r="F3247" s="6" t="s">
        <v>5</v>
      </c>
      <c r="G3247" s="6" t="s">
        <v>6726</v>
      </c>
      <c r="H3247" s="6" t="s">
        <v>7</v>
      </c>
      <c r="I3247" s="6" t="s">
        <v>6727</v>
      </c>
      <c r="J3247" s="6" t="s">
        <v>9</v>
      </c>
      <c r="K3247" s="6" t="s">
        <v>6939</v>
      </c>
      <c r="L3247" s="6" t="s">
        <v>11</v>
      </c>
      <c r="M3247" s="2">
        <v>460.64100000000002</v>
      </c>
      <c r="N3247" s="1" t="s">
        <v>12</v>
      </c>
      <c r="O3247" s="3">
        <v>43330</v>
      </c>
      <c r="P3247" s="2">
        <f>ROUNDDOWN(Table1[[#This Row],[Quantity in UnE]],0)</f>
        <v>460</v>
      </c>
      <c r="Q3247" t="s">
        <v>8859</v>
      </c>
      <c r="R3247">
        <v>60.25</v>
      </c>
      <c r="S3247">
        <v>39</v>
      </c>
      <c r="T3247">
        <f>IF(Table1[[#This Row],[OD (in)]]=28,0,IF(Table1[[#This Row],[Width (in)]]&lt;=25,1,0))</f>
        <v>0</v>
      </c>
      <c r="U3247">
        <f>IF(Table1[[#This Row],[OD (in)]]=28,0,IF(AND(Table1[[#This Row],[Width (in)]]&gt;25,Table1[[#This Row],[Width (in)]]&lt;=40),1,0))</f>
        <v>0</v>
      </c>
      <c r="V3247">
        <f>IF(Table1[[#This Row],[OD (in)]]=28,0,IF(Table1[[#This Row],[Width (in)]]&gt;40,1,0))</f>
        <v>1</v>
      </c>
      <c r="W3247">
        <f>IF(Table1[[#This Row],[OD (in)]]=28,1,0)</f>
        <v>0</v>
      </c>
    </row>
    <row r="3248" spans="1:23" x14ac:dyDescent="0.3">
      <c r="A3248" s="6" t="s">
        <v>0</v>
      </c>
      <c r="B3248" s="6" t="s">
        <v>125</v>
      </c>
      <c r="C3248" s="6" t="s">
        <v>126</v>
      </c>
      <c r="D3248" s="6" t="s">
        <v>6940</v>
      </c>
      <c r="E3248" s="6" t="s">
        <v>4</v>
      </c>
      <c r="F3248" s="6" t="s">
        <v>5</v>
      </c>
      <c r="G3248" s="6" t="s">
        <v>6726</v>
      </c>
      <c r="H3248" s="6" t="s">
        <v>7</v>
      </c>
      <c r="I3248" s="6" t="s">
        <v>6727</v>
      </c>
      <c r="J3248" s="6" t="s">
        <v>9</v>
      </c>
      <c r="K3248" s="6" t="s">
        <v>6941</v>
      </c>
      <c r="L3248" s="6" t="s">
        <v>11</v>
      </c>
      <c r="M3248" s="2">
        <v>439.93099999999998</v>
      </c>
      <c r="N3248" s="1" t="s">
        <v>12</v>
      </c>
      <c r="O3248" s="3">
        <v>43330</v>
      </c>
      <c r="P3248" s="2">
        <f>ROUNDDOWN(Table1[[#This Row],[Quantity in UnE]],0)</f>
        <v>439</v>
      </c>
      <c r="Q3248" t="s">
        <v>8852</v>
      </c>
      <c r="R3248">
        <v>60</v>
      </c>
      <c r="S3248">
        <v>39</v>
      </c>
      <c r="T3248">
        <f>IF(Table1[[#This Row],[OD (in)]]=28,0,IF(Table1[[#This Row],[Width (in)]]&lt;=25,1,0))</f>
        <v>0</v>
      </c>
      <c r="U3248">
        <f>IF(Table1[[#This Row],[OD (in)]]=28,0,IF(AND(Table1[[#This Row],[Width (in)]]&gt;25,Table1[[#This Row],[Width (in)]]&lt;=40),1,0))</f>
        <v>0</v>
      </c>
      <c r="V3248">
        <f>IF(Table1[[#This Row],[OD (in)]]=28,0,IF(Table1[[#This Row],[Width (in)]]&gt;40,1,0))</f>
        <v>1</v>
      </c>
      <c r="W3248">
        <f>IF(Table1[[#This Row],[OD (in)]]=28,1,0)</f>
        <v>0</v>
      </c>
    </row>
    <row r="3249" spans="1:23" x14ac:dyDescent="0.3">
      <c r="A3249" s="6" t="s">
        <v>0</v>
      </c>
      <c r="B3249" s="6" t="s">
        <v>1043</v>
      </c>
      <c r="C3249" s="6" t="s">
        <v>1044</v>
      </c>
      <c r="D3249" s="6" t="s">
        <v>6942</v>
      </c>
      <c r="E3249" s="6" t="s">
        <v>4</v>
      </c>
      <c r="F3249" s="6" t="s">
        <v>5</v>
      </c>
      <c r="G3249" s="6" t="s">
        <v>5492</v>
      </c>
      <c r="H3249" s="6" t="s">
        <v>7</v>
      </c>
      <c r="I3249" s="6" t="s">
        <v>5493</v>
      </c>
      <c r="J3249" s="6" t="s">
        <v>9</v>
      </c>
      <c r="K3249" s="6" t="s">
        <v>6943</v>
      </c>
      <c r="L3249" s="6" t="s">
        <v>11</v>
      </c>
      <c r="M3249" s="2">
        <v>149.25399999999999</v>
      </c>
      <c r="N3249" s="1" t="s">
        <v>12</v>
      </c>
      <c r="O3249" s="3">
        <v>43323</v>
      </c>
      <c r="P3249" s="2">
        <f>ROUNDDOWN(Table1[[#This Row],[Quantity in UnE]],0)</f>
        <v>149</v>
      </c>
      <c r="Q3249" t="s">
        <v>8850</v>
      </c>
      <c r="R3249">
        <v>39.375</v>
      </c>
      <c r="S3249">
        <v>28</v>
      </c>
      <c r="T3249">
        <f>IF(Table1[[#This Row],[OD (in)]]=28,0,IF(Table1[[#This Row],[Width (in)]]&lt;=25,1,0))</f>
        <v>0</v>
      </c>
      <c r="U3249">
        <f>IF(Table1[[#This Row],[OD (in)]]=28,0,IF(AND(Table1[[#This Row],[Width (in)]]&gt;25,Table1[[#This Row],[Width (in)]]&lt;=40),1,0))</f>
        <v>0</v>
      </c>
      <c r="V3249">
        <f>IF(Table1[[#This Row],[OD (in)]]=28,0,IF(Table1[[#This Row],[Width (in)]]&gt;40,1,0))</f>
        <v>0</v>
      </c>
      <c r="W3249">
        <f>IF(Table1[[#This Row],[OD (in)]]=28,1,0)</f>
        <v>1</v>
      </c>
    </row>
    <row r="3250" spans="1:23" x14ac:dyDescent="0.3">
      <c r="A3250" s="6" t="s">
        <v>0</v>
      </c>
      <c r="B3250" s="6" t="s">
        <v>125</v>
      </c>
      <c r="C3250" s="6" t="s">
        <v>126</v>
      </c>
      <c r="D3250" s="6" t="s">
        <v>6944</v>
      </c>
      <c r="E3250" s="6" t="s">
        <v>4</v>
      </c>
      <c r="F3250" s="6" t="s">
        <v>5</v>
      </c>
      <c r="G3250" s="6" t="s">
        <v>6726</v>
      </c>
      <c r="H3250" s="6" t="s">
        <v>7</v>
      </c>
      <c r="I3250" s="6" t="s">
        <v>6727</v>
      </c>
      <c r="J3250" s="6" t="s">
        <v>9</v>
      </c>
      <c r="K3250" s="6" t="s">
        <v>6945</v>
      </c>
      <c r="L3250" s="6" t="s">
        <v>11</v>
      </c>
      <c r="M3250" s="2">
        <v>439.93099999999998</v>
      </c>
      <c r="N3250" s="1" t="s">
        <v>12</v>
      </c>
      <c r="O3250" s="3">
        <v>43330</v>
      </c>
      <c r="P3250" s="2">
        <f>ROUNDDOWN(Table1[[#This Row],[Quantity in UnE]],0)</f>
        <v>439</v>
      </c>
      <c r="Q3250" t="s">
        <v>8852</v>
      </c>
      <c r="R3250">
        <v>60</v>
      </c>
      <c r="S3250">
        <v>39</v>
      </c>
      <c r="T3250">
        <f>IF(Table1[[#This Row],[OD (in)]]=28,0,IF(Table1[[#This Row],[Width (in)]]&lt;=25,1,0))</f>
        <v>0</v>
      </c>
      <c r="U3250">
        <f>IF(Table1[[#This Row],[OD (in)]]=28,0,IF(AND(Table1[[#This Row],[Width (in)]]&gt;25,Table1[[#This Row],[Width (in)]]&lt;=40),1,0))</f>
        <v>0</v>
      </c>
      <c r="V3250">
        <f>IF(Table1[[#This Row],[OD (in)]]=28,0,IF(Table1[[#This Row],[Width (in)]]&gt;40,1,0))</f>
        <v>1</v>
      </c>
      <c r="W3250">
        <f>IF(Table1[[#This Row],[OD (in)]]=28,1,0)</f>
        <v>0</v>
      </c>
    </row>
    <row r="3251" spans="1:23" x14ac:dyDescent="0.3">
      <c r="A3251" s="6" t="s">
        <v>0</v>
      </c>
      <c r="B3251" s="6" t="s">
        <v>1043</v>
      </c>
      <c r="C3251" s="6" t="s">
        <v>1044</v>
      </c>
      <c r="D3251" s="6" t="s">
        <v>6946</v>
      </c>
      <c r="E3251" s="6" t="s">
        <v>4</v>
      </c>
      <c r="F3251" s="6" t="s">
        <v>5</v>
      </c>
      <c r="G3251" s="6" t="s">
        <v>5492</v>
      </c>
      <c r="H3251" s="6" t="s">
        <v>7</v>
      </c>
      <c r="I3251" s="6" t="s">
        <v>5493</v>
      </c>
      <c r="J3251" s="6" t="s">
        <v>9</v>
      </c>
      <c r="K3251" s="6" t="s">
        <v>6947</v>
      </c>
      <c r="L3251" s="6" t="s">
        <v>11</v>
      </c>
      <c r="M3251" s="2">
        <v>150.68799999999999</v>
      </c>
      <c r="N3251" s="1" t="s">
        <v>12</v>
      </c>
      <c r="O3251" s="3">
        <v>43323</v>
      </c>
      <c r="P3251" s="2">
        <f>ROUNDDOWN(Table1[[#This Row],[Quantity in UnE]],0)</f>
        <v>150</v>
      </c>
      <c r="Q3251" t="s">
        <v>8850</v>
      </c>
      <c r="R3251">
        <v>39.375</v>
      </c>
      <c r="S3251">
        <v>28</v>
      </c>
      <c r="T3251">
        <f>IF(Table1[[#This Row],[OD (in)]]=28,0,IF(Table1[[#This Row],[Width (in)]]&lt;=25,1,0))</f>
        <v>0</v>
      </c>
      <c r="U3251">
        <f>IF(Table1[[#This Row],[OD (in)]]=28,0,IF(AND(Table1[[#This Row],[Width (in)]]&gt;25,Table1[[#This Row],[Width (in)]]&lt;=40),1,0))</f>
        <v>0</v>
      </c>
      <c r="V3251">
        <f>IF(Table1[[#This Row],[OD (in)]]=28,0,IF(Table1[[#This Row],[Width (in)]]&gt;40,1,0))</f>
        <v>0</v>
      </c>
      <c r="W3251">
        <f>IF(Table1[[#This Row],[OD (in)]]=28,1,0)</f>
        <v>1</v>
      </c>
    </row>
    <row r="3252" spans="1:23" x14ac:dyDescent="0.3">
      <c r="A3252" s="6" t="s">
        <v>0</v>
      </c>
      <c r="B3252" s="6" t="s">
        <v>1043</v>
      </c>
      <c r="C3252" s="6" t="s">
        <v>1044</v>
      </c>
      <c r="D3252" s="6" t="s">
        <v>6948</v>
      </c>
      <c r="E3252" s="6" t="s">
        <v>4</v>
      </c>
      <c r="F3252" s="6" t="s">
        <v>5</v>
      </c>
      <c r="G3252" s="6" t="s">
        <v>5492</v>
      </c>
      <c r="H3252" s="6" t="s">
        <v>7</v>
      </c>
      <c r="I3252" s="6" t="s">
        <v>5493</v>
      </c>
      <c r="J3252" s="6" t="s">
        <v>9</v>
      </c>
      <c r="K3252" s="6" t="s">
        <v>6949</v>
      </c>
      <c r="L3252" s="6" t="s">
        <v>11</v>
      </c>
      <c r="M3252" s="2">
        <v>142.22200000000001</v>
      </c>
      <c r="N3252" s="1" t="s">
        <v>12</v>
      </c>
      <c r="O3252" s="3">
        <v>43323</v>
      </c>
      <c r="P3252" s="2">
        <f>ROUNDDOWN(Table1[[#This Row],[Quantity in UnE]],0)</f>
        <v>142</v>
      </c>
      <c r="Q3252" t="s">
        <v>8850</v>
      </c>
      <c r="R3252">
        <v>39.375</v>
      </c>
      <c r="S3252">
        <v>28</v>
      </c>
      <c r="T3252">
        <f>IF(Table1[[#This Row],[OD (in)]]=28,0,IF(Table1[[#This Row],[Width (in)]]&lt;=25,1,0))</f>
        <v>0</v>
      </c>
      <c r="U3252">
        <f>IF(Table1[[#This Row],[OD (in)]]=28,0,IF(AND(Table1[[#This Row],[Width (in)]]&gt;25,Table1[[#This Row],[Width (in)]]&lt;=40),1,0))</f>
        <v>0</v>
      </c>
      <c r="V3252">
        <f>IF(Table1[[#This Row],[OD (in)]]=28,0,IF(Table1[[#This Row],[Width (in)]]&gt;40,1,0))</f>
        <v>0</v>
      </c>
      <c r="W3252">
        <f>IF(Table1[[#This Row],[OD (in)]]=28,1,0)</f>
        <v>1</v>
      </c>
    </row>
    <row r="3253" spans="1:23" x14ac:dyDescent="0.3">
      <c r="A3253" s="6" t="s">
        <v>0</v>
      </c>
      <c r="B3253" s="6" t="s">
        <v>1043</v>
      </c>
      <c r="C3253" s="6" t="s">
        <v>1044</v>
      </c>
      <c r="D3253" s="6" t="s">
        <v>6950</v>
      </c>
      <c r="E3253" s="6" t="s">
        <v>4</v>
      </c>
      <c r="F3253" s="6" t="s">
        <v>5</v>
      </c>
      <c r="G3253" s="6" t="s">
        <v>5492</v>
      </c>
      <c r="H3253" s="6" t="s">
        <v>7</v>
      </c>
      <c r="I3253" s="6" t="s">
        <v>5493</v>
      </c>
      <c r="J3253" s="6" t="s">
        <v>9</v>
      </c>
      <c r="K3253" s="6" t="s">
        <v>6951</v>
      </c>
      <c r="L3253" s="6" t="s">
        <v>11</v>
      </c>
      <c r="M3253" s="2">
        <v>142.22200000000001</v>
      </c>
      <c r="N3253" s="1" t="s">
        <v>12</v>
      </c>
      <c r="O3253" s="3">
        <v>43323</v>
      </c>
      <c r="P3253" s="2">
        <f>ROUNDDOWN(Table1[[#This Row],[Quantity in UnE]],0)</f>
        <v>142</v>
      </c>
      <c r="Q3253" t="s">
        <v>8850</v>
      </c>
      <c r="R3253">
        <v>39.375</v>
      </c>
      <c r="S3253">
        <v>28</v>
      </c>
      <c r="T3253">
        <f>IF(Table1[[#This Row],[OD (in)]]=28,0,IF(Table1[[#This Row],[Width (in)]]&lt;=25,1,0))</f>
        <v>0</v>
      </c>
      <c r="U3253">
        <f>IF(Table1[[#This Row],[OD (in)]]=28,0,IF(AND(Table1[[#This Row],[Width (in)]]&gt;25,Table1[[#This Row],[Width (in)]]&lt;=40),1,0))</f>
        <v>0</v>
      </c>
      <c r="V3253">
        <f>IF(Table1[[#This Row],[OD (in)]]=28,0,IF(Table1[[#This Row],[Width (in)]]&gt;40,1,0))</f>
        <v>0</v>
      </c>
      <c r="W3253">
        <f>IF(Table1[[#This Row],[OD (in)]]=28,1,0)</f>
        <v>1</v>
      </c>
    </row>
    <row r="3254" spans="1:23" x14ac:dyDescent="0.3">
      <c r="A3254" s="6" t="s">
        <v>0</v>
      </c>
      <c r="B3254" s="6" t="s">
        <v>1043</v>
      </c>
      <c r="C3254" s="6" t="s">
        <v>1044</v>
      </c>
      <c r="D3254" s="6" t="s">
        <v>6952</v>
      </c>
      <c r="E3254" s="6" t="s">
        <v>4</v>
      </c>
      <c r="F3254" s="6" t="s">
        <v>5</v>
      </c>
      <c r="G3254" s="6" t="s">
        <v>5492</v>
      </c>
      <c r="H3254" s="6" t="s">
        <v>7</v>
      </c>
      <c r="I3254" s="6" t="s">
        <v>5493</v>
      </c>
      <c r="J3254" s="6" t="s">
        <v>9</v>
      </c>
      <c r="K3254" s="6" t="s">
        <v>6953</v>
      </c>
      <c r="L3254" s="6" t="s">
        <v>11</v>
      </c>
      <c r="M3254" s="2">
        <v>145.499</v>
      </c>
      <c r="N3254" s="1" t="s">
        <v>12</v>
      </c>
      <c r="O3254" s="3">
        <v>43323</v>
      </c>
      <c r="P3254" s="2">
        <f>ROUNDDOWN(Table1[[#This Row],[Quantity in UnE]],0)</f>
        <v>145</v>
      </c>
      <c r="Q3254" t="s">
        <v>8850</v>
      </c>
      <c r="R3254">
        <v>39.375</v>
      </c>
      <c r="S3254">
        <v>28</v>
      </c>
      <c r="T3254">
        <f>IF(Table1[[#This Row],[OD (in)]]=28,0,IF(Table1[[#This Row],[Width (in)]]&lt;=25,1,0))</f>
        <v>0</v>
      </c>
      <c r="U3254">
        <f>IF(Table1[[#This Row],[OD (in)]]=28,0,IF(AND(Table1[[#This Row],[Width (in)]]&gt;25,Table1[[#This Row],[Width (in)]]&lt;=40),1,0))</f>
        <v>0</v>
      </c>
      <c r="V3254">
        <f>IF(Table1[[#This Row],[OD (in)]]=28,0,IF(Table1[[#This Row],[Width (in)]]&gt;40,1,0))</f>
        <v>0</v>
      </c>
      <c r="W3254">
        <f>IF(Table1[[#This Row],[OD (in)]]=28,1,0)</f>
        <v>1</v>
      </c>
    </row>
    <row r="3255" spans="1:23" x14ac:dyDescent="0.3">
      <c r="A3255" s="6" t="s">
        <v>0</v>
      </c>
      <c r="B3255" s="6" t="s">
        <v>1043</v>
      </c>
      <c r="C3255" s="6" t="s">
        <v>1044</v>
      </c>
      <c r="D3255" s="6" t="s">
        <v>6954</v>
      </c>
      <c r="E3255" s="6" t="s">
        <v>4</v>
      </c>
      <c r="F3255" s="6" t="s">
        <v>5</v>
      </c>
      <c r="G3255" s="6" t="s">
        <v>5492</v>
      </c>
      <c r="H3255" s="6" t="s">
        <v>7</v>
      </c>
      <c r="I3255" s="6" t="s">
        <v>5493</v>
      </c>
      <c r="J3255" s="6" t="s">
        <v>9</v>
      </c>
      <c r="K3255" s="6" t="s">
        <v>6955</v>
      </c>
      <c r="L3255" s="6" t="s">
        <v>11</v>
      </c>
      <c r="M3255" s="2">
        <v>145.226</v>
      </c>
      <c r="N3255" s="1" t="s">
        <v>12</v>
      </c>
      <c r="O3255" s="3">
        <v>43323</v>
      </c>
      <c r="P3255" s="2">
        <f>ROUNDDOWN(Table1[[#This Row],[Quantity in UnE]],0)</f>
        <v>145</v>
      </c>
      <c r="Q3255" t="s">
        <v>8850</v>
      </c>
      <c r="R3255">
        <v>39.375</v>
      </c>
      <c r="S3255">
        <v>28</v>
      </c>
      <c r="T3255">
        <f>IF(Table1[[#This Row],[OD (in)]]=28,0,IF(Table1[[#This Row],[Width (in)]]&lt;=25,1,0))</f>
        <v>0</v>
      </c>
      <c r="U3255">
        <f>IF(Table1[[#This Row],[OD (in)]]=28,0,IF(AND(Table1[[#This Row],[Width (in)]]&gt;25,Table1[[#This Row],[Width (in)]]&lt;=40),1,0))</f>
        <v>0</v>
      </c>
      <c r="V3255">
        <f>IF(Table1[[#This Row],[OD (in)]]=28,0,IF(Table1[[#This Row],[Width (in)]]&gt;40,1,0))</f>
        <v>0</v>
      </c>
      <c r="W3255">
        <f>IF(Table1[[#This Row],[OD (in)]]=28,1,0)</f>
        <v>1</v>
      </c>
    </row>
    <row r="3256" spans="1:23" x14ac:dyDescent="0.3">
      <c r="A3256" s="6" t="s">
        <v>0</v>
      </c>
      <c r="B3256" s="6" t="s">
        <v>1043</v>
      </c>
      <c r="C3256" s="6" t="s">
        <v>1044</v>
      </c>
      <c r="D3256" s="6" t="s">
        <v>6956</v>
      </c>
      <c r="E3256" s="6" t="s">
        <v>4</v>
      </c>
      <c r="F3256" s="6" t="s">
        <v>5</v>
      </c>
      <c r="G3256" s="6" t="s">
        <v>5492</v>
      </c>
      <c r="H3256" s="6" t="s">
        <v>7</v>
      </c>
      <c r="I3256" s="6" t="s">
        <v>5493</v>
      </c>
      <c r="J3256" s="6" t="s">
        <v>9</v>
      </c>
      <c r="K3256" s="6" t="s">
        <v>6957</v>
      </c>
      <c r="L3256" s="6" t="s">
        <v>11</v>
      </c>
      <c r="M3256" s="2">
        <v>145.84</v>
      </c>
      <c r="N3256" s="1" t="s">
        <v>12</v>
      </c>
      <c r="O3256" s="3">
        <v>43323</v>
      </c>
      <c r="P3256" s="2">
        <f>ROUNDDOWN(Table1[[#This Row],[Quantity in UnE]],0)</f>
        <v>145</v>
      </c>
      <c r="Q3256" t="s">
        <v>8850</v>
      </c>
      <c r="R3256">
        <v>39.375</v>
      </c>
      <c r="S3256">
        <v>28</v>
      </c>
      <c r="T3256">
        <f>IF(Table1[[#This Row],[OD (in)]]=28,0,IF(Table1[[#This Row],[Width (in)]]&lt;=25,1,0))</f>
        <v>0</v>
      </c>
      <c r="U3256">
        <f>IF(Table1[[#This Row],[OD (in)]]=28,0,IF(AND(Table1[[#This Row],[Width (in)]]&gt;25,Table1[[#This Row],[Width (in)]]&lt;=40),1,0))</f>
        <v>0</v>
      </c>
      <c r="V3256">
        <f>IF(Table1[[#This Row],[OD (in)]]=28,0,IF(Table1[[#This Row],[Width (in)]]&gt;40,1,0))</f>
        <v>0</v>
      </c>
      <c r="W3256">
        <f>IF(Table1[[#This Row],[OD (in)]]=28,1,0)</f>
        <v>1</v>
      </c>
    </row>
    <row r="3257" spans="1:23" x14ac:dyDescent="0.3">
      <c r="A3257" s="6" t="s">
        <v>0</v>
      </c>
      <c r="B3257" s="6" t="s">
        <v>121</v>
      </c>
      <c r="C3257" s="6" t="s">
        <v>122</v>
      </c>
      <c r="D3257" s="6" t="s">
        <v>6958</v>
      </c>
      <c r="E3257" s="6" t="s">
        <v>4</v>
      </c>
      <c r="F3257" s="6" t="s">
        <v>5</v>
      </c>
      <c r="G3257" s="6" t="s">
        <v>5492</v>
      </c>
      <c r="H3257" s="6" t="s">
        <v>7</v>
      </c>
      <c r="I3257" s="6" t="s">
        <v>5493</v>
      </c>
      <c r="J3257" s="6" t="s">
        <v>9</v>
      </c>
      <c r="K3257" s="6" t="s">
        <v>6959</v>
      </c>
      <c r="L3257" s="6" t="s">
        <v>11</v>
      </c>
      <c r="M3257" s="2">
        <v>140.28200000000001</v>
      </c>
      <c r="N3257" s="1" t="s">
        <v>12</v>
      </c>
      <c r="O3257" s="3">
        <v>43323</v>
      </c>
      <c r="P3257" s="2">
        <f>ROUNDDOWN(Table1[[#This Row],[Quantity in UnE]],0)</f>
        <v>140</v>
      </c>
      <c r="Q3257" t="s">
        <v>8848</v>
      </c>
      <c r="R3257">
        <v>39.375</v>
      </c>
      <c r="S3257">
        <v>28</v>
      </c>
      <c r="T3257">
        <f>IF(Table1[[#This Row],[OD (in)]]=28,0,IF(Table1[[#This Row],[Width (in)]]&lt;=25,1,0))</f>
        <v>0</v>
      </c>
      <c r="U3257">
        <f>IF(Table1[[#This Row],[OD (in)]]=28,0,IF(AND(Table1[[#This Row],[Width (in)]]&gt;25,Table1[[#This Row],[Width (in)]]&lt;=40),1,0))</f>
        <v>0</v>
      </c>
      <c r="V3257">
        <f>IF(Table1[[#This Row],[OD (in)]]=28,0,IF(Table1[[#This Row],[Width (in)]]&gt;40,1,0))</f>
        <v>0</v>
      </c>
      <c r="W3257">
        <f>IF(Table1[[#This Row],[OD (in)]]=28,1,0)</f>
        <v>1</v>
      </c>
    </row>
    <row r="3258" spans="1:23" x14ac:dyDescent="0.3">
      <c r="A3258" s="6" t="s">
        <v>0</v>
      </c>
      <c r="B3258" s="6" t="s">
        <v>1043</v>
      </c>
      <c r="C3258" s="6" t="s">
        <v>1044</v>
      </c>
      <c r="D3258" s="6" t="s">
        <v>6960</v>
      </c>
      <c r="E3258" s="6" t="s">
        <v>4</v>
      </c>
      <c r="F3258" s="6" t="s">
        <v>5</v>
      </c>
      <c r="G3258" s="6" t="s">
        <v>5492</v>
      </c>
      <c r="H3258" s="6" t="s">
        <v>7</v>
      </c>
      <c r="I3258" s="6" t="s">
        <v>5493</v>
      </c>
      <c r="J3258" s="6" t="s">
        <v>9</v>
      </c>
      <c r="K3258" s="6" t="s">
        <v>6961</v>
      </c>
      <c r="L3258" s="6" t="s">
        <v>11</v>
      </c>
      <c r="M3258" s="2">
        <v>149.80000000000001</v>
      </c>
      <c r="N3258" s="1" t="s">
        <v>12</v>
      </c>
      <c r="O3258" s="3">
        <v>43323</v>
      </c>
      <c r="P3258" s="2">
        <f>ROUNDDOWN(Table1[[#This Row],[Quantity in UnE]],0)</f>
        <v>149</v>
      </c>
      <c r="Q3258" t="s">
        <v>8850</v>
      </c>
      <c r="R3258">
        <v>39.375</v>
      </c>
      <c r="S3258">
        <v>28</v>
      </c>
      <c r="T3258">
        <f>IF(Table1[[#This Row],[OD (in)]]=28,0,IF(Table1[[#This Row],[Width (in)]]&lt;=25,1,0))</f>
        <v>0</v>
      </c>
      <c r="U3258">
        <f>IF(Table1[[#This Row],[OD (in)]]=28,0,IF(AND(Table1[[#This Row],[Width (in)]]&gt;25,Table1[[#This Row],[Width (in)]]&lt;=40),1,0))</f>
        <v>0</v>
      </c>
      <c r="V3258">
        <f>IF(Table1[[#This Row],[OD (in)]]=28,0,IF(Table1[[#This Row],[Width (in)]]&gt;40,1,0))</f>
        <v>0</v>
      </c>
      <c r="W3258">
        <f>IF(Table1[[#This Row],[OD (in)]]=28,1,0)</f>
        <v>1</v>
      </c>
    </row>
    <row r="3259" spans="1:23" x14ac:dyDescent="0.3">
      <c r="A3259" s="6" t="s">
        <v>0</v>
      </c>
      <c r="B3259" s="6" t="s">
        <v>1043</v>
      </c>
      <c r="C3259" s="6" t="s">
        <v>1044</v>
      </c>
      <c r="D3259" s="6" t="s">
        <v>6962</v>
      </c>
      <c r="E3259" s="6" t="s">
        <v>4</v>
      </c>
      <c r="F3259" s="6" t="s">
        <v>5</v>
      </c>
      <c r="G3259" s="6" t="s">
        <v>5492</v>
      </c>
      <c r="H3259" s="6" t="s">
        <v>7</v>
      </c>
      <c r="I3259" s="6" t="s">
        <v>5493</v>
      </c>
      <c r="J3259" s="6" t="s">
        <v>9</v>
      </c>
      <c r="K3259" s="6" t="s">
        <v>6963</v>
      </c>
      <c r="L3259" s="6" t="s">
        <v>11</v>
      </c>
      <c r="M3259" s="2">
        <v>150.21</v>
      </c>
      <c r="N3259" s="1" t="s">
        <v>12</v>
      </c>
      <c r="O3259" s="3">
        <v>43323</v>
      </c>
      <c r="P3259" s="2">
        <f>ROUNDDOWN(Table1[[#This Row],[Quantity in UnE]],0)</f>
        <v>150</v>
      </c>
      <c r="Q3259" t="s">
        <v>8850</v>
      </c>
      <c r="R3259">
        <v>39.375</v>
      </c>
      <c r="S3259">
        <v>28</v>
      </c>
      <c r="T3259">
        <f>IF(Table1[[#This Row],[OD (in)]]=28,0,IF(Table1[[#This Row],[Width (in)]]&lt;=25,1,0))</f>
        <v>0</v>
      </c>
      <c r="U3259">
        <f>IF(Table1[[#This Row],[OD (in)]]=28,0,IF(AND(Table1[[#This Row],[Width (in)]]&gt;25,Table1[[#This Row],[Width (in)]]&lt;=40),1,0))</f>
        <v>0</v>
      </c>
      <c r="V3259">
        <f>IF(Table1[[#This Row],[OD (in)]]=28,0,IF(Table1[[#This Row],[Width (in)]]&gt;40,1,0))</f>
        <v>0</v>
      </c>
      <c r="W3259">
        <f>IF(Table1[[#This Row],[OD (in)]]=28,1,0)</f>
        <v>1</v>
      </c>
    </row>
    <row r="3260" spans="1:23" x14ac:dyDescent="0.3">
      <c r="A3260" s="6" t="s">
        <v>0</v>
      </c>
      <c r="B3260" s="6" t="s">
        <v>121</v>
      </c>
      <c r="C3260" s="6" t="s">
        <v>122</v>
      </c>
      <c r="D3260" s="6" t="s">
        <v>6964</v>
      </c>
      <c r="E3260" s="6" t="s">
        <v>4</v>
      </c>
      <c r="F3260" s="6" t="s">
        <v>5</v>
      </c>
      <c r="G3260" s="6" t="s">
        <v>5492</v>
      </c>
      <c r="H3260" s="6" t="s">
        <v>7</v>
      </c>
      <c r="I3260" s="6" t="s">
        <v>5493</v>
      </c>
      <c r="J3260" s="6" t="s">
        <v>9</v>
      </c>
      <c r="K3260" s="6" t="s">
        <v>6965</v>
      </c>
      <c r="L3260" s="6" t="s">
        <v>11</v>
      </c>
      <c r="M3260" s="2">
        <v>135.62299999999999</v>
      </c>
      <c r="N3260" s="1" t="s">
        <v>12</v>
      </c>
      <c r="O3260" s="3">
        <v>43323</v>
      </c>
      <c r="P3260" s="2">
        <f>ROUNDDOWN(Table1[[#This Row],[Quantity in UnE]],0)</f>
        <v>135</v>
      </c>
      <c r="Q3260" t="s">
        <v>8848</v>
      </c>
      <c r="R3260">
        <v>39.375</v>
      </c>
      <c r="S3260">
        <v>28</v>
      </c>
      <c r="T3260">
        <f>IF(Table1[[#This Row],[OD (in)]]=28,0,IF(Table1[[#This Row],[Width (in)]]&lt;=25,1,0))</f>
        <v>0</v>
      </c>
      <c r="U3260">
        <f>IF(Table1[[#This Row],[OD (in)]]=28,0,IF(AND(Table1[[#This Row],[Width (in)]]&gt;25,Table1[[#This Row],[Width (in)]]&lt;=40),1,0))</f>
        <v>0</v>
      </c>
      <c r="V3260">
        <f>IF(Table1[[#This Row],[OD (in)]]=28,0,IF(Table1[[#This Row],[Width (in)]]&gt;40,1,0))</f>
        <v>0</v>
      </c>
      <c r="W3260">
        <f>IF(Table1[[#This Row],[OD (in)]]=28,1,0)</f>
        <v>1</v>
      </c>
    </row>
    <row r="3261" spans="1:23" x14ac:dyDescent="0.3">
      <c r="A3261" s="6" t="s">
        <v>0</v>
      </c>
      <c r="B3261" s="6" t="s">
        <v>1043</v>
      </c>
      <c r="C3261" s="6" t="s">
        <v>1044</v>
      </c>
      <c r="D3261" s="6" t="s">
        <v>6966</v>
      </c>
      <c r="E3261" s="6" t="s">
        <v>4</v>
      </c>
      <c r="F3261" s="6" t="s">
        <v>5</v>
      </c>
      <c r="G3261" s="6" t="s">
        <v>5492</v>
      </c>
      <c r="H3261" s="6" t="s">
        <v>7</v>
      </c>
      <c r="I3261" s="6" t="s">
        <v>5493</v>
      </c>
      <c r="J3261" s="6" t="s">
        <v>9</v>
      </c>
      <c r="K3261" s="6" t="s">
        <v>6967</v>
      </c>
      <c r="L3261" s="6" t="s">
        <v>11</v>
      </c>
      <c r="M3261" s="2">
        <v>145.43100000000001</v>
      </c>
      <c r="N3261" s="1" t="s">
        <v>12</v>
      </c>
      <c r="O3261" s="3">
        <v>43323</v>
      </c>
      <c r="P3261" s="2">
        <f>ROUNDDOWN(Table1[[#This Row],[Quantity in UnE]],0)</f>
        <v>145</v>
      </c>
      <c r="Q3261" t="s">
        <v>8850</v>
      </c>
      <c r="R3261">
        <v>39.375</v>
      </c>
      <c r="S3261">
        <v>28</v>
      </c>
      <c r="T3261">
        <f>IF(Table1[[#This Row],[OD (in)]]=28,0,IF(Table1[[#This Row],[Width (in)]]&lt;=25,1,0))</f>
        <v>0</v>
      </c>
      <c r="U3261">
        <f>IF(Table1[[#This Row],[OD (in)]]=28,0,IF(AND(Table1[[#This Row],[Width (in)]]&gt;25,Table1[[#This Row],[Width (in)]]&lt;=40),1,0))</f>
        <v>0</v>
      </c>
      <c r="V3261">
        <f>IF(Table1[[#This Row],[OD (in)]]=28,0,IF(Table1[[#This Row],[Width (in)]]&gt;40,1,0))</f>
        <v>0</v>
      </c>
      <c r="W3261">
        <f>IF(Table1[[#This Row],[OD (in)]]=28,1,0)</f>
        <v>1</v>
      </c>
    </row>
    <row r="3262" spans="1:23" x14ac:dyDescent="0.3">
      <c r="A3262" s="6" t="s">
        <v>0</v>
      </c>
      <c r="B3262" s="6" t="s">
        <v>4465</v>
      </c>
      <c r="C3262" s="6" t="s">
        <v>4466</v>
      </c>
      <c r="D3262" s="6" t="s">
        <v>6968</v>
      </c>
      <c r="E3262" s="6" t="s">
        <v>4</v>
      </c>
      <c r="F3262" s="6" t="s">
        <v>5</v>
      </c>
      <c r="G3262" s="6" t="s">
        <v>6726</v>
      </c>
      <c r="H3262" s="6" t="s">
        <v>7</v>
      </c>
      <c r="I3262" s="6" t="s">
        <v>6727</v>
      </c>
      <c r="J3262" s="6" t="s">
        <v>9</v>
      </c>
      <c r="K3262" s="6" t="s">
        <v>6969</v>
      </c>
      <c r="L3262" s="6" t="s">
        <v>11</v>
      </c>
      <c r="M3262" s="2">
        <v>339.96100000000001</v>
      </c>
      <c r="N3262" s="1" t="s">
        <v>12</v>
      </c>
      <c r="O3262" s="3">
        <v>43330</v>
      </c>
      <c r="P3262" s="2">
        <f>ROUNDDOWN(Table1[[#This Row],[Quantity in UnE]],0)</f>
        <v>339</v>
      </c>
      <c r="Q3262" t="s">
        <v>8859</v>
      </c>
      <c r="R3262">
        <v>44.5</v>
      </c>
      <c r="S3262">
        <v>39</v>
      </c>
      <c r="T3262">
        <f>IF(Table1[[#This Row],[OD (in)]]=28,0,IF(Table1[[#This Row],[Width (in)]]&lt;=25,1,0))</f>
        <v>0</v>
      </c>
      <c r="U3262">
        <f>IF(Table1[[#This Row],[OD (in)]]=28,0,IF(AND(Table1[[#This Row],[Width (in)]]&gt;25,Table1[[#This Row],[Width (in)]]&lt;=40),1,0))</f>
        <v>0</v>
      </c>
      <c r="V3262">
        <f>IF(Table1[[#This Row],[OD (in)]]=28,0,IF(Table1[[#This Row],[Width (in)]]&gt;40,1,0))</f>
        <v>1</v>
      </c>
      <c r="W3262">
        <f>IF(Table1[[#This Row],[OD (in)]]=28,1,0)</f>
        <v>0</v>
      </c>
    </row>
    <row r="3263" spans="1:23" x14ac:dyDescent="0.3">
      <c r="A3263" s="6" t="s">
        <v>0</v>
      </c>
      <c r="B3263" s="6" t="s">
        <v>4465</v>
      </c>
      <c r="C3263" s="6" t="s">
        <v>4466</v>
      </c>
      <c r="D3263" s="6" t="s">
        <v>6970</v>
      </c>
      <c r="E3263" s="6" t="s">
        <v>4</v>
      </c>
      <c r="F3263" s="6" t="s">
        <v>5</v>
      </c>
      <c r="G3263" s="6" t="s">
        <v>6726</v>
      </c>
      <c r="H3263" s="6" t="s">
        <v>7</v>
      </c>
      <c r="I3263" s="6" t="s">
        <v>6727</v>
      </c>
      <c r="J3263" s="6" t="s">
        <v>9</v>
      </c>
      <c r="K3263" s="6" t="s">
        <v>6971</v>
      </c>
      <c r="L3263" s="6" t="s">
        <v>11</v>
      </c>
      <c r="M3263" s="2">
        <v>340.26799999999997</v>
      </c>
      <c r="N3263" s="1" t="s">
        <v>12</v>
      </c>
      <c r="O3263" s="3">
        <v>43330</v>
      </c>
      <c r="P3263" s="2">
        <f>ROUNDDOWN(Table1[[#This Row],[Quantity in UnE]],0)</f>
        <v>340</v>
      </c>
      <c r="Q3263" t="s">
        <v>8859</v>
      </c>
      <c r="R3263">
        <v>44.5</v>
      </c>
      <c r="S3263">
        <v>39</v>
      </c>
      <c r="T3263">
        <f>IF(Table1[[#This Row],[OD (in)]]=28,0,IF(Table1[[#This Row],[Width (in)]]&lt;=25,1,0))</f>
        <v>0</v>
      </c>
      <c r="U3263">
        <f>IF(Table1[[#This Row],[OD (in)]]=28,0,IF(AND(Table1[[#This Row],[Width (in)]]&gt;25,Table1[[#This Row],[Width (in)]]&lt;=40),1,0))</f>
        <v>0</v>
      </c>
      <c r="V3263">
        <f>IF(Table1[[#This Row],[OD (in)]]=28,0,IF(Table1[[#This Row],[Width (in)]]&gt;40,1,0))</f>
        <v>1</v>
      </c>
      <c r="W3263">
        <f>IF(Table1[[#This Row],[OD (in)]]=28,1,0)</f>
        <v>0</v>
      </c>
    </row>
    <row r="3264" spans="1:23" x14ac:dyDescent="0.3">
      <c r="A3264" s="6" t="s">
        <v>0</v>
      </c>
      <c r="B3264" s="6" t="s">
        <v>4465</v>
      </c>
      <c r="C3264" s="6" t="s">
        <v>4466</v>
      </c>
      <c r="D3264" s="6" t="s">
        <v>6972</v>
      </c>
      <c r="E3264" s="6" t="s">
        <v>4</v>
      </c>
      <c r="F3264" s="6" t="s">
        <v>5</v>
      </c>
      <c r="G3264" s="6" t="s">
        <v>6726</v>
      </c>
      <c r="H3264" s="6" t="s">
        <v>7</v>
      </c>
      <c r="I3264" s="6" t="s">
        <v>6727</v>
      </c>
      <c r="J3264" s="6" t="s">
        <v>9</v>
      </c>
      <c r="K3264" s="6" t="s">
        <v>6973</v>
      </c>
      <c r="L3264" s="6" t="s">
        <v>11</v>
      </c>
      <c r="M3264" s="2">
        <v>339.96100000000001</v>
      </c>
      <c r="N3264" s="1" t="s">
        <v>12</v>
      </c>
      <c r="O3264" s="3">
        <v>43330</v>
      </c>
      <c r="P3264" s="2">
        <f>ROUNDDOWN(Table1[[#This Row],[Quantity in UnE]],0)</f>
        <v>339</v>
      </c>
      <c r="Q3264" t="s">
        <v>8859</v>
      </c>
      <c r="R3264">
        <v>44.5</v>
      </c>
      <c r="S3264">
        <v>39</v>
      </c>
      <c r="T3264">
        <f>IF(Table1[[#This Row],[OD (in)]]=28,0,IF(Table1[[#This Row],[Width (in)]]&lt;=25,1,0))</f>
        <v>0</v>
      </c>
      <c r="U3264">
        <f>IF(Table1[[#This Row],[OD (in)]]=28,0,IF(AND(Table1[[#This Row],[Width (in)]]&gt;25,Table1[[#This Row],[Width (in)]]&lt;=40),1,0))</f>
        <v>0</v>
      </c>
      <c r="V3264">
        <f>IF(Table1[[#This Row],[OD (in)]]=28,0,IF(Table1[[#This Row],[Width (in)]]&gt;40,1,0))</f>
        <v>1</v>
      </c>
      <c r="W3264">
        <f>IF(Table1[[#This Row],[OD (in)]]=28,1,0)</f>
        <v>0</v>
      </c>
    </row>
    <row r="3265" spans="1:23" x14ac:dyDescent="0.3">
      <c r="A3265" s="6" t="s">
        <v>0</v>
      </c>
      <c r="B3265" s="6" t="s">
        <v>4465</v>
      </c>
      <c r="C3265" s="6" t="s">
        <v>4466</v>
      </c>
      <c r="D3265" s="6" t="s">
        <v>6974</v>
      </c>
      <c r="E3265" s="6" t="s">
        <v>4</v>
      </c>
      <c r="F3265" s="6" t="s">
        <v>5</v>
      </c>
      <c r="G3265" s="6" t="s">
        <v>6726</v>
      </c>
      <c r="H3265" s="6" t="s">
        <v>7</v>
      </c>
      <c r="I3265" s="6" t="s">
        <v>6727</v>
      </c>
      <c r="J3265" s="6" t="s">
        <v>9</v>
      </c>
      <c r="K3265" s="6" t="s">
        <v>6975</v>
      </c>
      <c r="L3265" s="6" t="s">
        <v>11</v>
      </c>
      <c r="M3265" s="2">
        <v>339.96100000000001</v>
      </c>
      <c r="N3265" s="1" t="s">
        <v>12</v>
      </c>
      <c r="O3265" s="3">
        <v>43330</v>
      </c>
      <c r="P3265" s="2">
        <f>ROUNDDOWN(Table1[[#This Row],[Quantity in UnE]],0)</f>
        <v>339</v>
      </c>
      <c r="Q3265" t="s">
        <v>8859</v>
      </c>
      <c r="R3265">
        <v>44.5</v>
      </c>
      <c r="S3265">
        <v>39</v>
      </c>
      <c r="T3265">
        <f>IF(Table1[[#This Row],[OD (in)]]=28,0,IF(Table1[[#This Row],[Width (in)]]&lt;=25,1,0))</f>
        <v>0</v>
      </c>
      <c r="U3265">
        <f>IF(Table1[[#This Row],[OD (in)]]=28,0,IF(AND(Table1[[#This Row],[Width (in)]]&gt;25,Table1[[#This Row],[Width (in)]]&lt;=40),1,0))</f>
        <v>0</v>
      </c>
      <c r="V3265">
        <f>IF(Table1[[#This Row],[OD (in)]]=28,0,IF(Table1[[#This Row],[Width (in)]]&gt;40,1,0))</f>
        <v>1</v>
      </c>
      <c r="W3265">
        <f>IF(Table1[[#This Row],[OD (in)]]=28,1,0)</f>
        <v>0</v>
      </c>
    </row>
    <row r="3266" spans="1:23" x14ac:dyDescent="0.3">
      <c r="A3266" s="6" t="s">
        <v>0</v>
      </c>
      <c r="B3266" s="6" t="s">
        <v>6414</v>
      </c>
      <c r="C3266" s="6" t="s">
        <v>6415</v>
      </c>
      <c r="D3266" s="6" t="s">
        <v>6976</v>
      </c>
      <c r="E3266" s="6" t="s">
        <v>4</v>
      </c>
      <c r="F3266" s="6" t="s">
        <v>5</v>
      </c>
      <c r="G3266" s="6" t="s">
        <v>6726</v>
      </c>
      <c r="H3266" s="6" t="s">
        <v>7</v>
      </c>
      <c r="I3266" s="6" t="s">
        <v>6727</v>
      </c>
      <c r="J3266" s="6" t="s">
        <v>9</v>
      </c>
      <c r="K3266" s="6" t="s">
        <v>6977</v>
      </c>
      <c r="L3266" s="6" t="s">
        <v>11</v>
      </c>
      <c r="M3266" s="2">
        <v>306.53300000000002</v>
      </c>
      <c r="N3266" s="1" t="s">
        <v>12</v>
      </c>
      <c r="O3266" s="3">
        <v>43330</v>
      </c>
      <c r="P3266" s="2">
        <f>ROUNDDOWN(Table1[[#This Row],[Quantity in UnE]],0)</f>
        <v>306</v>
      </c>
      <c r="Q3266">
        <v>1079</v>
      </c>
      <c r="R3266">
        <v>38</v>
      </c>
      <c r="S3266">
        <v>39</v>
      </c>
      <c r="T3266">
        <f>IF(Table1[[#This Row],[OD (in)]]=28,0,IF(Table1[[#This Row],[Width (in)]]&lt;=25,1,0))</f>
        <v>0</v>
      </c>
      <c r="U3266">
        <f>IF(Table1[[#This Row],[OD (in)]]=28,0,IF(AND(Table1[[#This Row],[Width (in)]]&gt;25,Table1[[#This Row],[Width (in)]]&lt;=40),1,0))</f>
        <v>1</v>
      </c>
      <c r="V3266">
        <f>IF(Table1[[#This Row],[OD (in)]]=28,0,IF(Table1[[#This Row],[Width (in)]]&gt;40,1,0))</f>
        <v>0</v>
      </c>
      <c r="W3266">
        <f>IF(Table1[[#This Row],[OD (in)]]=28,1,0)</f>
        <v>0</v>
      </c>
    </row>
    <row r="3267" spans="1:23" x14ac:dyDescent="0.3">
      <c r="A3267" s="6" t="s">
        <v>0</v>
      </c>
      <c r="B3267" s="6" t="s">
        <v>125</v>
      </c>
      <c r="C3267" s="6" t="s">
        <v>126</v>
      </c>
      <c r="D3267" s="6" t="s">
        <v>6978</v>
      </c>
      <c r="E3267" s="6" t="s">
        <v>4</v>
      </c>
      <c r="F3267" s="6" t="s">
        <v>5</v>
      </c>
      <c r="G3267" s="6" t="s">
        <v>6726</v>
      </c>
      <c r="H3267" s="6" t="s">
        <v>7</v>
      </c>
      <c r="I3267" s="6" t="s">
        <v>6727</v>
      </c>
      <c r="J3267" s="6" t="s">
        <v>9</v>
      </c>
      <c r="K3267" s="6" t="s">
        <v>6979</v>
      </c>
      <c r="L3267" s="6" t="s">
        <v>11</v>
      </c>
      <c r="M3267" s="2">
        <v>373.81099999999998</v>
      </c>
      <c r="N3267" s="1" t="s">
        <v>12</v>
      </c>
      <c r="O3267" s="3">
        <v>43330</v>
      </c>
      <c r="P3267" s="2">
        <f>ROUNDDOWN(Table1[[#This Row],[Quantity in UnE]],0)</f>
        <v>373</v>
      </c>
      <c r="Q3267" t="s">
        <v>8852</v>
      </c>
      <c r="R3267">
        <v>60</v>
      </c>
      <c r="S3267">
        <v>39</v>
      </c>
      <c r="T3267">
        <f>IF(Table1[[#This Row],[OD (in)]]=28,0,IF(Table1[[#This Row],[Width (in)]]&lt;=25,1,0))</f>
        <v>0</v>
      </c>
      <c r="U3267">
        <f>IF(Table1[[#This Row],[OD (in)]]=28,0,IF(AND(Table1[[#This Row],[Width (in)]]&gt;25,Table1[[#This Row],[Width (in)]]&lt;=40),1,0))</f>
        <v>0</v>
      </c>
      <c r="V3267">
        <f>IF(Table1[[#This Row],[OD (in)]]=28,0,IF(Table1[[#This Row],[Width (in)]]&gt;40,1,0))</f>
        <v>1</v>
      </c>
      <c r="W3267">
        <f>IF(Table1[[#This Row],[OD (in)]]=28,1,0)</f>
        <v>0</v>
      </c>
    </row>
    <row r="3268" spans="1:23" x14ac:dyDescent="0.3">
      <c r="A3268" s="6" t="s">
        <v>0</v>
      </c>
      <c r="B3268" s="6" t="s">
        <v>125</v>
      </c>
      <c r="C3268" s="6" t="s">
        <v>126</v>
      </c>
      <c r="D3268" s="6" t="s">
        <v>6980</v>
      </c>
      <c r="E3268" s="6" t="s">
        <v>4</v>
      </c>
      <c r="F3268" s="6" t="s">
        <v>5</v>
      </c>
      <c r="G3268" s="6" t="s">
        <v>6726</v>
      </c>
      <c r="H3268" s="6" t="s">
        <v>7</v>
      </c>
      <c r="I3268" s="6" t="s">
        <v>6727</v>
      </c>
      <c r="J3268" s="6" t="s">
        <v>9</v>
      </c>
      <c r="K3268" s="6" t="s">
        <v>6981</v>
      </c>
      <c r="L3268" s="6" t="s">
        <v>11</v>
      </c>
      <c r="M3268" s="2">
        <v>373.81099999999998</v>
      </c>
      <c r="N3268" s="1" t="s">
        <v>12</v>
      </c>
      <c r="O3268" s="3">
        <v>43330</v>
      </c>
      <c r="P3268" s="2">
        <f>ROUNDDOWN(Table1[[#This Row],[Quantity in UnE]],0)</f>
        <v>373</v>
      </c>
      <c r="Q3268" t="s">
        <v>8852</v>
      </c>
      <c r="R3268">
        <v>60</v>
      </c>
      <c r="S3268">
        <v>39</v>
      </c>
      <c r="T3268">
        <f>IF(Table1[[#This Row],[OD (in)]]=28,0,IF(Table1[[#This Row],[Width (in)]]&lt;=25,1,0))</f>
        <v>0</v>
      </c>
      <c r="U3268">
        <f>IF(Table1[[#This Row],[OD (in)]]=28,0,IF(AND(Table1[[#This Row],[Width (in)]]&gt;25,Table1[[#This Row],[Width (in)]]&lt;=40),1,0))</f>
        <v>0</v>
      </c>
      <c r="V3268">
        <f>IF(Table1[[#This Row],[OD (in)]]=28,0,IF(Table1[[#This Row],[Width (in)]]&gt;40,1,0))</f>
        <v>1</v>
      </c>
      <c r="W3268">
        <f>IF(Table1[[#This Row],[OD (in)]]=28,1,0)</f>
        <v>0</v>
      </c>
    </row>
    <row r="3269" spans="1:23" x14ac:dyDescent="0.3">
      <c r="A3269" s="6" t="s">
        <v>0</v>
      </c>
      <c r="B3269" s="6" t="s">
        <v>125</v>
      </c>
      <c r="C3269" s="6" t="s">
        <v>126</v>
      </c>
      <c r="D3269" s="6" t="s">
        <v>6982</v>
      </c>
      <c r="E3269" s="6" t="s">
        <v>4</v>
      </c>
      <c r="F3269" s="6" t="s">
        <v>5</v>
      </c>
      <c r="G3269" s="6" t="s">
        <v>6726</v>
      </c>
      <c r="H3269" s="6" t="s">
        <v>7</v>
      </c>
      <c r="I3269" s="6" t="s">
        <v>6727</v>
      </c>
      <c r="J3269" s="6" t="s">
        <v>9</v>
      </c>
      <c r="K3269" s="6" t="s">
        <v>6983</v>
      </c>
      <c r="L3269" s="6" t="s">
        <v>11</v>
      </c>
      <c r="M3269" s="2">
        <v>441.83499999999998</v>
      </c>
      <c r="N3269" s="1" t="s">
        <v>12</v>
      </c>
      <c r="O3269" s="3">
        <v>43330</v>
      </c>
      <c r="P3269" s="2">
        <f>ROUNDDOWN(Table1[[#This Row],[Quantity in UnE]],0)</f>
        <v>441</v>
      </c>
      <c r="Q3269" t="s">
        <v>8852</v>
      </c>
      <c r="R3269">
        <v>60</v>
      </c>
      <c r="S3269">
        <v>39</v>
      </c>
      <c r="T3269">
        <f>IF(Table1[[#This Row],[OD (in)]]=28,0,IF(Table1[[#This Row],[Width (in)]]&lt;=25,1,0))</f>
        <v>0</v>
      </c>
      <c r="U3269">
        <f>IF(Table1[[#This Row],[OD (in)]]=28,0,IF(AND(Table1[[#This Row],[Width (in)]]&gt;25,Table1[[#This Row],[Width (in)]]&lt;=40),1,0))</f>
        <v>0</v>
      </c>
      <c r="V3269">
        <f>IF(Table1[[#This Row],[OD (in)]]=28,0,IF(Table1[[#This Row],[Width (in)]]&gt;40,1,0))</f>
        <v>1</v>
      </c>
      <c r="W3269">
        <f>IF(Table1[[#This Row],[OD (in)]]=28,1,0)</f>
        <v>0</v>
      </c>
    </row>
    <row r="3270" spans="1:23" x14ac:dyDescent="0.3">
      <c r="A3270" s="6" t="s">
        <v>0</v>
      </c>
      <c r="B3270" s="6" t="s">
        <v>3097</v>
      </c>
      <c r="C3270" s="6" t="s">
        <v>3098</v>
      </c>
      <c r="D3270" s="6" t="s">
        <v>6984</v>
      </c>
      <c r="E3270" s="6" t="s">
        <v>4</v>
      </c>
      <c r="F3270" s="6" t="s">
        <v>5</v>
      </c>
      <c r="G3270" s="6" t="s">
        <v>6985</v>
      </c>
      <c r="H3270" s="6" t="s">
        <v>7</v>
      </c>
      <c r="I3270" s="6" t="s">
        <v>6986</v>
      </c>
      <c r="J3270" s="6" t="s">
        <v>9</v>
      </c>
      <c r="K3270" s="6" t="s">
        <v>6987</v>
      </c>
      <c r="L3270" s="6" t="s">
        <v>11</v>
      </c>
      <c r="M3270" s="2">
        <v>329.45100000000002</v>
      </c>
      <c r="N3270" s="1" t="s">
        <v>12</v>
      </c>
      <c r="O3270" s="3">
        <v>43319</v>
      </c>
      <c r="P3270" s="2">
        <f>ROUNDDOWN(Table1[[#This Row],[Quantity in UnE]],0)</f>
        <v>329</v>
      </c>
      <c r="Q3270" t="s">
        <v>8850</v>
      </c>
      <c r="R3270">
        <v>44</v>
      </c>
      <c r="S3270">
        <v>39</v>
      </c>
      <c r="T3270">
        <f>IF(Table1[[#This Row],[OD (in)]]=28,0,IF(Table1[[#This Row],[Width (in)]]&lt;=25,1,0))</f>
        <v>0</v>
      </c>
      <c r="U3270">
        <f>IF(Table1[[#This Row],[OD (in)]]=28,0,IF(AND(Table1[[#This Row],[Width (in)]]&gt;25,Table1[[#This Row],[Width (in)]]&lt;=40),1,0))</f>
        <v>0</v>
      </c>
      <c r="V3270">
        <f>IF(Table1[[#This Row],[OD (in)]]=28,0,IF(Table1[[#This Row],[Width (in)]]&gt;40,1,0))</f>
        <v>1</v>
      </c>
      <c r="W3270">
        <f>IF(Table1[[#This Row],[OD (in)]]=28,1,0)</f>
        <v>0</v>
      </c>
    </row>
    <row r="3271" spans="1:23" x14ac:dyDescent="0.3">
      <c r="A3271" s="6" t="s">
        <v>0</v>
      </c>
      <c r="B3271" s="6" t="s">
        <v>3097</v>
      </c>
      <c r="C3271" s="6" t="s">
        <v>3098</v>
      </c>
      <c r="D3271" s="6" t="s">
        <v>6988</v>
      </c>
      <c r="E3271" s="6" t="s">
        <v>4</v>
      </c>
      <c r="F3271" s="6" t="s">
        <v>5</v>
      </c>
      <c r="G3271" s="6" t="s">
        <v>6985</v>
      </c>
      <c r="H3271" s="6" t="s">
        <v>7</v>
      </c>
      <c r="I3271" s="6" t="s">
        <v>6986</v>
      </c>
      <c r="J3271" s="6" t="s">
        <v>9</v>
      </c>
      <c r="K3271" s="6" t="s">
        <v>6989</v>
      </c>
      <c r="L3271" s="6" t="s">
        <v>11</v>
      </c>
      <c r="M3271" s="2">
        <v>330.52</v>
      </c>
      <c r="N3271" s="1" t="s">
        <v>12</v>
      </c>
      <c r="O3271" s="3">
        <v>43319</v>
      </c>
      <c r="P3271" s="2">
        <f>ROUNDDOWN(Table1[[#This Row],[Quantity in UnE]],0)</f>
        <v>330</v>
      </c>
      <c r="Q3271" t="s">
        <v>8850</v>
      </c>
      <c r="R3271">
        <v>44</v>
      </c>
      <c r="S3271">
        <v>39</v>
      </c>
      <c r="T3271">
        <f>IF(Table1[[#This Row],[OD (in)]]=28,0,IF(Table1[[#This Row],[Width (in)]]&lt;=25,1,0))</f>
        <v>0</v>
      </c>
      <c r="U3271">
        <f>IF(Table1[[#This Row],[OD (in)]]=28,0,IF(AND(Table1[[#This Row],[Width (in)]]&gt;25,Table1[[#This Row],[Width (in)]]&lt;=40),1,0))</f>
        <v>0</v>
      </c>
      <c r="V3271">
        <f>IF(Table1[[#This Row],[OD (in)]]=28,0,IF(Table1[[#This Row],[Width (in)]]&gt;40,1,0))</f>
        <v>1</v>
      </c>
      <c r="W3271">
        <f>IF(Table1[[#This Row],[OD (in)]]=28,1,0)</f>
        <v>0</v>
      </c>
    </row>
    <row r="3272" spans="1:23" x14ac:dyDescent="0.3">
      <c r="A3272" s="6" t="s">
        <v>0</v>
      </c>
      <c r="B3272" s="6" t="s">
        <v>3097</v>
      </c>
      <c r="C3272" s="6" t="s">
        <v>3098</v>
      </c>
      <c r="D3272" s="6" t="s">
        <v>6990</v>
      </c>
      <c r="E3272" s="6" t="s">
        <v>4</v>
      </c>
      <c r="F3272" s="6" t="s">
        <v>5</v>
      </c>
      <c r="G3272" s="6" t="s">
        <v>6985</v>
      </c>
      <c r="H3272" s="6" t="s">
        <v>7</v>
      </c>
      <c r="I3272" s="6" t="s">
        <v>6986</v>
      </c>
      <c r="J3272" s="6" t="s">
        <v>9</v>
      </c>
      <c r="K3272" s="6" t="s">
        <v>6991</v>
      </c>
      <c r="L3272" s="6" t="s">
        <v>11</v>
      </c>
      <c r="M3272" s="2">
        <v>330.44299999999998</v>
      </c>
      <c r="N3272" s="1" t="s">
        <v>12</v>
      </c>
      <c r="O3272" s="3">
        <v>43319</v>
      </c>
      <c r="P3272" s="2">
        <f>ROUNDDOWN(Table1[[#This Row],[Quantity in UnE]],0)</f>
        <v>330</v>
      </c>
      <c r="Q3272" t="s">
        <v>8850</v>
      </c>
      <c r="R3272">
        <v>44</v>
      </c>
      <c r="S3272">
        <v>39</v>
      </c>
      <c r="T3272">
        <f>IF(Table1[[#This Row],[OD (in)]]=28,0,IF(Table1[[#This Row],[Width (in)]]&lt;=25,1,0))</f>
        <v>0</v>
      </c>
      <c r="U3272">
        <f>IF(Table1[[#This Row],[OD (in)]]=28,0,IF(AND(Table1[[#This Row],[Width (in)]]&gt;25,Table1[[#This Row],[Width (in)]]&lt;=40),1,0))</f>
        <v>0</v>
      </c>
      <c r="V3272">
        <f>IF(Table1[[#This Row],[OD (in)]]=28,0,IF(Table1[[#This Row],[Width (in)]]&gt;40,1,0))</f>
        <v>1</v>
      </c>
      <c r="W3272">
        <f>IF(Table1[[#This Row],[OD (in)]]=28,1,0)</f>
        <v>0</v>
      </c>
    </row>
    <row r="3273" spans="1:23" x14ac:dyDescent="0.3">
      <c r="A3273" s="6" t="s">
        <v>0</v>
      </c>
      <c r="B3273" s="6" t="s">
        <v>3097</v>
      </c>
      <c r="C3273" s="6" t="s">
        <v>3098</v>
      </c>
      <c r="D3273" s="6" t="s">
        <v>6992</v>
      </c>
      <c r="E3273" s="6" t="s">
        <v>4</v>
      </c>
      <c r="F3273" s="6" t="s">
        <v>5</v>
      </c>
      <c r="G3273" s="6" t="s">
        <v>6985</v>
      </c>
      <c r="H3273" s="6" t="s">
        <v>7</v>
      </c>
      <c r="I3273" s="6" t="s">
        <v>6986</v>
      </c>
      <c r="J3273" s="6" t="s">
        <v>9</v>
      </c>
      <c r="K3273" s="6" t="s">
        <v>6993</v>
      </c>
      <c r="L3273" s="6" t="s">
        <v>11</v>
      </c>
      <c r="M3273" s="2">
        <v>329.52800000000002</v>
      </c>
      <c r="N3273" s="1" t="s">
        <v>12</v>
      </c>
      <c r="O3273" s="3">
        <v>43319</v>
      </c>
      <c r="P3273" s="2">
        <f>ROUNDDOWN(Table1[[#This Row],[Quantity in UnE]],0)</f>
        <v>329</v>
      </c>
      <c r="Q3273" t="s">
        <v>8850</v>
      </c>
      <c r="R3273">
        <v>44</v>
      </c>
      <c r="S3273">
        <v>39</v>
      </c>
      <c r="T3273">
        <f>IF(Table1[[#This Row],[OD (in)]]=28,0,IF(Table1[[#This Row],[Width (in)]]&lt;=25,1,0))</f>
        <v>0</v>
      </c>
      <c r="U3273">
        <f>IF(Table1[[#This Row],[OD (in)]]=28,0,IF(AND(Table1[[#This Row],[Width (in)]]&gt;25,Table1[[#This Row],[Width (in)]]&lt;=40),1,0))</f>
        <v>0</v>
      </c>
      <c r="V3273">
        <f>IF(Table1[[#This Row],[OD (in)]]=28,0,IF(Table1[[#This Row],[Width (in)]]&gt;40,1,0))</f>
        <v>1</v>
      </c>
      <c r="W3273">
        <f>IF(Table1[[#This Row],[OD (in)]]=28,1,0)</f>
        <v>0</v>
      </c>
    </row>
    <row r="3274" spans="1:23" x14ac:dyDescent="0.3">
      <c r="A3274" s="6" t="s">
        <v>0</v>
      </c>
      <c r="B3274" s="6" t="s">
        <v>125</v>
      </c>
      <c r="C3274" s="6" t="s">
        <v>126</v>
      </c>
      <c r="D3274" s="6" t="s">
        <v>6994</v>
      </c>
      <c r="E3274" s="6" t="s">
        <v>4</v>
      </c>
      <c r="F3274" s="6" t="s">
        <v>5</v>
      </c>
      <c r="G3274" s="6" t="s">
        <v>6726</v>
      </c>
      <c r="H3274" s="6" t="s">
        <v>7</v>
      </c>
      <c r="I3274" s="6" t="s">
        <v>6727</v>
      </c>
      <c r="J3274" s="6" t="s">
        <v>9</v>
      </c>
      <c r="K3274" s="6" t="s">
        <v>6995</v>
      </c>
      <c r="L3274" s="6" t="s">
        <v>11</v>
      </c>
      <c r="M3274" s="2">
        <v>441.54599999999999</v>
      </c>
      <c r="N3274" s="1" t="s">
        <v>12</v>
      </c>
      <c r="O3274" s="3">
        <v>43330</v>
      </c>
      <c r="P3274" s="2">
        <f>ROUNDDOWN(Table1[[#This Row],[Quantity in UnE]],0)</f>
        <v>441</v>
      </c>
      <c r="Q3274" t="s">
        <v>8852</v>
      </c>
      <c r="R3274">
        <v>60</v>
      </c>
      <c r="S3274">
        <v>39</v>
      </c>
      <c r="T3274">
        <f>IF(Table1[[#This Row],[OD (in)]]=28,0,IF(Table1[[#This Row],[Width (in)]]&lt;=25,1,0))</f>
        <v>0</v>
      </c>
      <c r="U3274">
        <f>IF(Table1[[#This Row],[OD (in)]]=28,0,IF(AND(Table1[[#This Row],[Width (in)]]&gt;25,Table1[[#This Row],[Width (in)]]&lt;=40),1,0))</f>
        <v>0</v>
      </c>
      <c r="V3274">
        <f>IF(Table1[[#This Row],[OD (in)]]=28,0,IF(Table1[[#This Row],[Width (in)]]&gt;40,1,0))</f>
        <v>1</v>
      </c>
      <c r="W3274">
        <f>IF(Table1[[#This Row],[OD (in)]]=28,1,0)</f>
        <v>0</v>
      </c>
    </row>
    <row r="3275" spans="1:23" x14ac:dyDescent="0.3">
      <c r="A3275" s="6" t="s">
        <v>0</v>
      </c>
      <c r="B3275" s="6" t="s">
        <v>3097</v>
      </c>
      <c r="C3275" s="6" t="s">
        <v>3098</v>
      </c>
      <c r="D3275" s="6" t="s">
        <v>6996</v>
      </c>
      <c r="E3275" s="6" t="s">
        <v>4</v>
      </c>
      <c r="F3275" s="6" t="s">
        <v>5</v>
      </c>
      <c r="G3275" s="6" t="s">
        <v>6985</v>
      </c>
      <c r="H3275" s="6" t="s">
        <v>7</v>
      </c>
      <c r="I3275" s="6" t="s">
        <v>6986</v>
      </c>
      <c r="J3275" s="6" t="s">
        <v>9</v>
      </c>
      <c r="K3275" s="6" t="s">
        <v>6997</v>
      </c>
      <c r="L3275" s="6" t="s">
        <v>11</v>
      </c>
      <c r="M3275" s="2">
        <v>320.75400000000002</v>
      </c>
      <c r="N3275" s="1" t="s">
        <v>12</v>
      </c>
      <c r="O3275" s="3">
        <v>43319</v>
      </c>
      <c r="P3275" s="2">
        <f>ROUNDDOWN(Table1[[#This Row],[Quantity in UnE]],0)</f>
        <v>320</v>
      </c>
      <c r="Q3275" t="s">
        <v>8850</v>
      </c>
      <c r="R3275">
        <v>44</v>
      </c>
      <c r="S3275">
        <v>39</v>
      </c>
      <c r="T3275">
        <f>IF(Table1[[#This Row],[OD (in)]]=28,0,IF(Table1[[#This Row],[Width (in)]]&lt;=25,1,0))</f>
        <v>0</v>
      </c>
      <c r="U3275">
        <f>IF(Table1[[#This Row],[OD (in)]]=28,0,IF(AND(Table1[[#This Row],[Width (in)]]&gt;25,Table1[[#This Row],[Width (in)]]&lt;=40),1,0))</f>
        <v>0</v>
      </c>
      <c r="V3275">
        <f>IF(Table1[[#This Row],[OD (in)]]=28,0,IF(Table1[[#This Row],[Width (in)]]&gt;40,1,0))</f>
        <v>1</v>
      </c>
      <c r="W3275">
        <f>IF(Table1[[#This Row],[OD (in)]]=28,1,0)</f>
        <v>0</v>
      </c>
    </row>
    <row r="3276" spans="1:23" x14ac:dyDescent="0.3">
      <c r="A3276" s="6" t="s">
        <v>0</v>
      </c>
      <c r="B3276" s="6" t="s">
        <v>125</v>
      </c>
      <c r="C3276" s="6" t="s">
        <v>126</v>
      </c>
      <c r="D3276" s="6" t="s">
        <v>6998</v>
      </c>
      <c r="E3276" s="6" t="s">
        <v>4</v>
      </c>
      <c r="F3276" s="6" t="s">
        <v>5</v>
      </c>
      <c r="G3276" s="6" t="s">
        <v>6726</v>
      </c>
      <c r="H3276" s="6" t="s">
        <v>7</v>
      </c>
      <c r="I3276" s="6" t="s">
        <v>6727</v>
      </c>
      <c r="J3276" s="6" t="s">
        <v>9</v>
      </c>
      <c r="K3276" s="6" t="s">
        <v>6999</v>
      </c>
      <c r="L3276" s="6" t="s">
        <v>11</v>
      </c>
      <c r="M3276" s="2">
        <v>441.83499999999998</v>
      </c>
      <c r="N3276" s="1" t="s">
        <v>12</v>
      </c>
      <c r="O3276" s="3">
        <v>43330</v>
      </c>
      <c r="P3276" s="2">
        <f>ROUNDDOWN(Table1[[#This Row],[Quantity in UnE]],0)</f>
        <v>441</v>
      </c>
      <c r="Q3276" t="s">
        <v>8852</v>
      </c>
      <c r="R3276">
        <v>60</v>
      </c>
      <c r="S3276">
        <v>39</v>
      </c>
      <c r="T3276">
        <f>IF(Table1[[#This Row],[OD (in)]]=28,0,IF(Table1[[#This Row],[Width (in)]]&lt;=25,1,0))</f>
        <v>0</v>
      </c>
      <c r="U3276">
        <f>IF(Table1[[#This Row],[OD (in)]]=28,0,IF(AND(Table1[[#This Row],[Width (in)]]&gt;25,Table1[[#This Row],[Width (in)]]&lt;=40),1,0))</f>
        <v>0</v>
      </c>
      <c r="V3276">
        <f>IF(Table1[[#This Row],[OD (in)]]=28,0,IF(Table1[[#This Row],[Width (in)]]&gt;40,1,0))</f>
        <v>1</v>
      </c>
      <c r="W3276">
        <f>IF(Table1[[#This Row],[OD (in)]]=28,1,0)</f>
        <v>0</v>
      </c>
    </row>
    <row r="3277" spans="1:23" x14ac:dyDescent="0.3">
      <c r="A3277" s="6" t="s">
        <v>0</v>
      </c>
      <c r="B3277" s="6" t="s">
        <v>125</v>
      </c>
      <c r="C3277" s="6" t="s">
        <v>126</v>
      </c>
      <c r="D3277" s="6" t="s">
        <v>7000</v>
      </c>
      <c r="E3277" s="6" t="s">
        <v>4</v>
      </c>
      <c r="F3277" s="6" t="s">
        <v>5</v>
      </c>
      <c r="G3277" s="6" t="s">
        <v>6726</v>
      </c>
      <c r="H3277" s="6" t="s">
        <v>7</v>
      </c>
      <c r="I3277" s="6" t="s">
        <v>6727</v>
      </c>
      <c r="J3277" s="6" t="s">
        <v>9</v>
      </c>
      <c r="K3277" s="6" t="s">
        <v>7001</v>
      </c>
      <c r="L3277" s="6" t="s">
        <v>11</v>
      </c>
      <c r="M3277" s="2">
        <v>440.45</v>
      </c>
      <c r="N3277" s="1" t="s">
        <v>12</v>
      </c>
      <c r="O3277" s="3">
        <v>43330</v>
      </c>
      <c r="P3277" s="2">
        <f>ROUNDDOWN(Table1[[#This Row],[Quantity in UnE]],0)</f>
        <v>440</v>
      </c>
      <c r="Q3277" t="s">
        <v>8852</v>
      </c>
      <c r="R3277">
        <v>60</v>
      </c>
      <c r="S3277">
        <v>39</v>
      </c>
      <c r="T3277">
        <f>IF(Table1[[#This Row],[OD (in)]]=28,0,IF(Table1[[#This Row],[Width (in)]]&lt;=25,1,0))</f>
        <v>0</v>
      </c>
      <c r="U3277">
        <f>IF(Table1[[#This Row],[OD (in)]]=28,0,IF(AND(Table1[[#This Row],[Width (in)]]&gt;25,Table1[[#This Row],[Width (in)]]&lt;=40),1,0))</f>
        <v>0</v>
      </c>
      <c r="V3277">
        <f>IF(Table1[[#This Row],[OD (in)]]=28,0,IF(Table1[[#This Row],[Width (in)]]&gt;40,1,0))</f>
        <v>1</v>
      </c>
      <c r="W3277">
        <f>IF(Table1[[#This Row],[OD (in)]]=28,1,0)</f>
        <v>0</v>
      </c>
    </row>
    <row r="3278" spans="1:23" x14ac:dyDescent="0.3">
      <c r="A3278" s="6" t="s">
        <v>0</v>
      </c>
      <c r="B3278" s="6" t="s">
        <v>3097</v>
      </c>
      <c r="C3278" s="6" t="s">
        <v>3098</v>
      </c>
      <c r="D3278" s="6" t="s">
        <v>7002</v>
      </c>
      <c r="E3278" s="6" t="s">
        <v>4</v>
      </c>
      <c r="F3278" s="6" t="s">
        <v>5</v>
      </c>
      <c r="G3278" s="6" t="s">
        <v>6985</v>
      </c>
      <c r="H3278" s="6" t="s">
        <v>7</v>
      </c>
      <c r="I3278" s="6" t="s">
        <v>6986</v>
      </c>
      <c r="J3278" s="6" t="s">
        <v>9</v>
      </c>
      <c r="K3278" s="6" t="s">
        <v>7003</v>
      </c>
      <c r="L3278" s="6" t="s">
        <v>11</v>
      </c>
      <c r="M3278" s="2">
        <v>326.01799999999997</v>
      </c>
      <c r="N3278" s="1" t="s">
        <v>12</v>
      </c>
      <c r="O3278" s="3">
        <v>43319</v>
      </c>
      <c r="P3278" s="2">
        <f>ROUNDDOWN(Table1[[#This Row],[Quantity in UnE]],0)</f>
        <v>326</v>
      </c>
      <c r="Q3278" t="s">
        <v>8850</v>
      </c>
      <c r="R3278">
        <v>44</v>
      </c>
      <c r="S3278">
        <v>39</v>
      </c>
      <c r="T3278">
        <f>IF(Table1[[#This Row],[OD (in)]]=28,0,IF(Table1[[#This Row],[Width (in)]]&lt;=25,1,0))</f>
        <v>0</v>
      </c>
      <c r="U3278">
        <f>IF(Table1[[#This Row],[OD (in)]]=28,0,IF(AND(Table1[[#This Row],[Width (in)]]&gt;25,Table1[[#This Row],[Width (in)]]&lt;=40),1,0))</f>
        <v>0</v>
      </c>
      <c r="V3278">
        <f>IF(Table1[[#This Row],[OD (in)]]=28,0,IF(Table1[[#This Row],[Width (in)]]&gt;40,1,0))</f>
        <v>1</v>
      </c>
      <c r="W3278">
        <f>IF(Table1[[#This Row],[OD (in)]]=28,1,0)</f>
        <v>0</v>
      </c>
    </row>
    <row r="3279" spans="1:23" x14ac:dyDescent="0.3">
      <c r="A3279" s="6" t="s">
        <v>0</v>
      </c>
      <c r="B3279" s="6" t="s">
        <v>125</v>
      </c>
      <c r="C3279" s="6" t="s">
        <v>126</v>
      </c>
      <c r="D3279" s="6" t="s">
        <v>7004</v>
      </c>
      <c r="E3279" s="6" t="s">
        <v>4</v>
      </c>
      <c r="F3279" s="6" t="s">
        <v>5</v>
      </c>
      <c r="G3279" s="6" t="s">
        <v>6726</v>
      </c>
      <c r="H3279" s="6" t="s">
        <v>7</v>
      </c>
      <c r="I3279" s="6" t="s">
        <v>6727</v>
      </c>
      <c r="J3279" s="6" t="s">
        <v>9</v>
      </c>
      <c r="K3279" s="6" t="s">
        <v>7005</v>
      </c>
      <c r="L3279" s="6" t="s">
        <v>11</v>
      </c>
      <c r="M3279" s="2">
        <v>441.54599999999999</v>
      </c>
      <c r="N3279" s="1" t="s">
        <v>12</v>
      </c>
      <c r="O3279" s="3">
        <v>43330</v>
      </c>
      <c r="P3279" s="2">
        <f>ROUNDDOWN(Table1[[#This Row],[Quantity in UnE]],0)</f>
        <v>441</v>
      </c>
      <c r="Q3279" t="s">
        <v>8852</v>
      </c>
      <c r="R3279">
        <v>60</v>
      </c>
      <c r="S3279">
        <v>39</v>
      </c>
      <c r="T3279">
        <f>IF(Table1[[#This Row],[OD (in)]]=28,0,IF(Table1[[#This Row],[Width (in)]]&lt;=25,1,0))</f>
        <v>0</v>
      </c>
      <c r="U3279">
        <f>IF(Table1[[#This Row],[OD (in)]]=28,0,IF(AND(Table1[[#This Row],[Width (in)]]&gt;25,Table1[[#This Row],[Width (in)]]&lt;=40),1,0))</f>
        <v>0</v>
      </c>
      <c r="V3279">
        <f>IF(Table1[[#This Row],[OD (in)]]=28,0,IF(Table1[[#This Row],[Width (in)]]&gt;40,1,0))</f>
        <v>1</v>
      </c>
      <c r="W3279">
        <f>IF(Table1[[#This Row],[OD (in)]]=28,1,0)</f>
        <v>0</v>
      </c>
    </row>
    <row r="3280" spans="1:23" x14ac:dyDescent="0.3">
      <c r="A3280" s="6" t="s">
        <v>0</v>
      </c>
      <c r="B3280" s="6" t="s">
        <v>125</v>
      </c>
      <c r="C3280" s="6" t="s">
        <v>126</v>
      </c>
      <c r="D3280" s="6" t="s">
        <v>7006</v>
      </c>
      <c r="E3280" s="6" t="s">
        <v>4</v>
      </c>
      <c r="F3280" s="6" t="s">
        <v>5</v>
      </c>
      <c r="G3280" s="6" t="s">
        <v>6726</v>
      </c>
      <c r="H3280" s="6" t="s">
        <v>7</v>
      </c>
      <c r="I3280" s="6" t="s">
        <v>6727</v>
      </c>
      <c r="J3280" s="6" t="s">
        <v>9</v>
      </c>
      <c r="K3280" s="6" t="s">
        <v>7007</v>
      </c>
      <c r="L3280" s="6" t="s">
        <v>11</v>
      </c>
      <c r="M3280" s="2">
        <v>441.43099999999998</v>
      </c>
      <c r="N3280" s="1" t="s">
        <v>12</v>
      </c>
      <c r="O3280" s="3">
        <v>43330</v>
      </c>
      <c r="P3280" s="2">
        <f>ROUNDDOWN(Table1[[#This Row],[Quantity in UnE]],0)</f>
        <v>441</v>
      </c>
      <c r="Q3280" t="s">
        <v>8852</v>
      </c>
      <c r="R3280">
        <v>60</v>
      </c>
      <c r="S3280">
        <v>39</v>
      </c>
      <c r="T3280">
        <f>IF(Table1[[#This Row],[OD (in)]]=28,0,IF(Table1[[#This Row],[Width (in)]]&lt;=25,1,0))</f>
        <v>0</v>
      </c>
      <c r="U3280">
        <f>IF(Table1[[#This Row],[OD (in)]]=28,0,IF(AND(Table1[[#This Row],[Width (in)]]&gt;25,Table1[[#This Row],[Width (in)]]&lt;=40),1,0))</f>
        <v>0</v>
      </c>
      <c r="V3280">
        <f>IF(Table1[[#This Row],[OD (in)]]=28,0,IF(Table1[[#This Row],[Width (in)]]&gt;40,1,0))</f>
        <v>1</v>
      </c>
      <c r="W3280">
        <f>IF(Table1[[#This Row],[OD (in)]]=28,1,0)</f>
        <v>0</v>
      </c>
    </row>
    <row r="3281" spans="1:23" x14ac:dyDescent="0.3">
      <c r="A3281" s="6" t="s">
        <v>0</v>
      </c>
      <c r="B3281" s="6" t="s">
        <v>3162</v>
      </c>
      <c r="C3281" s="6" t="s">
        <v>3163</v>
      </c>
      <c r="D3281" s="6" t="s">
        <v>7008</v>
      </c>
      <c r="E3281" s="6" t="s">
        <v>4</v>
      </c>
      <c r="F3281" s="6" t="s">
        <v>5</v>
      </c>
      <c r="G3281" s="6" t="s">
        <v>6985</v>
      </c>
      <c r="H3281" s="6" t="s">
        <v>7</v>
      </c>
      <c r="I3281" s="6" t="s">
        <v>6986</v>
      </c>
      <c r="J3281" s="6" t="s">
        <v>9</v>
      </c>
      <c r="K3281" s="6" t="s">
        <v>7009</v>
      </c>
      <c r="L3281" s="6" t="s">
        <v>11</v>
      </c>
      <c r="M3281" s="2">
        <v>134.86199999999999</v>
      </c>
      <c r="N3281" s="1" t="s">
        <v>12</v>
      </c>
      <c r="O3281" s="3">
        <v>43319</v>
      </c>
      <c r="P3281" s="2">
        <f>ROUNDDOWN(Table1[[#This Row],[Quantity in UnE]],0)</f>
        <v>134</v>
      </c>
      <c r="Q3281" t="s">
        <v>8850</v>
      </c>
      <c r="R3281">
        <v>18.5</v>
      </c>
      <c r="S3281">
        <v>39</v>
      </c>
      <c r="T3281">
        <f>IF(Table1[[#This Row],[OD (in)]]=28,0,IF(Table1[[#This Row],[Width (in)]]&lt;=25,1,0))</f>
        <v>1</v>
      </c>
      <c r="U3281">
        <f>IF(Table1[[#This Row],[OD (in)]]=28,0,IF(AND(Table1[[#This Row],[Width (in)]]&gt;25,Table1[[#This Row],[Width (in)]]&lt;=40),1,0))</f>
        <v>0</v>
      </c>
      <c r="V3281">
        <f>IF(Table1[[#This Row],[OD (in)]]=28,0,IF(Table1[[#This Row],[Width (in)]]&gt;40,1,0))</f>
        <v>0</v>
      </c>
      <c r="W3281">
        <f>IF(Table1[[#This Row],[OD (in)]]=28,1,0)</f>
        <v>0</v>
      </c>
    </row>
    <row r="3282" spans="1:23" x14ac:dyDescent="0.3">
      <c r="A3282" s="6" t="s">
        <v>0</v>
      </c>
      <c r="B3282" s="6" t="s">
        <v>3162</v>
      </c>
      <c r="C3282" s="6" t="s">
        <v>3163</v>
      </c>
      <c r="D3282" s="6" t="s">
        <v>7010</v>
      </c>
      <c r="E3282" s="6" t="s">
        <v>4</v>
      </c>
      <c r="F3282" s="6" t="s">
        <v>5</v>
      </c>
      <c r="G3282" s="6" t="s">
        <v>6985</v>
      </c>
      <c r="H3282" s="6" t="s">
        <v>7</v>
      </c>
      <c r="I3282" s="6" t="s">
        <v>6986</v>
      </c>
      <c r="J3282" s="6" t="s">
        <v>9</v>
      </c>
      <c r="K3282" s="6" t="s">
        <v>7011</v>
      </c>
      <c r="L3282" s="6" t="s">
        <v>11</v>
      </c>
      <c r="M3282" s="2">
        <v>134.86199999999999</v>
      </c>
      <c r="N3282" s="1" t="s">
        <v>12</v>
      </c>
      <c r="O3282" s="3">
        <v>43319</v>
      </c>
      <c r="P3282" s="2">
        <f>ROUNDDOWN(Table1[[#This Row],[Quantity in UnE]],0)</f>
        <v>134</v>
      </c>
      <c r="Q3282" t="s">
        <v>8850</v>
      </c>
      <c r="R3282">
        <v>18.5</v>
      </c>
      <c r="S3282">
        <v>39</v>
      </c>
      <c r="T3282">
        <f>IF(Table1[[#This Row],[OD (in)]]=28,0,IF(Table1[[#This Row],[Width (in)]]&lt;=25,1,0))</f>
        <v>1</v>
      </c>
      <c r="U3282">
        <f>IF(Table1[[#This Row],[OD (in)]]=28,0,IF(AND(Table1[[#This Row],[Width (in)]]&gt;25,Table1[[#This Row],[Width (in)]]&lt;=40),1,0))</f>
        <v>0</v>
      </c>
      <c r="V3282">
        <f>IF(Table1[[#This Row],[OD (in)]]=28,0,IF(Table1[[#This Row],[Width (in)]]&gt;40,1,0))</f>
        <v>0</v>
      </c>
      <c r="W3282">
        <f>IF(Table1[[#This Row],[OD (in)]]=28,1,0)</f>
        <v>0</v>
      </c>
    </row>
    <row r="3283" spans="1:23" x14ac:dyDescent="0.3">
      <c r="A3283" s="6" t="s">
        <v>0</v>
      </c>
      <c r="B3283" s="6" t="s">
        <v>3162</v>
      </c>
      <c r="C3283" s="6" t="s">
        <v>3163</v>
      </c>
      <c r="D3283" s="6" t="s">
        <v>7012</v>
      </c>
      <c r="E3283" s="6" t="s">
        <v>4</v>
      </c>
      <c r="F3283" s="6" t="s">
        <v>5</v>
      </c>
      <c r="G3283" s="6" t="s">
        <v>6985</v>
      </c>
      <c r="H3283" s="6" t="s">
        <v>7</v>
      </c>
      <c r="I3283" s="6" t="s">
        <v>6986</v>
      </c>
      <c r="J3283" s="6" t="s">
        <v>9</v>
      </c>
      <c r="K3283" s="6" t="s">
        <v>7013</v>
      </c>
      <c r="L3283" s="6" t="s">
        <v>11</v>
      </c>
      <c r="M3283" s="2">
        <v>137.07599999999999</v>
      </c>
      <c r="N3283" s="1" t="s">
        <v>12</v>
      </c>
      <c r="O3283" s="3">
        <v>43319</v>
      </c>
      <c r="P3283" s="2">
        <f>ROUNDDOWN(Table1[[#This Row],[Quantity in UnE]],0)</f>
        <v>137</v>
      </c>
      <c r="Q3283" t="s">
        <v>8850</v>
      </c>
      <c r="R3283">
        <v>18.5</v>
      </c>
      <c r="S3283">
        <v>39</v>
      </c>
      <c r="T3283">
        <f>IF(Table1[[#This Row],[OD (in)]]=28,0,IF(Table1[[#This Row],[Width (in)]]&lt;=25,1,0))</f>
        <v>1</v>
      </c>
      <c r="U3283">
        <f>IF(Table1[[#This Row],[OD (in)]]=28,0,IF(AND(Table1[[#This Row],[Width (in)]]&gt;25,Table1[[#This Row],[Width (in)]]&lt;=40),1,0))</f>
        <v>0</v>
      </c>
      <c r="V3283">
        <f>IF(Table1[[#This Row],[OD (in)]]=28,0,IF(Table1[[#This Row],[Width (in)]]&gt;40,1,0))</f>
        <v>0</v>
      </c>
      <c r="W3283">
        <f>IF(Table1[[#This Row],[OD (in)]]=28,1,0)</f>
        <v>0</v>
      </c>
    </row>
    <row r="3284" spans="1:23" x14ac:dyDescent="0.3">
      <c r="A3284" s="6" t="s">
        <v>0</v>
      </c>
      <c r="B3284" s="6" t="s">
        <v>125</v>
      </c>
      <c r="C3284" s="6" t="s">
        <v>126</v>
      </c>
      <c r="D3284" s="6" t="s">
        <v>7014</v>
      </c>
      <c r="E3284" s="6" t="s">
        <v>4</v>
      </c>
      <c r="F3284" s="6" t="s">
        <v>5</v>
      </c>
      <c r="G3284" s="6" t="s">
        <v>6726</v>
      </c>
      <c r="H3284" s="6" t="s">
        <v>7</v>
      </c>
      <c r="I3284" s="6" t="s">
        <v>6727</v>
      </c>
      <c r="J3284" s="6" t="s">
        <v>9</v>
      </c>
      <c r="K3284" s="6" t="s">
        <v>7015</v>
      </c>
      <c r="L3284" s="6" t="s">
        <v>11</v>
      </c>
      <c r="M3284" s="2">
        <v>440.45</v>
      </c>
      <c r="N3284" s="1" t="s">
        <v>12</v>
      </c>
      <c r="O3284" s="3">
        <v>43330</v>
      </c>
      <c r="P3284" s="2">
        <f>ROUNDDOWN(Table1[[#This Row],[Quantity in UnE]],0)</f>
        <v>440</v>
      </c>
      <c r="Q3284" t="s">
        <v>8852</v>
      </c>
      <c r="R3284">
        <v>60</v>
      </c>
      <c r="S3284">
        <v>39</v>
      </c>
      <c r="T3284">
        <f>IF(Table1[[#This Row],[OD (in)]]=28,0,IF(Table1[[#This Row],[Width (in)]]&lt;=25,1,0))</f>
        <v>0</v>
      </c>
      <c r="U3284">
        <f>IF(Table1[[#This Row],[OD (in)]]=28,0,IF(AND(Table1[[#This Row],[Width (in)]]&gt;25,Table1[[#This Row],[Width (in)]]&lt;=40),1,0))</f>
        <v>0</v>
      </c>
      <c r="V3284">
        <f>IF(Table1[[#This Row],[OD (in)]]=28,0,IF(Table1[[#This Row],[Width (in)]]&gt;40,1,0))</f>
        <v>1</v>
      </c>
      <c r="W3284">
        <f>IF(Table1[[#This Row],[OD (in)]]=28,1,0)</f>
        <v>0</v>
      </c>
    </row>
    <row r="3285" spans="1:23" x14ac:dyDescent="0.3">
      <c r="A3285" s="6" t="s">
        <v>0</v>
      </c>
      <c r="B3285" s="6" t="s">
        <v>2419</v>
      </c>
      <c r="C3285" s="6" t="s">
        <v>2420</v>
      </c>
      <c r="D3285" s="6" t="s">
        <v>7016</v>
      </c>
      <c r="E3285" s="6" t="s">
        <v>4</v>
      </c>
      <c r="F3285" s="6" t="s">
        <v>5</v>
      </c>
      <c r="G3285" s="6" t="s">
        <v>6985</v>
      </c>
      <c r="H3285" s="6" t="s">
        <v>7</v>
      </c>
      <c r="I3285" s="6" t="s">
        <v>6986</v>
      </c>
      <c r="J3285" s="6" t="s">
        <v>9</v>
      </c>
      <c r="K3285" s="6" t="s">
        <v>7017</v>
      </c>
      <c r="L3285" s="6" t="s">
        <v>11</v>
      </c>
      <c r="M3285" s="2">
        <v>287.94900000000001</v>
      </c>
      <c r="N3285" s="1" t="s">
        <v>12</v>
      </c>
      <c r="O3285" s="3">
        <v>43319</v>
      </c>
      <c r="P3285" s="2">
        <f>ROUNDDOWN(Table1[[#This Row],[Quantity in UnE]],0)</f>
        <v>287</v>
      </c>
      <c r="Q3285" t="s">
        <v>8850</v>
      </c>
      <c r="R3285">
        <v>39.5</v>
      </c>
      <c r="S3285">
        <v>39</v>
      </c>
      <c r="T3285">
        <f>IF(Table1[[#This Row],[OD (in)]]=28,0,IF(Table1[[#This Row],[Width (in)]]&lt;=25,1,0))</f>
        <v>0</v>
      </c>
      <c r="U3285">
        <f>IF(Table1[[#This Row],[OD (in)]]=28,0,IF(AND(Table1[[#This Row],[Width (in)]]&gt;25,Table1[[#This Row],[Width (in)]]&lt;=40),1,0))</f>
        <v>1</v>
      </c>
      <c r="V3285">
        <f>IF(Table1[[#This Row],[OD (in)]]=28,0,IF(Table1[[#This Row],[Width (in)]]&gt;40,1,0))</f>
        <v>0</v>
      </c>
      <c r="W3285">
        <f>IF(Table1[[#This Row],[OD (in)]]=28,1,0)</f>
        <v>0</v>
      </c>
    </row>
    <row r="3286" spans="1:23" x14ac:dyDescent="0.3">
      <c r="A3286" s="6" t="s">
        <v>0</v>
      </c>
      <c r="B3286" s="6" t="s">
        <v>4713</v>
      </c>
      <c r="C3286" s="6" t="s">
        <v>4714</v>
      </c>
      <c r="D3286" s="6" t="s">
        <v>7018</v>
      </c>
      <c r="E3286" s="6" t="s">
        <v>4</v>
      </c>
      <c r="F3286" s="6" t="s">
        <v>5</v>
      </c>
      <c r="G3286" s="6" t="s">
        <v>6985</v>
      </c>
      <c r="H3286" s="6" t="s">
        <v>7</v>
      </c>
      <c r="I3286" s="6" t="s">
        <v>6986</v>
      </c>
      <c r="J3286" s="6" t="s">
        <v>9</v>
      </c>
      <c r="K3286" s="6" t="s">
        <v>7019</v>
      </c>
      <c r="L3286" s="6" t="s">
        <v>11</v>
      </c>
      <c r="M3286" s="2">
        <v>280.78300000000002</v>
      </c>
      <c r="N3286" s="1" t="s">
        <v>12</v>
      </c>
      <c r="O3286" s="3">
        <v>43319</v>
      </c>
      <c r="P3286" s="2">
        <f>ROUNDDOWN(Table1[[#This Row],[Quantity in UnE]],0)</f>
        <v>280</v>
      </c>
      <c r="Q3286" t="s">
        <v>8850</v>
      </c>
      <c r="R3286">
        <v>37.5</v>
      </c>
      <c r="S3286">
        <v>39</v>
      </c>
      <c r="T3286">
        <f>IF(Table1[[#This Row],[OD (in)]]=28,0,IF(Table1[[#This Row],[Width (in)]]&lt;=25,1,0))</f>
        <v>0</v>
      </c>
      <c r="U3286">
        <f>IF(Table1[[#This Row],[OD (in)]]=28,0,IF(AND(Table1[[#This Row],[Width (in)]]&gt;25,Table1[[#This Row],[Width (in)]]&lt;=40),1,0))</f>
        <v>1</v>
      </c>
      <c r="V3286">
        <f>IF(Table1[[#This Row],[OD (in)]]=28,0,IF(Table1[[#This Row],[Width (in)]]&gt;40,1,0))</f>
        <v>0</v>
      </c>
      <c r="W3286">
        <f>IF(Table1[[#This Row],[OD (in)]]=28,1,0)</f>
        <v>0</v>
      </c>
    </row>
    <row r="3287" spans="1:23" x14ac:dyDescent="0.3">
      <c r="A3287" s="6" t="s">
        <v>0</v>
      </c>
      <c r="B3287" s="6" t="s">
        <v>4713</v>
      </c>
      <c r="C3287" s="6" t="s">
        <v>4714</v>
      </c>
      <c r="D3287" s="6" t="s">
        <v>7020</v>
      </c>
      <c r="E3287" s="6" t="s">
        <v>4</v>
      </c>
      <c r="F3287" s="6" t="s">
        <v>5</v>
      </c>
      <c r="G3287" s="6" t="s">
        <v>6985</v>
      </c>
      <c r="H3287" s="6" t="s">
        <v>7</v>
      </c>
      <c r="I3287" s="6" t="s">
        <v>6986</v>
      </c>
      <c r="J3287" s="6" t="s">
        <v>9</v>
      </c>
      <c r="K3287" s="6" t="s">
        <v>7021</v>
      </c>
      <c r="L3287" s="6" t="s">
        <v>11</v>
      </c>
      <c r="M3287" s="2">
        <v>281.62799999999999</v>
      </c>
      <c r="N3287" s="1" t="s">
        <v>12</v>
      </c>
      <c r="O3287" s="3">
        <v>43319</v>
      </c>
      <c r="P3287" s="2">
        <f>ROUNDDOWN(Table1[[#This Row],[Quantity in UnE]],0)</f>
        <v>281</v>
      </c>
      <c r="Q3287" t="s">
        <v>8850</v>
      </c>
      <c r="R3287">
        <v>37.5</v>
      </c>
      <c r="S3287">
        <v>39</v>
      </c>
      <c r="T3287">
        <f>IF(Table1[[#This Row],[OD (in)]]=28,0,IF(Table1[[#This Row],[Width (in)]]&lt;=25,1,0))</f>
        <v>0</v>
      </c>
      <c r="U3287">
        <f>IF(Table1[[#This Row],[OD (in)]]=28,0,IF(AND(Table1[[#This Row],[Width (in)]]&gt;25,Table1[[#This Row],[Width (in)]]&lt;=40),1,0))</f>
        <v>1</v>
      </c>
      <c r="V3287">
        <f>IF(Table1[[#This Row],[OD (in)]]=28,0,IF(Table1[[#This Row],[Width (in)]]&gt;40,1,0))</f>
        <v>0</v>
      </c>
      <c r="W3287">
        <f>IF(Table1[[#This Row],[OD (in)]]=28,1,0)</f>
        <v>0</v>
      </c>
    </row>
    <row r="3288" spans="1:23" x14ac:dyDescent="0.3">
      <c r="A3288" s="6" t="s">
        <v>0</v>
      </c>
      <c r="B3288" s="6" t="s">
        <v>4713</v>
      </c>
      <c r="C3288" s="6" t="s">
        <v>4714</v>
      </c>
      <c r="D3288" s="6" t="s">
        <v>7022</v>
      </c>
      <c r="E3288" s="6" t="s">
        <v>4</v>
      </c>
      <c r="F3288" s="6" t="s">
        <v>5</v>
      </c>
      <c r="G3288" s="6" t="s">
        <v>6985</v>
      </c>
      <c r="H3288" s="6" t="s">
        <v>7</v>
      </c>
      <c r="I3288" s="6" t="s">
        <v>6986</v>
      </c>
      <c r="J3288" s="6" t="s">
        <v>9</v>
      </c>
      <c r="K3288" s="6" t="s">
        <v>7023</v>
      </c>
      <c r="L3288" s="6" t="s">
        <v>11</v>
      </c>
      <c r="M3288" s="2">
        <v>281.69299999999998</v>
      </c>
      <c r="N3288" s="1" t="s">
        <v>12</v>
      </c>
      <c r="O3288" s="3">
        <v>43319</v>
      </c>
      <c r="P3288" s="2">
        <f>ROUNDDOWN(Table1[[#This Row],[Quantity in UnE]],0)</f>
        <v>281</v>
      </c>
      <c r="Q3288" t="s">
        <v>8850</v>
      </c>
      <c r="R3288">
        <v>37.5</v>
      </c>
      <c r="S3288">
        <v>39</v>
      </c>
      <c r="T3288">
        <f>IF(Table1[[#This Row],[OD (in)]]=28,0,IF(Table1[[#This Row],[Width (in)]]&lt;=25,1,0))</f>
        <v>0</v>
      </c>
      <c r="U3288">
        <f>IF(Table1[[#This Row],[OD (in)]]=28,0,IF(AND(Table1[[#This Row],[Width (in)]]&gt;25,Table1[[#This Row],[Width (in)]]&lt;=40),1,0))</f>
        <v>1</v>
      </c>
      <c r="V3288">
        <f>IF(Table1[[#This Row],[OD (in)]]=28,0,IF(Table1[[#This Row],[Width (in)]]&gt;40,1,0))</f>
        <v>0</v>
      </c>
      <c r="W3288">
        <f>IF(Table1[[#This Row],[OD (in)]]=28,1,0)</f>
        <v>0</v>
      </c>
    </row>
    <row r="3289" spans="1:23" x14ac:dyDescent="0.3">
      <c r="A3289" s="6" t="s">
        <v>0</v>
      </c>
      <c r="B3289" s="6" t="s">
        <v>4713</v>
      </c>
      <c r="C3289" s="6" t="s">
        <v>4714</v>
      </c>
      <c r="D3289" s="6" t="s">
        <v>7024</v>
      </c>
      <c r="E3289" s="6" t="s">
        <v>4</v>
      </c>
      <c r="F3289" s="6" t="s">
        <v>5</v>
      </c>
      <c r="G3289" s="6" t="s">
        <v>6985</v>
      </c>
      <c r="H3289" s="6" t="s">
        <v>7</v>
      </c>
      <c r="I3289" s="6" t="s">
        <v>6986</v>
      </c>
      <c r="J3289" s="6" t="s">
        <v>9</v>
      </c>
      <c r="K3289" s="6" t="s">
        <v>7025</v>
      </c>
      <c r="L3289" s="6" t="s">
        <v>11</v>
      </c>
      <c r="M3289" s="2">
        <v>280.84800000000001</v>
      </c>
      <c r="N3289" s="1" t="s">
        <v>12</v>
      </c>
      <c r="O3289" s="3">
        <v>43319</v>
      </c>
      <c r="P3289" s="2">
        <f>ROUNDDOWN(Table1[[#This Row],[Quantity in UnE]],0)</f>
        <v>280</v>
      </c>
      <c r="Q3289" t="s">
        <v>8850</v>
      </c>
      <c r="R3289">
        <v>37.5</v>
      </c>
      <c r="S3289">
        <v>39</v>
      </c>
      <c r="T3289">
        <f>IF(Table1[[#This Row],[OD (in)]]=28,0,IF(Table1[[#This Row],[Width (in)]]&lt;=25,1,0))</f>
        <v>0</v>
      </c>
      <c r="U3289">
        <f>IF(Table1[[#This Row],[OD (in)]]=28,0,IF(AND(Table1[[#This Row],[Width (in)]]&gt;25,Table1[[#This Row],[Width (in)]]&lt;=40),1,0))</f>
        <v>1</v>
      </c>
      <c r="V3289">
        <f>IF(Table1[[#This Row],[OD (in)]]=28,0,IF(Table1[[#This Row],[Width (in)]]&gt;40,1,0))</f>
        <v>0</v>
      </c>
      <c r="W3289">
        <f>IF(Table1[[#This Row],[OD (in)]]=28,1,0)</f>
        <v>0</v>
      </c>
    </row>
    <row r="3290" spans="1:23" x14ac:dyDescent="0.3">
      <c r="A3290" s="6" t="s">
        <v>0</v>
      </c>
      <c r="B3290" s="6" t="s">
        <v>125</v>
      </c>
      <c r="C3290" s="6" t="s">
        <v>126</v>
      </c>
      <c r="D3290" s="6" t="s">
        <v>7026</v>
      </c>
      <c r="E3290" s="6" t="s">
        <v>4</v>
      </c>
      <c r="F3290" s="6" t="s">
        <v>5</v>
      </c>
      <c r="G3290" s="6" t="s">
        <v>6286</v>
      </c>
      <c r="H3290" s="6" t="s">
        <v>6384</v>
      </c>
      <c r="I3290" s="6" t="s">
        <v>6287</v>
      </c>
      <c r="J3290" s="6" t="s">
        <v>9</v>
      </c>
      <c r="K3290" s="6" t="s">
        <v>7027</v>
      </c>
      <c r="L3290" s="6" t="s">
        <v>11</v>
      </c>
      <c r="M3290" s="2">
        <v>333.59699999999998</v>
      </c>
      <c r="N3290" s="1" t="s">
        <v>12</v>
      </c>
      <c r="O3290" s="3">
        <v>43336</v>
      </c>
      <c r="P3290" s="2">
        <f>ROUNDDOWN(Table1[[#This Row],[Quantity in UnE]],0)</f>
        <v>333</v>
      </c>
      <c r="Q3290" t="s">
        <v>8852</v>
      </c>
      <c r="R3290">
        <v>60</v>
      </c>
      <c r="S3290">
        <v>39</v>
      </c>
      <c r="T3290">
        <f>IF(Table1[[#This Row],[OD (in)]]=28,0,IF(Table1[[#This Row],[Width (in)]]&lt;=25,1,0))</f>
        <v>0</v>
      </c>
      <c r="U3290">
        <f>IF(Table1[[#This Row],[OD (in)]]=28,0,IF(AND(Table1[[#This Row],[Width (in)]]&gt;25,Table1[[#This Row],[Width (in)]]&lt;=40),1,0))</f>
        <v>0</v>
      </c>
      <c r="V3290">
        <f>IF(Table1[[#This Row],[OD (in)]]=28,0,IF(Table1[[#This Row],[Width (in)]]&gt;40,1,0))</f>
        <v>1</v>
      </c>
      <c r="W3290">
        <f>IF(Table1[[#This Row],[OD (in)]]=28,1,0)</f>
        <v>0</v>
      </c>
    </row>
    <row r="3291" spans="1:23" x14ac:dyDescent="0.3">
      <c r="A3291" s="6" t="s">
        <v>0</v>
      </c>
      <c r="B3291" s="6" t="s">
        <v>5986</v>
      </c>
      <c r="C3291" s="6" t="s">
        <v>5987</v>
      </c>
      <c r="D3291" s="6" t="s">
        <v>7028</v>
      </c>
      <c r="E3291" s="6" t="s">
        <v>4</v>
      </c>
      <c r="F3291" s="6" t="s">
        <v>5</v>
      </c>
      <c r="G3291" s="6" t="s">
        <v>6985</v>
      </c>
      <c r="H3291" s="6" t="s">
        <v>7</v>
      </c>
      <c r="I3291" s="6" t="s">
        <v>6986</v>
      </c>
      <c r="J3291" s="6" t="s">
        <v>9</v>
      </c>
      <c r="K3291" s="6" t="s">
        <v>7029</v>
      </c>
      <c r="L3291" s="6" t="s">
        <v>11</v>
      </c>
      <c r="M3291" s="2">
        <v>238.99100000000001</v>
      </c>
      <c r="N3291" s="1" t="s">
        <v>12</v>
      </c>
      <c r="O3291" s="3">
        <v>43319</v>
      </c>
      <c r="P3291" s="2">
        <f>ROUNDDOWN(Table1[[#This Row],[Quantity in UnE]],0)</f>
        <v>238</v>
      </c>
      <c r="Q3291" t="s">
        <v>8850</v>
      </c>
      <c r="R3291">
        <v>32</v>
      </c>
      <c r="S3291">
        <v>39</v>
      </c>
      <c r="T3291">
        <f>IF(Table1[[#This Row],[OD (in)]]=28,0,IF(Table1[[#This Row],[Width (in)]]&lt;=25,1,0))</f>
        <v>0</v>
      </c>
      <c r="U3291">
        <f>IF(Table1[[#This Row],[OD (in)]]=28,0,IF(AND(Table1[[#This Row],[Width (in)]]&gt;25,Table1[[#This Row],[Width (in)]]&lt;=40),1,0))</f>
        <v>1</v>
      </c>
      <c r="V3291">
        <f>IF(Table1[[#This Row],[OD (in)]]=28,0,IF(Table1[[#This Row],[Width (in)]]&gt;40,1,0))</f>
        <v>0</v>
      </c>
      <c r="W3291">
        <f>IF(Table1[[#This Row],[OD (in)]]=28,1,0)</f>
        <v>0</v>
      </c>
    </row>
    <row r="3292" spans="1:23" x14ac:dyDescent="0.3">
      <c r="A3292" s="6" t="s">
        <v>0</v>
      </c>
      <c r="B3292" s="6" t="s">
        <v>5986</v>
      </c>
      <c r="C3292" s="6" t="s">
        <v>5987</v>
      </c>
      <c r="D3292" s="6" t="s">
        <v>7030</v>
      </c>
      <c r="E3292" s="6" t="s">
        <v>4</v>
      </c>
      <c r="F3292" s="6" t="s">
        <v>5</v>
      </c>
      <c r="G3292" s="6" t="s">
        <v>6985</v>
      </c>
      <c r="H3292" s="6" t="s">
        <v>7</v>
      </c>
      <c r="I3292" s="6" t="s">
        <v>6986</v>
      </c>
      <c r="J3292" s="6" t="s">
        <v>9</v>
      </c>
      <c r="K3292" s="6" t="s">
        <v>7031</v>
      </c>
      <c r="L3292" s="6" t="s">
        <v>11</v>
      </c>
      <c r="M3292" s="2">
        <v>239.601</v>
      </c>
      <c r="N3292" s="1" t="s">
        <v>12</v>
      </c>
      <c r="O3292" s="3">
        <v>43319</v>
      </c>
      <c r="P3292" s="2">
        <f>ROUNDDOWN(Table1[[#This Row],[Quantity in UnE]],0)</f>
        <v>239</v>
      </c>
      <c r="Q3292" t="s">
        <v>8850</v>
      </c>
      <c r="R3292">
        <v>32</v>
      </c>
      <c r="S3292">
        <v>39</v>
      </c>
      <c r="T3292">
        <f>IF(Table1[[#This Row],[OD (in)]]=28,0,IF(Table1[[#This Row],[Width (in)]]&lt;=25,1,0))</f>
        <v>0</v>
      </c>
      <c r="U3292">
        <f>IF(Table1[[#This Row],[OD (in)]]=28,0,IF(AND(Table1[[#This Row],[Width (in)]]&gt;25,Table1[[#This Row],[Width (in)]]&lt;=40),1,0))</f>
        <v>1</v>
      </c>
      <c r="V3292">
        <f>IF(Table1[[#This Row],[OD (in)]]=28,0,IF(Table1[[#This Row],[Width (in)]]&gt;40,1,0))</f>
        <v>0</v>
      </c>
      <c r="W3292">
        <f>IF(Table1[[#This Row],[OD (in)]]=28,1,0)</f>
        <v>0</v>
      </c>
    </row>
    <row r="3293" spans="1:23" x14ac:dyDescent="0.3">
      <c r="A3293" s="6" t="s">
        <v>0</v>
      </c>
      <c r="B3293" s="6" t="s">
        <v>5986</v>
      </c>
      <c r="C3293" s="6" t="s">
        <v>5987</v>
      </c>
      <c r="D3293" s="6" t="s">
        <v>7032</v>
      </c>
      <c r="E3293" s="6" t="s">
        <v>4</v>
      </c>
      <c r="F3293" s="6" t="s">
        <v>5</v>
      </c>
      <c r="G3293" s="6" t="s">
        <v>6985</v>
      </c>
      <c r="H3293" s="6" t="s">
        <v>7</v>
      </c>
      <c r="I3293" s="6" t="s">
        <v>6986</v>
      </c>
      <c r="J3293" s="6" t="s">
        <v>9</v>
      </c>
      <c r="K3293" s="6" t="s">
        <v>7033</v>
      </c>
      <c r="L3293" s="6" t="s">
        <v>11</v>
      </c>
      <c r="M3293" s="2">
        <v>238.71299999999999</v>
      </c>
      <c r="N3293" s="1" t="s">
        <v>12</v>
      </c>
      <c r="O3293" s="3">
        <v>43319</v>
      </c>
      <c r="P3293" s="2">
        <f>ROUNDDOWN(Table1[[#This Row],[Quantity in UnE]],0)</f>
        <v>238</v>
      </c>
      <c r="Q3293" t="s">
        <v>8850</v>
      </c>
      <c r="R3293">
        <v>32</v>
      </c>
      <c r="S3293">
        <v>39</v>
      </c>
      <c r="T3293">
        <f>IF(Table1[[#This Row],[OD (in)]]=28,0,IF(Table1[[#This Row],[Width (in)]]&lt;=25,1,0))</f>
        <v>0</v>
      </c>
      <c r="U3293">
        <f>IF(Table1[[#This Row],[OD (in)]]=28,0,IF(AND(Table1[[#This Row],[Width (in)]]&gt;25,Table1[[#This Row],[Width (in)]]&lt;=40),1,0))</f>
        <v>1</v>
      </c>
      <c r="V3293">
        <f>IF(Table1[[#This Row],[OD (in)]]=28,0,IF(Table1[[#This Row],[Width (in)]]&gt;40,1,0))</f>
        <v>0</v>
      </c>
      <c r="W3293">
        <f>IF(Table1[[#This Row],[OD (in)]]=28,1,0)</f>
        <v>0</v>
      </c>
    </row>
    <row r="3294" spans="1:23" x14ac:dyDescent="0.3">
      <c r="A3294" s="6" t="s">
        <v>0</v>
      </c>
      <c r="B3294" s="6" t="s">
        <v>5986</v>
      </c>
      <c r="C3294" s="6" t="s">
        <v>5987</v>
      </c>
      <c r="D3294" s="6" t="s">
        <v>7034</v>
      </c>
      <c r="E3294" s="6" t="s">
        <v>4</v>
      </c>
      <c r="F3294" s="6" t="s">
        <v>5</v>
      </c>
      <c r="G3294" s="6" t="s">
        <v>6985</v>
      </c>
      <c r="H3294" s="6" t="s">
        <v>7</v>
      </c>
      <c r="I3294" s="6" t="s">
        <v>6986</v>
      </c>
      <c r="J3294" s="6" t="s">
        <v>9</v>
      </c>
      <c r="K3294" s="6" t="s">
        <v>7035</v>
      </c>
      <c r="L3294" s="6" t="s">
        <v>11</v>
      </c>
      <c r="M3294" s="2">
        <v>241.488</v>
      </c>
      <c r="N3294" s="1" t="s">
        <v>12</v>
      </c>
      <c r="O3294" s="3">
        <v>43319</v>
      </c>
      <c r="P3294" s="2">
        <f>ROUNDDOWN(Table1[[#This Row],[Quantity in UnE]],0)</f>
        <v>241</v>
      </c>
      <c r="Q3294" t="s">
        <v>8850</v>
      </c>
      <c r="R3294">
        <v>32</v>
      </c>
      <c r="S3294">
        <v>39</v>
      </c>
      <c r="T3294">
        <f>IF(Table1[[#This Row],[OD (in)]]=28,0,IF(Table1[[#This Row],[Width (in)]]&lt;=25,1,0))</f>
        <v>0</v>
      </c>
      <c r="U3294">
        <f>IF(Table1[[#This Row],[OD (in)]]=28,0,IF(AND(Table1[[#This Row],[Width (in)]]&gt;25,Table1[[#This Row],[Width (in)]]&lt;=40),1,0))</f>
        <v>1</v>
      </c>
      <c r="V3294">
        <f>IF(Table1[[#This Row],[OD (in)]]=28,0,IF(Table1[[#This Row],[Width (in)]]&gt;40,1,0))</f>
        <v>0</v>
      </c>
      <c r="W3294">
        <f>IF(Table1[[#This Row],[OD (in)]]=28,1,0)</f>
        <v>0</v>
      </c>
    </row>
    <row r="3295" spans="1:23" x14ac:dyDescent="0.3">
      <c r="A3295" s="6" t="s">
        <v>0</v>
      </c>
      <c r="B3295" s="6" t="s">
        <v>5986</v>
      </c>
      <c r="C3295" s="6" t="s">
        <v>5987</v>
      </c>
      <c r="D3295" s="6" t="s">
        <v>7036</v>
      </c>
      <c r="E3295" s="6" t="s">
        <v>4</v>
      </c>
      <c r="F3295" s="6" t="s">
        <v>5</v>
      </c>
      <c r="G3295" s="6" t="s">
        <v>6985</v>
      </c>
      <c r="H3295" s="6" t="s">
        <v>7</v>
      </c>
      <c r="I3295" s="6" t="s">
        <v>6986</v>
      </c>
      <c r="J3295" s="6" t="s">
        <v>9</v>
      </c>
      <c r="K3295" s="6" t="s">
        <v>7037</v>
      </c>
      <c r="L3295" s="6" t="s">
        <v>11</v>
      </c>
      <c r="M3295" s="2">
        <v>239.71199999999999</v>
      </c>
      <c r="N3295" s="1" t="s">
        <v>12</v>
      </c>
      <c r="O3295" s="3">
        <v>43319</v>
      </c>
      <c r="P3295" s="2">
        <f>ROUNDDOWN(Table1[[#This Row],[Quantity in UnE]],0)</f>
        <v>239</v>
      </c>
      <c r="Q3295" t="s">
        <v>8850</v>
      </c>
      <c r="R3295">
        <v>32</v>
      </c>
      <c r="S3295">
        <v>39</v>
      </c>
      <c r="T3295">
        <f>IF(Table1[[#This Row],[OD (in)]]=28,0,IF(Table1[[#This Row],[Width (in)]]&lt;=25,1,0))</f>
        <v>0</v>
      </c>
      <c r="U3295">
        <f>IF(Table1[[#This Row],[OD (in)]]=28,0,IF(AND(Table1[[#This Row],[Width (in)]]&gt;25,Table1[[#This Row],[Width (in)]]&lt;=40),1,0))</f>
        <v>1</v>
      </c>
      <c r="V3295">
        <f>IF(Table1[[#This Row],[OD (in)]]=28,0,IF(Table1[[#This Row],[Width (in)]]&gt;40,1,0))</f>
        <v>0</v>
      </c>
      <c r="W3295">
        <f>IF(Table1[[#This Row],[OD (in)]]=28,1,0)</f>
        <v>0</v>
      </c>
    </row>
    <row r="3296" spans="1:23" x14ac:dyDescent="0.3">
      <c r="A3296" s="6" t="s">
        <v>0</v>
      </c>
      <c r="B3296" s="6" t="s">
        <v>5986</v>
      </c>
      <c r="C3296" s="6" t="s">
        <v>5987</v>
      </c>
      <c r="D3296" s="6" t="s">
        <v>7038</v>
      </c>
      <c r="E3296" s="6" t="s">
        <v>4</v>
      </c>
      <c r="F3296" s="6" t="s">
        <v>5</v>
      </c>
      <c r="G3296" s="6" t="s">
        <v>6985</v>
      </c>
      <c r="H3296" s="6" t="s">
        <v>7</v>
      </c>
      <c r="I3296" s="6" t="s">
        <v>6986</v>
      </c>
      <c r="J3296" s="6" t="s">
        <v>9</v>
      </c>
      <c r="K3296" s="6" t="s">
        <v>7039</v>
      </c>
      <c r="L3296" s="6" t="s">
        <v>11</v>
      </c>
      <c r="M3296" s="2">
        <v>240.322</v>
      </c>
      <c r="N3296" s="1" t="s">
        <v>12</v>
      </c>
      <c r="O3296" s="3">
        <v>43319</v>
      </c>
      <c r="P3296" s="2">
        <f>ROUNDDOWN(Table1[[#This Row],[Quantity in UnE]],0)</f>
        <v>240</v>
      </c>
      <c r="Q3296" t="s">
        <v>8850</v>
      </c>
      <c r="R3296">
        <v>32</v>
      </c>
      <c r="S3296">
        <v>39</v>
      </c>
      <c r="T3296">
        <f>IF(Table1[[#This Row],[OD (in)]]=28,0,IF(Table1[[#This Row],[Width (in)]]&lt;=25,1,0))</f>
        <v>0</v>
      </c>
      <c r="U3296">
        <f>IF(Table1[[#This Row],[OD (in)]]=28,0,IF(AND(Table1[[#This Row],[Width (in)]]&gt;25,Table1[[#This Row],[Width (in)]]&lt;=40),1,0))</f>
        <v>1</v>
      </c>
      <c r="V3296">
        <f>IF(Table1[[#This Row],[OD (in)]]=28,0,IF(Table1[[#This Row],[Width (in)]]&gt;40,1,0))</f>
        <v>0</v>
      </c>
      <c r="W3296">
        <f>IF(Table1[[#This Row],[OD (in)]]=28,1,0)</f>
        <v>0</v>
      </c>
    </row>
    <row r="3297" spans="1:23" x14ac:dyDescent="0.3">
      <c r="A3297" s="6" t="s">
        <v>0</v>
      </c>
      <c r="B3297" s="6" t="s">
        <v>5986</v>
      </c>
      <c r="C3297" s="6" t="s">
        <v>5987</v>
      </c>
      <c r="D3297" s="6" t="s">
        <v>7040</v>
      </c>
      <c r="E3297" s="6" t="s">
        <v>4</v>
      </c>
      <c r="F3297" s="6" t="s">
        <v>5</v>
      </c>
      <c r="G3297" s="6" t="s">
        <v>6985</v>
      </c>
      <c r="H3297" s="6" t="s">
        <v>7</v>
      </c>
      <c r="I3297" s="6" t="s">
        <v>6986</v>
      </c>
      <c r="J3297" s="6" t="s">
        <v>9</v>
      </c>
      <c r="K3297" s="6" t="s">
        <v>7041</v>
      </c>
      <c r="L3297" s="6" t="s">
        <v>11</v>
      </c>
      <c r="M3297" s="2">
        <v>240.37799999999999</v>
      </c>
      <c r="N3297" s="1" t="s">
        <v>12</v>
      </c>
      <c r="O3297" s="3">
        <v>43319</v>
      </c>
      <c r="P3297" s="2">
        <f>ROUNDDOWN(Table1[[#This Row],[Quantity in UnE]],0)</f>
        <v>240</v>
      </c>
      <c r="Q3297" t="s">
        <v>8850</v>
      </c>
      <c r="R3297">
        <v>32</v>
      </c>
      <c r="S3297">
        <v>39</v>
      </c>
      <c r="T3297">
        <f>IF(Table1[[#This Row],[OD (in)]]=28,0,IF(Table1[[#This Row],[Width (in)]]&lt;=25,1,0))</f>
        <v>0</v>
      </c>
      <c r="U3297">
        <f>IF(Table1[[#This Row],[OD (in)]]=28,0,IF(AND(Table1[[#This Row],[Width (in)]]&gt;25,Table1[[#This Row],[Width (in)]]&lt;=40),1,0))</f>
        <v>1</v>
      </c>
      <c r="V3297">
        <f>IF(Table1[[#This Row],[OD (in)]]=28,0,IF(Table1[[#This Row],[Width (in)]]&gt;40,1,0))</f>
        <v>0</v>
      </c>
      <c r="W3297">
        <f>IF(Table1[[#This Row],[OD (in)]]=28,1,0)</f>
        <v>0</v>
      </c>
    </row>
    <row r="3298" spans="1:23" x14ac:dyDescent="0.3">
      <c r="A3298" s="6" t="s">
        <v>0</v>
      </c>
      <c r="B3298" s="6" t="s">
        <v>5986</v>
      </c>
      <c r="C3298" s="6" t="s">
        <v>5987</v>
      </c>
      <c r="D3298" s="6" t="s">
        <v>7042</v>
      </c>
      <c r="E3298" s="6" t="s">
        <v>4</v>
      </c>
      <c r="F3298" s="6" t="s">
        <v>5</v>
      </c>
      <c r="G3298" s="6" t="s">
        <v>6985</v>
      </c>
      <c r="H3298" s="6" t="s">
        <v>7</v>
      </c>
      <c r="I3298" s="6" t="s">
        <v>6986</v>
      </c>
      <c r="J3298" s="6" t="s">
        <v>9</v>
      </c>
      <c r="K3298" s="6" t="s">
        <v>7043</v>
      </c>
      <c r="L3298" s="6" t="s">
        <v>11</v>
      </c>
      <c r="M3298" s="2">
        <v>238.76900000000001</v>
      </c>
      <c r="N3298" s="1" t="s">
        <v>12</v>
      </c>
      <c r="O3298" s="3">
        <v>43319</v>
      </c>
      <c r="P3298" s="2">
        <f>ROUNDDOWN(Table1[[#This Row],[Quantity in UnE]],0)</f>
        <v>238</v>
      </c>
      <c r="Q3298" t="s">
        <v>8850</v>
      </c>
      <c r="R3298">
        <v>32</v>
      </c>
      <c r="S3298">
        <v>39</v>
      </c>
      <c r="T3298">
        <f>IF(Table1[[#This Row],[OD (in)]]=28,0,IF(Table1[[#This Row],[Width (in)]]&lt;=25,1,0))</f>
        <v>0</v>
      </c>
      <c r="U3298">
        <f>IF(Table1[[#This Row],[OD (in)]]=28,0,IF(AND(Table1[[#This Row],[Width (in)]]&gt;25,Table1[[#This Row],[Width (in)]]&lt;=40),1,0))</f>
        <v>1</v>
      </c>
      <c r="V3298">
        <f>IF(Table1[[#This Row],[OD (in)]]=28,0,IF(Table1[[#This Row],[Width (in)]]&gt;40,1,0))</f>
        <v>0</v>
      </c>
      <c r="W3298">
        <f>IF(Table1[[#This Row],[OD (in)]]=28,1,0)</f>
        <v>0</v>
      </c>
    </row>
    <row r="3299" spans="1:23" x14ac:dyDescent="0.3">
      <c r="A3299" s="6" t="s">
        <v>0</v>
      </c>
      <c r="B3299" s="6" t="s">
        <v>5986</v>
      </c>
      <c r="C3299" s="6" t="s">
        <v>5987</v>
      </c>
      <c r="D3299" s="6" t="s">
        <v>7044</v>
      </c>
      <c r="E3299" s="6" t="s">
        <v>4</v>
      </c>
      <c r="F3299" s="6" t="s">
        <v>5</v>
      </c>
      <c r="G3299" s="6" t="s">
        <v>6985</v>
      </c>
      <c r="H3299" s="6" t="s">
        <v>7</v>
      </c>
      <c r="I3299" s="6" t="s">
        <v>6986</v>
      </c>
      <c r="J3299" s="6" t="s">
        <v>9</v>
      </c>
      <c r="K3299" s="6" t="s">
        <v>7045</v>
      </c>
      <c r="L3299" s="6" t="s">
        <v>11</v>
      </c>
      <c r="M3299" s="2">
        <v>239.65700000000001</v>
      </c>
      <c r="N3299" s="1" t="s">
        <v>12</v>
      </c>
      <c r="O3299" s="3">
        <v>43319</v>
      </c>
      <c r="P3299" s="2">
        <f>ROUNDDOWN(Table1[[#This Row],[Quantity in UnE]],0)</f>
        <v>239</v>
      </c>
      <c r="Q3299" t="s">
        <v>8850</v>
      </c>
      <c r="R3299">
        <v>32</v>
      </c>
      <c r="S3299">
        <v>39</v>
      </c>
      <c r="T3299">
        <f>IF(Table1[[#This Row],[OD (in)]]=28,0,IF(Table1[[#This Row],[Width (in)]]&lt;=25,1,0))</f>
        <v>0</v>
      </c>
      <c r="U3299">
        <f>IF(Table1[[#This Row],[OD (in)]]=28,0,IF(AND(Table1[[#This Row],[Width (in)]]&gt;25,Table1[[#This Row],[Width (in)]]&lt;=40),1,0))</f>
        <v>1</v>
      </c>
      <c r="V3299">
        <f>IF(Table1[[#This Row],[OD (in)]]=28,0,IF(Table1[[#This Row],[Width (in)]]&gt;40,1,0))</f>
        <v>0</v>
      </c>
      <c r="W3299">
        <f>IF(Table1[[#This Row],[OD (in)]]=28,1,0)</f>
        <v>0</v>
      </c>
    </row>
    <row r="3300" spans="1:23" x14ac:dyDescent="0.3">
      <c r="A3300" s="6" t="s">
        <v>0</v>
      </c>
      <c r="B3300" s="6" t="s">
        <v>117</v>
      </c>
      <c r="C3300" s="6" t="s">
        <v>118</v>
      </c>
      <c r="D3300" s="6" t="s">
        <v>7046</v>
      </c>
      <c r="E3300" s="6" t="s">
        <v>4</v>
      </c>
      <c r="F3300" s="6" t="s">
        <v>5</v>
      </c>
      <c r="G3300" s="6" t="s">
        <v>6985</v>
      </c>
      <c r="H3300" s="6" t="s">
        <v>7</v>
      </c>
      <c r="I3300" s="6" t="s">
        <v>6986</v>
      </c>
      <c r="J3300" s="6" t="s">
        <v>9</v>
      </c>
      <c r="K3300" s="6" t="s">
        <v>7047</v>
      </c>
      <c r="L3300" s="6" t="s">
        <v>11</v>
      </c>
      <c r="M3300" s="2">
        <v>272.59899999999999</v>
      </c>
      <c r="N3300" s="1" t="s">
        <v>12</v>
      </c>
      <c r="O3300" s="3">
        <v>43319</v>
      </c>
      <c r="P3300" s="2">
        <f>ROUNDDOWN(Table1[[#This Row],[Quantity in UnE]],0)</f>
        <v>272</v>
      </c>
      <c r="Q3300" t="s">
        <v>8850</v>
      </c>
      <c r="R3300">
        <v>36.5</v>
      </c>
      <c r="S3300">
        <v>39</v>
      </c>
      <c r="T3300">
        <f>IF(Table1[[#This Row],[OD (in)]]=28,0,IF(Table1[[#This Row],[Width (in)]]&lt;=25,1,0))</f>
        <v>0</v>
      </c>
      <c r="U3300">
        <f>IF(Table1[[#This Row],[OD (in)]]=28,0,IF(AND(Table1[[#This Row],[Width (in)]]&gt;25,Table1[[#This Row],[Width (in)]]&lt;=40),1,0))</f>
        <v>1</v>
      </c>
      <c r="V3300">
        <f>IF(Table1[[#This Row],[OD (in)]]=28,0,IF(Table1[[#This Row],[Width (in)]]&gt;40,1,0))</f>
        <v>0</v>
      </c>
      <c r="W3300">
        <f>IF(Table1[[#This Row],[OD (in)]]=28,1,0)</f>
        <v>0</v>
      </c>
    </row>
    <row r="3301" spans="1:23" x14ac:dyDescent="0.3">
      <c r="A3301" s="6" t="s">
        <v>0</v>
      </c>
      <c r="B3301" s="6" t="s">
        <v>117</v>
      </c>
      <c r="C3301" s="6" t="s">
        <v>118</v>
      </c>
      <c r="D3301" s="6" t="s">
        <v>7048</v>
      </c>
      <c r="E3301" s="6" t="s">
        <v>4</v>
      </c>
      <c r="F3301" s="6" t="s">
        <v>5</v>
      </c>
      <c r="G3301" s="6" t="s">
        <v>6985</v>
      </c>
      <c r="H3301" s="6" t="s">
        <v>7</v>
      </c>
      <c r="I3301" s="6" t="s">
        <v>6986</v>
      </c>
      <c r="J3301" s="6" t="s">
        <v>9</v>
      </c>
      <c r="K3301" s="6" t="s">
        <v>7049</v>
      </c>
      <c r="L3301" s="6" t="s">
        <v>11</v>
      </c>
      <c r="M3301" s="2">
        <v>272.28199999999998</v>
      </c>
      <c r="N3301" s="1" t="s">
        <v>12</v>
      </c>
      <c r="O3301" s="3">
        <v>43319</v>
      </c>
      <c r="P3301" s="2">
        <f>ROUNDDOWN(Table1[[#This Row],[Quantity in UnE]],0)</f>
        <v>272</v>
      </c>
      <c r="Q3301" t="s">
        <v>8850</v>
      </c>
      <c r="R3301">
        <v>36.5</v>
      </c>
      <c r="S3301">
        <v>39</v>
      </c>
      <c r="T3301">
        <f>IF(Table1[[#This Row],[OD (in)]]=28,0,IF(Table1[[#This Row],[Width (in)]]&lt;=25,1,0))</f>
        <v>0</v>
      </c>
      <c r="U3301">
        <f>IF(Table1[[#This Row],[OD (in)]]=28,0,IF(AND(Table1[[#This Row],[Width (in)]]&gt;25,Table1[[#This Row],[Width (in)]]&lt;=40),1,0))</f>
        <v>1</v>
      </c>
      <c r="V3301">
        <f>IF(Table1[[#This Row],[OD (in)]]=28,0,IF(Table1[[#This Row],[Width (in)]]&gt;40,1,0))</f>
        <v>0</v>
      </c>
      <c r="W3301">
        <f>IF(Table1[[#This Row],[OD (in)]]=28,1,0)</f>
        <v>0</v>
      </c>
    </row>
    <row r="3302" spans="1:23" x14ac:dyDescent="0.3">
      <c r="A3302" s="6" t="s">
        <v>0</v>
      </c>
      <c r="B3302" s="6" t="s">
        <v>117</v>
      </c>
      <c r="C3302" s="6" t="s">
        <v>118</v>
      </c>
      <c r="D3302" s="6" t="s">
        <v>7050</v>
      </c>
      <c r="E3302" s="6" t="s">
        <v>4</v>
      </c>
      <c r="F3302" s="6" t="s">
        <v>5</v>
      </c>
      <c r="G3302" s="6" t="s">
        <v>6985</v>
      </c>
      <c r="H3302" s="6" t="s">
        <v>7</v>
      </c>
      <c r="I3302" s="6" t="s">
        <v>6986</v>
      </c>
      <c r="J3302" s="6" t="s">
        <v>9</v>
      </c>
      <c r="K3302" s="6" t="s">
        <v>7051</v>
      </c>
      <c r="L3302" s="6" t="s">
        <v>11</v>
      </c>
      <c r="M3302" s="2">
        <v>275.447</v>
      </c>
      <c r="N3302" s="1" t="s">
        <v>12</v>
      </c>
      <c r="O3302" s="3">
        <v>43319</v>
      </c>
      <c r="P3302" s="2">
        <f>ROUNDDOWN(Table1[[#This Row],[Quantity in UnE]],0)</f>
        <v>275</v>
      </c>
      <c r="Q3302" t="s">
        <v>8850</v>
      </c>
      <c r="R3302">
        <v>36.5</v>
      </c>
      <c r="S3302">
        <v>39</v>
      </c>
      <c r="T3302">
        <f>IF(Table1[[#This Row],[OD (in)]]=28,0,IF(Table1[[#This Row],[Width (in)]]&lt;=25,1,0))</f>
        <v>0</v>
      </c>
      <c r="U3302">
        <f>IF(Table1[[#This Row],[OD (in)]]=28,0,IF(AND(Table1[[#This Row],[Width (in)]]&gt;25,Table1[[#This Row],[Width (in)]]&lt;=40),1,0))</f>
        <v>1</v>
      </c>
      <c r="V3302">
        <f>IF(Table1[[#This Row],[OD (in)]]=28,0,IF(Table1[[#This Row],[Width (in)]]&gt;40,1,0))</f>
        <v>0</v>
      </c>
      <c r="W3302">
        <f>IF(Table1[[#This Row],[OD (in)]]=28,1,0)</f>
        <v>0</v>
      </c>
    </row>
    <row r="3303" spans="1:23" x14ac:dyDescent="0.3">
      <c r="A3303" s="6" t="s">
        <v>0</v>
      </c>
      <c r="B3303" s="6" t="s">
        <v>6094</v>
      </c>
      <c r="C3303" s="6" t="s">
        <v>6095</v>
      </c>
      <c r="D3303" s="6" t="s">
        <v>7052</v>
      </c>
      <c r="E3303" s="6" t="s">
        <v>4</v>
      </c>
      <c r="F3303" s="6" t="s">
        <v>136</v>
      </c>
      <c r="G3303" s="6" t="s">
        <v>7053</v>
      </c>
      <c r="H3303" s="6" t="s">
        <v>7</v>
      </c>
      <c r="I3303" s="6" t="s">
        <v>7054</v>
      </c>
      <c r="J3303" s="6" t="s">
        <v>9</v>
      </c>
      <c r="K3303" s="6" t="s">
        <v>7055</v>
      </c>
      <c r="L3303" s="6" t="s">
        <v>11</v>
      </c>
      <c r="M3303" s="2">
        <v>427.596</v>
      </c>
      <c r="N3303" s="1" t="s">
        <v>12</v>
      </c>
      <c r="O3303" s="3">
        <v>43324</v>
      </c>
      <c r="P3303" s="2">
        <f>ROUNDDOWN(Table1[[#This Row],[Quantity in UnE]],0)</f>
        <v>427</v>
      </c>
      <c r="Q3303" t="s">
        <v>8870</v>
      </c>
      <c r="R3303">
        <v>60</v>
      </c>
      <c r="S3303">
        <v>39</v>
      </c>
      <c r="T3303">
        <f>IF(Table1[[#This Row],[OD (in)]]=28,0,IF(Table1[[#This Row],[Width (in)]]&lt;=25,1,0))</f>
        <v>0</v>
      </c>
      <c r="U3303">
        <f>IF(Table1[[#This Row],[OD (in)]]=28,0,IF(AND(Table1[[#This Row],[Width (in)]]&gt;25,Table1[[#This Row],[Width (in)]]&lt;=40),1,0))</f>
        <v>0</v>
      </c>
      <c r="V3303">
        <f>IF(Table1[[#This Row],[OD (in)]]=28,0,IF(Table1[[#This Row],[Width (in)]]&gt;40,1,0))</f>
        <v>1</v>
      </c>
      <c r="W3303">
        <f>IF(Table1[[#This Row],[OD (in)]]=28,1,0)</f>
        <v>0</v>
      </c>
    </row>
    <row r="3304" spans="1:23" x14ac:dyDescent="0.3">
      <c r="A3304" s="6" t="s">
        <v>0</v>
      </c>
      <c r="B3304" s="6" t="s">
        <v>6094</v>
      </c>
      <c r="C3304" s="6" t="s">
        <v>6095</v>
      </c>
      <c r="D3304" s="6" t="s">
        <v>7056</v>
      </c>
      <c r="E3304" s="6" t="s">
        <v>4</v>
      </c>
      <c r="F3304" s="6" t="s">
        <v>136</v>
      </c>
      <c r="G3304" s="6" t="s">
        <v>7053</v>
      </c>
      <c r="H3304" s="6" t="s">
        <v>7</v>
      </c>
      <c r="I3304" s="6" t="s">
        <v>7054</v>
      </c>
      <c r="J3304" s="6" t="s">
        <v>9</v>
      </c>
      <c r="K3304" s="6" t="s">
        <v>7057</v>
      </c>
      <c r="L3304" s="6" t="s">
        <v>11</v>
      </c>
      <c r="M3304" s="2">
        <v>423.40199999999999</v>
      </c>
      <c r="N3304" s="1" t="s">
        <v>12</v>
      </c>
      <c r="O3304" s="3">
        <v>43324</v>
      </c>
      <c r="P3304" s="2">
        <f>ROUNDDOWN(Table1[[#This Row],[Quantity in UnE]],0)</f>
        <v>423</v>
      </c>
      <c r="Q3304" t="s">
        <v>8870</v>
      </c>
      <c r="R3304">
        <v>60</v>
      </c>
      <c r="S3304">
        <v>39</v>
      </c>
      <c r="T3304">
        <f>IF(Table1[[#This Row],[OD (in)]]=28,0,IF(Table1[[#This Row],[Width (in)]]&lt;=25,1,0))</f>
        <v>0</v>
      </c>
      <c r="U3304">
        <f>IF(Table1[[#This Row],[OD (in)]]=28,0,IF(AND(Table1[[#This Row],[Width (in)]]&gt;25,Table1[[#This Row],[Width (in)]]&lt;=40),1,0))</f>
        <v>0</v>
      </c>
      <c r="V3304">
        <f>IF(Table1[[#This Row],[OD (in)]]=28,0,IF(Table1[[#This Row],[Width (in)]]&gt;40,1,0))</f>
        <v>1</v>
      </c>
      <c r="W3304">
        <f>IF(Table1[[#This Row],[OD (in)]]=28,1,0)</f>
        <v>0</v>
      </c>
    </row>
    <row r="3305" spans="1:23" x14ac:dyDescent="0.3">
      <c r="A3305" s="6" t="s">
        <v>0</v>
      </c>
      <c r="B3305" s="6" t="s">
        <v>6094</v>
      </c>
      <c r="C3305" s="6" t="s">
        <v>6095</v>
      </c>
      <c r="D3305" s="6" t="s">
        <v>7058</v>
      </c>
      <c r="E3305" s="6" t="s">
        <v>4</v>
      </c>
      <c r="F3305" s="6" t="s">
        <v>136</v>
      </c>
      <c r="G3305" s="6" t="s">
        <v>7053</v>
      </c>
      <c r="H3305" s="6" t="s">
        <v>7</v>
      </c>
      <c r="I3305" s="6" t="s">
        <v>7054</v>
      </c>
      <c r="J3305" s="6" t="s">
        <v>9</v>
      </c>
      <c r="K3305" s="6" t="s">
        <v>7059</v>
      </c>
      <c r="L3305" s="6" t="s">
        <v>11</v>
      </c>
      <c r="M3305" s="2">
        <v>425.303</v>
      </c>
      <c r="N3305" s="1" t="s">
        <v>12</v>
      </c>
      <c r="O3305" s="3">
        <v>43324</v>
      </c>
      <c r="P3305" s="2">
        <f>ROUNDDOWN(Table1[[#This Row],[Quantity in UnE]],0)</f>
        <v>425</v>
      </c>
      <c r="Q3305" t="s">
        <v>8870</v>
      </c>
      <c r="R3305">
        <v>60</v>
      </c>
      <c r="S3305">
        <v>39</v>
      </c>
      <c r="T3305">
        <f>IF(Table1[[#This Row],[OD (in)]]=28,0,IF(Table1[[#This Row],[Width (in)]]&lt;=25,1,0))</f>
        <v>0</v>
      </c>
      <c r="U3305">
        <f>IF(Table1[[#This Row],[OD (in)]]=28,0,IF(AND(Table1[[#This Row],[Width (in)]]&gt;25,Table1[[#This Row],[Width (in)]]&lt;=40),1,0))</f>
        <v>0</v>
      </c>
      <c r="V3305">
        <f>IF(Table1[[#This Row],[OD (in)]]=28,0,IF(Table1[[#This Row],[Width (in)]]&gt;40,1,0))</f>
        <v>1</v>
      </c>
      <c r="W3305">
        <f>IF(Table1[[#This Row],[OD (in)]]=28,1,0)</f>
        <v>0</v>
      </c>
    </row>
    <row r="3306" spans="1:23" x14ac:dyDescent="0.3">
      <c r="A3306" s="6" t="s">
        <v>0</v>
      </c>
      <c r="B3306" s="6" t="s">
        <v>6094</v>
      </c>
      <c r="C3306" s="6" t="s">
        <v>6095</v>
      </c>
      <c r="D3306" s="6" t="s">
        <v>7060</v>
      </c>
      <c r="E3306" s="6" t="s">
        <v>4</v>
      </c>
      <c r="F3306" s="6" t="s">
        <v>136</v>
      </c>
      <c r="G3306" s="6" t="s">
        <v>7053</v>
      </c>
      <c r="H3306" s="6" t="s">
        <v>7</v>
      </c>
      <c r="I3306" s="6" t="s">
        <v>7054</v>
      </c>
      <c r="J3306" s="6" t="s">
        <v>9</v>
      </c>
      <c r="K3306" s="6" t="s">
        <v>7061</v>
      </c>
      <c r="L3306" s="6" t="s">
        <v>11</v>
      </c>
      <c r="M3306" s="2">
        <v>420.91199999999998</v>
      </c>
      <c r="N3306" s="1" t="s">
        <v>12</v>
      </c>
      <c r="O3306" s="3">
        <v>43324</v>
      </c>
      <c r="P3306" s="2">
        <f>ROUNDDOWN(Table1[[#This Row],[Quantity in UnE]],0)</f>
        <v>420</v>
      </c>
      <c r="Q3306" t="s">
        <v>8870</v>
      </c>
      <c r="R3306">
        <v>60</v>
      </c>
      <c r="S3306">
        <v>39</v>
      </c>
      <c r="T3306">
        <f>IF(Table1[[#This Row],[OD (in)]]=28,0,IF(Table1[[#This Row],[Width (in)]]&lt;=25,1,0))</f>
        <v>0</v>
      </c>
      <c r="U3306">
        <f>IF(Table1[[#This Row],[OD (in)]]=28,0,IF(AND(Table1[[#This Row],[Width (in)]]&gt;25,Table1[[#This Row],[Width (in)]]&lt;=40),1,0))</f>
        <v>0</v>
      </c>
      <c r="V3306">
        <f>IF(Table1[[#This Row],[OD (in)]]=28,0,IF(Table1[[#This Row],[Width (in)]]&gt;40,1,0))</f>
        <v>1</v>
      </c>
      <c r="W3306">
        <f>IF(Table1[[#This Row],[OD (in)]]=28,1,0)</f>
        <v>0</v>
      </c>
    </row>
    <row r="3307" spans="1:23" x14ac:dyDescent="0.3">
      <c r="A3307" s="6" t="s">
        <v>0</v>
      </c>
      <c r="B3307" s="6" t="s">
        <v>6094</v>
      </c>
      <c r="C3307" s="6" t="s">
        <v>6095</v>
      </c>
      <c r="D3307" s="6" t="s">
        <v>7062</v>
      </c>
      <c r="E3307" s="6" t="s">
        <v>4</v>
      </c>
      <c r="F3307" s="6" t="s">
        <v>136</v>
      </c>
      <c r="G3307" s="6" t="s">
        <v>7053</v>
      </c>
      <c r="H3307" s="6" t="s">
        <v>7</v>
      </c>
      <c r="I3307" s="6" t="s">
        <v>7054</v>
      </c>
      <c r="J3307" s="6" t="s">
        <v>9</v>
      </c>
      <c r="K3307" s="6" t="s">
        <v>7063</v>
      </c>
      <c r="L3307" s="6" t="s">
        <v>11</v>
      </c>
      <c r="M3307" s="2">
        <v>427.596</v>
      </c>
      <c r="N3307" s="1" t="s">
        <v>12</v>
      </c>
      <c r="O3307" s="3">
        <v>43324</v>
      </c>
      <c r="P3307" s="2">
        <f>ROUNDDOWN(Table1[[#This Row],[Quantity in UnE]],0)</f>
        <v>427</v>
      </c>
      <c r="Q3307" t="s">
        <v>8870</v>
      </c>
      <c r="R3307">
        <v>60</v>
      </c>
      <c r="S3307">
        <v>39</v>
      </c>
      <c r="T3307">
        <f>IF(Table1[[#This Row],[OD (in)]]=28,0,IF(Table1[[#This Row],[Width (in)]]&lt;=25,1,0))</f>
        <v>0</v>
      </c>
      <c r="U3307">
        <f>IF(Table1[[#This Row],[OD (in)]]=28,0,IF(AND(Table1[[#This Row],[Width (in)]]&gt;25,Table1[[#This Row],[Width (in)]]&lt;=40),1,0))</f>
        <v>0</v>
      </c>
      <c r="V3307">
        <f>IF(Table1[[#This Row],[OD (in)]]=28,0,IF(Table1[[#This Row],[Width (in)]]&gt;40,1,0))</f>
        <v>1</v>
      </c>
      <c r="W3307">
        <f>IF(Table1[[#This Row],[OD (in)]]=28,1,0)</f>
        <v>0</v>
      </c>
    </row>
    <row r="3308" spans="1:23" x14ac:dyDescent="0.3">
      <c r="A3308" s="6" t="s">
        <v>0</v>
      </c>
      <c r="B3308" s="6" t="s">
        <v>6094</v>
      </c>
      <c r="C3308" s="6" t="s">
        <v>6095</v>
      </c>
      <c r="D3308" s="6" t="s">
        <v>7064</v>
      </c>
      <c r="E3308" s="6" t="s">
        <v>4</v>
      </c>
      <c r="F3308" s="6" t="s">
        <v>136</v>
      </c>
      <c r="G3308" s="6" t="s">
        <v>7053</v>
      </c>
      <c r="H3308" s="6" t="s">
        <v>7</v>
      </c>
      <c r="I3308" s="6" t="s">
        <v>7054</v>
      </c>
      <c r="J3308" s="6" t="s">
        <v>9</v>
      </c>
      <c r="K3308" s="6" t="s">
        <v>7065</v>
      </c>
      <c r="L3308" s="6" t="s">
        <v>11</v>
      </c>
      <c r="M3308" s="2">
        <v>417.30799999999999</v>
      </c>
      <c r="N3308" s="1" t="s">
        <v>12</v>
      </c>
      <c r="O3308" s="3">
        <v>43324</v>
      </c>
      <c r="P3308" s="2">
        <f>ROUNDDOWN(Table1[[#This Row],[Quantity in UnE]],0)</f>
        <v>417</v>
      </c>
      <c r="Q3308" t="s">
        <v>8870</v>
      </c>
      <c r="R3308">
        <v>60</v>
      </c>
      <c r="S3308">
        <v>39</v>
      </c>
      <c r="T3308">
        <f>IF(Table1[[#This Row],[OD (in)]]=28,0,IF(Table1[[#This Row],[Width (in)]]&lt;=25,1,0))</f>
        <v>0</v>
      </c>
      <c r="U3308">
        <f>IF(Table1[[#This Row],[OD (in)]]=28,0,IF(AND(Table1[[#This Row],[Width (in)]]&gt;25,Table1[[#This Row],[Width (in)]]&lt;=40),1,0))</f>
        <v>0</v>
      </c>
      <c r="V3308">
        <f>IF(Table1[[#This Row],[OD (in)]]=28,0,IF(Table1[[#This Row],[Width (in)]]&gt;40,1,0))</f>
        <v>1</v>
      </c>
      <c r="W3308">
        <f>IF(Table1[[#This Row],[OD (in)]]=28,1,0)</f>
        <v>0</v>
      </c>
    </row>
    <row r="3309" spans="1:23" x14ac:dyDescent="0.3">
      <c r="A3309" s="6" t="s">
        <v>0</v>
      </c>
      <c r="B3309" s="6" t="s">
        <v>6094</v>
      </c>
      <c r="C3309" s="6" t="s">
        <v>6095</v>
      </c>
      <c r="D3309" s="6" t="s">
        <v>7066</v>
      </c>
      <c r="E3309" s="6" t="s">
        <v>4</v>
      </c>
      <c r="F3309" s="6" t="s">
        <v>136</v>
      </c>
      <c r="G3309" s="6" t="s">
        <v>7053</v>
      </c>
      <c r="H3309" s="6" t="s">
        <v>7</v>
      </c>
      <c r="I3309" s="6" t="s">
        <v>7054</v>
      </c>
      <c r="J3309" s="6" t="s">
        <v>9</v>
      </c>
      <c r="K3309" s="6" t="s">
        <v>7067</v>
      </c>
      <c r="L3309" s="6" t="s">
        <v>11</v>
      </c>
      <c r="M3309" s="2">
        <v>426.613</v>
      </c>
      <c r="N3309" s="1" t="s">
        <v>12</v>
      </c>
      <c r="O3309" s="3">
        <v>43324</v>
      </c>
      <c r="P3309" s="2">
        <f>ROUNDDOWN(Table1[[#This Row],[Quantity in UnE]],0)</f>
        <v>426</v>
      </c>
      <c r="Q3309" t="s">
        <v>8870</v>
      </c>
      <c r="R3309">
        <v>60</v>
      </c>
      <c r="S3309">
        <v>39</v>
      </c>
      <c r="T3309">
        <f>IF(Table1[[#This Row],[OD (in)]]=28,0,IF(Table1[[#This Row],[Width (in)]]&lt;=25,1,0))</f>
        <v>0</v>
      </c>
      <c r="U3309">
        <f>IF(Table1[[#This Row],[OD (in)]]=28,0,IF(AND(Table1[[#This Row],[Width (in)]]&gt;25,Table1[[#This Row],[Width (in)]]&lt;=40),1,0))</f>
        <v>0</v>
      </c>
      <c r="V3309">
        <f>IF(Table1[[#This Row],[OD (in)]]=28,0,IF(Table1[[#This Row],[Width (in)]]&gt;40,1,0))</f>
        <v>1</v>
      </c>
      <c r="W3309">
        <f>IF(Table1[[#This Row],[OD (in)]]=28,1,0)</f>
        <v>0</v>
      </c>
    </row>
    <row r="3310" spans="1:23" x14ac:dyDescent="0.3">
      <c r="A3310" s="6" t="s">
        <v>0</v>
      </c>
      <c r="B3310" s="6" t="s">
        <v>6094</v>
      </c>
      <c r="C3310" s="6" t="s">
        <v>6095</v>
      </c>
      <c r="D3310" s="6" t="s">
        <v>7068</v>
      </c>
      <c r="E3310" s="6" t="s">
        <v>4</v>
      </c>
      <c r="F3310" s="6" t="s">
        <v>136</v>
      </c>
      <c r="G3310" s="6" t="s">
        <v>7053</v>
      </c>
      <c r="H3310" s="6" t="s">
        <v>7</v>
      </c>
      <c r="I3310" s="6" t="s">
        <v>7054</v>
      </c>
      <c r="J3310" s="6" t="s">
        <v>9</v>
      </c>
      <c r="K3310" s="6" t="s">
        <v>7069</v>
      </c>
      <c r="L3310" s="6" t="s">
        <v>11</v>
      </c>
      <c r="M3310" s="2">
        <v>425.303</v>
      </c>
      <c r="N3310" s="1" t="s">
        <v>12</v>
      </c>
      <c r="O3310" s="3">
        <v>43324</v>
      </c>
      <c r="P3310" s="2">
        <f>ROUNDDOWN(Table1[[#This Row],[Quantity in UnE]],0)</f>
        <v>425</v>
      </c>
      <c r="Q3310" t="s">
        <v>8870</v>
      </c>
      <c r="R3310">
        <v>60</v>
      </c>
      <c r="S3310">
        <v>39</v>
      </c>
      <c r="T3310">
        <f>IF(Table1[[#This Row],[OD (in)]]=28,0,IF(Table1[[#This Row],[Width (in)]]&lt;=25,1,0))</f>
        <v>0</v>
      </c>
      <c r="U3310">
        <f>IF(Table1[[#This Row],[OD (in)]]=28,0,IF(AND(Table1[[#This Row],[Width (in)]]&gt;25,Table1[[#This Row],[Width (in)]]&lt;=40),1,0))</f>
        <v>0</v>
      </c>
      <c r="V3310">
        <f>IF(Table1[[#This Row],[OD (in)]]=28,0,IF(Table1[[#This Row],[Width (in)]]&gt;40,1,0))</f>
        <v>1</v>
      </c>
      <c r="W3310">
        <f>IF(Table1[[#This Row],[OD (in)]]=28,1,0)</f>
        <v>0</v>
      </c>
    </row>
    <row r="3311" spans="1:23" x14ac:dyDescent="0.3">
      <c r="A3311" s="6" t="s">
        <v>0</v>
      </c>
      <c r="B3311" s="6" t="s">
        <v>6094</v>
      </c>
      <c r="C3311" s="6" t="s">
        <v>6095</v>
      </c>
      <c r="D3311" s="6" t="s">
        <v>7070</v>
      </c>
      <c r="E3311" s="6" t="s">
        <v>4</v>
      </c>
      <c r="F3311" s="6" t="s">
        <v>136</v>
      </c>
      <c r="G3311" s="6" t="s">
        <v>7053</v>
      </c>
      <c r="H3311" s="6" t="s">
        <v>7</v>
      </c>
      <c r="I3311" s="6" t="s">
        <v>7054</v>
      </c>
      <c r="J3311" s="6" t="s">
        <v>9</v>
      </c>
      <c r="K3311" s="6" t="s">
        <v>7071</v>
      </c>
      <c r="L3311" s="6" t="s">
        <v>11</v>
      </c>
      <c r="M3311" s="2">
        <v>415.08</v>
      </c>
      <c r="N3311" s="1" t="s">
        <v>12</v>
      </c>
      <c r="O3311" s="3">
        <v>43324</v>
      </c>
      <c r="P3311" s="2">
        <f>ROUNDDOWN(Table1[[#This Row],[Quantity in UnE]],0)</f>
        <v>415</v>
      </c>
      <c r="Q3311" t="s">
        <v>8870</v>
      </c>
      <c r="R3311">
        <v>60</v>
      </c>
      <c r="S3311">
        <v>39</v>
      </c>
      <c r="T3311">
        <f>IF(Table1[[#This Row],[OD (in)]]=28,0,IF(Table1[[#This Row],[Width (in)]]&lt;=25,1,0))</f>
        <v>0</v>
      </c>
      <c r="U3311">
        <f>IF(Table1[[#This Row],[OD (in)]]=28,0,IF(AND(Table1[[#This Row],[Width (in)]]&gt;25,Table1[[#This Row],[Width (in)]]&lt;=40),1,0))</f>
        <v>0</v>
      </c>
      <c r="V3311">
        <f>IF(Table1[[#This Row],[OD (in)]]=28,0,IF(Table1[[#This Row],[Width (in)]]&gt;40,1,0))</f>
        <v>1</v>
      </c>
      <c r="W3311">
        <f>IF(Table1[[#This Row],[OD (in)]]=28,1,0)</f>
        <v>0</v>
      </c>
    </row>
    <row r="3312" spans="1:23" x14ac:dyDescent="0.3">
      <c r="A3312" s="6" t="s">
        <v>0</v>
      </c>
      <c r="B3312" s="6" t="s">
        <v>6094</v>
      </c>
      <c r="C3312" s="6" t="s">
        <v>6095</v>
      </c>
      <c r="D3312" s="6" t="s">
        <v>7072</v>
      </c>
      <c r="E3312" s="6" t="s">
        <v>4</v>
      </c>
      <c r="F3312" s="6" t="s">
        <v>136</v>
      </c>
      <c r="G3312" s="6" t="s">
        <v>7053</v>
      </c>
      <c r="H3312" s="6" t="s">
        <v>7</v>
      </c>
      <c r="I3312" s="6" t="s">
        <v>7054</v>
      </c>
      <c r="J3312" s="6" t="s">
        <v>9</v>
      </c>
      <c r="K3312" s="6" t="s">
        <v>7073</v>
      </c>
      <c r="L3312" s="6" t="s">
        <v>11</v>
      </c>
      <c r="M3312" s="2">
        <v>415.08</v>
      </c>
      <c r="N3312" s="1" t="s">
        <v>12</v>
      </c>
      <c r="O3312" s="3">
        <v>43324</v>
      </c>
      <c r="P3312" s="2">
        <f>ROUNDDOWN(Table1[[#This Row],[Quantity in UnE]],0)</f>
        <v>415</v>
      </c>
      <c r="Q3312" t="s">
        <v>8870</v>
      </c>
      <c r="R3312">
        <v>60</v>
      </c>
      <c r="S3312">
        <v>39</v>
      </c>
      <c r="T3312">
        <f>IF(Table1[[#This Row],[OD (in)]]=28,0,IF(Table1[[#This Row],[Width (in)]]&lt;=25,1,0))</f>
        <v>0</v>
      </c>
      <c r="U3312">
        <f>IF(Table1[[#This Row],[OD (in)]]=28,0,IF(AND(Table1[[#This Row],[Width (in)]]&gt;25,Table1[[#This Row],[Width (in)]]&lt;=40),1,0))</f>
        <v>0</v>
      </c>
      <c r="V3312">
        <f>IF(Table1[[#This Row],[OD (in)]]=28,0,IF(Table1[[#This Row],[Width (in)]]&gt;40,1,0))</f>
        <v>1</v>
      </c>
      <c r="W3312">
        <f>IF(Table1[[#This Row],[OD (in)]]=28,1,0)</f>
        <v>0</v>
      </c>
    </row>
    <row r="3313" spans="1:23" x14ac:dyDescent="0.3">
      <c r="A3313" s="6" t="s">
        <v>0</v>
      </c>
      <c r="B3313" s="6" t="s">
        <v>6094</v>
      </c>
      <c r="C3313" s="6" t="s">
        <v>6095</v>
      </c>
      <c r="D3313" s="6" t="s">
        <v>7074</v>
      </c>
      <c r="E3313" s="6" t="s">
        <v>4</v>
      </c>
      <c r="F3313" s="6" t="s">
        <v>136</v>
      </c>
      <c r="G3313" s="6" t="s">
        <v>7053</v>
      </c>
      <c r="H3313" s="6" t="s">
        <v>7</v>
      </c>
      <c r="I3313" s="6" t="s">
        <v>7054</v>
      </c>
      <c r="J3313" s="6" t="s">
        <v>9</v>
      </c>
      <c r="K3313" s="6" t="s">
        <v>7075</v>
      </c>
      <c r="L3313" s="6" t="s">
        <v>11</v>
      </c>
      <c r="M3313" s="2">
        <v>423.40199999999999</v>
      </c>
      <c r="N3313" s="1" t="s">
        <v>12</v>
      </c>
      <c r="O3313" s="3">
        <v>43324</v>
      </c>
      <c r="P3313" s="2">
        <f>ROUNDDOWN(Table1[[#This Row],[Quantity in UnE]],0)</f>
        <v>423</v>
      </c>
      <c r="Q3313" t="s">
        <v>8870</v>
      </c>
      <c r="R3313">
        <v>60</v>
      </c>
      <c r="S3313">
        <v>39</v>
      </c>
      <c r="T3313">
        <f>IF(Table1[[#This Row],[OD (in)]]=28,0,IF(Table1[[#This Row],[Width (in)]]&lt;=25,1,0))</f>
        <v>0</v>
      </c>
      <c r="U3313">
        <f>IF(Table1[[#This Row],[OD (in)]]=28,0,IF(AND(Table1[[#This Row],[Width (in)]]&gt;25,Table1[[#This Row],[Width (in)]]&lt;=40),1,0))</f>
        <v>0</v>
      </c>
      <c r="V3313">
        <f>IF(Table1[[#This Row],[OD (in)]]=28,0,IF(Table1[[#This Row],[Width (in)]]&gt;40,1,0))</f>
        <v>1</v>
      </c>
      <c r="W3313">
        <f>IF(Table1[[#This Row],[OD (in)]]=28,1,0)</f>
        <v>0</v>
      </c>
    </row>
    <row r="3314" spans="1:23" x14ac:dyDescent="0.3">
      <c r="A3314" s="6" t="s">
        <v>0</v>
      </c>
      <c r="B3314" s="6" t="s">
        <v>6094</v>
      </c>
      <c r="C3314" s="6" t="s">
        <v>6095</v>
      </c>
      <c r="D3314" s="6" t="s">
        <v>7076</v>
      </c>
      <c r="E3314" s="6" t="s">
        <v>4</v>
      </c>
      <c r="F3314" s="6" t="s">
        <v>136</v>
      </c>
      <c r="G3314" s="6" t="s">
        <v>7053</v>
      </c>
      <c r="H3314" s="6" t="s">
        <v>7</v>
      </c>
      <c r="I3314" s="6" t="s">
        <v>7054</v>
      </c>
      <c r="J3314" s="6" t="s">
        <v>9</v>
      </c>
      <c r="K3314" s="6" t="s">
        <v>7077</v>
      </c>
      <c r="L3314" s="6" t="s">
        <v>11</v>
      </c>
      <c r="M3314" s="2">
        <v>426.613</v>
      </c>
      <c r="N3314" s="1" t="s">
        <v>12</v>
      </c>
      <c r="O3314" s="3">
        <v>43324</v>
      </c>
      <c r="P3314" s="2">
        <f>ROUNDDOWN(Table1[[#This Row],[Quantity in UnE]],0)</f>
        <v>426</v>
      </c>
      <c r="Q3314" t="s">
        <v>8870</v>
      </c>
      <c r="R3314">
        <v>60</v>
      </c>
      <c r="S3314">
        <v>39</v>
      </c>
      <c r="T3314">
        <f>IF(Table1[[#This Row],[OD (in)]]=28,0,IF(Table1[[#This Row],[Width (in)]]&lt;=25,1,0))</f>
        <v>0</v>
      </c>
      <c r="U3314">
        <f>IF(Table1[[#This Row],[OD (in)]]=28,0,IF(AND(Table1[[#This Row],[Width (in)]]&gt;25,Table1[[#This Row],[Width (in)]]&lt;=40),1,0))</f>
        <v>0</v>
      </c>
      <c r="V3314">
        <f>IF(Table1[[#This Row],[OD (in)]]=28,0,IF(Table1[[#This Row],[Width (in)]]&gt;40,1,0))</f>
        <v>1</v>
      </c>
      <c r="W3314">
        <f>IF(Table1[[#This Row],[OD (in)]]=28,1,0)</f>
        <v>0</v>
      </c>
    </row>
    <row r="3315" spans="1:23" x14ac:dyDescent="0.3">
      <c r="A3315" s="6" t="s">
        <v>0</v>
      </c>
      <c r="B3315" s="6" t="s">
        <v>6094</v>
      </c>
      <c r="C3315" s="6" t="s">
        <v>6095</v>
      </c>
      <c r="D3315" s="6" t="s">
        <v>7078</v>
      </c>
      <c r="E3315" s="6" t="s">
        <v>4</v>
      </c>
      <c r="F3315" s="6" t="s">
        <v>136</v>
      </c>
      <c r="G3315" s="6" t="s">
        <v>7053</v>
      </c>
      <c r="H3315" s="6" t="s">
        <v>7</v>
      </c>
      <c r="I3315" s="6" t="s">
        <v>7054</v>
      </c>
      <c r="J3315" s="6" t="s">
        <v>9</v>
      </c>
      <c r="K3315" s="6" t="s">
        <v>7079</v>
      </c>
      <c r="L3315" s="6" t="s">
        <v>11</v>
      </c>
      <c r="M3315" s="2">
        <v>420.91199999999998</v>
      </c>
      <c r="N3315" s="1" t="s">
        <v>12</v>
      </c>
      <c r="O3315" s="3">
        <v>43324</v>
      </c>
      <c r="P3315" s="2">
        <f>ROUNDDOWN(Table1[[#This Row],[Quantity in UnE]],0)</f>
        <v>420</v>
      </c>
      <c r="Q3315" t="s">
        <v>8870</v>
      </c>
      <c r="R3315">
        <v>60</v>
      </c>
      <c r="S3315">
        <v>39</v>
      </c>
      <c r="T3315">
        <f>IF(Table1[[#This Row],[OD (in)]]=28,0,IF(Table1[[#This Row],[Width (in)]]&lt;=25,1,0))</f>
        <v>0</v>
      </c>
      <c r="U3315">
        <f>IF(Table1[[#This Row],[OD (in)]]=28,0,IF(AND(Table1[[#This Row],[Width (in)]]&gt;25,Table1[[#This Row],[Width (in)]]&lt;=40),1,0))</f>
        <v>0</v>
      </c>
      <c r="V3315">
        <f>IF(Table1[[#This Row],[OD (in)]]=28,0,IF(Table1[[#This Row],[Width (in)]]&gt;40,1,0))</f>
        <v>1</v>
      </c>
      <c r="W3315">
        <f>IF(Table1[[#This Row],[OD (in)]]=28,1,0)</f>
        <v>0</v>
      </c>
    </row>
    <row r="3316" spans="1:23" x14ac:dyDescent="0.3">
      <c r="A3316" s="6" t="s">
        <v>0</v>
      </c>
      <c r="B3316" s="6" t="s">
        <v>6094</v>
      </c>
      <c r="C3316" s="6" t="s">
        <v>6095</v>
      </c>
      <c r="D3316" s="6" t="s">
        <v>7080</v>
      </c>
      <c r="E3316" s="6" t="s">
        <v>4</v>
      </c>
      <c r="F3316" s="6" t="s">
        <v>136</v>
      </c>
      <c r="G3316" s="6" t="s">
        <v>7053</v>
      </c>
      <c r="H3316" s="6" t="s">
        <v>7</v>
      </c>
      <c r="I3316" s="6" t="s">
        <v>7054</v>
      </c>
      <c r="J3316" s="6" t="s">
        <v>9</v>
      </c>
      <c r="K3316" s="6" t="s">
        <v>7081</v>
      </c>
      <c r="L3316" s="6" t="s">
        <v>11</v>
      </c>
      <c r="M3316" s="2">
        <v>417.30799999999999</v>
      </c>
      <c r="N3316" s="1" t="s">
        <v>12</v>
      </c>
      <c r="O3316" s="3">
        <v>43324</v>
      </c>
      <c r="P3316" s="2">
        <f>ROUNDDOWN(Table1[[#This Row],[Quantity in UnE]],0)</f>
        <v>417</v>
      </c>
      <c r="Q3316" t="s">
        <v>8870</v>
      </c>
      <c r="R3316">
        <v>60</v>
      </c>
      <c r="S3316">
        <v>39</v>
      </c>
      <c r="T3316">
        <f>IF(Table1[[#This Row],[OD (in)]]=28,0,IF(Table1[[#This Row],[Width (in)]]&lt;=25,1,0))</f>
        <v>0</v>
      </c>
      <c r="U3316">
        <f>IF(Table1[[#This Row],[OD (in)]]=28,0,IF(AND(Table1[[#This Row],[Width (in)]]&gt;25,Table1[[#This Row],[Width (in)]]&lt;=40),1,0))</f>
        <v>0</v>
      </c>
      <c r="V3316">
        <f>IF(Table1[[#This Row],[OD (in)]]=28,0,IF(Table1[[#This Row],[Width (in)]]&gt;40,1,0))</f>
        <v>1</v>
      </c>
      <c r="W3316">
        <f>IF(Table1[[#This Row],[OD (in)]]=28,1,0)</f>
        <v>0</v>
      </c>
    </row>
    <row r="3317" spans="1:23" x14ac:dyDescent="0.3">
      <c r="A3317" s="6" t="s">
        <v>0</v>
      </c>
      <c r="B3317" s="6" t="s">
        <v>6094</v>
      </c>
      <c r="C3317" s="6" t="s">
        <v>6095</v>
      </c>
      <c r="D3317" s="6" t="s">
        <v>7082</v>
      </c>
      <c r="E3317" s="6" t="s">
        <v>4</v>
      </c>
      <c r="F3317" s="6" t="s">
        <v>136</v>
      </c>
      <c r="G3317" s="6" t="s">
        <v>7053</v>
      </c>
      <c r="H3317" s="6" t="s">
        <v>7</v>
      </c>
      <c r="I3317" s="6" t="s">
        <v>7054</v>
      </c>
      <c r="J3317" s="6" t="s">
        <v>9</v>
      </c>
      <c r="K3317" s="6" t="s">
        <v>7083</v>
      </c>
      <c r="L3317" s="6" t="s">
        <v>11</v>
      </c>
      <c r="M3317" s="2">
        <v>413.048</v>
      </c>
      <c r="N3317" s="1" t="s">
        <v>12</v>
      </c>
      <c r="O3317" s="3">
        <v>43324</v>
      </c>
      <c r="P3317" s="2">
        <f>ROUNDDOWN(Table1[[#This Row],[Quantity in UnE]],0)</f>
        <v>413</v>
      </c>
      <c r="Q3317" t="s">
        <v>8870</v>
      </c>
      <c r="R3317">
        <v>60</v>
      </c>
      <c r="S3317">
        <v>39</v>
      </c>
      <c r="T3317">
        <f>IF(Table1[[#This Row],[OD (in)]]=28,0,IF(Table1[[#This Row],[Width (in)]]&lt;=25,1,0))</f>
        <v>0</v>
      </c>
      <c r="U3317">
        <f>IF(Table1[[#This Row],[OD (in)]]=28,0,IF(AND(Table1[[#This Row],[Width (in)]]&gt;25,Table1[[#This Row],[Width (in)]]&lt;=40),1,0))</f>
        <v>0</v>
      </c>
      <c r="V3317">
        <f>IF(Table1[[#This Row],[OD (in)]]=28,0,IF(Table1[[#This Row],[Width (in)]]&gt;40,1,0))</f>
        <v>1</v>
      </c>
      <c r="W3317">
        <f>IF(Table1[[#This Row],[OD (in)]]=28,1,0)</f>
        <v>0</v>
      </c>
    </row>
    <row r="3318" spans="1:23" x14ac:dyDescent="0.3">
      <c r="A3318" s="6" t="s">
        <v>0</v>
      </c>
      <c r="B3318" s="6" t="s">
        <v>3162</v>
      </c>
      <c r="C3318" s="6" t="s">
        <v>3163</v>
      </c>
      <c r="D3318" s="6" t="s">
        <v>7084</v>
      </c>
      <c r="E3318" s="6" t="s">
        <v>4</v>
      </c>
      <c r="F3318" s="6" t="s">
        <v>5</v>
      </c>
      <c r="G3318" s="6" t="s">
        <v>7085</v>
      </c>
      <c r="H3318" s="6" t="s">
        <v>7</v>
      </c>
      <c r="I3318" s="6" t="s">
        <v>7086</v>
      </c>
      <c r="J3318" s="6" t="s">
        <v>9</v>
      </c>
      <c r="K3318" s="6" t="s">
        <v>7087</v>
      </c>
      <c r="L3318" s="6" t="s">
        <v>11</v>
      </c>
      <c r="M3318" s="2">
        <v>139.482</v>
      </c>
      <c r="N3318" s="1" t="s">
        <v>12</v>
      </c>
      <c r="O3318" s="3">
        <v>43324</v>
      </c>
      <c r="P3318" s="2">
        <f>ROUNDDOWN(Table1[[#This Row],[Quantity in UnE]],0)</f>
        <v>139</v>
      </c>
      <c r="Q3318" t="s">
        <v>8850</v>
      </c>
      <c r="R3318">
        <v>18.5</v>
      </c>
      <c r="S3318">
        <v>39</v>
      </c>
      <c r="T3318">
        <f>IF(Table1[[#This Row],[OD (in)]]=28,0,IF(Table1[[#This Row],[Width (in)]]&lt;=25,1,0))</f>
        <v>1</v>
      </c>
      <c r="U3318">
        <f>IF(Table1[[#This Row],[OD (in)]]=28,0,IF(AND(Table1[[#This Row],[Width (in)]]&gt;25,Table1[[#This Row],[Width (in)]]&lt;=40),1,0))</f>
        <v>0</v>
      </c>
      <c r="V3318">
        <f>IF(Table1[[#This Row],[OD (in)]]=28,0,IF(Table1[[#This Row],[Width (in)]]&gt;40,1,0))</f>
        <v>0</v>
      </c>
      <c r="W3318">
        <f>IF(Table1[[#This Row],[OD (in)]]=28,1,0)</f>
        <v>0</v>
      </c>
    </row>
    <row r="3319" spans="1:23" x14ac:dyDescent="0.3">
      <c r="A3319" s="6" t="s">
        <v>0</v>
      </c>
      <c r="B3319" s="6" t="s">
        <v>419</v>
      </c>
      <c r="C3319" s="6" t="s">
        <v>420</v>
      </c>
      <c r="D3319" s="6" t="s">
        <v>7088</v>
      </c>
      <c r="E3319" s="6" t="s">
        <v>4</v>
      </c>
      <c r="F3319" s="6" t="s">
        <v>5</v>
      </c>
      <c r="G3319" s="6" t="s">
        <v>7085</v>
      </c>
      <c r="H3319" s="6" t="s">
        <v>7</v>
      </c>
      <c r="I3319" s="6" t="s">
        <v>7086</v>
      </c>
      <c r="J3319" s="6" t="s">
        <v>9</v>
      </c>
      <c r="K3319" s="6" t="s">
        <v>7089</v>
      </c>
      <c r="L3319" s="6" t="s">
        <v>11</v>
      </c>
      <c r="M3319" s="2">
        <v>376.97800000000001</v>
      </c>
      <c r="N3319" s="1" t="s">
        <v>12</v>
      </c>
      <c r="O3319" s="3">
        <v>43324</v>
      </c>
      <c r="P3319" s="2">
        <f>ROUNDDOWN(Table1[[#This Row],[Quantity in UnE]],0)</f>
        <v>376</v>
      </c>
      <c r="Q3319" t="s">
        <v>8850</v>
      </c>
      <c r="R3319">
        <v>50</v>
      </c>
      <c r="S3319">
        <v>39</v>
      </c>
      <c r="T3319">
        <f>IF(Table1[[#This Row],[OD (in)]]=28,0,IF(Table1[[#This Row],[Width (in)]]&lt;=25,1,0))</f>
        <v>0</v>
      </c>
      <c r="U3319">
        <f>IF(Table1[[#This Row],[OD (in)]]=28,0,IF(AND(Table1[[#This Row],[Width (in)]]&gt;25,Table1[[#This Row],[Width (in)]]&lt;=40),1,0))</f>
        <v>0</v>
      </c>
      <c r="V3319">
        <f>IF(Table1[[#This Row],[OD (in)]]=28,0,IF(Table1[[#This Row],[Width (in)]]&gt;40,1,0))</f>
        <v>1</v>
      </c>
      <c r="W3319">
        <f>IF(Table1[[#This Row],[OD (in)]]=28,1,0)</f>
        <v>0</v>
      </c>
    </row>
    <row r="3320" spans="1:23" x14ac:dyDescent="0.3">
      <c r="A3320" s="6" t="s">
        <v>0</v>
      </c>
      <c r="B3320" s="6" t="s">
        <v>6094</v>
      </c>
      <c r="C3320" s="6" t="s">
        <v>6095</v>
      </c>
      <c r="D3320" s="6" t="s">
        <v>7090</v>
      </c>
      <c r="E3320" s="6" t="s">
        <v>4</v>
      </c>
      <c r="F3320" s="6" t="s">
        <v>136</v>
      </c>
      <c r="G3320" s="6" t="s">
        <v>7053</v>
      </c>
      <c r="H3320" s="6" t="s">
        <v>7</v>
      </c>
      <c r="I3320" s="6" t="s">
        <v>7054</v>
      </c>
      <c r="J3320" s="6" t="s">
        <v>9</v>
      </c>
      <c r="K3320" s="6" t="s">
        <v>7091</v>
      </c>
      <c r="L3320" s="6" t="s">
        <v>11</v>
      </c>
      <c r="M3320" s="2">
        <v>417.83199999999999</v>
      </c>
      <c r="N3320" s="1" t="s">
        <v>12</v>
      </c>
      <c r="O3320" s="3">
        <v>43324</v>
      </c>
      <c r="P3320" s="2">
        <f>ROUNDDOWN(Table1[[#This Row],[Quantity in UnE]],0)</f>
        <v>417</v>
      </c>
      <c r="Q3320" t="s">
        <v>8870</v>
      </c>
      <c r="R3320">
        <v>60</v>
      </c>
      <c r="S3320">
        <v>39</v>
      </c>
      <c r="T3320">
        <f>IF(Table1[[#This Row],[OD (in)]]=28,0,IF(Table1[[#This Row],[Width (in)]]&lt;=25,1,0))</f>
        <v>0</v>
      </c>
      <c r="U3320">
        <f>IF(Table1[[#This Row],[OD (in)]]=28,0,IF(AND(Table1[[#This Row],[Width (in)]]&gt;25,Table1[[#This Row],[Width (in)]]&lt;=40),1,0))</f>
        <v>0</v>
      </c>
      <c r="V3320">
        <f>IF(Table1[[#This Row],[OD (in)]]=28,0,IF(Table1[[#This Row],[Width (in)]]&gt;40,1,0))</f>
        <v>1</v>
      </c>
      <c r="W3320">
        <f>IF(Table1[[#This Row],[OD (in)]]=28,1,0)</f>
        <v>0</v>
      </c>
    </row>
    <row r="3321" spans="1:23" x14ac:dyDescent="0.3">
      <c r="A3321" s="6" t="s">
        <v>0</v>
      </c>
      <c r="B3321" s="6" t="s">
        <v>6094</v>
      </c>
      <c r="C3321" s="6" t="s">
        <v>6095</v>
      </c>
      <c r="D3321" s="6" t="s">
        <v>7092</v>
      </c>
      <c r="E3321" s="6" t="s">
        <v>4</v>
      </c>
      <c r="F3321" s="6" t="s">
        <v>136</v>
      </c>
      <c r="G3321" s="6" t="s">
        <v>7053</v>
      </c>
      <c r="H3321" s="6" t="s">
        <v>7</v>
      </c>
      <c r="I3321" s="6" t="s">
        <v>7054</v>
      </c>
      <c r="J3321" s="6" t="s">
        <v>9</v>
      </c>
      <c r="K3321" s="6" t="s">
        <v>7093</v>
      </c>
      <c r="L3321" s="6" t="s">
        <v>11</v>
      </c>
      <c r="M3321" s="2">
        <v>413.048</v>
      </c>
      <c r="N3321" s="1" t="s">
        <v>12</v>
      </c>
      <c r="O3321" s="3">
        <v>43324</v>
      </c>
      <c r="P3321" s="2">
        <f>ROUNDDOWN(Table1[[#This Row],[Quantity in UnE]],0)</f>
        <v>413</v>
      </c>
      <c r="Q3321" t="s">
        <v>8870</v>
      </c>
      <c r="R3321">
        <v>60</v>
      </c>
      <c r="S3321">
        <v>39</v>
      </c>
      <c r="T3321">
        <f>IF(Table1[[#This Row],[OD (in)]]=28,0,IF(Table1[[#This Row],[Width (in)]]&lt;=25,1,0))</f>
        <v>0</v>
      </c>
      <c r="U3321">
        <f>IF(Table1[[#This Row],[OD (in)]]=28,0,IF(AND(Table1[[#This Row],[Width (in)]]&gt;25,Table1[[#This Row],[Width (in)]]&lt;=40),1,0))</f>
        <v>0</v>
      </c>
      <c r="V3321">
        <f>IF(Table1[[#This Row],[OD (in)]]=28,0,IF(Table1[[#This Row],[Width (in)]]&gt;40,1,0))</f>
        <v>1</v>
      </c>
      <c r="W3321">
        <f>IF(Table1[[#This Row],[OD (in)]]=28,1,0)</f>
        <v>0</v>
      </c>
    </row>
    <row r="3322" spans="1:23" x14ac:dyDescent="0.3">
      <c r="A3322" s="6" t="s">
        <v>0</v>
      </c>
      <c r="B3322" s="6" t="s">
        <v>3033</v>
      </c>
      <c r="C3322" s="6" t="s">
        <v>3034</v>
      </c>
      <c r="D3322" s="6" t="s">
        <v>7094</v>
      </c>
      <c r="E3322" s="6" t="s">
        <v>4</v>
      </c>
      <c r="F3322" s="6" t="s">
        <v>5</v>
      </c>
      <c r="G3322" s="6" t="s">
        <v>7085</v>
      </c>
      <c r="H3322" s="6" t="s">
        <v>7</v>
      </c>
      <c r="I3322" s="6" t="s">
        <v>7086</v>
      </c>
      <c r="J3322" s="6" t="s">
        <v>9</v>
      </c>
      <c r="K3322" s="6" t="s">
        <v>7095</v>
      </c>
      <c r="L3322" s="6" t="s">
        <v>11</v>
      </c>
      <c r="M3322" s="2">
        <v>157.685</v>
      </c>
      <c r="N3322" s="1" t="s">
        <v>12</v>
      </c>
      <c r="O3322" s="3">
        <v>43324</v>
      </c>
      <c r="P3322" s="2">
        <f>ROUNDDOWN(Table1[[#This Row],[Quantity in UnE]],0)</f>
        <v>157</v>
      </c>
      <c r="Q3322" t="s">
        <v>8848</v>
      </c>
      <c r="R3322">
        <v>21</v>
      </c>
      <c r="S3322">
        <v>39</v>
      </c>
      <c r="T3322">
        <f>IF(Table1[[#This Row],[OD (in)]]=28,0,IF(Table1[[#This Row],[Width (in)]]&lt;=25,1,0))</f>
        <v>1</v>
      </c>
      <c r="U3322">
        <f>IF(Table1[[#This Row],[OD (in)]]=28,0,IF(AND(Table1[[#This Row],[Width (in)]]&gt;25,Table1[[#This Row],[Width (in)]]&lt;=40),1,0))</f>
        <v>0</v>
      </c>
      <c r="V3322">
        <f>IF(Table1[[#This Row],[OD (in)]]=28,0,IF(Table1[[#This Row],[Width (in)]]&gt;40,1,0))</f>
        <v>0</v>
      </c>
      <c r="W3322">
        <f>IF(Table1[[#This Row],[OD (in)]]=28,1,0)</f>
        <v>0</v>
      </c>
    </row>
    <row r="3323" spans="1:23" x14ac:dyDescent="0.3">
      <c r="A3323" s="6" t="s">
        <v>0</v>
      </c>
      <c r="B3323" s="6" t="s">
        <v>6094</v>
      </c>
      <c r="C3323" s="6" t="s">
        <v>6095</v>
      </c>
      <c r="D3323" s="6" t="s">
        <v>7096</v>
      </c>
      <c r="E3323" s="6" t="s">
        <v>4</v>
      </c>
      <c r="F3323" s="6" t="s">
        <v>136</v>
      </c>
      <c r="G3323" s="6" t="s">
        <v>7053</v>
      </c>
      <c r="H3323" s="6" t="s">
        <v>7</v>
      </c>
      <c r="I3323" s="6" t="s">
        <v>7054</v>
      </c>
      <c r="J3323" s="6" t="s">
        <v>9</v>
      </c>
      <c r="K3323" s="6" t="s">
        <v>7097</v>
      </c>
      <c r="L3323" s="6" t="s">
        <v>11</v>
      </c>
      <c r="M3323" s="2">
        <v>415.21100000000001</v>
      </c>
      <c r="N3323" s="1" t="s">
        <v>12</v>
      </c>
      <c r="O3323" s="3">
        <v>43324</v>
      </c>
      <c r="P3323" s="2">
        <f>ROUNDDOWN(Table1[[#This Row],[Quantity in UnE]],0)</f>
        <v>415</v>
      </c>
      <c r="Q3323" t="s">
        <v>8870</v>
      </c>
      <c r="R3323">
        <v>60</v>
      </c>
      <c r="S3323">
        <v>39</v>
      </c>
      <c r="T3323">
        <f>IF(Table1[[#This Row],[OD (in)]]=28,0,IF(Table1[[#This Row],[Width (in)]]&lt;=25,1,0))</f>
        <v>0</v>
      </c>
      <c r="U3323">
        <f>IF(Table1[[#This Row],[OD (in)]]=28,0,IF(AND(Table1[[#This Row],[Width (in)]]&gt;25,Table1[[#This Row],[Width (in)]]&lt;=40),1,0))</f>
        <v>0</v>
      </c>
      <c r="V3323">
        <f>IF(Table1[[#This Row],[OD (in)]]=28,0,IF(Table1[[#This Row],[Width (in)]]&gt;40,1,0))</f>
        <v>1</v>
      </c>
      <c r="W3323">
        <f>IF(Table1[[#This Row],[OD (in)]]=28,1,0)</f>
        <v>0</v>
      </c>
    </row>
    <row r="3324" spans="1:23" x14ac:dyDescent="0.3">
      <c r="A3324" s="6" t="s">
        <v>0</v>
      </c>
      <c r="B3324" s="6" t="s">
        <v>2836</v>
      </c>
      <c r="C3324" s="6" t="s">
        <v>2837</v>
      </c>
      <c r="D3324" s="6" t="s">
        <v>7098</v>
      </c>
      <c r="E3324" s="6" t="s">
        <v>4</v>
      </c>
      <c r="F3324" s="6" t="s">
        <v>5</v>
      </c>
      <c r="G3324" s="6" t="s">
        <v>7085</v>
      </c>
      <c r="H3324" s="6" t="s">
        <v>7</v>
      </c>
      <c r="I3324" s="6" t="s">
        <v>7086</v>
      </c>
      <c r="J3324" s="6" t="s">
        <v>9</v>
      </c>
      <c r="K3324" s="6" t="s">
        <v>7099</v>
      </c>
      <c r="L3324" s="6" t="s">
        <v>11</v>
      </c>
      <c r="M3324" s="2">
        <v>345.40499999999997</v>
      </c>
      <c r="N3324" s="1" t="s">
        <v>12</v>
      </c>
      <c r="O3324" s="3">
        <v>43324</v>
      </c>
      <c r="P3324" s="2">
        <f>ROUNDDOWN(Table1[[#This Row],[Quantity in UnE]],0)</f>
        <v>345</v>
      </c>
      <c r="Q3324" t="s">
        <v>8848</v>
      </c>
      <c r="R3324">
        <v>46</v>
      </c>
      <c r="S3324">
        <v>39</v>
      </c>
      <c r="T3324">
        <f>IF(Table1[[#This Row],[OD (in)]]=28,0,IF(Table1[[#This Row],[Width (in)]]&lt;=25,1,0))</f>
        <v>0</v>
      </c>
      <c r="U3324">
        <f>IF(Table1[[#This Row],[OD (in)]]=28,0,IF(AND(Table1[[#This Row],[Width (in)]]&gt;25,Table1[[#This Row],[Width (in)]]&lt;=40),1,0))</f>
        <v>0</v>
      </c>
      <c r="V3324">
        <f>IF(Table1[[#This Row],[OD (in)]]=28,0,IF(Table1[[#This Row],[Width (in)]]&gt;40,1,0))</f>
        <v>1</v>
      </c>
      <c r="W3324">
        <f>IF(Table1[[#This Row],[OD (in)]]=28,1,0)</f>
        <v>0</v>
      </c>
    </row>
    <row r="3325" spans="1:23" x14ac:dyDescent="0.3">
      <c r="A3325" s="6" t="s">
        <v>0</v>
      </c>
      <c r="B3325" s="6" t="s">
        <v>6094</v>
      </c>
      <c r="C3325" s="6" t="s">
        <v>6095</v>
      </c>
      <c r="D3325" s="6" t="s">
        <v>7100</v>
      </c>
      <c r="E3325" s="6" t="s">
        <v>4</v>
      </c>
      <c r="F3325" s="6" t="s">
        <v>136</v>
      </c>
      <c r="G3325" s="6" t="s">
        <v>7053</v>
      </c>
      <c r="H3325" s="6" t="s">
        <v>7</v>
      </c>
      <c r="I3325" s="6" t="s">
        <v>7054</v>
      </c>
      <c r="J3325" s="6" t="s">
        <v>9</v>
      </c>
      <c r="K3325" s="6" t="s">
        <v>7101</v>
      </c>
      <c r="L3325" s="6" t="s">
        <v>11</v>
      </c>
      <c r="M3325" s="2">
        <v>415.21100000000001</v>
      </c>
      <c r="N3325" s="1" t="s">
        <v>12</v>
      </c>
      <c r="O3325" s="3">
        <v>43324</v>
      </c>
      <c r="P3325" s="2">
        <f>ROUNDDOWN(Table1[[#This Row],[Quantity in UnE]],0)</f>
        <v>415</v>
      </c>
      <c r="Q3325" t="s">
        <v>8870</v>
      </c>
      <c r="R3325">
        <v>60</v>
      </c>
      <c r="S3325">
        <v>39</v>
      </c>
      <c r="T3325">
        <f>IF(Table1[[#This Row],[OD (in)]]=28,0,IF(Table1[[#This Row],[Width (in)]]&lt;=25,1,0))</f>
        <v>0</v>
      </c>
      <c r="U3325">
        <f>IF(Table1[[#This Row],[OD (in)]]=28,0,IF(AND(Table1[[#This Row],[Width (in)]]&gt;25,Table1[[#This Row],[Width (in)]]&lt;=40),1,0))</f>
        <v>0</v>
      </c>
      <c r="V3325">
        <f>IF(Table1[[#This Row],[OD (in)]]=28,0,IF(Table1[[#This Row],[Width (in)]]&gt;40,1,0))</f>
        <v>1</v>
      </c>
      <c r="W3325">
        <f>IF(Table1[[#This Row],[OD (in)]]=28,1,0)</f>
        <v>0</v>
      </c>
    </row>
    <row r="3326" spans="1:23" x14ac:dyDescent="0.3">
      <c r="A3326" s="6" t="s">
        <v>0</v>
      </c>
      <c r="B3326" s="6" t="s">
        <v>117</v>
      </c>
      <c r="C3326" s="6" t="s">
        <v>118</v>
      </c>
      <c r="D3326" s="6" t="s">
        <v>7102</v>
      </c>
      <c r="E3326" s="6" t="s">
        <v>4</v>
      </c>
      <c r="F3326" s="6" t="s">
        <v>5</v>
      </c>
      <c r="G3326" s="6" t="s">
        <v>6985</v>
      </c>
      <c r="H3326" s="6" t="s">
        <v>7</v>
      </c>
      <c r="I3326" s="6" t="s">
        <v>6986</v>
      </c>
      <c r="J3326" s="6" t="s">
        <v>9</v>
      </c>
      <c r="K3326" s="6" t="s">
        <v>7103</v>
      </c>
      <c r="L3326" s="6" t="s">
        <v>11</v>
      </c>
      <c r="M3326" s="2">
        <v>273.42200000000003</v>
      </c>
      <c r="N3326" s="1" t="s">
        <v>12</v>
      </c>
      <c r="O3326" s="3">
        <v>43319</v>
      </c>
      <c r="P3326" s="2">
        <f>ROUNDDOWN(Table1[[#This Row],[Quantity in UnE]],0)</f>
        <v>273</v>
      </c>
      <c r="Q3326" t="s">
        <v>8850</v>
      </c>
      <c r="R3326">
        <v>36.5</v>
      </c>
      <c r="S3326">
        <v>39</v>
      </c>
      <c r="T3326">
        <f>IF(Table1[[#This Row],[OD (in)]]=28,0,IF(Table1[[#This Row],[Width (in)]]&lt;=25,1,0))</f>
        <v>0</v>
      </c>
      <c r="U3326">
        <f>IF(Table1[[#This Row],[OD (in)]]=28,0,IF(AND(Table1[[#This Row],[Width (in)]]&gt;25,Table1[[#This Row],[Width (in)]]&lt;=40),1,0))</f>
        <v>1</v>
      </c>
      <c r="V3326">
        <f>IF(Table1[[#This Row],[OD (in)]]=28,0,IF(Table1[[#This Row],[Width (in)]]&gt;40,1,0))</f>
        <v>0</v>
      </c>
      <c r="W3326">
        <f>IF(Table1[[#This Row],[OD (in)]]=28,1,0)</f>
        <v>0</v>
      </c>
    </row>
    <row r="3327" spans="1:23" x14ac:dyDescent="0.3">
      <c r="A3327" s="6" t="s">
        <v>0</v>
      </c>
      <c r="B3327" s="6" t="s">
        <v>117</v>
      </c>
      <c r="C3327" s="6" t="s">
        <v>118</v>
      </c>
      <c r="D3327" s="6" t="s">
        <v>7104</v>
      </c>
      <c r="E3327" s="6" t="s">
        <v>4</v>
      </c>
      <c r="F3327" s="6" t="s">
        <v>5</v>
      </c>
      <c r="G3327" s="6" t="s">
        <v>6985</v>
      </c>
      <c r="H3327" s="6" t="s">
        <v>7</v>
      </c>
      <c r="I3327" s="6" t="s">
        <v>6986</v>
      </c>
      <c r="J3327" s="6" t="s">
        <v>9</v>
      </c>
      <c r="K3327" s="6" t="s">
        <v>7105</v>
      </c>
      <c r="L3327" s="6" t="s">
        <v>11</v>
      </c>
      <c r="M3327" s="2">
        <v>273.548</v>
      </c>
      <c r="N3327" s="1" t="s">
        <v>12</v>
      </c>
      <c r="O3327" s="3">
        <v>43319</v>
      </c>
      <c r="P3327" s="2">
        <f>ROUNDDOWN(Table1[[#This Row],[Quantity in UnE]],0)</f>
        <v>273</v>
      </c>
      <c r="Q3327" t="s">
        <v>8850</v>
      </c>
      <c r="R3327">
        <v>36.5</v>
      </c>
      <c r="S3327">
        <v>39</v>
      </c>
      <c r="T3327">
        <f>IF(Table1[[#This Row],[OD (in)]]=28,0,IF(Table1[[#This Row],[Width (in)]]&lt;=25,1,0))</f>
        <v>0</v>
      </c>
      <c r="U3327">
        <f>IF(Table1[[#This Row],[OD (in)]]=28,0,IF(AND(Table1[[#This Row],[Width (in)]]&gt;25,Table1[[#This Row],[Width (in)]]&lt;=40),1,0))</f>
        <v>1</v>
      </c>
      <c r="V3327">
        <f>IF(Table1[[#This Row],[OD (in)]]=28,0,IF(Table1[[#This Row],[Width (in)]]&gt;40,1,0))</f>
        <v>0</v>
      </c>
      <c r="W3327">
        <f>IF(Table1[[#This Row],[OD (in)]]=28,1,0)</f>
        <v>0</v>
      </c>
    </row>
    <row r="3328" spans="1:23" x14ac:dyDescent="0.3">
      <c r="A3328" s="6" t="s">
        <v>0</v>
      </c>
      <c r="B3328" s="6" t="s">
        <v>117</v>
      </c>
      <c r="C3328" s="6" t="s">
        <v>118</v>
      </c>
      <c r="D3328" s="6" t="s">
        <v>7106</v>
      </c>
      <c r="E3328" s="6" t="s">
        <v>4</v>
      </c>
      <c r="F3328" s="6" t="s">
        <v>5</v>
      </c>
      <c r="G3328" s="6" t="s">
        <v>6985</v>
      </c>
      <c r="H3328" s="6" t="s">
        <v>7</v>
      </c>
      <c r="I3328" s="6" t="s">
        <v>6986</v>
      </c>
      <c r="J3328" s="6" t="s">
        <v>9</v>
      </c>
      <c r="K3328" s="6" t="s">
        <v>7107</v>
      </c>
      <c r="L3328" s="6" t="s">
        <v>11</v>
      </c>
      <c r="M3328" s="2">
        <v>272.346</v>
      </c>
      <c r="N3328" s="1" t="s">
        <v>12</v>
      </c>
      <c r="O3328" s="3">
        <v>43319</v>
      </c>
      <c r="P3328" s="2">
        <f>ROUNDDOWN(Table1[[#This Row],[Quantity in UnE]],0)</f>
        <v>272</v>
      </c>
      <c r="Q3328" t="s">
        <v>8850</v>
      </c>
      <c r="R3328">
        <v>36.5</v>
      </c>
      <c r="S3328">
        <v>39</v>
      </c>
      <c r="T3328">
        <f>IF(Table1[[#This Row],[OD (in)]]=28,0,IF(Table1[[#This Row],[Width (in)]]&lt;=25,1,0))</f>
        <v>0</v>
      </c>
      <c r="U3328">
        <f>IF(Table1[[#This Row],[OD (in)]]=28,0,IF(AND(Table1[[#This Row],[Width (in)]]&gt;25,Table1[[#This Row],[Width (in)]]&lt;=40),1,0))</f>
        <v>1</v>
      </c>
      <c r="V3328">
        <f>IF(Table1[[#This Row],[OD (in)]]=28,0,IF(Table1[[#This Row],[Width (in)]]&gt;40,1,0))</f>
        <v>0</v>
      </c>
      <c r="W3328">
        <f>IF(Table1[[#This Row],[OD (in)]]=28,1,0)</f>
        <v>0</v>
      </c>
    </row>
    <row r="3329" spans="1:23" x14ac:dyDescent="0.3">
      <c r="A3329" s="6" t="s">
        <v>0</v>
      </c>
      <c r="B3329" s="6" t="s">
        <v>1963</v>
      </c>
      <c r="C3329" s="6" t="s">
        <v>1964</v>
      </c>
      <c r="D3329" s="6" t="s">
        <v>7108</v>
      </c>
      <c r="E3329" s="6" t="s">
        <v>4</v>
      </c>
      <c r="F3329" s="6" t="s">
        <v>5</v>
      </c>
      <c r="G3329" s="6" t="s">
        <v>7085</v>
      </c>
      <c r="H3329" s="6" t="s">
        <v>7</v>
      </c>
      <c r="I3329" s="6" t="s">
        <v>7086</v>
      </c>
      <c r="J3329" s="6" t="s">
        <v>9</v>
      </c>
      <c r="K3329" s="6" t="s">
        <v>7109</v>
      </c>
      <c r="L3329" s="6" t="s">
        <v>11</v>
      </c>
      <c r="M3329" s="2">
        <v>248.27600000000001</v>
      </c>
      <c r="N3329" s="1" t="s">
        <v>12</v>
      </c>
      <c r="O3329" s="3">
        <v>43324</v>
      </c>
      <c r="P3329" s="2">
        <f>ROUNDDOWN(Table1[[#This Row],[Quantity in UnE]],0)</f>
        <v>248</v>
      </c>
      <c r="Q3329" t="s">
        <v>8850</v>
      </c>
      <c r="R3329">
        <v>33.5</v>
      </c>
      <c r="S3329">
        <v>39</v>
      </c>
      <c r="T3329">
        <f>IF(Table1[[#This Row],[OD (in)]]=28,0,IF(Table1[[#This Row],[Width (in)]]&lt;=25,1,0))</f>
        <v>0</v>
      </c>
      <c r="U3329">
        <f>IF(Table1[[#This Row],[OD (in)]]=28,0,IF(AND(Table1[[#This Row],[Width (in)]]&gt;25,Table1[[#This Row],[Width (in)]]&lt;=40),1,0))</f>
        <v>1</v>
      </c>
      <c r="V3329">
        <f>IF(Table1[[#This Row],[OD (in)]]=28,0,IF(Table1[[#This Row],[Width (in)]]&gt;40,1,0))</f>
        <v>0</v>
      </c>
      <c r="W3329">
        <f>IF(Table1[[#This Row],[OD (in)]]=28,1,0)</f>
        <v>0</v>
      </c>
    </row>
    <row r="3330" spans="1:23" x14ac:dyDescent="0.3">
      <c r="A3330" s="6" t="s">
        <v>0</v>
      </c>
      <c r="B3330" s="6" t="s">
        <v>3244</v>
      </c>
      <c r="C3330" s="6" t="s">
        <v>3245</v>
      </c>
      <c r="D3330" s="6" t="s">
        <v>7110</v>
      </c>
      <c r="E3330" s="6" t="s">
        <v>4</v>
      </c>
      <c r="F3330" s="6" t="s">
        <v>5</v>
      </c>
      <c r="G3330" s="6" t="s">
        <v>7085</v>
      </c>
      <c r="H3330" s="6" t="s">
        <v>7</v>
      </c>
      <c r="I3330" s="6" t="s">
        <v>7086</v>
      </c>
      <c r="J3330" s="6" t="s">
        <v>9</v>
      </c>
      <c r="K3330" s="6" t="s">
        <v>7111</v>
      </c>
      <c r="L3330" s="6" t="s">
        <v>11</v>
      </c>
      <c r="M3330" s="2">
        <v>270.51</v>
      </c>
      <c r="N3330" s="1" t="s">
        <v>12</v>
      </c>
      <c r="O3330" s="3">
        <v>43324</v>
      </c>
      <c r="P3330" s="2">
        <f>ROUNDDOWN(Table1[[#This Row],[Quantity in UnE]],0)</f>
        <v>270</v>
      </c>
      <c r="Q3330" t="s">
        <v>8850</v>
      </c>
      <c r="R3330">
        <v>36.5</v>
      </c>
      <c r="S3330">
        <v>39</v>
      </c>
      <c r="T3330">
        <f>IF(Table1[[#This Row],[OD (in)]]=28,0,IF(Table1[[#This Row],[Width (in)]]&lt;=25,1,0))</f>
        <v>0</v>
      </c>
      <c r="U3330">
        <f>IF(Table1[[#This Row],[OD (in)]]=28,0,IF(AND(Table1[[#This Row],[Width (in)]]&gt;25,Table1[[#This Row],[Width (in)]]&lt;=40),1,0))</f>
        <v>1</v>
      </c>
      <c r="V3330">
        <f>IF(Table1[[#This Row],[OD (in)]]=28,0,IF(Table1[[#This Row],[Width (in)]]&gt;40,1,0))</f>
        <v>0</v>
      </c>
      <c r="W3330">
        <f>IF(Table1[[#This Row],[OD (in)]]=28,1,0)</f>
        <v>0</v>
      </c>
    </row>
    <row r="3331" spans="1:23" x14ac:dyDescent="0.3">
      <c r="A3331" s="6" t="s">
        <v>0</v>
      </c>
      <c r="B3331" s="6" t="s">
        <v>6094</v>
      </c>
      <c r="C3331" s="6" t="s">
        <v>6095</v>
      </c>
      <c r="D3331" s="6" t="s">
        <v>7112</v>
      </c>
      <c r="E3331" s="6" t="s">
        <v>4</v>
      </c>
      <c r="F3331" s="6" t="s">
        <v>136</v>
      </c>
      <c r="G3331" s="6" t="s">
        <v>7053</v>
      </c>
      <c r="H3331" s="6" t="s">
        <v>7</v>
      </c>
      <c r="I3331" s="6" t="s">
        <v>7054</v>
      </c>
      <c r="J3331" s="6" t="s">
        <v>9</v>
      </c>
      <c r="K3331" s="6" t="s">
        <v>7113</v>
      </c>
      <c r="L3331" s="6" t="s">
        <v>11</v>
      </c>
      <c r="M3331" s="2">
        <v>417.83199999999999</v>
      </c>
      <c r="N3331" s="1" t="s">
        <v>12</v>
      </c>
      <c r="O3331" s="3">
        <v>43324</v>
      </c>
      <c r="P3331" s="2">
        <f>ROUNDDOWN(Table1[[#This Row],[Quantity in UnE]],0)</f>
        <v>417</v>
      </c>
      <c r="Q3331" t="s">
        <v>8870</v>
      </c>
      <c r="R3331">
        <v>60</v>
      </c>
      <c r="S3331">
        <v>39</v>
      </c>
      <c r="T3331">
        <f>IF(Table1[[#This Row],[OD (in)]]=28,0,IF(Table1[[#This Row],[Width (in)]]&lt;=25,1,0))</f>
        <v>0</v>
      </c>
      <c r="U3331">
        <f>IF(Table1[[#This Row],[OD (in)]]=28,0,IF(AND(Table1[[#This Row],[Width (in)]]&gt;25,Table1[[#This Row],[Width (in)]]&lt;=40),1,0))</f>
        <v>0</v>
      </c>
      <c r="V3331">
        <f>IF(Table1[[#This Row],[OD (in)]]=28,0,IF(Table1[[#This Row],[Width (in)]]&gt;40,1,0))</f>
        <v>1</v>
      </c>
      <c r="W3331">
        <f>IF(Table1[[#This Row],[OD (in)]]=28,1,0)</f>
        <v>0</v>
      </c>
    </row>
    <row r="3332" spans="1:23" x14ac:dyDescent="0.3">
      <c r="A3332" s="6" t="s">
        <v>0</v>
      </c>
      <c r="B3332" s="6" t="s">
        <v>6094</v>
      </c>
      <c r="C3332" s="6" t="s">
        <v>6095</v>
      </c>
      <c r="D3332" s="6" t="s">
        <v>7114</v>
      </c>
      <c r="E3332" s="6" t="s">
        <v>4</v>
      </c>
      <c r="F3332" s="6" t="s">
        <v>136</v>
      </c>
      <c r="G3332" s="6" t="s">
        <v>7053</v>
      </c>
      <c r="H3332" s="6" t="s">
        <v>7</v>
      </c>
      <c r="I3332" s="6" t="s">
        <v>7054</v>
      </c>
      <c r="J3332" s="6" t="s">
        <v>9</v>
      </c>
      <c r="K3332" s="6" t="s">
        <v>7115</v>
      </c>
      <c r="L3332" s="6" t="s">
        <v>11</v>
      </c>
      <c r="M3332" s="2">
        <v>443.39</v>
      </c>
      <c r="N3332" s="1" t="s">
        <v>12</v>
      </c>
      <c r="O3332" s="3">
        <v>43324</v>
      </c>
      <c r="P3332" s="2">
        <f>ROUNDDOWN(Table1[[#This Row],[Quantity in UnE]],0)</f>
        <v>443</v>
      </c>
      <c r="Q3332" t="s">
        <v>8870</v>
      </c>
      <c r="R3332">
        <v>60</v>
      </c>
      <c r="S3332">
        <v>39</v>
      </c>
      <c r="T3332">
        <f>IF(Table1[[#This Row],[OD (in)]]=28,0,IF(Table1[[#This Row],[Width (in)]]&lt;=25,1,0))</f>
        <v>0</v>
      </c>
      <c r="U3332">
        <f>IF(Table1[[#This Row],[OD (in)]]=28,0,IF(AND(Table1[[#This Row],[Width (in)]]&gt;25,Table1[[#This Row],[Width (in)]]&lt;=40),1,0))</f>
        <v>0</v>
      </c>
      <c r="V3332">
        <f>IF(Table1[[#This Row],[OD (in)]]=28,0,IF(Table1[[#This Row],[Width (in)]]&gt;40,1,0))</f>
        <v>1</v>
      </c>
      <c r="W3332">
        <f>IF(Table1[[#This Row],[OD (in)]]=28,1,0)</f>
        <v>0</v>
      </c>
    </row>
    <row r="3333" spans="1:23" x14ac:dyDescent="0.3">
      <c r="A3333" s="6" t="s">
        <v>0</v>
      </c>
      <c r="B3333" s="6" t="s">
        <v>7116</v>
      </c>
      <c r="C3333" s="6" t="s">
        <v>7117</v>
      </c>
      <c r="D3333" s="6" t="s">
        <v>7118</v>
      </c>
      <c r="E3333" s="6" t="s">
        <v>4</v>
      </c>
      <c r="F3333" s="6" t="s">
        <v>5</v>
      </c>
      <c r="G3333" s="6" t="s">
        <v>6985</v>
      </c>
      <c r="H3333" s="6" t="s">
        <v>7</v>
      </c>
      <c r="I3333" s="6" t="s">
        <v>6986</v>
      </c>
      <c r="J3333" s="6" t="s">
        <v>9</v>
      </c>
      <c r="K3333" s="6" t="s">
        <v>7119</v>
      </c>
      <c r="L3333" s="6" t="s">
        <v>11</v>
      </c>
      <c r="M3333" s="2">
        <v>388.36</v>
      </c>
      <c r="N3333" s="1" t="s">
        <v>12</v>
      </c>
      <c r="O3333" s="3">
        <v>43319</v>
      </c>
      <c r="P3333" s="2">
        <f>ROUNDDOWN(Table1[[#This Row],[Quantity in UnE]],0)</f>
        <v>388</v>
      </c>
      <c r="Q3333" t="s">
        <v>8850</v>
      </c>
      <c r="R3333">
        <v>52</v>
      </c>
      <c r="S3333">
        <v>39</v>
      </c>
      <c r="T3333">
        <f>IF(Table1[[#This Row],[OD (in)]]=28,0,IF(Table1[[#This Row],[Width (in)]]&lt;=25,1,0))</f>
        <v>0</v>
      </c>
      <c r="U3333">
        <f>IF(Table1[[#This Row],[OD (in)]]=28,0,IF(AND(Table1[[#This Row],[Width (in)]]&gt;25,Table1[[#This Row],[Width (in)]]&lt;=40),1,0))</f>
        <v>0</v>
      </c>
      <c r="V3333">
        <f>IF(Table1[[#This Row],[OD (in)]]=28,0,IF(Table1[[#This Row],[Width (in)]]&gt;40,1,0))</f>
        <v>1</v>
      </c>
      <c r="W3333">
        <f>IF(Table1[[#This Row],[OD (in)]]=28,1,0)</f>
        <v>0</v>
      </c>
    </row>
    <row r="3334" spans="1:23" x14ac:dyDescent="0.3">
      <c r="A3334" s="6" t="s">
        <v>0</v>
      </c>
      <c r="B3334" s="6" t="s">
        <v>726</v>
      </c>
      <c r="C3334" s="6" t="s">
        <v>727</v>
      </c>
      <c r="D3334" s="6" t="s">
        <v>7120</v>
      </c>
      <c r="E3334" s="6" t="s">
        <v>4</v>
      </c>
      <c r="F3334" s="6" t="s">
        <v>5</v>
      </c>
      <c r="G3334" s="6" t="s">
        <v>7121</v>
      </c>
      <c r="H3334" s="6" t="s">
        <v>7</v>
      </c>
      <c r="I3334" s="6" t="s">
        <v>7122</v>
      </c>
      <c r="J3334" s="6" t="s">
        <v>9</v>
      </c>
      <c r="K3334" s="6" t="s">
        <v>7123</v>
      </c>
      <c r="L3334" s="6" t="s">
        <v>11</v>
      </c>
      <c r="M3334" s="2">
        <v>162.59100000000001</v>
      </c>
      <c r="N3334" s="1" t="s">
        <v>12</v>
      </c>
      <c r="O3334" s="3">
        <v>43321</v>
      </c>
      <c r="P3334" s="2">
        <f>ROUNDDOWN(Table1[[#This Row],[Quantity in UnE]],0)</f>
        <v>162</v>
      </c>
      <c r="Q3334" t="s">
        <v>8848</v>
      </c>
      <c r="R3334">
        <v>42</v>
      </c>
      <c r="S3334">
        <v>28</v>
      </c>
      <c r="T3334">
        <f>IF(Table1[[#This Row],[OD (in)]]=28,0,IF(Table1[[#This Row],[Width (in)]]&lt;=25,1,0))</f>
        <v>0</v>
      </c>
      <c r="U3334">
        <f>IF(Table1[[#This Row],[OD (in)]]=28,0,IF(AND(Table1[[#This Row],[Width (in)]]&gt;25,Table1[[#This Row],[Width (in)]]&lt;=40),1,0))</f>
        <v>0</v>
      </c>
      <c r="V3334">
        <f>IF(Table1[[#This Row],[OD (in)]]=28,0,IF(Table1[[#This Row],[Width (in)]]&gt;40,1,0))</f>
        <v>0</v>
      </c>
      <c r="W3334">
        <f>IF(Table1[[#This Row],[OD (in)]]=28,1,0)</f>
        <v>1</v>
      </c>
    </row>
    <row r="3335" spans="1:23" x14ac:dyDescent="0.3">
      <c r="A3335" s="6" t="s">
        <v>0</v>
      </c>
      <c r="B3335" s="6" t="s">
        <v>7116</v>
      </c>
      <c r="C3335" s="6" t="s">
        <v>7117</v>
      </c>
      <c r="D3335" s="6" t="s">
        <v>7124</v>
      </c>
      <c r="E3335" s="6" t="s">
        <v>4</v>
      </c>
      <c r="F3335" s="6" t="s">
        <v>5</v>
      </c>
      <c r="G3335" s="6" t="s">
        <v>6985</v>
      </c>
      <c r="H3335" s="6" t="s">
        <v>7</v>
      </c>
      <c r="I3335" s="6" t="s">
        <v>6986</v>
      </c>
      <c r="J3335" s="6" t="s">
        <v>9</v>
      </c>
      <c r="K3335" s="6" t="s">
        <v>7125</v>
      </c>
      <c r="L3335" s="6" t="s">
        <v>11</v>
      </c>
      <c r="M3335" s="2">
        <v>387.90899999999999</v>
      </c>
      <c r="N3335" s="1" t="s">
        <v>12</v>
      </c>
      <c r="O3335" s="3">
        <v>43319</v>
      </c>
      <c r="P3335" s="2">
        <f>ROUNDDOWN(Table1[[#This Row],[Quantity in UnE]],0)</f>
        <v>387</v>
      </c>
      <c r="Q3335" t="s">
        <v>8850</v>
      </c>
      <c r="R3335">
        <v>52</v>
      </c>
      <c r="S3335">
        <v>39</v>
      </c>
      <c r="T3335">
        <f>IF(Table1[[#This Row],[OD (in)]]=28,0,IF(Table1[[#This Row],[Width (in)]]&lt;=25,1,0))</f>
        <v>0</v>
      </c>
      <c r="U3335">
        <f>IF(Table1[[#This Row],[OD (in)]]=28,0,IF(AND(Table1[[#This Row],[Width (in)]]&gt;25,Table1[[#This Row],[Width (in)]]&lt;=40),1,0))</f>
        <v>0</v>
      </c>
      <c r="V3335">
        <f>IF(Table1[[#This Row],[OD (in)]]=28,0,IF(Table1[[#This Row],[Width (in)]]&gt;40,1,0))</f>
        <v>1</v>
      </c>
      <c r="W3335">
        <f>IF(Table1[[#This Row],[OD (in)]]=28,1,0)</f>
        <v>0</v>
      </c>
    </row>
    <row r="3336" spans="1:23" x14ac:dyDescent="0.3">
      <c r="A3336" s="6" t="s">
        <v>0</v>
      </c>
      <c r="B3336" s="6" t="s">
        <v>726</v>
      </c>
      <c r="C3336" s="6" t="s">
        <v>727</v>
      </c>
      <c r="D3336" s="6" t="s">
        <v>7126</v>
      </c>
      <c r="E3336" s="6" t="s">
        <v>4</v>
      </c>
      <c r="F3336" s="6" t="s">
        <v>5</v>
      </c>
      <c r="G3336" s="6" t="s">
        <v>7121</v>
      </c>
      <c r="H3336" s="6" t="s">
        <v>7</v>
      </c>
      <c r="I3336" s="6" t="s">
        <v>7122</v>
      </c>
      <c r="J3336" s="6" t="s">
        <v>9</v>
      </c>
      <c r="K3336" s="6" t="s">
        <v>7127</v>
      </c>
      <c r="L3336" s="6" t="s">
        <v>11</v>
      </c>
      <c r="M3336" s="2">
        <v>162.59100000000001</v>
      </c>
      <c r="N3336" s="1" t="s">
        <v>12</v>
      </c>
      <c r="O3336" s="3">
        <v>43321</v>
      </c>
      <c r="P3336" s="2">
        <f>ROUNDDOWN(Table1[[#This Row],[Quantity in UnE]],0)</f>
        <v>162</v>
      </c>
      <c r="Q3336" t="s">
        <v>8848</v>
      </c>
      <c r="R3336">
        <v>42</v>
      </c>
      <c r="S3336">
        <v>28</v>
      </c>
      <c r="T3336">
        <f>IF(Table1[[#This Row],[OD (in)]]=28,0,IF(Table1[[#This Row],[Width (in)]]&lt;=25,1,0))</f>
        <v>0</v>
      </c>
      <c r="U3336">
        <f>IF(Table1[[#This Row],[OD (in)]]=28,0,IF(AND(Table1[[#This Row],[Width (in)]]&gt;25,Table1[[#This Row],[Width (in)]]&lt;=40),1,0))</f>
        <v>0</v>
      </c>
      <c r="V3336">
        <f>IF(Table1[[#This Row],[OD (in)]]=28,0,IF(Table1[[#This Row],[Width (in)]]&gt;40,1,0))</f>
        <v>0</v>
      </c>
      <c r="W3336">
        <f>IF(Table1[[#This Row],[OD (in)]]=28,1,0)</f>
        <v>1</v>
      </c>
    </row>
    <row r="3337" spans="1:23" x14ac:dyDescent="0.3">
      <c r="A3337" s="6" t="s">
        <v>0</v>
      </c>
      <c r="B3337" s="6" t="s">
        <v>3162</v>
      </c>
      <c r="C3337" s="6" t="s">
        <v>3163</v>
      </c>
      <c r="D3337" s="6" t="s">
        <v>7128</v>
      </c>
      <c r="E3337" s="6" t="s">
        <v>4</v>
      </c>
      <c r="F3337" s="6" t="s">
        <v>5</v>
      </c>
      <c r="G3337" s="6" t="s">
        <v>7085</v>
      </c>
      <c r="H3337" s="6" t="s">
        <v>7</v>
      </c>
      <c r="I3337" s="6" t="s">
        <v>7086</v>
      </c>
      <c r="J3337" s="6" t="s">
        <v>9</v>
      </c>
      <c r="K3337" s="6" t="s">
        <v>7129</v>
      </c>
      <c r="L3337" s="6" t="s">
        <v>11</v>
      </c>
      <c r="M3337" s="2">
        <v>138.87200000000001</v>
      </c>
      <c r="N3337" s="1" t="s">
        <v>12</v>
      </c>
      <c r="O3337" s="3">
        <v>43324</v>
      </c>
      <c r="P3337" s="2">
        <f>ROUNDDOWN(Table1[[#This Row],[Quantity in UnE]],0)</f>
        <v>138</v>
      </c>
      <c r="Q3337" t="s">
        <v>8850</v>
      </c>
      <c r="R3337">
        <v>18.5</v>
      </c>
      <c r="S3337">
        <v>39</v>
      </c>
      <c r="T3337">
        <f>IF(Table1[[#This Row],[OD (in)]]=28,0,IF(Table1[[#This Row],[Width (in)]]&lt;=25,1,0))</f>
        <v>1</v>
      </c>
      <c r="U3337">
        <f>IF(Table1[[#This Row],[OD (in)]]=28,0,IF(AND(Table1[[#This Row],[Width (in)]]&gt;25,Table1[[#This Row],[Width (in)]]&lt;=40),1,0))</f>
        <v>0</v>
      </c>
      <c r="V3337">
        <f>IF(Table1[[#This Row],[OD (in)]]=28,0,IF(Table1[[#This Row],[Width (in)]]&gt;40,1,0))</f>
        <v>0</v>
      </c>
      <c r="W3337">
        <f>IF(Table1[[#This Row],[OD (in)]]=28,1,0)</f>
        <v>0</v>
      </c>
    </row>
    <row r="3338" spans="1:23" x14ac:dyDescent="0.3">
      <c r="A3338" s="6" t="s">
        <v>0</v>
      </c>
      <c r="B3338" s="6" t="s">
        <v>726</v>
      </c>
      <c r="C3338" s="6" t="s">
        <v>727</v>
      </c>
      <c r="D3338" s="6" t="s">
        <v>7130</v>
      </c>
      <c r="E3338" s="6" t="s">
        <v>4</v>
      </c>
      <c r="F3338" s="6" t="s">
        <v>5</v>
      </c>
      <c r="G3338" s="6" t="s">
        <v>7121</v>
      </c>
      <c r="H3338" s="6" t="s">
        <v>7</v>
      </c>
      <c r="I3338" s="6" t="s">
        <v>7122</v>
      </c>
      <c r="J3338" s="6" t="s">
        <v>9</v>
      </c>
      <c r="K3338" s="6" t="s">
        <v>7131</v>
      </c>
      <c r="L3338" s="6" t="s">
        <v>11</v>
      </c>
      <c r="M3338" s="2">
        <v>148.125</v>
      </c>
      <c r="N3338" s="1" t="s">
        <v>12</v>
      </c>
      <c r="O3338" s="3">
        <v>43321</v>
      </c>
      <c r="P3338" s="2">
        <f>ROUNDDOWN(Table1[[#This Row],[Quantity in UnE]],0)</f>
        <v>148</v>
      </c>
      <c r="Q3338" t="s">
        <v>8848</v>
      </c>
      <c r="R3338">
        <v>42</v>
      </c>
      <c r="S3338">
        <v>28</v>
      </c>
      <c r="T3338">
        <f>IF(Table1[[#This Row],[OD (in)]]=28,0,IF(Table1[[#This Row],[Width (in)]]&lt;=25,1,0))</f>
        <v>0</v>
      </c>
      <c r="U3338">
        <f>IF(Table1[[#This Row],[OD (in)]]=28,0,IF(AND(Table1[[#This Row],[Width (in)]]&gt;25,Table1[[#This Row],[Width (in)]]&lt;=40),1,0))</f>
        <v>0</v>
      </c>
      <c r="V3338">
        <f>IF(Table1[[#This Row],[OD (in)]]=28,0,IF(Table1[[#This Row],[Width (in)]]&gt;40,1,0))</f>
        <v>0</v>
      </c>
      <c r="W3338">
        <f>IF(Table1[[#This Row],[OD (in)]]=28,1,0)</f>
        <v>1</v>
      </c>
    </row>
    <row r="3339" spans="1:23" x14ac:dyDescent="0.3">
      <c r="A3339" s="6" t="s">
        <v>0</v>
      </c>
      <c r="B3339" s="6" t="s">
        <v>6094</v>
      </c>
      <c r="C3339" s="6" t="s">
        <v>6095</v>
      </c>
      <c r="D3339" s="6" t="s">
        <v>7132</v>
      </c>
      <c r="E3339" s="6" t="s">
        <v>4</v>
      </c>
      <c r="F3339" s="6" t="s">
        <v>136</v>
      </c>
      <c r="G3339" s="6" t="s">
        <v>7053</v>
      </c>
      <c r="H3339" s="6" t="s">
        <v>7</v>
      </c>
      <c r="I3339" s="6" t="s">
        <v>7054</v>
      </c>
      <c r="J3339" s="6" t="s">
        <v>9</v>
      </c>
      <c r="K3339" s="6" t="s">
        <v>7133</v>
      </c>
      <c r="L3339" s="6" t="s">
        <v>11</v>
      </c>
      <c r="M3339" s="2">
        <v>443.39</v>
      </c>
      <c r="N3339" s="1" t="s">
        <v>12</v>
      </c>
      <c r="O3339" s="3">
        <v>43324</v>
      </c>
      <c r="P3339" s="2">
        <f>ROUNDDOWN(Table1[[#This Row],[Quantity in UnE]],0)</f>
        <v>443</v>
      </c>
      <c r="Q3339" t="s">
        <v>8870</v>
      </c>
      <c r="R3339">
        <v>60</v>
      </c>
      <c r="S3339">
        <v>39</v>
      </c>
      <c r="T3339">
        <f>IF(Table1[[#This Row],[OD (in)]]=28,0,IF(Table1[[#This Row],[Width (in)]]&lt;=25,1,0))</f>
        <v>0</v>
      </c>
      <c r="U3339">
        <f>IF(Table1[[#This Row],[OD (in)]]=28,0,IF(AND(Table1[[#This Row],[Width (in)]]&gt;25,Table1[[#This Row],[Width (in)]]&lt;=40),1,0))</f>
        <v>0</v>
      </c>
      <c r="V3339">
        <f>IF(Table1[[#This Row],[OD (in)]]=28,0,IF(Table1[[#This Row],[Width (in)]]&gt;40,1,0))</f>
        <v>1</v>
      </c>
      <c r="W3339">
        <f>IF(Table1[[#This Row],[OD (in)]]=28,1,0)</f>
        <v>0</v>
      </c>
    </row>
    <row r="3340" spans="1:23" x14ac:dyDescent="0.3">
      <c r="A3340" s="6" t="s">
        <v>0</v>
      </c>
      <c r="B3340" s="6" t="s">
        <v>7116</v>
      </c>
      <c r="C3340" s="6" t="s">
        <v>7117</v>
      </c>
      <c r="D3340" s="6" t="s">
        <v>7134</v>
      </c>
      <c r="E3340" s="6" t="s">
        <v>4</v>
      </c>
      <c r="F3340" s="6" t="s">
        <v>5</v>
      </c>
      <c r="G3340" s="6" t="s">
        <v>6985</v>
      </c>
      <c r="H3340" s="6" t="s">
        <v>7</v>
      </c>
      <c r="I3340" s="6" t="s">
        <v>6986</v>
      </c>
      <c r="J3340" s="6" t="s">
        <v>9</v>
      </c>
      <c r="K3340" s="6" t="s">
        <v>7135</v>
      </c>
      <c r="L3340" s="6" t="s">
        <v>11</v>
      </c>
      <c r="M3340" s="2">
        <v>392.41800000000001</v>
      </c>
      <c r="N3340" s="1" t="s">
        <v>12</v>
      </c>
      <c r="O3340" s="3">
        <v>43319</v>
      </c>
      <c r="P3340" s="2">
        <f>ROUNDDOWN(Table1[[#This Row],[Quantity in UnE]],0)</f>
        <v>392</v>
      </c>
      <c r="Q3340" t="s">
        <v>8850</v>
      </c>
      <c r="R3340">
        <v>52</v>
      </c>
      <c r="S3340">
        <v>39</v>
      </c>
      <c r="T3340">
        <f>IF(Table1[[#This Row],[OD (in)]]=28,0,IF(Table1[[#This Row],[Width (in)]]&lt;=25,1,0))</f>
        <v>0</v>
      </c>
      <c r="U3340">
        <f>IF(Table1[[#This Row],[OD (in)]]=28,0,IF(AND(Table1[[#This Row],[Width (in)]]&gt;25,Table1[[#This Row],[Width (in)]]&lt;=40),1,0))</f>
        <v>0</v>
      </c>
      <c r="V3340">
        <f>IF(Table1[[#This Row],[OD (in)]]=28,0,IF(Table1[[#This Row],[Width (in)]]&gt;40,1,0))</f>
        <v>1</v>
      </c>
      <c r="W3340">
        <f>IF(Table1[[#This Row],[OD (in)]]=28,1,0)</f>
        <v>0</v>
      </c>
    </row>
    <row r="3341" spans="1:23" x14ac:dyDescent="0.3">
      <c r="A3341" s="6" t="s">
        <v>0</v>
      </c>
      <c r="B3341" s="6" t="s">
        <v>3162</v>
      </c>
      <c r="C3341" s="6" t="s">
        <v>3163</v>
      </c>
      <c r="D3341" s="6" t="s">
        <v>7136</v>
      </c>
      <c r="E3341" s="6" t="s">
        <v>4</v>
      </c>
      <c r="F3341" s="6" t="s">
        <v>5</v>
      </c>
      <c r="G3341" s="6" t="s">
        <v>7085</v>
      </c>
      <c r="H3341" s="6" t="s">
        <v>7</v>
      </c>
      <c r="I3341" s="6" t="s">
        <v>7086</v>
      </c>
      <c r="J3341" s="6" t="s">
        <v>9</v>
      </c>
      <c r="K3341" s="6" t="s">
        <v>7137</v>
      </c>
      <c r="L3341" s="6" t="s">
        <v>11</v>
      </c>
      <c r="M3341" s="2">
        <v>138.87200000000001</v>
      </c>
      <c r="N3341" s="1" t="s">
        <v>12</v>
      </c>
      <c r="O3341" s="3">
        <v>43324</v>
      </c>
      <c r="P3341" s="2">
        <f>ROUNDDOWN(Table1[[#This Row],[Quantity in UnE]],0)</f>
        <v>138</v>
      </c>
      <c r="Q3341" t="s">
        <v>8850</v>
      </c>
      <c r="R3341">
        <v>18.5</v>
      </c>
      <c r="S3341">
        <v>39</v>
      </c>
      <c r="T3341">
        <f>IF(Table1[[#This Row],[OD (in)]]=28,0,IF(Table1[[#This Row],[Width (in)]]&lt;=25,1,0))</f>
        <v>1</v>
      </c>
      <c r="U3341">
        <f>IF(Table1[[#This Row],[OD (in)]]=28,0,IF(AND(Table1[[#This Row],[Width (in)]]&gt;25,Table1[[#This Row],[Width (in)]]&lt;=40),1,0))</f>
        <v>0</v>
      </c>
      <c r="V3341">
        <f>IF(Table1[[#This Row],[OD (in)]]=28,0,IF(Table1[[#This Row],[Width (in)]]&gt;40,1,0))</f>
        <v>0</v>
      </c>
      <c r="W3341">
        <f>IF(Table1[[#This Row],[OD (in)]]=28,1,0)</f>
        <v>0</v>
      </c>
    </row>
    <row r="3342" spans="1:23" x14ac:dyDescent="0.3">
      <c r="A3342" s="6" t="s">
        <v>0</v>
      </c>
      <c r="B3342" s="6" t="s">
        <v>7116</v>
      </c>
      <c r="C3342" s="6" t="s">
        <v>7117</v>
      </c>
      <c r="D3342" s="6" t="s">
        <v>7138</v>
      </c>
      <c r="E3342" s="6" t="s">
        <v>4</v>
      </c>
      <c r="F3342" s="6" t="s">
        <v>5</v>
      </c>
      <c r="G3342" s="6" t="s">
        <v>6985</v>
      </c>
      <c r="H3342" s="6" t="s">
        <v>7</v>
      </c>
      <c r="I3342" s="6" t="s">
        <v>6986</v>
      </c>
      <c r="J3342" s="6" t="s">
        <v>9</v>
      </c>
      <c r="K3342" s="6" t="s">
        <v>7139</v>
      </c>
      <c r="L3342" s="6" t="s">
        <v>11</v>
      </c>
      <c r="M3342" s="2">
        <v>389.53199999999998</v>
      </c>
      <c r="N3342" s="1" t="s">
        <v>12</v>
      </c>
      <c r="O3342" s="3">
        <v>43319</v>
      </c>
      <c r="P3342" s="2">
        <f>ROUNDDOWN(Table1[[#This Row],[Quantity in UnE]],0)</f>
        <v>389</v>
      </c>
      <c r="Q3342" t="s">
        <v>8850</v>
      </c>
      <c r="R3342">
        <v>52</v>
      </c>
      <c r="S3342">
        <v>39</v>
      </c>
      <c r="T3342">
        <f>IF(Table1[[#This Row],[OD (in)]]=28,0,IF(Table1[[#This Row],[Width (in)]]&lt;=25,1,0))</f>
        <v>0</v>
      </c>
      <c r="U3342">
        <f>IF(Table1[[#This Row],[OD (in)]]=28,0,IF(AND(Table1[[#This Row],[Width (in)]]&gt;25,Table1[[#This Row],[Width (in)]]&lt;=40),1,0))</f>
        <v>0</v>
      </c>
      <c r="V3342">
        <f>IF(Table1[[#This Row],[OD (in)]]=28,0,IF(Table1[[#This Row],[Width (in)]]&gt;40,1,0))</f>
        <v>1</v>
      </c>
      <c r="W3342">
        <f>IF(Table1[[#This Row],[OD (in)]]=28,1,0)</f>
        <v>0</v>
      </c>
    </row>
    <row r="3343" spans="1:23" x14ac:dyDescent="0.3">
      <c r="A3343" s="6" t="s">
        <v>0</v>
      </c>
      <c r="B3343" s="6" t="s">
        <v>726</v>
      </c>
      <c r="C3343" s="6" t="s">
        <v>727</v>
      </c>
      <c r="D3343" s="6" t="s">
        <v>7140</v>
      </c>
      <c r="E3343" s="6" t="s">
        <v>4</v>
      </c>
      <c r="F3343" s="6" t="s">
        <v>5</v>
      </c>
      <c r="G3343" s="6" t="s">
        <v>7121</v>
      </c>
      <c r="H3343" s="6" t="s">
        <v>7</v>
      </c>
      <c r="I3343" s="6" t="s">
        <v>7122</v>
      </c>
      <c r="J3343" s="6" t="s">
        <v>9</v>
      </c>
      <c r="K3343" s="6" t="s">
        <v>7141</v>
      </c>
      <c r="L3343" s="6" t="s">
        <v>11</v>
      </c>
      <c r="M3343" s="2">
        <v>159.38399999999999</v>
      </c>
      <c r="N3343" s="1" t="s">
        <v>12</v>
      </c>
      <c r="O3343" s="3">
        <v>43321</v>
      </c>
      <c r="P3343" s="2">
        <f>ROUNDDOWN(Table1[[#This Row],[Quantity in UnE]],0)</f>
        <v>159</v>
      </c>
      <c r="Q3343" t="s">
        <v>8848</v>
      </c>
      <c r="R3343">
        <v>42</v>
      </c>
      <c r="S3343">
        <v>28</v>
      </c>
      <c r="T3343">
        <f>IF(Table1[[#This Row],[OD (in)]]=28,0,IF(Table1[[#This Row],[Width (in)]]&lt;=25,1,0))</f>
        <v>0</v>
      </c>
      <c r="U3343">
        <f>IF(Table1[[#This Row],[OD (in)]]=28,0,IF(AND(Table1[[#This Row],[Width (in)]]&gt;25,Table1[[#This Row],[Width (in)]]&lt;=40),1,0))</f>
        <v>0</v>
      </c>
      <c r="V3343">
        <f>IF(Table1[[#This Row],[OD (in)]]=28,0,IF(Table1[[#This Row],[Width (in)]]&gt;40,1,0))</f>
        <v>0</v>
      </c>
      <c r="W3343">
        <f>IF(Table1[[#This Row],[OD (in)]]=28,1,0)</f>
        <v>1</v>
      </c>
    </row>
    <row r="3344" spans="1:23" x14ac:dyDescent="0.3">
      <c r="A3344" s="6" t="s">
        <v>0</v>
      </c>
      <c r="B3344" s="6" t="s">
        <v>726</v>
      </c>
      <c r="C3344" s="6" t="s">
        <v>727</v>
      </c>
      <c r="D3344" s="6" t="s">
        <v>7142</v>
      </c>
      <c r="E3344" s="6" t="s">
        <v>4</v>
      </c>
      <c r="F3344" s="6" t="s">
        <v>5</v>
      </c>
      <c r="G3344" s="6" t="s">
        <v>7121</v>
      </c>
      <c r="H3344" s="6" t="s">
        <v>7</v>
      </c>
      <c r="I3344" s="6" t="s">
        <v>7122</v>
      </c>
      <c r="J3344" s="6" t="s">
        <v>9</v>
      </c>
      <c r="K3344" s="6" t="s">
        <v>7143</v>
      </c>
      <c r="L3344" s="6" t="s">
        <v>11</v>
      </c>
      <c r="M3344" s="2">
        <v>148.125</v>
      </c>
      <c r="N3344" s="1" t="s">
        <v>12</v>
      </c>
      <c r="O3344" s="3">
        <v>43321</v>
      </c>
      <c r="P3344" s="2">
        <f>ROUNDDOWN(Table1[[#This Row],[Quantity in UnE]],0)</f>
        <v>148</v>
      </c>
      <c r="Q3344" t="s">
        <v>8848</v>
      </c>
      <c r="R3344">
        <v>42</v>
      </c>
      <c r="S3344">
        <v>28</v>
      </c>
      <c r="T3344">
        <f>IF(Table1[[#This Row],[OD (in)]]=28,0,IF(Table1[[#This Row],[Width (in)]]&lt;=25,1,0))</f>
        <v>0</v>
      </c>
      <c r="U3344">
        <f>IF(Table1[[#This Row],[OD (in)]]=28,0,IF(AND(Table1[[#This Row],[Width (in)]]&gt;25,Table1[[#This Row],[Width (in)]]&lt;=40),1,0))</f>
        <v>0</v>
      </c>
      <c r="V3344">
        <f>IF(Table1[[#This Row],[OD (in)]]=28,0,IF(Table1[[#This Row],[Width (in)]]&gt;40,1,0))</f>
        <v>0</v>
      </c>
      <c r="W3344">
        <f>IF(Table1[[#This Row],[OD (in)]]=28,1,0)</f>
        <v>1</v>
      </c>
    </row>
    <row r="3345" spans="1:23" x14ac:dyDescent="0.3">
      <c r="A3345" s="6" t="s">
        <v>0</v>
      </c>
      <c r="B3345" s="6" t="s">
        <v>726</v>
      </c>
      <c r="C3345" s="6" t="s">
        <v>727</v>
      </c>
      <c r="D3345" s="6" t="s">
        <v>7144</v>
      </c>
      <c r="E3345" s="6" t="s">
        <v>4</v>
      </c>
      <c r="F3345" s="6" t="s">
        <v>5</v>
      </c>
      <c r="G3345" s="6" t="s">
        <v>7121</v>
      </c>
      <c r="H3345" s="6" t="s">
        <v>7</v>
      </c>
      <c r="I3345" s="6" t="s">
        <v>7122</v>
      </c>
      <c r="J3345" s="6" t="s">
        <v>9</v>
      </c>
      <c r="K3345" s="6" t="s">
        <v>7145</v>
      </c>
      <c r="L3345" s="6" t="s">
        <v>11</v>
      </c>
      <c r="M3345" s="2">
        <v>159.38399999999999</v>
      </c>
      <c r="N3345" s="1" t="s">
        <v>12</v>
      </c>
      <c r="O3345" s="3">
        <v>43321</v>
      </c>
      <c r="P3345" s="2">
        <f>ROUNDDOWN(Table1[[#This Row],[Quantity in UnE]],0)</f>
        <v>159</v>
      </c>
      <c r="Q3345" t="s">
        <v>8848</v>
      </c>
      <c r="R3345">
        <v>42</v>
      </c>
      <c r="S3345">
        <v>28</v>
      </c>
      <c r="T3345">
        <f>IF(Table1[[#This Row],[OD (in)]]=28,0,IF(Table1[[#This Row],[Width (in)]]&lt;=25,1,0))</f>
        <v>0</v>
      </c>
      <c r="U3345">
        <f>IF(Table1[[#This Row],[OD (in)]]=28,0,IF(AND(Table1[[#This Row],[Width (in)]]&gt;25,Table1[[#This Row],[Width (in)]]&lt;=40),1,0))</f>
        <v>0</v>
      </c>
      <c r="V3345">
        <f>IF(Table1[[#This Row],[OD (in)]]=28,0,IF(Table1[[#This Row],[Width (in)]]&gt;40,1,0))</f>
        <v>0</v>
      </c>
      <c r="W3345">
        <f>IF(Table1[[#This Row],[OD (in)]]=28,1,0)</f>
        <v>1</v>
      </c>
    </row>
    <row r="3346" spans="1:23" x14ac:dyDescent="0.3">
      <c r="A3346" s="6" t="s">
        <v>0</v>
      </c>
      <c r="B3346" s="6" t="s">
        <v>726</v>
      </c>
      <c r="C3346" s="6" t="s">
        <v>727</v>
      </c>
      <c r="D3346" s="6" t="s">
        <v>7146</v>
      </c>
      <c r="E3346" s="6" t="s">
        <v>4</v>
      </c>
      <c r="F3346" s="6" t="s">
        <v>5</v>
      </c>
      <c r="G3346" s="6" t="s">
        <v>7121</v>
      </c>
      <c r="H3346" s="6" t="s">
        <v>7</v>
      </c>
      <c r="I3346" s="6" t="s">
        <v>7122</v>
      </c>
      <c r="J3346" s="6" t="s">
        <v>9</v>
      </c>
      <c r="K3346" s="6" t="s">
        <v>7147</v>
      </c>
      <c r="L3346" s="6" t="s">
        <v>11</v>
      </c>
      <c r="M3346" s="2">
        <v>159.38399999999999</v>
      </c>
      <c r="N3346" s="1" t="s">
        <v>12</v>
      </c>
      <c r="O3346" s="3">
        <v>43321</v>
      </c>
      <c r="P3346" s="2">
        <f>ROUNDDOWN(Table1[[#This Row],[Quantity in UnE]],0)</f>
        <v>159</v>
      </c>
      <c r="Q3346" t="s">
        <v>8848</v>
      </c>
      <c r="R3346">
        <v>42</v>
      </c>
      <c r="S3346">
        <v>28</v>
      </c>
      <c r="T3346">
        <f>IF(Table1[[#This Row],[OD (in)]]=28,0,IF(Table1[[#This Row],[Width (in)]]&lt;=25,1,0))</f>
        <v>0</v>
      </c>
      <c r="U3346">
        <f>IF(Table1[[#This Row],[OD (in)]]=28,0,IF(AND(Table1[[#This Row],[Width (in)]]&gt;25,Table1[[#This Row],[Width (in)]]&lt;=40),1,0))</f>
        <v>0</v>
      </c>
      <c r="V3346">
        <f>IF(Table1[[#This Row],[OD (in)]]=28,0,IF(Table1[[#This Row],[Width (in)]]&gt;40,1,0))</f>
        <v>0</v>
      </c>
      <c r="W3346">
        <f>IF(Table1[[#This Row],[OD (in)]]=28,1,0)</f>
        <v>1</v>
      </c>
    </row>
    <row r="3347" spans="1:23" x14ac:dyDescent="0.3">
      <c r="A3347" s="6" t="s">
        <v>0</v>
      </c>
      <c r="B3347" s="6" t="s">
        <v>4713</v>
      </c>
      <c r="C3347" s="6" t="s">
        <v>4714</v>
      </c>
      <c r="D3347" s="6" t="s">
        <v>7148</v>
      </c>
      <c r="E3347" s="6" t="s">
        <v>4</v>
      </c>
      <c r="F3347" s="6" t="s">
        <v>5</v>
      </c>
      <c r="G3347" s="6" t="s">
        <v>7085</v>
      </c>
      <c r="H3347" s="6" t="s">
        <v>7</v>
      </c>
      <c r="I3347" s="6" t="s">
        <v>7086</v>
      </c>
      <c r="J3347" s="6" t="s">
        <v>9</v>
      </c>
      <c r="K3347" s="6" t="s">
        <v>7149</v>
      </c>
      <c r="L3347" s="6" t="s">
        <v>11</v>
      </c>
      <c r="M3347" s="2">
        <v>281.49799999999999</v>
      </c>
      <c r="N3347" s="1" t="s">
        <v>12</v>
      </c>
      <c r="O3347" s="3">
        <v>43324</v>
      </c>
      <c r="P3347" s="2">
        <f>ROUNDDOWN(Table1[[#This Row],[Quantity in UnE]],0)</f>
        <v>281</v>
      </c>
      <c r="Q3347" t="s">
        <v>8850</v>
      </c>
      <c r="R3347">
        <v>37.5</v>
      </c>
      <c r="S3347">
        <v>39</v>
      </c>
      <c r="T3347">
        <f>IF(Table1[[#This Row],[OD (in)]]=28,0,IF(Table1[[#This Row],[Width (in)]]&lt;=25,1,0))</f>
        <v>0</v>
      </c>
      <c r="U3347">
        <f>IF(Table1[[#This Row],[OD (in)]]=28,0,IF(AND(Table1[[#This Row],[Width (in)]]&gt;25,Table1[[#This Row],[Width (in)]]&lt;=40),1,0))</f>
        <v>1</v>
      </c>
      <c r="V3347">
        <f>IF(Table1[[#This Row],[OD (in)]]=28,0,IF(Table1[[#This Row],[Width (in)]]&gt;40,1,0))</f>
        <v>0</v>
      </c>
      <c r="W3347">
        <f>IF(Table1[[#This Row],[OD (in)]]=28,1,0)</f>
        <v>0</v>
      </c>
    </row>
    <row r="3348" spans="1:23" x14ac:dyDescent="0.3">
      <c r="A3348" s="6" t="s">
        <v>0</v>
      </c>
      <c r="B3348" s="6" t="s">
        <v>4713</v>
      </c>
      <c r="C3348" s="6" t="s">
        <v>4714</v>
      </c>
      <c r="D3348" s="6" t="s">
        <v>7150</v>
      </c>
      <c r="E3348" s="6" t="s">
        <v>4</v>
      </c>
      <c r="F3348" s="6" t="s">
        <v>5</v>
      </c>
      <c r="G3348" s="6" t="s">
        <v>7085</v>
      </c>
      <c r="H3348" s="6" t="s">
        <v>7</v>
      </c>
      <c r="I3348" s="6" t="s">
        <v>7086</v>
      </c>
      <c r="J3348" s="6" t="s">
        <v>9</v>
      </c>
      <c r="K3348" s="6" t="s">
        <v>7151</v>
      </c>
      <c r="L3348" s="6" t="s">
        <v>11</v>
      </c>
      <c r="M3348" s="2">
        <v>282.733</v>
      </c>
      <c r="N3348" s="1" t="s">
        <v>12</v>
      </c>
      <c r="O3348" s="3">
        <v>43324</v>
      </c>
      <c r="P3348" s="2">
        <f>ROUNDDOWN(Table1[[#This Row],[Quantity in UnE]],0)</f>
        <v>282</v>
      </c>
      <c r="Q3348" t="s">
        <v>8850</v>
      </c>
      <c r="R3348">
        <v>37.5</v>
      </c>
      <c r="S3348">
        <v>39</v>
      </c>
      <c r="T3348">
        <f>IF(Table1[[#This Row],[OD (in)]]=28,0,IF(Table1[[#This Row],[Width (in)]]&lt;=25,1,0))</f>
        <v>0</v>
      </c>
      <c r="U3348">
        <f>IF(Table1[[#This Row],[OD (in)]]=28,0,IF(AND(Table1[[#This Row],[Width (in)]]&gt;25,Table1[[#This Row],[Width (in)]]&lt;=40),1,0))</f>
        <v>1</v>
      </c>
      <c r="V3348">
        <f>IF(Table1[[#This Row],[OD (in)]]=28,0,IF(Table1[[#This Row],[Width (in)]]&gt;40,1,0))</f>
        <v>0</v>
      </c>
      <c r="W3348">
        <f>IF(Table1[[#This Row],[OD (in)]]=28,1,0)</f>
        <v>0</v>
      </c>
    </row>
    <row r="3349" spans="1:23" x14ac:dyDescent="0.3">
      <c r="A3349" s="6" t="s">
        <v>0</v>
      </c>
      <c r="B3349" s="6" t="s">
        <v>4713</v>
      </c>
      <c r="C3349" s="6" t="s">
        <v>4714</v>
      </c>
      <c r="D3349" s="6" t="s">
        <v>7152</v>
      </c>
      <c r="E3349" s="6" t="s">
        <v>4</v>
      </c>
      <c r="F3349" s="6" t="s">
        <v>5</v>
      </c>
      <c r="G3349" s="6" t="s">
        <v>7085</v>
      </c>
      <c r="H3349" s="6" t="s">
        <v>7</v>
      </c>
      <c r="I3349" s="6" t="s">
        <v>7086</v>
      </c>
      <c r="J3349" s="6" t="s">
        <v>9</v>
      </c>
      <c r="K3349" s="6" t="s">
        <v>7153</v>
      </c>
      <c r="L3349" s="6" t="s">
        <v>11</v>
      </c>
      <c r="M3349" s="2">
        <v>285.07400000000001</v>
      </c>
      <c r="N3349" s="1" t="s">
        <v>12</v>
      </c>
      <c r="O3349" s="3">
        <v>43324</v>
      </c>
      <c r="P3349" s="2">
        <f>ROUNDDOWN(Table1[[#This Row],[Quantity in UnE]],0)</f>
        <v>285</v>
      </c>
      <c r="Q3349" t="s">
        <v>8850</v>
      </c>
      <c r="R3349">
        <v>37.5</v>
      </c>
      <c r="S3349">
        <v>39</v>
      </c>
      <c r="T3349">
        <f>IF(Table1[[#This Row],[OD (in)]]=28,0,IF(Table1[[#This Row],[Width (in)]]&lt;=25,1,0))</f>
        <v>0</v>
      </c>
      <c r="U3349">
        <f>IF(Table1[[#This Row],[OD (in)]]=28,0,IF(AND(Table1[[#This Row],[Width (in)]]&gt;25,Table1[[#This Row],[Width (in)]]&lt;=40),1,0))</f>
        <v>1</v>
      </c>
      <c r="V3349">
        <f>IF(Table1[[#This Row],[OD (in)]]=28,0,IF(Table1[[#This Row],[Width (in)]]&gt;40,1,0))</f>
        <v>0</v>
      </c>
      <c r="W3349">
        <f>IF(Table1[[#This Row],[OD (in)]]=28,1,0)</f>
        <v>0</v>
      </c>
    </row>
    <row r="3350" spans="1:23" x14ac:dyDescent="0.3">
      <c r="A3350" s="6" t="s">
        <v>0</v>
      </c>
      <c r="B3350" s="6" t="s">
        <v>7154</v>
      </c>
      <c r="C3350" s="6" t="s">
        <v>7155</v>
      </c>
      <c r="D3350" s="6" t="s">
        <v>7156</v>
      </c>
      <c r="E3350" s="6" t="s">
        <v>4</v>
      </c>
      <c r="F3350" s="6" t="s">
        <v>5</v>
      </c>
      <c r="G3350" s="6" t="s">
        <v>7085</v>
      </c>
      <c r="H3350" s="6" t="s">
        <v>7</v>
      </c>
      <c r="I3350" s="6" t="s">
        <v>7086</v>
      </c>
      <c r="J3350" s="6" t="s">
        <v>9</v>
      </c>
      <c r="K3350" s="6" t="s">
        <v>7157</v>
      </c>
      <c r="L3350" s="6" t="s">
        <v>11</v>
      </c>
      <c r="M3350" s="2">
        <v>304.36099999999999</v>
      </c>
      <c r="N3350" s="1" t="s">
        <v>12</v>
      </c>
      <c r="O3350" s="3">
        <v>43324</v>
      </c>
      <c r="P3350" s="2">
        <f>ROUNDDOWN(Table1[[#This Row],[Quantity in UnE]],0)</f>
        <v>304</v>
      </c>
      <c r="Q3350" t="s">
        <v>8859</v>
      </c>
      <c r="R3350">
        <v>40</v>
      </c>
      <c r="S3350">
        <v>39</v>
      </c>
      <c r="T3350">
        <f>IF(Table1[[#This Row],[OD (in)]]=28,0,IF(Table1[[#This Row],[Width (in)]]&lt;=25,1,0))</f>
        <v>0</v>
      </c>
      <c r="U3350">
        <f>IF(Table1[[#This Row],[OD (in)]]=28,0,IF(AND(Table1[[#This Row],[Width (in)]]&gt;25,Table1[[#This Row],[Width (in)]]&lt;=40),1,0))</f>
        <v>1</v>
      </c>
      <c r="V3350">
        <f>IF(Table1[[#This Row],[OD (in)]]=28,0,IF(Table1[[#This Row],[Width (in)]]&gt;40,1,0))</f>
        <v>0</v>
      </c>
      <c r="W3350">
        <f>IF(Table1[[#This Row],[OD (in)]]=28,1,0)</f>
        <v>0</v>
      </c>
    </row>
    <row r="3351" spans="1:23" x14ac:dyDescent="0.3">
      <c r="A3351" s="6" t="s">
        <v>0</v>
      </c>
      <c r="B3351" s="6" t="s">
        <v>7116</v>
      </c>
      <c r="C3351" s="6" t="s">
        <v>7117</v>
      </c>
      <c r="D3351" s="6" t="s">
        <v>7158</v>
      </c>
      <c r="E3351" s="6" t="s">
        <v>4</v>
      </c>
      <c r="F3351" s="6" t="s">
        <v>5</v>
      </c>
      <c r="G3351" s="6" t="s">
        <v>6985</v>
      </c>
      <c r="H3351" s="6" t="s">
        <v>7</v>
      </c>
      <c r="I3351" s="6" t="s">
        <v>6986</v>
      </c>
      <c r="J3351" s="6" t="s">
        <v>9</v>
      </c>
      <c r="K3351" s="6" t="s">
        <v>7159</v>
      </c>
      <c r="L3351" s="6" t="s">
        <v>11</v>
      </c>
      <c r="M3351" s="2">
        <v>389.71199999999999</v>
      </c>
      <c r="N3351" s="1" t="s">
        <v>12</v>
      </c>
      <c r="O3351" s="3">
        <v>43319</v>
      </c>
      <c r="P3351" s="2">
        <f>ROUNDDOWN(Table1[[#This Row],[Quantity in UnE]],0)</f>
        <v>389</v>
      </c>
      <c r="Q3351" t="s">
        <v>8850</v>
      </c>
      <c r="R3351">
        <v>52</v>
      </c>
      <c r="S3351">
        <v>39</v>
      </c>
      <c r="T3351">
        <f>IF(Table1[[#This Row],[OD (in)]]=28,0,IF(Table1[[#This Row],[Width (in)]]&lt;=25,1,0))</f>
        <v>0</v>
      </c>
      <c r="U3351">
        <f>IF(Table1[[#This Row],[OD (in)]]=28,0,IF(AND(Table1[[#This Row],[Width (in)]]&gt;25,Table1[[#This Row],[Width (in)]]&lt;=40),1,0))</f>
        <v>0</v>
      </c>
      <c r="V3351">
        <f>IF(Table1[[#This Row],[OD (in)]]=28,0,IF(Table1[[#This Row],[Width (in)]]&gt;40,1,0))</f>
        <v>1</v>
      </c>
      <c r="W3351">
        <f>IF(Table1[[#This Row],[OD (in)]]=28,1,0)</f>
        <v>0</v>
      </c>
    </row>
    <row r="3352" spans="1:23" x14ac:dyDescent="0.3">
      <c r="A3352" s="6" t="s">
        <v>0</v>
      </c>
      <c r="B3352" s="6" t="s">
        <v>7116</v>
      </c>
      <c r="C3352" s="6" t="s">
        <v>7117</v>
      </c>
      <c r="D3352" s="6" t="s">
        <v>7160</v>
      </c>
      <c r="E3352" s="6" t="s">
        <v>4</v>
      </c>
      <c r="F3352" s="6" t="s">
        <v>5</v>
      </c>
      <c r="G3352" s="6" t="s">
        <v>6985</v>
      </c>
      <c r="H3352" s="6" t="s">
        <v>7</v>
      </c>
      <c r="I3352" s="6" t="s">
        <v>6986</v>
      </c>
      <c r="J3352" s="6" t="s">
        <v>9</v>
      </c>
      <c r="K3352" s="6" t="s">
        <v>7161</v>
      </c>
      <c r="L3352" s="6" t="s">
        <v>11</v>
      </c>
      <c r="M3352" s="2">
        <v>387.99900000000002</v>
      </c>
      <c r="N3352" s="1" t="s">
        <v>12</v>
      </c>
      <c r="O3352" s="3">
        <v>43319</v>
      </c>
      <c r="P3352" s="2">
        <f>ROUNDDOWN(Table1[[#This Row],[Quantity in UnE]],0)</f>
        <v>387</v>
      </c>
      <c r="Q3352" t="s">
        <v>8850</v>
      </c>
      <c r="R3352">
        <v>52</v>
      </c>
      <c r="S3352">
        <v>39</v>
      </c>
      <c r="T3352">
        <f>IF(Table1[[#This Row],[OD (in)]]=28,0,IF(Table1[[#This Row],[Width (in)]]&lt;=25,1,0))</f>
        <v>0</v>
      </c>
      <c r="U3352">
        <f>IF(Table1[[#This Row],[OD (in)]]=28,0,IF(AND(Table1[[#This Row],[Width (in)]]&gt;25,Table1[[#This Row],[Width (in)]]&lt;=40),1,0))</f>
        <v>0</v>
      </c>
      <c r="V3352">
        <f>IF(Table1[[#This Row],[OD (in)]]=28,0,IF(Table1[[#This Row],[Width (in)]]&gt;40,1,0))</f>
        <v>1</v>
      </c>
      <c r="W3352">
        <f>IF(Table1[[#This Row],[OD (in)]]=28,1,0)</f>
        <v>0</v>
      </c>
    </row>
    <row r="3353" spans="1:23" x14ac:dyDescent="0.3">
      <c r="A3353" s="6" t="s">
        <v>0</v>
      </c>
      <c r="B3353" s="6" t="s">
        <v>3768</v>
      </c>
      <c r="C3353" s="6" t="s">
        <v>3769</v>
      </c>
      <c r="D3353" s="6" t="s">
        <v>7162</v>
      </c>
      <c r="E3353" s="6" t="s">
        <v>4</v>
      </c>
      <c r="F3353" s="6" t="s">
        <v>5</v>
      </c>
      <c r="G3353" s="6" t="s">
        <v>6985</v>
      </c>
      <c r="H3353" s="6" t="s">
        <v>7</v>
      </c>
      <c r="I3353" s="6" t="s">
        <v>6986</v>
      </c>
      <c r="J3353" s="6" t="s">
        <v>9</v>
      </c>
      <c r="K3353" s="6" t="s">
        <v>7163</v>
      </c>
      <c r="L3353" s="6" t="s">
        <v>11</v>
      </c>
      <c r="M3353" s="2">
        <v>265.17500000000001</v>
      </c>
      <c r="N3353" s="1" t="s">
        <v>12</v>
      </c>
      <c r="O3353" s="3">
        <v>43319</v>
      </c>
      <c r="P3353" s="2">
        <f>ROUNDDOWN(Table1[[#This Row],[Quantity in UnE]],0)</f>
        <v>265</v>
      </c>
      <c r="Q3353" t="s">
        <v>8854</v>
      </c>
      <c r="R3353">
        <v>37</v>
      </c>
      <c r="S3353">
        <v>39</v>
      </c>
      <c r="T3353">
        <f>IF(Table1[[#This Row],[OD (in)]]=28,0,IF(Table1[[#This Row],[Width (in)]]&lt;=25,1,0))</f>
        <v>0</v>
      </c>
      <c r="U3353">
        <f>IF(Table1[[#This Row],[OD (in)]]=28,0,IF(AND(Table1[[#This Row],[Width (in)]]&gt;25,Table1[[#This Row],[Width (in)]]&lt;=40),1,0))</f>
        <v>1</v>
      </c>
      <c r="V3353">
        <f>IF(Table1[[#This Row],[OD (in)]]=28,0,IF(Table1[[#This Row],[Width (in)]]&gt;40,1,0))</f>
        <v>0</v>
      </c>
      <c r="W3353">
        <f>IF(Table1[[#This Row],[OD (in)]]=28,1,0)</f>
        <v>0</v>
      </c>
    </row>
    <row r="3354" spans="1:23" x14ac:dyDescent="0.3">
      <c r="A3354" s="6" t="s">
        <v>0</v>
      </c>
      <c r="B3354" s="6" t="s">
        <v>726</v>
      </c>
      <c r="C3354" s="6" t="s">
        <v>727</v>
      </c>
      <c r="D3354" s="6" t="s">
        <v>7164</v>
      </c>
      <c r="E3354" s="6" t="s">
        <v>4</v>
      </c>
      <c r="F3354" s="6" t="s">
        <v>5</v>
      </c>
      <c r="G3354" s="6" t="s">
        <v>7121</v>
      </c>
      <c r="H3354" s="6" t="s">
        <v>7</v>
      </c>
      <c r="I3354" s="6" t="s">
        <v>7122</v>
      </c>
      <c r="J3354" s="6" t="s">
        <v>9</v>
      </c>
      <c r="K3354" s="6" t="s">
        <v>7165</v>
      </c>
      <c r="L3354" s="6" t="s">
        <v>11</v>
      </c>
      <c r="M3354" s="2">
        <v>159.13200000000001</v>
      </c>
      <c r="N3354" s="1" t="s">
        <v>12</v>
      </c>
      <c r="O3354" s="3">
        <v>43321</v>
      </c>
      <c r="P3354" s="2">
        <f>ROUNDDOWN(Table1[[#This Row],[Quantity in UnE]],0)</f>
        <v>159</v>
      </c>
      <c r="Q3354" t="s">
        <v>8848</v>
      </c>
      <c r="R3354">
        <v>42</v>
      </c>
      <c r="S3354">
        <v>28</v>
      </c>
      <c r="T3354">
        <f>IF(Table1[[#This Row],[OD (in)]]=28,0,IF(Table1[[#This Row],[Width (in)]]&lt;=25,1,0))</f>
        <v>0</v>
      </c>
      <c r="U3354">
        <f>IF(Table1[[#This Row],[OD (in)]]=28,0,IF(AND(Table1[[#This Row],[Width (in)]]&gt;25,Table1[[#This Row],[Width (in)]]&lt;=40),1,0))</f>
        <v>0</v>
      </c>
      <c r="V3354">
        <f>IF(Table1[[#This Row],[OD (in)]]=28,0,IF(Table1[[#This Row],[Width (in)]]&gt;40,1,0))</f>
        <v>0</v>
      </c>
      <c r="W3354">
        <f>IF(Table1[[#This Row],[OD (in)]]=28,1,0)</f>
        <v>1</v>
      </c>
    </row>
    <row r="3355" spans="1:23" x14ac:dyDescent="0.3">
      <c r="A3355" s="6" t="s">
        <v>0</v>
      </c>
      <c r="B3355" s="6" t="s">
        <v>726</v>
      </c>
      <c r="C3355" s="6" t="s">
        <v>727</v>
      </c>
      <c r="D3355" s="6" t="s">
        <v>7166</v>
      </c>
      <c r="E3355" s="6" t="s">
        <v>4</v>
      </c>
      <c r="F3355" s="6" t="s">
        <v>5</v>
      </c>
      <c r="G3355" s="6" t="s">
        <v>7121</v>
      </c>
      <c r="H3355" s="6" t="s">
        <v>7</v>
      </c>
      <c r="I3355" s="6" t="s">
        <v>7122</v>
      </c>
      <c r="J3355" s="6" t="s">
        <v>9</v>
      </c>
      <c r="K3355" s="6" t="s">
        <v>7167</v>
      </c>
      <c r="L3355" s="6" t="s">
        <v>11</v>
      </c>
      <c r="M3355" s="2">
        <v>159.38399999999999</v>
      </c>
      <c r="N3355" s="1" t="s">
        <v>12</v>
      </c>
      <c r="O3355" s="3">
        <v>43321</v>
      </c>
      <c r="P3355" s="2">
        <f>ROUNDDOWN(Table1[[#This Row],[Quantity in UnE]],0)</f>
        <v>159</v>
      </c>
      <c r="Q3355" t="s">
        <v>8848</v>
      </c>
      <c r="R3355">
        <v>42</v>
      </c>
      <c r="S3355">
        <v>28</v>
      </c>
      <c r="T3355">
        <f>IF(Table1[[#This Row],[OD (in)]]=28,0,IF(Table1[[#This Row],[Width (in)]]&lt;=25,1,0))</f>
        <v>0</v>
      </c>
      <c r="U3355">
        <f>IF(Table1[[#This Row],[OD (in)]]=28,0,IF(AND(Table1[[#This Row],[Width (in)]]&gt;25,Table1[[#This Row],[Width (in)]]&lt;=40),1,0))</f>
        <v>0</v>
      </c>
      <c r="V3355">
        <f>IF(Table1[[#This Row],[OD (in)]]=28,0,IF(Table1[[#This Row],[Width (in)]]&gt;40,1,0))</f>
        <v>0</v>
      </c>
      <c r="W3355">
        <f>IF(Table1[[#This Row],[OD (in)]]=28,1,0)</f>
        <v>1</v>
      </c>
    </row>
    <row r="3356" spans="1:23" x14ac:dyDescent="0.3">
      <c r="A3356" s="6" t="s">
        <v>0</v>
      </c>
      <c r="B3356" s="6" t="s">
        <v>1933</v>
      </c>
      <c r="C3356" s="6" t="s">
        <v>1934</v>
      </c>
      <c r="D3356" s="6" t="s">
        <v>7168</v>
      </c>
      <c r="E3356" s="6" t="s">
        <v>4</v>
      </c>
      <c r="F3356" s="6" t="s">
        <v>5</v>
      </c>
      <c r="G3356" s="6" t="s">
        <v>7085</v>
      </c>
      <c r="H3356" s="6" t="s">
        <v>7</v>
      </c>
      <c r="I3356" s="6" t="s">
        <v>7086</v>
      </c>
      <c r="J3356" s="6" t="s">
        <v>9</v>
      </c>
      <c r="K3356" s="6" t="s">
        <v>7169</v>
      </c>
      <c r="L3356" s="6" t="s">
        <v>11</v>
      </c>
      <c r="M3356" s="2">
        <v>342.089</v>
      </c>
      <c r="N3356" s="1" t="s">
        <v>12</v>
      </c>
      <c r="O3356" s="3">
        <v>43324</v>
      </c>
      <c r="P3356" s="2">
        <f>ROUNDDOWN(Table1[[#This Row],[Quantity in UnE]],0)</f>
        <v>342</v>
      </c>
      <c r="Q3356" t="s">
        <v>8850</v>
      </c>
      <c r="R3356">
        <v>45</v>
      </c>
      <c r="S3356">
        <v>39</v>
      </c>
      <c r="T3356">
        <f>IF(Table1[[#This Row],[OD (in)]]=28,0,IF(Table1[[#This Row],[Width (in)]]&lt;=25,1,0))</f>
        <v>0</v>
      </c>
      <c r="U3356">
        <f>IF(Table1[[#This Row],[OD (in)]]=28,0,IF(AND(Table1[[#This Row],[Width (in)]]&gt;25,Table1[[#This Row],[Width (in)]]&lt;=40),1,0))</f>
        <v>0</v>
      </c>
      <c r="V3356">
        <f>IF(Table1[[#This Row],[OD (in)]]=28,0,IF(Table1[[#This Row],[Width (in)]]&gt;40,1,0))</f>
        <v>1</v>
      </c>
      <c r="W3356">
        <f>IF(Table1[[#This Row],[OD (in)]]=28,1,0)</f>
        <v>0</v>
      </c>
    </row>
    <row r="3357" spans="1:23" x14ac:dyDescent="0.3">
      <c r="A3357" s="6" t="s">
        <v>0</v>
      </c>
      <c r="B3357" s="6" t="s">
        <v>726</v>
      </c>
      <c r="C3357" s="6" t="s">
        <v>727</v>
      </c>
      <c r="D3357" s="6" t="s">
        <v>7170</v>
      </c>
      <c r="E3357" s="6" t="s">
        <v>4</v>
      </c>
      <c r="F3357" s="6" t="s">
        <v>5</v>
      </c>
      <c r="G3357" s="6" t="s">
        <v>7121</v>
      </c>
      <c r="H3357" s="6" t="s">
        <v>7</v>
      </c>
      <c r="I3357" s="6" t="s">
        <v>7122</v>
      </c>
      <c r="J3357" s="6" t="s">
        <v>9</v>
      </c>
      <c r="K3357" s="6" t="s">
        <v>7171</v>
      </c>
      <c r="L3357" s="6" t="s">
        <v>11</v>
      </c>
      <c r="M3357" s="2">
        <v>159.13200000000001</v>
      </c>
      <c r="N3357" s="1" t="s">
        <v>12</v>
      </c>
      <c r="O3357" s="3">
        <v>43321</v>
      </c>
      <c r="P3357" s="2">
        <f>ROUNDDOWN(Table1[[#This Row],[Quantity in UnE]],0)</f>
        <v>159</v>
      </c>
      <c r="Q3357" t="s">
        <v>8848</v>
      </c>
      <c r="R3357">
        <v>42</v>
      </c>
      <c r="S3357">
        <v>28</v>
      </c>
      <c r="T3357">
        <f>IF(Table1[[#This Row],[OD (in)]]=28,0,IF(Table1[[#This Row],[Width (in)]]&lt;=25,1,0))</f>
        <v>0</v>
      </c>
      <c r="U3357">
        <f>IF(Table1[[#This Row],[OD (in)]]=28,0,IF(AND(Table1[[#This Row],[Width (in)]]&gt;25,Table1[[#This Row],[Width (in)]]&lt;=40),1,0))</f>
        <v>0</v>
      </c>
      <c r="V3357">
        <f>IF(Table1[[#This Row],[OD (in)]]=28,0,IF(Table1[[#This Row],[Width (in)]]&gt;40,1,0))</f>
        <v>0</v>
      </c>
      <c r="W3357">
        <f>IF(Table1[[#This Row],[OD (in)]]=28,1,0)</f>
        <v>1</v>
      </c>
    </row>
    <row r="3358" spans="1:23" x14ac:dyDescent="0.3">
      <c r="A3358" s="6" t="s">
        <v>0</v>
      </c>
      <c r="B3358" s="6" t="s">
        <v>726</v>
      </c>
      <c r="C3358" s="6" t="s">
        <v>727</v>
      </c>
      <c r="D3358" s="6" t="s">
        <v>7172</v>
      </c>
      <c r="E3358" s="6" t="s">
        <v>4</v>
      </c>
      <c r="F3358" s="6" t="s">
        <v>5</v>
      </c>
      <c r="G3358" s="6" t="s">
        <v>7121</v>
      </c>
      <c r="H3358" s="6" t="s">
        <v>7</v>
      </c>
      <c r="I3358" s="6" t="s">
        <v>7122</v>
      </c>
      <c r="J3358" s="6" t="s">
        <v>9</v>
      </c>
      <c r="K3358" s="6" t="s">
        <v>7173</v>
      </c>
      <c r="L3358" s="6" t="s">
        <v>11</v>
      </c>
      <c r="M3358" s="2">
        <v>155.798</v>
      </c>
      <c r="N3358" s="1" t="s">
        <v>12</v>
      </c>
      <c r="O3358" s="3">
        <v>43321</v>
      </c>
      <c r="P3358" s="2">
        <f>ROUNDDOWN(Table1[[#This Row],[Quantity in UnE]],0)</f>
        <v>155</v>
      </c>
      <c r="Q3358" t="s">
        <v>8848</v>
      </c>
      <c r="R3358">
        <v>42</v>
      </c>
      <c r="S3358">
        <v>28</v>
      </c>
      <c r="T3358">
        <f>IF(Table1[[#This Row],[OD (in)]]=28,0,IF(Table1[[#This Row],[Width (in)]]&lt;=25,1,0))</f>
        <v>0</v>
      </c>
      <c r="U3358">
        <f>IF(Table1[[#This Row],[OD (in)]]=28,0,IF(AND(Table1[[#This Row],[Width (in)]]&gt;25,Table1[[#This Row],[Width (in)]]&lt;=40),1,0))</f>
        <v>0</v>
      </c>
      <c r="V3358">
        <f>IF(Table1[[#This Row],[OD (in)]]=28,0,IF(Table1[[#This Row],[Width (in)]]&gt;40,1,0))</f>
        <v>0</v>
      </c>
      <c r="W3358">
        <f>IF(Table1[[#This Row],[OD (in)]]=28,1,0)</f>
        <v>1</v>
      </c>
    </row>
    <row r="3359" spans="1:23" x14ac:dyDescent="0.3">
      <c r="A3359" s="6" t="s">
        <v>0</v>
      </c>
      <c r="B3359" s="6" t="s">
        <v>1933</v>
      </c>
      <c r="C3359" s="6" t="s">
        <v>1934</v>
      </c>
      <c r="D3359" s="6" t="s">
        <v>7174</v>
      </c>
      <c r="E3359" s="6" t="s">
        <v>4</v>
      </c>
      <c r="F3359" s="6" t="s">
        <v>5</v>
      </c>
      <c r="G3359" s="6" t="s">
        <v>7085</v>
      </c>
      <c r="H3359" s="6" t="s">
        <v>7</v>
      </c>
      <c r="I3359" s="6" t="s">
        <v>7086</v>
      </c>
      <c r="J3359" s="6" t="s">
        <v>9</v>
      </c>
      <c r="K3359" s="6" t="s">
        <v>7175</v>
      </c>
      <c r="L3359" s="6" t="s">
        <v>11</v>
      </c>
      <c r="M3359" s="2">
        <v>342.089</v>
      </c>
      <c r="N3359" s="1" t="s">
        <v>12</v>
      </c>
      <c r="O3359" s="3">
        <v>43324</v>
      </c>
      <c r="P3359" s="2">
        <f>ROUNDDOWN(Table1[[#This Row],[Quantity in UnE]],0)</f>
        <v>342</v>
      </c>
      <c r="Q3359" t="s">
        <v>8850</v>
      </c>
      <c r="R3359">
        <v>45</v>
      </c>
      <c r="S3359">
        <v>39</v>
      </c>
      <c r="T3359">
        <f>IF(Table1[[#This Row],[OD (in)]]=28,0,IF(Table1[[#This Row],[Width (in)]]&lt;=25,1,0))</f>
        <v>0</v>
      </c>
      <c r="U3359">
        <f>IF(Table1[[#This Row],[OD (in)]]=28,0,IF(AND(Table1[[#This Row],[Width (in)]]&gt;25,Table1[[#This Row],[Width (in)]]&lt;=40),1,0))</f>
        <v>0</v>
      </c>
      <c r="V3359">
        <f>IF(Table1[[#This Row],[OD (in)]]=28,0,IF(Table1[[#This Row],[Width (in)]]&gt;40,1,0))</f>
        <v>1</v>
      </c>
      <c r="W3359">
        <f>IF(Table1[[#This Row],[OD (in)]]=28,1,0)</f>
        <v>0</v>
      </c>
    </row>
    <row r="3360" spans="1:23" x14ac:dyDescent="0.3">
      <c r="A3360" s="6" t="s">
        <v>0</v>
      </c>
      <c r="B3360" s="6" t="s">
        <v>502</v>
      </c>
      <c r="C3360" s="6" t="s">
        <v>503</v>
      </c>
      <c r="D3360" s="6" t="s">
        <v>7176</v>
      </c>
      <c r="E3360" s="6" t="s">
        <v>4</v>
      </c>
      <c r="F3360" s="6" t="s">
        <v>5</v>
      </c>
      <c r="G3360" s="6" t="s">
        <v>7085</v>
      </c>
      <c r="H3360" s="6" t="s">
        <v>7</v>
      </c>
      <c r="I3360" s="6" t="s">
        <v>7086</v>
      </c>
      <c r="J3360" s="6" t="s">
        <v>9</v>
      </c>
      <c r="K3360" s="6" t="s">
        <v>7177</v>
      </c>
      <c r="L3360" s="6" t="s">
        <v>11</v>
      </c>
      <c r="M3360" s="2">
        <v>197.708</v>
      </c>
      <c r="N3360" s="1" t="s">
        <v>12</v>
      </c>
      <c r="O3360" s="3">
        <v>43324</v>
      </c>
      <c r="P3360" s="2">
        <f>ROUNDDOWN(Table1[[#This Row],[Quantity in UnE]],0)</f>
        <v>197</v>
      </c>
      <c r="Q3360" t="s">
        <v>8849</v>
      </c>
      <c r="R3360">
        <v>23.875</v>
      </c>
      <c r="S3360">
        <v>44</v>
      </c>
      <c r="T3360">
        <f>IF(Table1[[#This Row],[OD (in)]]=28,0,IF(Table1[[#This Row],[Width (in)]]&lt;=25,1,0))</f>
        <v>1</v>
      </c>
      <c r="U3360">
        <f>IF(Table1[[#This Row],[OD (in)]]=28,0,IF(AND(Table1[[#This Row],[Width (in)]]&gt;25,Table1[[#This Row],[Width (in)]]&lt;=40),1,0))</f>
        <v>0</v>
      </c>
      <c r="V3360">
        <f>IF(Table1[[#This Row],[OD (in)]]=28,0,IF(Table1[[#This Row],[Width (in)]]&gt;40,1,0))</f>
        <v>0</v>
      </c>
      <c r="W3360">
        <f>IF(Table1[[#This Row],[OD (in)]]=28,1,0)</f>
        <v>0</v>
      </c>
    </row>
    <row r="3361" spans="1:23" x14ac:dyDescent="0.3">
      <c r="A3361" s="6" t="s">
        <v>0</v>
      </c>
      <c r="B3361" s="6" t="s">
        <v>502</v>
      </c>
      <c r="C3361" s="6" t="s">
        <v>503</v>
      </c>
      <c r="D3361" s="6" t="s">
        <v>7178</v>
      </c>
      <c r="E3361" s="6" t="s">
        <v>4</v>
      </c>
      <c r="F3361" s="6" t="s">
        <v>5</v>
      </c>
      <c r="G3361" s="6" t="s">
        <v>7085</v>
      </c>
      <c r="H3361" s="6" t="s">
        <v>7</v>
      </c>
      <c r="I3361" s="6" t="s">
        <v>7086</v>
      </c>
      <c r="J3361" s="6" t="s">
        <v>9</v>
      </c>
      <c r="K3361" s="6" t="s">
        <v>7179</v>
      </c>
      <c r="L3361" s="6" t="s">
        <v>11</v>
      </c>
      <c r="M3361" s="2">
        <v>197.708</v>
      </c>
      <c r="N3361" s="1" t="s">
        <v>12</v>
      </c>
      <c r="O3361" s="3">
        <v>43324</v>
      </c>
      <c r="P3361" s="2">
        <f>ROUNDDOWN(Table1[[#This Row],[Quantity in UnE]],0)</f>
        <v>197</v>
      </c>
      <c r="Q3361" t="s">
        <v>8849</v>
      </c>
      <c r="R3361">
        <v>23.875</v>
      </c>
      <c r="S3361">
        <v>44</v>
      </c>
      <c r="T3361">
        <f>IF(Table1[[#This Row],[OD (in)]]=28,0,IF(Table1[[#This Row],[Width (in)]]&lt;=25,1,0))</f>
        <v>1</v>
      </c>
      <c r="U3361">
        <f>IF(Table1[[#This Row],[OD (in)]]=28,0,IF(AND(Table1[[#This Row],[Width (in)]]&gt;25,Table1[[#This Row],[Width (in)]]&lt;=40),1,0))</f>
        <v>0</v>
      </c>
      <c r="V3361">
        <f>IF(Table1[[#This Row],[OD (in)]]=28,0,IF(Table1[[#This Row],[Width (in)]]&gt;40,1,0))</f>
        <v>0</v>
      </c>
      <c r="W3361">
        <f>IF(Table1[[#This Row],[OD (in)]]=28,1,0)</f>
        <v>0</v>
      </c>
    </row>
    <row r="3362" spans="1:23" x14ac:dyDescent="0.3">
      <c r="A3362" s="6" t="s">
        <v>0</v>
      </c>
      <c r="B3362" s="6" t="s">
        <v>502</v>
      </c>
      <c r="C3362" s="6" t="s">
        <v>503</v>
      </c>
      <c r="D3362" s="6" t="s">
        <v>7180</v>
      </c>
      <c r="E3362" s="6" t="s">
        <v>4</v>
      </c>
      <c r="F3362" s="6" t="s">
        <v>5</v>
      </c>
      <c r="G3362" s="6" t="s">
        <v>7085</v>
      </c>
      <c r="H3362" s="6" t="s">
        <v>7</v>
      </c>
      <c r="I3362" s="6" t="s">
        <v>7086</v>
      </c>
      <c r="J3362" s="6" t="s">
        <v>9</v>
      </c>
      <c r="K3362" s="6" t="s">
        <v>7181</v>
      </c>
      <c r="L3362" s="6" t="s">
        <v>11</v>
      </c>
      <c r="M3362" s="2">
        <v>197.708</v>
      </c>
      <c r="N3362" s="1" t="s">
        <v>12</v>
      </c>
      <c r="O3362" s="3">
        <v>43324</v>
      </c>
      <c r="P3362" s="2">
        <f>ROUNDDOWN(Table1[[#This Row],[Quantity in UnE]],0)</f>
        <v>197</v>
      </c>
      <c r="Q3362" t="s">
        <v>8849</v>
      </c>
      <c r="R3362">
        <v>23.875</v>
      </c>
      <c r="S3362">
        <v>44</v>
      </c>
      <c r="T3362">
        <f>IF(Table1[[#This Row],[OD (in)]]=28,0,IF(Table1[[#This Row],[Width (in)]]&lt;=25,1,0))</f>
        <v>1</v>
      </c>
      <c r="U3362">
        <f>IF(Table1[[#This Row],[OD (in)]]=28,0,IF(AND(Table1[[#This Row],[Width (in)]]&gt;25,Table1[[#This Row],[Width (in)]]&lt;=40),1,0))</f>
        <v>0</v>
      </c>
      <c r="V3362">
        <f>IF(Table1[[#This Row],[OD (in)]]=28,0,IF(Table1[[#This Row],[Width (in)]]&gt;40,1,0))</f>
        <v>0</v>
      </c>
      <c r="W3362">
        <f>IF(Table1[[#This Row],[OD (in)]]=28,1,0)</f>
        <v>0</v>
      </c>
    </row>
    <row r="3363" spans="1:23" x14ac:dyDescent="0.3">
      <c r="A3363" s="6" t="s">
        <v>0</v>
      </c>
      <c r="B3363" s="6" t="s">
        <v>2481</v>
      </c>
      <c r="C3363" s="6" t="s">
        <v>2482</v>
      </c>
      <c r="D3363" s="6" t="s">
        <v>7182</v>
      </c>
      <c r="E3363" s="6" t="s">
        <v>4</v>
      </c>
      <c r="F3363" s="6" t="s">
        <v>5</v>
      </c>
      <c r="G3363" s="6" t="s">
        <v>7085</v>
      </c>
      <c r="H3363" s="6" t="s">
        <v>7</v>
      </c>
      <c r="I3363" s="6" t="s">
        <v>7086</v>
      </c>
      <c r="J3363" s="6" t="s">
        <v>9</v>
      </c>
      <c r="K3363" s="6" t="s">
        <v>7183</v>
      </c>
      <c r="L3363" s="6" t="s">
        <v>11</v>
      </c>
      <c r="M3363" s="2">
        <v>172.65199999999999</v>
      </c>
      <c r="N3363" s="1" t="s">
        <v>12</v>
      </c>
      <c r="O3363" s="3">
        <v>43324</v>
      </c>
      <c r="P3363" s="2">
        <f>ROUNDDOWN(Table1[[#This Row],[Quantity in UnE]],0)</f>
        <v>172</v>
      </c>
      <c r="Q3363" t="s">
        <v>8850</v>
      </c>
      <c r="R3363">
        <v>23</v>
      </c>
      <c r="S3363">
        <v>39</v>
      </c>
      <c r="T3363">
        <f>IF(Table1[[#This Row],[OD (in)]]=28,0,IF(Table1[[#This Row],[Width (in)]]&lt;=25,1,0))</f>
        <v>1</v>
      </c>
      <c r="U3363">
        <f>IF(Table1[[#This Row],[OD (in)]]=28,0,IF(AND(Table1[[#This Row],[Width (in)]]&gt;25,Table1[[#This Row],[Width (in)]]&lt;=40),1,0))</f>
        <v>0</v>
      </c>
      <c r="V3363">
        <f>IF(Table1[[#This Row],[OD (in)]]=28,0,IF(Table1[[#This Row],[Width (in)]]&gt;40,1,0))</f>
        <v>0</v>
      </c>
      <c r="W3363">
        <f>IF(Table1[[#This Row],[OD (in)]]=28,1,0)</f>
        <v>0</v>
      </c>
    </row>
    <row r="3364" spans="1:23" x14ac:dyDescent="0.3">
      <c r="A3364" s="6" t="s">
        <v>0</v>
      </c>
      <c r="B3364" s="6" t="s">
        <v>726</v>
      </c>
      <c r="C3364" s="6" t="s">
        <v>727</v>
      </c>
      <c r="D3364" s="6" t="s">
        <v>7184</v>
      </c>
      <c r="E3364" s="6" t="s">
        <v>4</v>
      </c>
      <c r="F3364" s="6" t="s">
        <v>5</v>
      </c>
      <c r="G3364" s="6" t="s">
        <v>7121</v>
      </c>
      <c r="H3364" s="6" t="s">
        <v>7</v>
      </c>
      <c r="I3364" s="6" t="s">
        <v>7122</v>
      </c>
      <c r="J3364" s="6" t="s">
        <v>9</v>
      </c>
      <c r="K3364" s="6" t="s">
        <v>7185</v>
      </c>
      <c r="L3364" s="6" t="s">
        <v>11</v>
      </c>
      <c r="M3364" s="2">
        <v>160.578</v>
      </c>
      <c r="N3364" s="1" t="s">
        <v>12</v>
      </c>
      <c r="O3364" s="3">
        <v>43321</v>
      </c>
      <c r="P3364" s="2">
        <f>ROUNDDOWN(Table1[[#This Row],[Quantity in UnE]],0)</f>
        <v>160</v>
      </c>
      <c r="Q3364" t="s">
        <v>8848</v>
      </c>
      <c r="R3364">
        <v>42</v>
      </c>
      <c r="S3364">
        <v>28</v>
      </c>
      <c r="T3364">
        <f>IF(Table1[[#This Row],[OD (in)]]=28,0,IF(Table1[[#This Row],[Width (in)]]&lt;=25,1,0))</f>
        <v>0</v>
      </c>
      <c r="U3364">
        <f>IF(Table1[[#This Row],[OD (in)]]=28,0,IF(AND(Table1[[#This Row],[Width (in)]]&gt;25,Table1[[#This Row],[Width (in)]]&lt;=40),1,0))</f>
        <v>0</v>
      </c>
      <c r="V3364">
        <f>IF(Table1[[#This Row],[OD (in)]]=28,0,IF(Table1[[#This Row],[Width (in)]]&gt;40,1,0))</f>
        <v>0</v>
      </c>
      <c r="W3364">
        <f>IF(Table1[[#This Row],[OD (in)]]=28,1,0)</f>
        <v>1</v>
      </c>
    </row>
    <row r="3365" spans="1:23" x14ac:dyDescent="0.3">
      <c r="A3365" s="6" t="s">
        <v>0</v>
      </c>
      <c r="B3365" s="6" t="s">
        <v>45</v>
      </c>
      <c r="C3365" s="6" t="s">
        <v>46</v>
      </c>
      <c r="D3365" s="6" t="s">
        <v>7186</v>
      </c>
      <c r="E3365" s="6" t="s">
        <v>4</v>
      </c>
      <c r="F3365" s="6" t="s">
        <v>5</v>
      </c>
      <c r="G3365" s="6" t="s">
        <v>7085</v>
      </c>
      <c r="H3365" s="6" t="s">
        <v>7</v>
      </c>
      <c r="I3365" s="6" t="s">
        <v>7086</v>
      </c>
      <c r="J3365" s="6" t="s">
        <v>9</v>
      </c>
      <c r="K3365" s="6" t="s">
        <v>7187</v>
      </c>
      <c r="L3365" s="6" t="s">
        <v>11</v>
      </c>
      <c r="M3365" s="2">
        <v>175.97</v>
      </c>
      <c r="N3365" s="1" t="s">
        <v>12</v>
      </c>
      <c r="O3365" s="3">
        <v>43324</v>
      </c>
      <c r="P3365" s="2">
        <f>ROUNDDOWN(Table1[[#This Row],[Quantity in UnE]],0)</f>
        <v>175</v>
      </c>
      <c r="Q3365" t="s">
        <v>8849</v>
      </c>
      <c r="R3365">
        <v>21.25</v>
      </c>
      <c r="S3365">
        <v>44</v>
      </c>
      <c r="T3365">
        <f>IF(Table1[[#This Row],[OD (in)]]=28,0,IF(Table1[[#This Row],[Width (in)]]&lt;=25,1,0))</f>
        <v>1</v>
      </c>
      <c r="U3365">
        <f>IF(Table1[[#This Row],[OD (in)]]=28,0,IF(AND(Table1[[#This Row],[Width (in)]]&gt;25,Table1[[#This Row],[Width (in)]]&lt;=40),1,0))</f>
        <v>0</v>
      </c>
      <c r="V3365">
        <f>IF(Table1[[#This Row],[OD (in)]]=28,0,IF(Table1[[#This Row],[Width (in)]]&gt;40,1,0))</f>
        <v>0</v>
      </c>
      <c r="W3365">
        <f>IF(Table1[[#This Row],[OD (in)]]=28,1,0)</f>
        <v>0</v>
      </c>
    </row>
    <row r="3366" spans="1:23" x14ac:dyDescent="0.3">
      <c r="A3366" s="6" t="s">
        <v>0</v>
      </c>
      <c r="B3366" s="6" t="s">
        <v>726</v>
      </c>
      <c r="C3366" s="6" t="s">
        <v>727</v>
      </c>
      <c r="D3366" s="6" t="s">
        <v>7188</v>
      </c>
      <c r="E3366" s="6" t="s">
        <v>4</v>
      </c>
      <c r="F3366" s="6" t="s">
        <v>5</v>
      </c>
      <c r="G3366" s="6" t="s">
        <v>7121</v>
      </c>
      <c r="H3366" s="6" t="s">
        <v>7</v>
      </c>
      <c r="I3366" s="6" t="s">
        <v>7122</v>
      </c>
      <c r="J3366" s="6" t="s">
        <v>9</v>
      </c>
      <c r="K3366" s="6" t="s">
        <v>7189</v>
      </c>
      <c r="L3366" s="6" t="s">
        <v>11</v>
      </c>
      <c r="M3366" s="2">
        <v>155.798</v>
      </c>
      <c r="N3366" s="1" t="s">
        <v>12</v>
      </c>
      <c r="O3366" s="3">
        <v>43321</v>
      </c>
      <c r="P3366" s="2">
        <f>ROUNDDOWN(Table1[[#This Row],[Quantity in UnE]],0)</f>
        <v>155</v>
      </c>
      <c r="Q3366" t="s">
        <v>8848</v>
      </c>
      <c r="R3366">
        <v>42</v>
      </c>
      <c r="S3366">
        <v>28</v>
      </c>
      <c r="T3366">
        <f>IF(Table1[[#This Row],[OD (in)]]=28,0,IF(Table1[[#This Row],[Width (in)]]&lt;=25,1,0))</f>
        <v>0</v>
      </c>
      <c r="U3366">
        <f>IF(Table1[[#This Row],[OD (in)]]=28,0,IF(AND(Table1[[#This Row],[Width (in)]]&gt;25,Table1[[#This Row],[Width (in)]]&lt;=40),1,0))</f>
        <v>0</v>
      </c>
      <c r="V3366">
        <f>IF(Table1[[#This Row],[OD (in)]]=28,0,IF(Table1[[#This Row],[Width (in)]]&gt;40,1,0))</f>
        <v>0</v>
      </c>
      <c r="W3366">
        <f>IF(Table1[[#This Row],[OD (in)]]=28,1,0)</f>
        <v>1</v>
      </c>
    </row>
    <row r="3367" spans="1:23" x14ac:dyDescent="0.3">
      <c r="A3367" s="6" t="s">
        <v>0</v>
      </c>
      <c r="B3367" s="6" t="s">
        <v>726</v>
      </c>
      <c r="C3367" s="6" t="s">
        <v>727</v>
      </c>
      <c r="D3367" s="6" t="s">
        <v>7190</v>
      </c>
      <c r="E3367" s="6" t="s">
        <v>4</v>
      </c>
      <c r="F3367" s="6" t="s">
        <v>5</v>
      </c>
      <c r="G3367" s="6" t="s">
        <v>7121</v>
      </c>
      <c r="H3367" s="6" t="s">
        <v>7</v>
      </c>
      <c r="I3367" s="6" t="s">
        <v>7122</v>
      </c>
      <c r="J3367" s="6" t="s">
        <v>9</v>
      </c>
      <c r="K3367" s="6" t="s">
        <v>7191</v>
      </c>
      <c r="L3367" s="6" t="s">
        <v>11</v>
      </c>
      <c r="M3367" s="2">
        <v>156.804</v>
      </c>
      <c r="N3367" s="1" t="s">
        <v>12</v>
      </c>
      <c r="O3367" s="3">
        <v>43321</v>
      </c>
      <c r="P3367" s="2">
        <f>ROUNDDOWN(Table1[[#This Row],[Quantity in UnE]],0)</f>
        <v>156</v>
      </c>
      <c r="Q3367" t="s">
        <v>8848</v>
      </c>
      <c r="R3367">
        <v>42</v>
      </c>
      <c r="S3367">
        <v>28</v>
      </c>
      <c r="T3367">
        <f>IF(Table1[[#This Row],[OD (in)]]=28,0,IF(Table1[[#This Row],[Width (in)]]&lt;=25,1,0))</f>
        <v>0</v>
      </c>
      <c r="U3367">
        <f>IF(Table1[[#This Row],[OD (in)]]=28,0,IF(AND(Table1[[#This Row],[Width (in)]]&gt;25,Table1[[#This Row],[Width (in)]]&lt;=40),1,0))</f>
        <v>0</v>
      </c>
      <c r="V3367">
        <f>IF(Table1[[#This Row],[OD (in)]]=28,0,IF(Table1[[#This Row],[Width (in)]]&gt;40,1,0))</f>
        <v>0</v>
      </c>
      <c r="W3367">
        <f>IF(Table1[[#This Row],[OD (in)]]=28,1,0)</f>
        <v>1</v>
      </c>
    </row>
    <row r="3368" spans="1:23" x14ac:dyDescent="0.3">
      <c r="A3368" s="6" t="s">
        <v>0</v>
      </c>
      <c r="B3368" s="6" t="s">
        <v>125</v>
      </c>
      <c r="C3368" s="6" t="s">
        <v>126</v>
      </c>
      <c r="D3368" s="6" t="s">
        <v>7192</v>
      </c>
      <c r="E3368" s="6" t="s">
        <v>4</v>
      </c>
      <c r="F3368" s="6" t="s">
        <v>5</v>
      </c>
      <c r="G3368" s="6" t="s">
        <v>6985</v>
      </c>
      <c r="H3368" s="6" t="s">
        <v>7</v>
      </c>
      <c r="I3368" s="6" t="s">
        <v>6986</v>
      </c>
      <c r="J3368" s="6" t="s">
        <v>9</v>
      </c>
      <c r="K3368" s="6" t="s">
        <v>7193</v>
      </c>
      <c r="L3368" s="6" t="s">
        <v>11</v>
      </c>
      <c r="M3368" s="2">
        <v>443.392</v>
      </c>
      <c r="N3368" s="1" t="s">
        <v>12</v>
      </c>
      <c r="O3368" s="3">
        <v>43319</v>
      </c>
      <c r="P3368" s="2">
        <f>ROUNDDOWN(Table1[[#This Row],[Quantity in UnE]],0)</f>
        <v>443</v>
      </c>
      <c r="Q3368" t="s">
        <v>8852</v>
      </c>
      <c r="R3368">
        <v>60</v>
      </c>
      <c r="S3368">
        <v>39</v>
      </c>
      <c r="T3368">
        <f>IF(Table1[[#This Row],[OD (in)]]=28,0,IF(Table1[[#This Row],[Width (in)]]&lt;=25,1,0))</f>
        <v>0</v>
      </c>
      <c r="U3368">
        <f>IF(Table1[[#This Row],[OD (in)]]=28,0,IF(AND(Table1[[#This Row],[Width (in)]]&gt;25,Table1[[#This Row],[Width (in)]]&lt;=40),1,0))</f>
        <v>0</v>
      </c>
      <c r="V3368">
        <f>IF(Table1[[#This Row],[OD (in)]]=28,0,IF(Table1[[#This Row],[Width (in)]]&gt;40,1,0))</f>
        <v>1</v>
      </c>
      <c r="W3368">
        <f>IF(Table1[[#This Row],[OD (in)]]=28,1,0)</f>
        <v>0</v>
      </c>
    </row>
    <row r="3369" spans="1:23" x14ac:dyDescent="0.3">
      <c r="A3369" s="6" t="s">
        <v>0</v>
      </c>
      <c r="B3369" s="6" t="s">
        <v>726</v>
      </c>
      <c r="C3369" s="6" t="s">
        <v>727</v>
      </c>
      <c r="D3369" s="6" t="s">
        <v>7194</v>
      </c>
      <c r="E3369" s="6" t="s">
        <v>4</v>
      </c>
      <c r="F3369" s="6" t="s">
        <v>5</v>
      </c>
      <c r="G3369" s="6" t="s">
        <v>7121</v>
      </c>
      <c r="H3369" s="6" t="s">
        <v>7</v>
      </c>
      <c r="I3369" s="6" t="s">
        <v>7122</v>
      </c>
      <c r="J3369" s="6" t="s">
        <v>9</v>
      </c>
      <c r="K3369" s="6" t="s">
        <v>7195</v>
      </c>
      <c r="L3369" s="6" t="s">
        <v>11</v>
      </c>
      <c r="M3369" s="2">
        <v>160.578</v>
      </c>
      <c r="N3369" s="1" t="s">
        <v>12</v>
      </c>
      <c r="O3369" s="3">
        <v>43321</v>
      </c>
      <c r="P3369" s="2">
        <f>ROUNDDOWN(Table1[[#This Row],[Quantity in UnE]],0)</f>
        <v>160</v>
      </c>
      <c r="Q3369" t="s">
        <v>8848</v>
      </c>
      <c r="R3369">
        <v>42</v>
      </c>
      <c r="S3369">
        <v>28</v>
      </c>
      <c r="T3369">
        <f>IF(Table1[[#This Row],[OD (in)]]=28,0,IF(Table1[[#This Row],[Width (in)]]&lt;=25,1,0))</f>
        <v>0</v>
      </c>
      <c r="U3369">
        <f>IF(Table1[[#This Row],[OD (in)]]=28,0,IF(AND(Table1[[#This Row],[Width (in)]]&gt;25,Table1[[#This Row],[Width (in)]]&lt;=40),1,0))</f>
        <v>0</v>
      </c>
      <c r="V3369">
        <f>IF(Table1[[#This Row],[OD (in)]]=28,0,IF(Table1[[#This Row],[Width (in)]]&gt;40,1,0))</f>
        <v>0</v>
      </c>
      <c r="W3369">
        <f>IF(Table1[[#This Row],[OD (in)]]=28,1,0)</f>
        <v>1</v>
      </c>
    </row>
    <row r="3370" spans="1:23" x14ac:dyDescent="0.3">
      <c r="A3370" s="6" t="s">
        <v>0</v>
      </c>
      <c r="B3370" s="6" t="s">
        <v>125</v>
      </c>
      <c r="C3370" s="6" t="s">
        <v>126</v>
      </c>
      <c r="D3370" s="6" t="s">
        <v>7196</v>
      </c>
      <c r="E3370" s="6" t="s">
        <v>4</v>
      </c>
      <c r="F3370" s="6" t="s">
        <v>5</v>
      </c>
      <c r="G3370" s="6" t="s">
        <v>6985</v>
      </c>
      <c r="H3370" s="6" t="s">
        <v>7</v>
      </c>
      <c r="I3370" s="6" t="s">
        <v>6986</v>
      </c>
      <c r="J3370" s="6" t="s">
        <v>9</v>
      </c>
      <c r="K3370" s="6" t="s">
        <v>7197</v>
      </c>
      <c r="L3370" s="6" t="s">
        <v>11</v>
      </c>
      <c r="M3370" s="2">
        <v>443.392</v>
      </c>
      <c r="N3370" s="1" t="s">
        <v>12</v>
      </c>
      <c r="O3370" s="3">
        <v>43319</v>
      </c>
      <c r="P3370" s="2">
        <f>ROUNDDOWN(Table1[[#This Row],[Quantity in UnE]],0)</f>
        <v>443</v>
      </c>
      <c r="Q3370" t="s">
        <v>8852</v>
      </c>
      <c r="R3370">
        <v>60</v>
      </c>
      <c r="S3370">
        <v>39</v>
      </c>
      <c r="T3370">
        <f>IF(Table1[[#This Row],[OD (in)]]=28,0,IF(Table1[[#This Row],[Width (in)]]&lt;=25,1,0))</f>
        <v>0</v>
      </c>
      <c r="U3370">
        <f>IF(Table1[[#This Row],[OD (in)]]=28,0,IF(AND(Table1[[#This Row],[Width (in)]]&gt;25,Table1[[#This Row],[Width (in)]]&lt;=40),1,0))</f>
        <v>0</v>
      </c>
      <c r="V3370">
        <f>IF(Table1[[#This Row],[OD (in)]]=28,0,IF(Table1[[#This Row],[Width (in)]]&gt;40,1,0))</f>
        <v>1</v>
      </c>
      <c r="W3370">
        <f>IF(Table1[[#This Row],[OD (in)]]=28,1,0)</f>
        <v>0</v>
      </c>
    </row>
    <row r="3371" spans="1:23" x14ac:dyDescent="0.3">
      <c r="A3371" s="6" t="s">
        <v>0</v>
      </c>
      <c r="B3371" s="6" t="s">
        <v>3097</v>
      </c>
      <c r="C3371" s="6" t="s">
        <v>3098</v>
      </c>
      <c r="D3371" s="6" t="s">
        <v>7198</v>
      </c>
      <c r="E3371" s="6" t="s">
        <v>4</v>
      </c>
      <c r="F3371" s="6" t="s">
        <v>5</v>
      </c>
      <c r="G3371" s="6" t="s">
        <v>7085</v>
      </c>
      <c r="H3371" s="6" t="s">
        <v>7</v>
      </c>
      <c r="I3371" s="6" t="s">
        <v>7086</v>
      </c>
      <c r="J3371" s="6" t="s">
        <v>9</v>
      </c>
      <c r="K3371" s="6" t="s">
        <v>7199</v>
      </c>
      <c r="L3371" s="6" t="s">
        <v>11</v>
      </c>
      <c r="M3371" s="2">
        <v>333.41899999999998</v>
      </c>
      <c r="N3371" s="1" t="s">
        <v>12</v>
      </c>
      <c r="O3371" s="3">
        <v>43324</v>
      </c>
      <c r="P3371" s="2">
        <f>ROUNDDOWN(Table1[[#This Row],[Quantity in UnE]],0)</f>
        <v>333</v>
      </c>
      <c r="Q3371" t="s">
        <v>8850</v>
      </c>
      <c r="R3371">
        <v>44</v>
      </c>
      <c r="S3371">
        <v>39</v>
      </c>
      <c r="T3371">
        <f>IF(Table1[[#This Row],[OD (in)]]=28,0,IF(Table1[[#This Row],[Width (in)]]&lt;=25,1,0))</f>
        <v>0</v>
      </c>
      <c r="U3371">
        <f>IF(Table1[[#This Row],[OD (in)]]=28,0,IF(AND(Table1[[#This Row],[Width (in)]]&gt;25,Table1[[#This Row],[Width (in)]]&lt;=40),1,0))</f>
        <v>0</v>
      </c>
      <c r="V3371">
        <f>IF(Table1[[#This Row],[OD (in)]]=28,0,IF(Table1[[#This Row],[Width (in)]]&gt;40,1,0))</f>
        <v>1</v>
      </c>
      <c r="W3371">
        <f>IF(Table1[[#This Row],[OD (in)]]=28,1,0)</f>
        <v>0</v>
      </c>
    </row>
    <row r="3372" spans="1:23" x14ac:dyDescent="0.3">
      <c r="A3372" s="6" t="s">
        <v>0</v>
      </c>
      <c r="B3372" s="6" t="s">
        <v>1591</v>
      </c>
      <c r="C3372" s="6" t="s">
        <v>1592</v>
      </c>
      <c r="D3372" s="6" t="s">
        <v>7200</v>
      </c>
      <c r="E3372" s="6" t="s">
        <v>4</v>
      </c>
      <c r="F3372" s="6" t="s">
        <v>5</v>
      </c>
      <c r="G3372" s="6" t="s">
        <v>7085</v>
      </c>
      <c r="H3372" s="6" t="s">
        <v>7</v>
      </c>
      <c r="I3372" s="6" t="s">
        <v>7086</v>
      </c>
      <c r="J3372" s="6" t="s">
        <v>9</v>
      </c>
      <c r="K3372" s="6" t="s">
        <v>7201</v>
      </c>
      <c r="L3372" s="6" t="s">
        <v>11</v>
      </c>
      <c r="M3372" s="2">
        <v>363.15100000000001</v>
      </c>
      <c r="N3372" s="1" t="s">
        <v>12</v>
      </c>
      <c r="O3372" s="3">
        <v>43324</v>
      </c>
      <c r="P3372" s="2">
        <f>ROUNDDOWN(Table1[[#This Row],[Quantity in UnE]],0)</f>
        <v>363</v>
      </c>
      <c r="Q3372" t="s">
        <v>8850</v>
      </c>
      <c r="R3372">
        <v>49</v>
      </c>
      <c r="S3372">
        <v>39</v>
      </c>
      <c r="T3372">
        <f>IF(Table1[[#This Row],[OD (in)]]=28,0,IF(Table1[[#This Row],[Width (in)]]&lt;=25,1,0))</f>
        <v>0</v>
      </c>
      <c r="U3372">
        <f>IF(Table1[[#This Row],[OD (in)]]=28,0,IF(AND(Table1[[#This Row],[Width (in)]]&gt;25,Table1[[#This Row],[Width (in)]]&lt;=40),1,0))</f>
        <v>0</v>
      </c>
      <c r="V3372">
        <f>IF(Table1[[#This Row],[OD (in)]]=28,0,IF(Table1[[#This Row],[Width (in)]]&gt;40,1,0))</f>
        <v>1</v>
      </c>
      <c r="W3372">
        <f>IF(Table1[[#This Row],[OD (in)]]=28,1,0)</f>
        <v>0</v>
      </c>
    </row>
    <row r="3373" spans="1:23" x14ac:dyDescent="0.3">
      <c r="A3373" s="6" t="s">
        <v>0</v>
      </c>
      <c r="B3373" s="6" t="s">
        <v>726</v>
      </c>
      <c r="C3373" s="6" t="s">
        <v>727</v>
      </c>
      <c r="D3373" s="6" t="s">
        <v>7202</v>
      </c>
      <c r="E3373" s="6" t="s">
        <v>4</v>
      </c>
      <c r="F3373" s="6" t="s">
        <v>5</v>
      </c>
      <c r="G3373" s="6" t="s">
        <v>7121</v>
      </c>
      <c r="H3373" s="6" t="s">
        <v>7</v>
      </c>
      <c r="I3373" s="6" t="s">
        <v>7122</v>
      </c>
      <c r="J3373" s="6" t="s">
        <v>9</v>
      </c>
      <c r="K3373" s="6" t="s">
        <v>7203</v>
      </c>
      <c r="L3373" s="6" t="s">
        <v>11</v>
      </c>
      <c r="M3373" s="2">
        <v>156.804</v>
      </c>
      <c r="N3373" s="1" t="s">
        <v>12</v>
      </c>
      <c r="O3373" s="3">
        <v>43321</v>
      </c>
      <c r="P3373" s="2">
        <f>ROUNDDOWN(Table1[[#This Row],[Quantity in UnE]],0)</f>
        <v>156</v>
      </c>
      <c r="Q3373" t="s">
        <v>8848</v>
      </c>
      <c r="R3373">
        <v>42</v>
      </c>
      <c r="S3373">
        <v>28</v>
      </c>
      <c r="T3373">
        <f>IF(Table1[[#This Row],[OD (in)]]=28,0,IF(Table1[[#This Row],[Width (in)]]&lt;=25,1,0))</f>
        <v>0</v>
      </c>
      <c r="U3373">
        <f>IF(Table1[[#This Row],[OD (in)]]=28,0,IF(AND(Table1[[#This Row],[Width (in)]]&gt;25,Table1[[#This Row],[Width (in)]]&lt;=40),1,0))</f>
        <v>0</v>
      </c>
      <c r="V3373">
        <f>IF(Table1[[#This Row],[OD (in)]]=28,0,IF(Table1[[#This Row],[Width (in)]]&gt;40,1,0))</f>
        <v>0</v>
      </c>
      <c r="W3373">
        <f>IF(Table1[[#This Row],[OD (in)]]=28,1,0)</f>
        <v>1</v>
      </c>
    </row>
    <row r="3374" spans="1:23" x14ac:dyDescent="0.3">
      <c r="A3374" s="6" t="s">
        <v>0</v>
      </c>
      <c r="B3374" s="6" t="s">
        <v>726</v>
      </c>
      <c r="C3374" s="6" t="s">
        <v>727</v>
      </c>
      <c r="D3374" s="6" t="s">
        <v>7204</v>
      </c>
      <c r="E3374" s="6" t="s">
        <v>4</v>
      </c>
      <c r="F3374" s="6" t="s">
        <v>5</v>
      </c>
      <c r="G3374" s="6" t="s">
        <v>7121</v>
      </c>
      <c r="H3374" s="6" t="s">
        <v>7</v>
      </c>
      <c r="I3374" s="6" t="s">
        <v>7122</v>
      </c>
      <c r="J3374" s="6" t="s">
        <v>9</v>
      </c>
      <c r="K3374" s="6" t="s">
        <v>7205</v>
      </c>
      <c r="L3374" s="6" t="s">
        <v>11</v>
      </c>
      <c r="M3374" s="2">
        <v>159.63499999999999</v>
      </c>
      <c r="N3374" s="1" t="s">
        <v>12</v>
      </c>
      <c r="O3374" s="3">
        <v>43321</v>
      </c>
      <c r="P3374" s="2">
        <f>ROUNDDOWN(Table1[[#This Row],[Quantity in UnE]],0)</f>
        <v>159</v>
      </c>
      <c r="Q3374" t="s">
        <v>8848</v>
      </c>
      <c r="R3374">
        <v>42</v>
      </c>
      <c r="S3374">
        <v>28</v>
      </c>
      <c r="T3374">
        <f>IF(Table1[[#This Row],[OD (in)]]=28,0,IF(Table1[[#This Row],[Width (in)]]&lt;=25,1,0))</f>
        <v>0</v>
      </c>
      <c r="U3374">
        <f>IF(Table1[[#This Row],[OD (in)]]=28,0,IF(AND(Table1[[#This Row],[Width (in)]]&gt;25,Table1[[#This Row],[Width (in)]]&lt;=40),1,0))</f>
        <v>0</v>
      </c>
      <c r="V3374">
        <f>IF(Table1[[#This Row],[OD (in)]]=28,0,IF(Table1[[#This Row],[Width (in)]]&gt;40,1,0))</f>
        <v>0</v>
      </c>
      <c r="W3374">
        <f>IF(Table1[[#This Row],[OD (in)]]=28,1,0)</f>
        <v>1</v>
      </c>
    </row>
    <row r="3375" spans="1:23" x14ac:dyDescent="0.3">
      <c r="A3375" s="6" t="s">
        <v>0</v>
      </c>
      <c r="B3375" s="6" t="s">
        <v>2706</v>
      </c>
      <c r="C3375" s="6" t="s">
        <v>2707</v>
      </c>
      <c r="D3375" s="6" t="s">
        <v>7206</v>
      </c>
      <c r="E3375" s="6" t="s">
        <v>4</v>
      </c>
      <c r="F3375" s="6" t="s">
        <v>5</v>
      </c>
      <c r="G3375" s="6" t="s">
        <v>7085</v>
      </c>
      <c r="H3375" s="6" t="s">
        <v>7</v>
      </c>
      <c r="I3375" s="6" t="s">
        <v>7086</v>
      </c>
      <c r="J3375" s="6" t="s">
        <v>9</v>
      </c>
      <c r="K3375" s="6" t="s">
        <v>7207</v>
      </c>
      <c r="L3375" s="6" t="s">
        <v>11</v>
      </c>
      <c r="M3375" s="2">
        <v>374.392</v>
      </c>
      <c r="N3375" s="1" t="s">
        <v>12</v>
      </c>
      <c r="O3375" s="3">
        <v>43324</v>
      </c>
      <c r="P3375" s="2">
        <f>ROUNDDOWN(Table1[[#This Row],[Quantity in UnE]],0)</f>
        <v>374</v>
      </c>
      <c r="Q3375" t="s">
        <v>8848</v>
      </c>
      <c r="R3375">
        <v>50</v>
      </c>
      <c r="S3375">
        <v>39</v>
      </c>
      <c r="T3375">
        <f>IF(Table1[[#This Row],[OD (in)]]=28,0,IF(Table1[[#This Row],[Width (in)]]&lt;=25,1,0))</f>
        <v>0</v>
      </c>
      <c r="U3375">
        <f>IF(Table1[[#This Row],[OD (in)]]=28,0,IF(AND(Table1[[#This Row],[Width (in)]]&gt;25,Table1[[#This Row],[Width (in)]]&lt;=40),1,0))</f>
        <v>0</v>
      </c>
      <c r="V3375">
        <f>IF(Table1[[#This Row],[OD (in)]]=28,0,IF(Table1[[#This Row],[Width (in)]]&gt;40,1,0))</f>
        <v>1</v>
      </c>
      <c r="W3375">
        <f>IF(Table1[[#This Row],[OD (in)]]=28,1,0)</f>
        <v>0</v>
      </c>
    </row>
    <row r="3376" spans="1:23" x14ac:dyDescent="0.3">
      <c r="A3376" s="6" t="s">
        <v>0</v>
      </c>
      <c r="B3376" s="6" t="s">
        <v>824</v>
      </c>
      <c r="C3376" s="6" t="s">
        <v>825</v>
      </c>
      <c r="D3376" s="6" t="s">
        <v>7208</v>
      </c>
      <c r="E3376" s="6" t="s">
        <v>4</v>
      </c>
      <c r="F3376" s="6" t="s">
        <v>5</v>
      </c>
      <c r="G3376" s="6" t="s">
        <v>7085</v>
      </c>
      <c r="H3376" s="6" t="s">
        <v>7</v>
      </c>
      <c r="I3376" s="6" t="s">
        <v>7086</v>
      </c>
      <c r="J3376" s="6" t="s">
        <v>9</v>
      </c>
      <c r="K3376" s="6" t="s">
        <v>7209</v>
      </c>
      <c r="L3376" s="6" t="s">
        <v>11</v>
      </c>
      <c r="M3376" s="2">
        <v>368.69600000000003</v>
      </c>
      <c r="N3376" s="1" t="s">
        <v>12</v>
      </c>
      <c r="O3376" s="3">
        <v>43324</v>
      </c>
      <c r="P3376" s="2">
        <f>ROUNDDOWN(Table1[[#This Row],[Quantity in UnE]],0)</f>
        <v>368</v>
      </c>
      <c r="Q3376" t="s">
        <v>8850</v>
      </c>
      <c r="R3376">
        <v>48.5</v>
      </c>
      <c r="S3376">
        <v>39</v>
      </c>
      <c r="T3376">
        <f>IF(Table1[[#This Row],[OD (in)]]=28,0,IF(Table1[[#This Row],[Width (in)]]&lt;=25,1,0))</f>
        <v>0</v>
      </c>
      <c r="U3376">
        <f>IF(Table1[[#This Row],[OD (in)]]=28,0,IF(AND(Table1[[#This Row],[Width (in)]]&gt;25,Table1[[#This Row],[Width (in)]]&lt;=40),1,0))</f>
        <v>0</v>
      </c>
      <c r="V3376">
        <f>IF(Table1[[#This Row],[OD (in)]]=28,0,IF(Table1[[#This Row],[Width (in)]]&gt;40,1,0))</f>
        <v>1</v>
      </c>
      <c r="W3376">
        <f>IF(Table1[[#This Row],[OD (in)]]=28,1,0)</f>
        <v>0</v>
      </c>
    </row>
    <row r="3377" spans="1:23" x14ac:dyDescent="0.3">
      <c r="A3377" s="6" t="s">
        <v>0</v>
      </c>
      <c r="B3377" s="6" t="s">
        <v>824</v>
      </c>
      <c r="C3377" s="6" t="s">
        <v>825</v>
      </c>
      <c r="D3377" s="6" t="s">
        <v>7210</v>
      </c>
      <c r="E3377" s="6" t="s">
        <v>4</v>
      </c>
      <c r="F3377" s="6" t="s">
        <v>5</v>
      </c>
      <c r="G3377" s="6" t="s">
        <v>7085</v>
      </c>
      <c r="H3377" s="6" t="s">
        <v>7</v>
      </c>
      <c r="I3377" s="6" t="s">
        <v>7086</v>
      </c>
      <c r="J3377" s="6" t="s">
        <v>9</v>
      </c>
      <c r="K3377" s="6" t="s">
        <v>7211</v>
      </c>
      <c r="L3377" s="6" t="s">
        <v>11</v>
      </c>
      <c r="M3377" s="2">
        <v>367.51799999999997</v>
      </c>
      <c r="N3377" s="1" t="s">
        <v>12</v>
      </c>
      <c r="O3377" s="3">
        <v>43324</v>
      </c>
      <c r="P3377" s="2">
        <f>ROUNDDOWN(Table1[[#This Row],[Quantity in UnE]],0)</f>
        <v>367</v>
      </c>
      <c r="Q3377" t="s">
        <v>8850</v>
      </c>
      <c r="R3377">
        <v>48.5</v>
      </c>
      <c r="S3377">
        <v>39</v>
      </c>
      <c r="T3377">
        <f>IF(Table1[[#This Row],[OD (in)]]=28,0,IF(Table1[[#This Row],[Width (in)]]&lt;=25,1,0))</f>
        <v>0</v>
      </c>
      <c r="U3377">
        <f>IF(Table1[[#This Row],[OD (in)]]=28,0,IF(AND(Table1[[#This Row],[Width (in)]]&gt;25,Table1[[#This Row],[Width (in)]]&lt;=40),1,0))</f>
        <v>0</v>
      </c>
      <c r="V3377">
        <f>IF(Table1[[#This Row],[OD (in)]]=28,0,IF(Table1[[#This Row],[Width (in)]]&gt;40,1,0))</f>
        <v>1</v>
      </c>
      <c r="W3377">
        <f>IF(Table1[[#This Row],[OD (in)]]=28,1,0)</f>
        <v>0</v>
      </c>
    </row>
    <row r="3378" spans="1:23" x14ac:dyDescent="0.3">
      <c r="A3378" s="6" t="s">
        <v>0</v>
      </c>
      <c r="B3378" s="6" t="s">
        <v>214</v>
      </c>
      <c r="C3378" s="6" t="s">
        <v>215</v>
      </c>
      <c r="D3378" s="6" t="s">
        <v>7212</v>
      </c>
      <c r="E3378" s="6" t="s">
        <v>4</v>
      </c>
      <c r="F3378" s="6" t="s">
        <v>5</v>
      </c>
      <c r="G3378" s="6" t="s">
        <v>7085</v>
      </c>
      <c r="H3378" s="6" t="s">
        <v>7</v>
      </c>
      <c r="I3378" s="6" t="s">
        <v>7086</v>
      </c>
      <c r="J3378" s="6" t="s">
        <v>9</v>
      </c>
      <c r="K3378" s="6" t="s">
        <v>7213</v>
      </c>
      <c r="L3378" s="6" t="s">
        <v>11</v>
      </c>
      <c r="M3378" s="2">
        <v>153.09399999999999</v>
      </c>
      <c r="N3378" s="1" t="s">
        <v>12</v>
      </c>
      <c r="O3378" s="3">
        <v>43324</v>
      </c>
      <c r="P3378" s="2">
        <f>ROUNDDOWN(Table1[[#This Row],[Quantity in UnE]],0)</f>
        <v>153</v>
      </c>
      <c r="Q3378" t="s">
        <v>8854</v>
      </c>
      <c r="R3378">
        <v>44.5</v>
      </c>
      <c r="S3378">
        <v>28</v>
      </c>
      <c r="T3378">
        <f>IF(Table1[[#This Row],[OD (in)]]=28,0,IF(Table1[[#This Row],[Width (in)]]&lt;=25,1,0))</f>
        <v>0</v>
      </c>
      <c r="U3378">
        <f>IF(Table1[[#This Row],[OD (in)]]=28,0,IF(AND(Table1[[#This Row],[Width (in)]]&gt;25,Table1[[#This Row],[Width (in)]]&lt;=40),1,0))</f>
        <v>0</v>
      </c>
      <c r="V3378">
        <f>IF(Table1[[#This Row],[OD (in)]]=28,0,IF(Table1[[#This Row],[Width (in)]]&gt;40,1,0))</f>
        <v>0</v>
      </c>
      <c r="W3378">
        <f>IF(Table1[[#This Row],[OD (in)]]=28,1,0)</f>
        <v>1</v>
      </c>
    </row>
    <row r="3379" spans="1:23" x14ac:dyDescent="0.3">
      <c r="A3379" s="6" t="s">
        <v>0</v>
      </c>
      <c r="B3379" s="6" t="s">
        <v>87</v>
      </c>
      <c r="C3379" s="6" t="s">
        <v>88</v>
      </c>
      <c r="D3379" s="6" t="s">
        <v>7214</v>
      </c>
      <c r="E3379" s="6" t="s">
        <v>4</v>
      </c>
      <c r="F3379" s="6" t="s">
        <v>5</v>
      </c>
      <c r="G3379" s="6" t="s">
        <v>7215</v>
      </c>
      <c r="H3379" s="6" t="s">
        <v>7</v>
      </c>
      <c r="I3379" s="6" t="s">
        <v>7216</v>
      </c>
      <c r="J3379" s="6" t="s">
        <v>9</v>
      </c>
      <c r="K3379" s="6" t="s">
        <v>7217</v>
      </c>
      <c r="L3379" s="6" t="s">
        <v>11</v>
      </c>
      <c r="M3379" s="2">
        <v>111.28400000000001</v>
      </c>
      <c r="N3379" s="1" t="s">
        <v>12</v>
      </c>
      <c r="O3379" s="3">
        <v>43323</v>
      </c>
      <c r="P3379" s="2">
        <f>ROUNDDOWN(Table1[[#This Row],[Quantity in UnE]],0)</f>
        <v>111</v>
      </c>
      <c r="Q3379" t="s">
        <v>8850</v>
      </c>
      <c r="R3379">
        <v>29</v>
      </c>
      <c r="S3379">
        <v>28</v>
      </c>
      <c r="T3379">
        <f>IF(Table1[[#This Row],[OD (in)]]=28,0,IF(Table1[[#This Row],[Width (in)]]&lt;=25,1,0))</f>
        <v>0</v>
      </c>
      <c r="U3379">
        <f>IF(Table1[[#This Row],[OD (in)]]=28,0,IF(AND(Table1[[#This Row],[Width (in)]]&gt;25,Table1[[#This Row],[Width (in)]]&lt;=40),1,0))</f>
        <v>0</v>
      </c>
      <c r="V3379">
        <f>IF(Table1[[#This Row],[OD (in)]]=28,0,IF(Table1[[#This Row],[Width (in)]]&gt;40,1,0))</f>
        <v>0</v>
      </c>
      <c r="W3379">
        <f>IF(Table1[[#This Row],[OD (in)]]=28,1,0)</f>
        <v>1</v>
      </c>
    </row>
    <row r="3380" spans="1:23" x14ac:dyDescent="0.3">
      <c r="A3380" s="6" t="s">
        <v>0</v>
      </c>
      <c r="B3380" s="6" t="s">
        <v>214</v>
      </c>
      <c r="C3380" s="6" t="s">
        <v>215</v>
      </c>
      <c r="D3380" s="6" t="s">
        <v>7218</v>
      </c>
      <c r="E3380" s="6" t="s">
        <v>4</v>
      </c>
      <c r="F3380" s="6" t="s">
        <v>5</v>
      </c>
      <c r="G3380" s="6" t="s">
        <v>7085</v>
      </c>
      <c r="H3380" s="6" t="s">
        <v>7</v>
      </c>
      <c r="I3380" s="6" t="s">
        <v>7086</v>
      </c>
      <c r="J3380" s="6" t="s">
        <v>9</v>
      </c>
      <c r="K3380" s="6" t="s">
        <v>7219</v>
      </c>
      <c r="L3380" s="6" t="s">
        <v>11</v>
      </c>
      <c r="M3380" s="2">
        <v>149.67099999999999</v>
      </c>
      <c r="N3380" s="1" t="s">
        <v>12</v>
      </c>
      <c r="O3380" s="3">
        <v>43324</v>
      </c>
      <c r="P3380" s="2">
        <f>ROUNDDOWN(Table1[[#This Row],[Quantity in UnE]],0)</f>
        <v>149</v>
      </c>
      <c r="Q3380" t="s">
        <v>8854</v>
      </c>
      <c r="R3380">
        <v>44.5</v>
      </c>
      <c r="S3380">
        <v>28</v>
      </c>
      <c r="T3380">
        <f>IF(Table1[[#This Row],[OD (in)]]=28,0,IF(Table1[[#This Row],[Width (in)]]&lt;=25,1,0))</f>
        <v>0</v>
      </c>
      <c r="U3380">
        <f>IF(Table1[[#This Row],[OD (in)]]=28,0,IF(AND(Table1[[#This Row],[Width (in)]]&gt;25,Table1[[#This Row],[Width (in)]]&lt;=40),1,0))</f>
        <v>0</v>
      </c>
      <c r="V3380">
        <f>IF(Table1[[#This Row],[OD (in)]]=28,0,IF(Table1[[#This Row],[Width (in)]]&gt;40,1,0))</f>
        <v>0</v>
      </c>
      <c r="W3380">
        <f>IF(Table1[[#This Row],[OD (in)]]=28,1,0)</f>
        <v>1</v>
      </c>
    </row>
    <row r="3381" spans="1:23" x14ac:dyDescent="0.3">
      <c r="A3381" s="6" t="s">
        <v>0</v>
      </c>
      <c r="B3381" s="6" t="s">
        <v>5828</v>
      </c>
      <c r="C3381" s="6" t="s">
        <v>5829</v>
      </c>
      <c r="D3381" s="6" t="s">
        <v>7220</v>
      </c>
      <c r="E3381" s="6" t="s">
        <v>4</v>
      </c>
      <c r="F3381" s="6" t="s">
        <v>5</v>
      </c>
      <c r="G3381" s="6" t="s">
        <v>7085</v>
      </c>
      <c r="H3381" s="6" t="s">
        <v>7</v>
      </c>
      <c r="I3381" s="6" t="s">
        <v>7086</v>
      </c>
      <c r="J3381" s="6" t="s">
        <v>9</v>
      </c>
      <c r="K3381" s="6" t="s">
        <v>7221</v>
      </c>
      <c r="L3381" s="6" t="s">
        <v>11</v>
      </c>
      <c r="M3381" s="2">
        <v>231.86099999999999</v>
      </c>
      <c r="N3381" s="1" t="s">
        <v>12</v>
      </c>
      <c r="O3381" s="3">
        <v>43324</v>
      </c>
      <c r="P3381" s="2">
        <f>ROUNDDOWN(Table1[[#This Row],[Quantity in UnE]],0)</f>
        <v>231</v>
      </c>
      <c r="Q3381" t="s">
        <v>8850</v>
      </c>
      <c r="R3381">
        <v>30.5</v>
      </c>
      <c r="S3381">
        <v>39</v>
      </c>
      <c r="T3381">
        <f>IF(Table1[[#This Row],[OD (in)]]=28,0,IF(Table1[[#This Row],[Width (in)]]&lt;=25,1,0))</f>
        <v>0</v>
      </c>
      <c r="U3381">
        <f>IF(Table1[[#This Row],[OD (in)]]=28,0,IF(AND(Table1[[#This Row],[Width (in)]]&gt;25,Table1[[#This Row],[Width (in)]]&lt;=40),1,0))</f>
        <v>1</v>
      </c>
      <c r="V3381">
        <f>IF(Table1[[#This Row],[OD (in)]]=28,0,IF(Table1[[#This Row],[Width (in)]]&gt;40,1,0))</f>
        <v>0</v>
      </c>
      <c r="W3381">
        <f>IF(Table1[[#This Row],[OD (in)]]=28,1,0)</f>
        <v>0</v>
      </c>
    </row>
    <row r="3382" spans="1:23" x14ac:dyDescent="0.3">
      <c r="A3382" s="6" t="s">
        <v>0</v>
      </c>
      <c r="B3382" s="6" t="s">
        <v>87</v>
      </c>
      <c r="C3382" s="6" t="s">
        <v>88</v>
      </c>
      <c r="D3382" s="6" t="s">
        <v>7222</v>
      </c>
      <c r="E3382" s="6" t="s">
        <v>4</v>
      </c>
      <c r="F3382" s="6" t="s">
        <v>5</v>
      </c>
      <c r="G3382" s="6" t="s">
        <v>7215</v>
      </c>
      <c r="H3382" s="6" t="s">
        <v>7</v>
      </c>
      <c r="I3382" s="6" t="s">
        <v>7216</v>
      </c>
      <c r="J3382" s="6" t="s">
        <v>9</v>
      </c>
      <c r="K3382" s="6" t="s">
        <v>7223</v>
      </c>
      <c r="L3382" s="6" t="s">
        <v>11</v>
      </c>
      <c r="M3382" s="2">
        <v>111.28400000000001</v>
      </c>
      <c r="N3382" s="1" t="s">
        <v>12</v>
      </c>
      <c r="O3382" s="3">
        <v>43323</v>
      </c>
      <c r="P3382" s="2">
        <f>ROUNDDOWN(Table1[[#This Row],[Quantity in UnE]],0)</f>
        <v>111</v>
      </c>
      <c r="Q3382" t="s">
        <v>8850</v>
      </c>
      <c r="R3382">
        <v>29</v>
      </c>
      <c r="S3382">
        <v>28</v>
      </c>
      <c r="T3382">
        <f>IF(Table1[[#This Row],[OD (in)]]=28,0,IF(Table1[[#This Row],[Width (in)]]&lt;=25,1,0))</f>
        <v>0</v>
      </c>
      <c r="U3382">
        <f>IF(Table1[[#This Row],[OD (in)]]=28,0,IF(AND(Table1[[#This Row],[Width (in)]]&gt;25,Table1[[#This Row],[Width (in)]]&lt;=40),1,0))</f>
        <v>0</v>
      </c>
      <c r="V3382">
        <f>IF(Table1[[#This Row],[OD (in)]]=28,0,IF(Table1[[#This Row],[Width (in)]]&gt;40,1,0))</f>
        <v>0</v>
      </c>
      <c r="W3382">
        <f>IF(Table1[[#This Row],[OD (in)]]=28,1,0)</f>
        <v>1</v>
      </c>
    </row>
    <row r="3383" spans="1:23" x14ac:dyDescent="0.3">
      <c r="A3383" s="6" t="s">
        <v>0</v>
      </c>
      <c r="B3383" s="6" t="s">
        <v>667</v>
      </c>
      <c r="C3383" s="6" t="s">
        <v>668</v>
      </c>
      <c r="D3383" s="6" t="s">
        <v>7224</v>
      </c>
      <c r="E3383" s="6" t="s">
        <v>4</v>
      </c>
      <c r="F3383" s="6" t="s">
        <v>5</v>
      </c>
      <c r="G3383" s="6" t="s">
        <v>7121</v>
      </c>
      <c r="H3383" s="6" t="s">
        <v>7</v>
      </c>
      <c r="I3383" s="6" t="s">
        <v>7122</v>
      </c>
      <c r="J3383" s="6" t="s">
        <v>9</v>
      </c>
      <c r="K3383" s="6" t="s">
        <v>7225</v>
      </c>
      <c r="L3383" s="6" t="s">
        <v>11</v>
      </c>
      <c r="M3383" s="2">
        <v>117.64</v>
      </c>
      <c r="N3383" s="1" t="s">
        <v>12</v>
      </c>
      <c r="O3383" s="3">
        <v>43321</v>
      </c>
      <c r="P3383" s="2">
        <f>ROUNDDOWN(Table1[[#This Row],[Quantity in UnE]],0)</f>
        <v>117</v>
      </c>
      <c r="Q3383" t="s">
        <v>8848</v>
      </c>
      <c r="R3383">
        <v>31</v>
      </c>
      <c r="S3383">
        <v>28</v>
      </c>
      <c r="T3383">
        <f>IF(Table1[[#This Row],[OD (in)]]=28,0,IF(Table1[[#This Row],[Width (in)]]&lt;=25,1,0))</f>
        <v>0</v>
      </c>
      <c r="U3383">
        <f>IF(Table1[[#This Row],[OD (in)]]=28,0,IF(AND(Table1[[#This Row],[Width (in)]]&gt;25,Table1[[#This Row],[Width (in)]]&lt;=40),1,0))</f>
        <v>0</v>
      </c>
      <c r="V3383">
        <f>IF(Table1[[#This Row],[OD (in)]]=28,0,IF(Table1[[#This Row],[Width (in)]]&gt;40,1,0))</f>
        <v>0</v>
      </c>
      <c r="W3383">
        <f>IF(Table1[[#This Row],[OD (in)]]=28,1,0)</f>
        <v>1</v>
      </c>
    </row>
    <row r="3384" spans="1:23" x14ac:dyDescent="0.3">
      <c r="A3384" s="6" t="s">
        <v>0</v>
      </c>
      <c r="B3384" s="6" t="s">
        <v>334</v>
      </c>
      <c r="C3384" s="6" t="s">
        <v>335</v>
      </c>
      <c r="D3384" s="6" t="s">
        <v>7226</v>
      </c>
      <c r="E3384" s="6" t="s">
        <v>4</v>
      </c>
      <c r="F3384" s="6" t="s">
        <v>5</v>
      </c>
      <c r="G3384" s="6" t="s">
        <v>7215</v>
      </c>
      <c r="H3384" s="6" t="s">
        <v>7</v>
      </c>
      <c r="I3384" s="6" t="s">
        <v>7216</v>
      </c>
      <c r="J3384" s="6" t="s">
        <v>9</v>
      </c>
      <c r="K3384" s="6" t="s">
        <v>7227</v>
      </c>
      <c r="L3384" s="6" t="s">
        <v>11</v>
      </c>
      <c r="M3384" s="2">
        <v>118.959</v>
      </c>
      <c r="N3384" s="1" t="s">
        <v>12</v>
      </c>
      <c r="O3384" s="3">
        <v>43323</v>
      </c>
      <c r="P3384" s="2">
        <f>ROUNDDOWN(Table1[[#This Row],[Quantity in UnE]],0)</f>
        <v>118</v>
      </c>
      <c r="Q3384" t="s">
        <v>8850</v>
      </c>
      <c r="R3384">
        <v>31</v>
      </c>
      <c r="S3384">
        <v>28</v>
      </c>
      <c r="T3384">
        <f>IF(Table1[[#This Row],[OD (in)]]=28,0,IF(Table1[[#This Row],[Width (in)]]&lt;=25,1,0))</f>
        <v>0</v>
      </c>
      <c r="U3384">
        <f>IF(Table1[[#This Row],[OD (in)]]=28,0,IF(AND(Table1[[#This Row],[Width (in)]]&gt;25,Table1[[#This Row],[Width (in)]]&lt;=40),1,0))</f>
        <v>0</v>
      </c>
      <c r="V3384">
        <f>IF(Table1[[#This Row],[OD (in)]]=28,0,IF(Table1[[#This Row],[Width (in)]]&gt;40,1,0))</f>
        <v>0</v>
      </c>
      <c r="W3384">
        <f>IF(Table1[[#This Row],[OD (in)]]=28,1,0)</f>
        <v>1</v>
      </c>
    </row>
    <row r="3385" spans="1:23" x14ac:dyDescent="0.3">
      <c r="A3385" s="6" t="s">
        <v>0</v>
      </c>
      <c r="B3385" s="6" t="s">
        <v>31</v>
      </c>
      <c r="C3385" s="6" t="s">
        <v>32</v>
      </c>
      <c r="D3385" s="6" t="s">
        <v>7228</v>
      </c>
      <c r="E3385" s="6" t="s">
        <v>4</v>
      </c>
      <c r="F3385" s="6" t="s">
        <v>5</v>
      </c>
      <c r="G3385" s="6" t="s">
        <v>7085</v>
      </c>
      <c r="H3385" s="6" t="s">
        <v>7</v>
      </c>
      <c r="I3385" s="6" t="s">
        <v>7086</v>
      </c>
      <c r="J3385" s="6" t="s">
        <v>9</v>
      </c>
      <c r="K3385" s="6" t="s">
        <v>7229</v>
      </c>
      <c r="L3385" s="6" t="s">
        <v>11</v>
      </c>
      <c r="M3385" s="2">
        <v>112.834</v>
      </c>
      <c r="N3385" s="1" t="s">
        <v>12</v>
      </c>
      <c r="O3385" s="3">
        <v>43324</v>
      </c>
      <c r="P3385" s="2">
        <f>ROUNDDOWN(Table1[[#This Row],[Quantity in UnE]],0)</f>
        <v>112</v>
      </c>
      <c r="Q3385" t="s">
        <v>8848</v>
      </c>
      <c r="R3385">
        <v>15</v>
      </c>
      <c r="S3385">
        <v>39</v>
      </c>
      <c r="T3385">
        <f>IF(Table1[[#This Row],[OD (in)]]=28,0,IF(Table1[[#This Row],[Width (in)]]&lt;=25,1,0))</f>
        <v>1</v>
      </c>
      <c r="U3385">
        <f>IF(Table1[[#This Row],[OD (in)]]=28,0,IF(AND(Table1[[#This Row],[Width (in)]]&gt;25,Table1[[#This Row],[Width (in)]]&lt;=40),1,0))</f>
        <v>0</v>
      </c>
      <c r="V3385">
        <f>IF(Table1[[#This Row],[OD (in)]]=28,0,IF(Table1[[#This Row],[Width (in)]]&gt;40,1,0))</f>
        <v>0</v>
      </c>
      <c r="W3385">
        <f>IF(Table1[[#This Row],[OD (in)]]=28,1,0)</f>
        <v>0</v>
      </c>
    </row>
    <row r="3386" spans="1:23" x14ac:dyDescent="0.3">
      <c r="A3386" s="6" t="s">
        <v>0</v>
      </c>
      <c r="B3386" s="6" t="s">
        <v>31</v>
      </c>
      <c r="C3386" s="6" t="s">
        <v>32</v>
      </c>
      <c r="D3386" s="6" t="s">
        <v>7230</v>
      </c>
      <c r="E3386" s="6" t="s">
        <v>4</v>
      </c>
      <c r="F3386" s="6" t="s">
        <v>5</v>
      </c>
      <c r="G3386" s="6" t="s">
        <v>7085</v>
      </c>
      <c r="H3386" s="6" t="s">
        <v>7</v>
      </c>
      <c r="I3386" s="6" t="s">
        <v>7086</v>
      </c>
      <c r="J3386" s="6" t="s">
        <v>9</v>
      </c>
      <c r="K3386" s="6" t="s">
        <v>7231</v>
      </c>
      <c r="L3386" s="6" t="s">
        <v>11</v>
      </c>
      <c r="M3386" s="2">
        <v>112.834</v>
      </c>
      <c r="N3386" s="1" t="s">
        <v>12</v>
      </c>
      <c r="O3386" s="3">
        <v>43324</v>
      </c>
      <c r="P3386" s="2">
        <f>ROUNDDOWN(Table1[[#This Row],[Quantity in UnE]],0)</f>
        <v>112</v>
      </c>
      <c r="Q3386" t="s">
        <v>8848</v>
      </c>
      <c r="R3386">
        <v>15</v>
      </c>
      <c r="S3386">
        <v>39</v>
      </c>
      <c r="T3386">
        <f>IF(Table1[[#This Row],[OD (in)]]=28,0,IF(Table1[[#This Row],[Width (in)]]&lt;=25,1,0))</f>
        <v>1</v>
      </c>
      <c r="U3386">
        <f>IF(Table1[[#This Row],[OD (in)]]=28,0,IF(AND(Table1[[#This Row],[Width (in)]]&gt;25,Table1[[#This Row],[Width (in)]]&lt;=40),1,0))</f>
        <v>0</v>
      </c>
      <c r="V3386">
        <f>IF(Table1[[#This Row],[OD (in)]]=28,0,IF(Table1[[#This Row],[Width (in)]]&gt;40,1,0))</f>
        <v>0</v>
      </c>
      <c r="W3386">
        <f>IF(Table1[[#This Row],[OD (in)]]=28,1,0)</f>
        <v>0</v>
      </c>
    </row>
    <row r="3387" spans="1:23" x14ac:dyDescent="0.3">
      <c r="A3387" s="6" t="s">
        <v>0</v>
      </c>
      <c r="B3387" s="6" t="s">
        <v>31</v>
      </c>
      <c r="C3387" s="6" t="s">
        <v>32</v>
      </c>
      <c r="D3387" s="6" t="s">
        <v>7232</v>
      </c>
      <c r="E3387" s="6" t="s">
        <v>4</v>
      </c>
      <c r="F3387" s="6" t="s">
        <v>5</v>
      </c>
      <c r="G3387" s="6" t="s">
        <v>7085</v>
      </c>
      <c r="H3387" s="6" t="s">
        <v>7</v>
      </c>
      <c r="I3387" s="6" t="s">
        <v>7086</v>
      </c>
      <c r="J3387" s="6" t="s">
        <v>9</v>
      </c>
      <c r="K3387" s="6" t="s">
        <v>7233</v>
      </c>
      <c r="L3387" s="6" t="s">
        <v>11</v>
      </c>
      <c r="M3387" s="2">
        <v>112.834</v>
      </c>
      <c r="N3387" s="1" t="s">
        <v>12</v>
      </c>
      <c r="O3387" s="3">
        <v>43324</v>
      </c>
      <c r="P3387" s="2">
        <f>ROUNDDOWN(Table1[[#This Row],[Quantity in UnE]],0)</f>
        <v>112</v>
      </c>
      <c r="Q3387" t="s">
        <v>8848</v>
      </c>
      <c r="R3387">
        <v>15</v>
      </c>
      <c r="S3387">
        <v>39</v>
      </c>
      <c r="T3387">
        <f>IF(Table1[[#This Row],[OD (in)]]=28,0,IF(Table1[[#This Row],[Width (in)]]&lt;=25,1,0))</f>
        <v>1</v>
      </c>
      <c r="U3387">
        <f>IF(Table1[[#This Row],[OD (in)]]=28,0,IF(AND(Table1[[#This Row],[Width (in)]]&gt;25,Table1[[#This Row],[Width (in)]]&lt;=40),1,0))</f>
        <v>0</v>
      </c>
      <c r="V3387">
        <f>IF(Table1[[#This Row],[OD (in)]]=28,0,IF(Table1[[#This Row],[Width (in)]]&gt;40,1,0))</f>
        <v>0</v>
      </c>
      <c r="W3387">
        <f>IF(Table1[[#This Row],[OD (in)]]=28,1,0)</f>
        <v>0</v>
      </c>
    </row>
    <row r="3388" spans="1:23" x14ac:dyDescent="0.3">
      <c r="A3388" s="6" t="s">
        <v>0</v>
      </c>
      <c r="B3388" s="6" t="s">
        <v>31</v>
      </c>
      <c r="C3388" s="6" t="s">
        <v>32</v>
      </c>
      <c r="D3388" s="6" t="s">
        <v>7234</v>
      </c>
      <c r="E3388" s="6" t="s">
        <v>4</v>
      </c>
      <c r="F3388" s="6" t="s">
        <v>5</v>
      </c>
      <c r="G3388" s="6" t="s">
        <v>7085</v>
      </c>
      <c r="H3388" s="6" t="s">
        <v>7</v>
      </c>
      <c r="I3388" s="6" t="s">
        <v>7086</v>
      </c>
      <c r="J3388" s="6" t="s">
        <v>9</v>
      </c>
      <c r="K3388" s="6" t="s">
        <v>7235</v>
      </c>
      <c r="L3388" s="6" t="s">
        <v>11</v>
      </c>
      <c r="M3388" s="2">
        <v>112.834</v>
      </c>
      <c r="N3388" s="1" t="s">
        <v>12</v>
      </c>
      <c r="O3388" s="3">
        <v>43324</v>
      </c>
      <c r="P3388" s="2">
        <f>ROUNDDOWN(Table1[[#This Row],[Quantity in UnE]],0)</f>
        <v>112</v>
      </c>
      <c r="Q3388" t="s">
        <v>8848</v>
      </c>
      <c r="R3388">
        <v>15</v>
      </c>
      <c r="S3388">
        <v>39</v>
      </c>
      <c r="T3388">
        <f>IF(Table1[[#This Row],[OD (in)]]=28,0,IF(Table1[[#This Row],[Width (in)]]&lt;=25,1,0))</f>
        <v>1</v>
      </c>
      <c r="U3388">
        <f>IF(Table1[[#This Row],[OD (in)]]=28,0,IF(AND(Table1[[#This Row],[Width (in)]]&gt;25,Table1[[#This Row],[Width (in)]]&lt;=40),1,0))</f>
        <v>0</v>
      </c>
      <c r="V3388">
        <f>IF(Table1[[#This Row],[OD (in)]]=28,0,IF(Table1[[#This Row],[Width (in)]]&gt;40,1,0))</f>
        <v>0</v>
      </c>
      <c r="W3388">
        <f>IF(Table1[[#This Row],[OD (in)]]=28,1,0)</f>
        <v>0</v>
      </c>
    </row>
    <row r="3389" spans="1:23" x14ac:dyDescent="0.3">
      <c r="A3389" s="6" t="s">
        <v>0</v>
      </c>
      <c r="B3389" s="6" t="s">
        <v>31</v>
      </c>
      <c r="C3389" s="6" t="s">
        <v>32</v>
      </c>
      <c r="D3389" s="6" t="s">
        <v>7236</v>
      </c>
      <c r="E3389" s="6" t="s">
        <v>4</v>
      </c>
      <c r="F3389" s="6" t="s">
        <v>5</v>
      </c>
      <c r="G3389" s="6" t="s">
        <v>7085</v>
      </c>
      <c r="H3389" s="6" t="s">
        <v>7</v>
      </c>
      <c r="I3389" s="6" t="s">
        <v>7086</v>
      </c>
      <c r="J3389" s="6" t="s">
        <v>9</v>
      </c>
      <c r="K3389" s="6" t="s">
        <v>7237</v>
      </c>
      <c r="L3389" s="6" t="s">
        <v>11</v>
      </c>
      <c r="M3389" s="2">
        <v>112.834</v>
      </c>
      <c r="N3389" s="1" t="s">
        <v>12</v>
      </c>
      <c r="O3389" s="3">
        <v>43324</v>
      </c>
      <c r="P3389" s="2">
        <f>ROUNDDOWN(Table1[[#This Row],[Quantity in UnE]],0)</f>
        <v>112</v>
      </c>
      <c r="Q3389" t="s">
        <v>8848</v>
      </c>
      <c r="R3389">
        <v>15</v>
      </c>
      <c r="S3389">
        <v>39</v>
      </c>
      <c r="T3389">
        <f>IF(Table1[[#This Row],[OD (in)]]=28,0,IF(Table1[[#This Row],[Width (in)]]&lt;=25,1,0))</f>
        <v>1</v>
      </c>
      <c r="U3389">
        <f>IF(Table1[[#This Row],[OD (in)]]=28,0,IF(AND(Table1[[#This Row],[Width (in)]]&gt;25,Table1[[#This Row],[Width (in)]]&lt;=40),1,0))</f>
        <v>0</v>
      </c>
      <c r="V3389">
        <f>IF(Table1[[#This Row],[OD (in)]]=28,0,IF(Table1[[#This Row],[Width (in)]]&gt;40,1,0))</f>
        <v>0</v>
      </c>
      <c r="W3389">
        <f>IF(Table1[[#This Row],[OD (in)]]=28,1,0)</f>
        <v>0</v>
      </c>
    </row>
    <row r="3390" spans="1:23" x14ac:dyDescent="0.3">
      <c r="A3390" s="6" t="s">
        <v>0</v>
      </c>
      <c r="B3390" s="6" t="s">
        <v>31</v>
      </c>
      <c r="C3390" s="6" t="s">
        <v>32</v>
      </c>
      <c r="D3390" s="6" t="s">
        <v>7238</v>
      </c>
      <c r="E3390" s="6" t="s">
        <v>4</v>
      </c>
      <c r="F3390" s="6" t="s">
        <v>5</v>
      </c>
      <c r="G3390" s="6" t="s">
        <v>7085</v>
      </c>
      <c r="H3390" s="6" t="s">
        <v>7</v>
      </c>
      <c r="I3390" s="6" t="s">
        <v>7086</v>
      </c>
      <c r="J3390" s="6" t="s">
        <v>9</v>
      </c>
      <c r="K3390" s="6" t="s">
        <v>7239</v>
      </c>
      <c r="L3390" s="6" t="s">
        <v>11</v>
      </c>
      <c r="M3390" s="2">
        <v>112.47499999999999</v>
      </c>
      <c r="N3390" s="1" t="s">
        <v>12</v>
      </c>
      <c r="O3390" s="3">
        <v>43324</v>
      </c>
      <c r="P3390" s="2">
        <f>ROUNDDOWN(Table1[[#This Row],[Quantity in UnE]],0)</f>
        <v>112</v>
      </c>
      <c r="Q3390" t="s">
        <v>8848</v>
      </c>
      <c r="R3390">
        <v>15</v>
      </c>
      <c r="S3390">
        <v>39</v>
      </c>
      <c r="T3390">
        <f>IF(Table1[[#This Row],[OD (in)]]=28,0,IF(Table1[[#This Row],[Width (in)]]&lt;=25,1,0))</f>
        <v>1</v>
      </c>
      <c r="U3390">
        <f>IF(Table1[[#This Row],[OD (in)]]=28,0,IF(AND(Table1[[#This Row],[Width (in)]]&gt;25,Table1[[#This Row],[Width (in)]]&lt;=40),1,0))</f>
        <v>0</v>
      </c>
      <c r="V3390">
        <f>IF(Table1[[#This Row],[OD (in)]]=28,0,IF(Table1[[#This Row],[Width (in)]]&gt;40,1,0))</f>
        <v>0</v>
      </c>
      <c r="W3390">
        <f>IF(Table1[[#This Row],[OD (in)]]=28,1,0)</f>
        <v>0</v>
      </c>
    </row>
    <row r="3391" spans="1:23" x14ac:dyDescent="0.3">
      <c r="A3391" s="6" t="s">
        <v>0</v>
      </c>
      <c r="B3391" s="6" t="s">
        <v>31</v>
      </c>
      <c r="C3391" s="6" t="s">
        <v>32</v>
      </c>
      <c r="D3391" s="6" t="s">
        <v>7240</v>
      </c>
      <c r="E3391" s="6" t="s">
        <v>4</v>
      </c>
      <c r="F3391" s="6" t="s">
        <v>5</v>
      </c>
      <c r="G3391" s="6" t="s">
        <v>7085</v>
      </c>
      <c r="H3391" s="6" t="s">
        <v>7</v>
      </c>
      <c r="I3391" s="6" t="s">
        <v>7086</v>
      </c>
      <c r="J3391" s="6" t="s">
        <v>9</v>
      </c>
      <c r="K3391" s="6" t="s">
        <v>7241</v>
      </c>
      <c r="L3391" s="6" t="s">
        <v>11</v>
      </c>
      <c r="M3391" s="2">
        <v>112.47499999999999</v>
      </c>
      <c r="N3391" s="1" t="s">
        <v>12</v>
      </c>
      <c r="O3391" s="3">
        <v>43324</v>
      </c>
      <c r="P3391" s="2">
        <f>ROUNDDOWN(Table1[[#This Row],[Quantity in UnE]],0)</f>
        <v>112</v>
      </c>
      <c r="Q3391" t="s">
        <v>8848</v>
      </c>
      <c r="R3391">
        <v>15</v>
      </c>
      <c r="S3391">
        <v>39</v>
      </c>
      <c r="T3391">
        <f>IF(Table1[[#This Row],[OD (in)]]=28,0,IF(Table1[[#This Row],[Width (in)]]&lt;=25,1,0))</f>
        <v>1</v>
      </c>
      <c r="U3391">
        <f>IF(Table1[[#This Row],[OD (in)]]=28,0,IF(AND(Table1[[#This Row],[Width (in)]]&gt;25,Table1[[#This Row],[Width (in)]]&lt;=40),1,0))</f>
        <v>0</v>
      </c>
      <c r="V3391">
        <f>IF(Table1[[#This Row],[OD (in)]]=28,0,IF(Table1[[#This Row],[Width (in)]]&gt;40,1,0))</f>
        <v>0</v>
      </c>
      <c r="W3391">
        <f>IF(Table1[[#This Row],[OD (in)]]=28,1,0)</f>
        <v>0</v>
      </c>
    </row>
    <row r="3392" spans="1:23" x14ac:dyDescent="0.3">
      <c r="A3392" s="6" t="s">
        <v>0</v>
      </c>
      <c r="B3392" s="6" t="s">
        <v>31</v>
      </c>
      <c r="C3392" s="6" t="s">
        <v>32</v>
      </c>
      <c r="D3392" s="6" t="s">
        <v>7242</v>
      </c>
      <c r="E3392" s="6" t="s">
        <v>4</v>
      </c>
      <c r="F3392" s="6" t="s">
        <v>5</v>
      </c>
      <c r="G3392" s="6" t="s">
        <v>7085</v>
      </c>
      <c r="H3392" s="6" t="s">
        <v>7</v>
      </c>
      <c r="I3392" s="6" t="s">
        <v>7086</v>
      </c>
      <c r="J3392" s="6" t="s">
        <v>9</v>
      </c>
      <c r="K3392" s="6" t="s">
        <v>7243</v>
      </c>
      <c r="L3392" s="6" t="s">
        <v>11</v>
      </c>
      <c r="M3392" s="2">
        <v>112.47499999999999</v>
      </c>
      <c r="N3392" s="1" t="s">
        <v>12</v>
      </c>
      <c r="O3392" s="3">
        <v>43324</v>
      </c>
      <c r="P3392" s="2">
        <f>ROUNDDOWN(Table1[[#This Row],[Quantity in UnE]],0)</f>
        <v>112</v>
      </c>
      <c r="Q3392" t="s">
        <v>8848</v>
      </c>
      <c r="R3392">
        <v>15</v>
      </c>
      <c r="S3392">
        <v>39</v>
      </c>
      <c r="T3392">
        <f>IF(Table1[[#This Row],[OD (in)]]=28,0,IF(Table1[[#This Row],[Width (in)]]&lt;=25,1,0))</f>
        <v>1</v>
      </c>
      <c r="U3392">
        <f>IF(Table1[[#This Row],[OD (in)]]=28,0,IF(AND(Table1[[#This Row],[Width (in)]]&gt;25,Table1[[#This Row],[Width (in)]]&lt;=40),1,0))</f>
        <v>0</v>
      </c>
      <c r="V3392">
        <f>IF(Table1[[#This Row],[OD (in)]]=28,0,IF(Table1[[#This Row],[Width (in)]]&gt;40,1,0))</f>
        <v>0</v>
      </c>
      <c r="W3392">
        <f>IF(Table1[[#This Row],[OD (in)]]=28,1,0)</f>
        <v>0</v>
      </c>
    </row>
    <row r="3393" spans="1:23" x14ac:dyDescent="0.3">
      <c r="A3393" s="6" t="s">
        <v>0</v>
      </c>
      <c r="B3393" s="6" t="s">
        <v>31</v>
      </c>
      <c r="C3393" s="6" t="s">
        <v>32</v>
      </c>
      <c r="D3393" s="6" t="s">
        <v>7244</v>
      </c>
      <c r="E3393" s="6" t="s">
        <v>4</v>
      </c>
      <c r="F3393" s="6" t="s">
        <v>5</v>
      </c>
      <c r="G3393" s="6" t="s">
        <v>7085</v>
      </c>
      <c r="H3393" s="6" t="s">
        <v>7</v>
      </c>
      <c r="I3393" s="6" t="s">
        <v>7086</v>
      </c>
      <c r="J3393" s="6" t="s">
        <v>9</v>
      </c>
      <c r="K3393" s="6" t="s">
        <v>7245</v>
      </c>
      <c r="L3393" s="6" t="s">
        <v>11</v>
      </c>
      <c r="M3393" s="2">
        <v>112.47499999999999</v>
      </c>
      <c r="N3393" s="1" t="s">
        <v>12</v>
      </c>
      <c r="O3393" s="3">
        <v>43324</v>
      </c>
      <c r="P3393" s="2">
        <f>ROUNDDOWN(Table1[[#This Row],[Quantity in UnE]],0)</f>
        <v>112</v>
      </c>
      <c r="Q3393" t="s">
        <v>8848</v>
      </c>
      <c r="R3393">
        <v>15</v>
      </c>
      <c r="S3393">
        <v>39</v>
      </c>
      <c r="T3393">
        <f>IF(Table1[[#This Row],[OD (in)]]=28,0,IF(Table1[[#This Row],[Width (in)]]&lt;=25,1,0))</f>
        <v>1</v>
      </c>
      <c r="U3393">
        <f>IF(Table1[[#This Row],[OD (in)]]=28,0,IF(AND(Table1[[#This Row],[Width (in)]]&gt;25,Table1[[#This Row],[Width (in)]]&lt;=40),1,0))</f>
        <v>0</v>
      </c>
      <c r="V3393">
        <f>IF(Table1[[#This Row],[OD (in)]]=28,0,IF(Table1[[#This Row],[Width (in)]]&gt;40,1,0))</f>
        <v>0</v>
      </c>
      <c r="W3393">
        <f>IF(Table1[[#This Row],[OD (in)]]=28,1,0)</f>
        <v>0</v>
      </c>
    </row>
    <row r="3394" spans="1:23" x14ac:dyDescent="0.3">
      <c r="A3394" s="6" t="s">
        <v>0</v>
      </c>
      <c r="B3394" s="6" t="s">
        <v>31</v>
      </c>
      <c r="C3394" s="6" t="s">
        <v>32</v>
      </c>
      <c r="D3394" s="6" t="s">
        <v>7246</v>
      </c>
      <c r="E3394" s="6" t="s">
        <v>4</v>
      </c>
      <c r="F3394" s="6" t="s">
        <v>5</v>
      </c>
      <c r="G3394" s="6" t="s">
        <v>7085</v>
      </c>
      <c r="H3394" s="6" t="s">
        <v>7</v>
      </c>
      <c r="I3394" s="6" t="s">
        <v>7086</v>
      </c>
      <c r="J3394" s="6" t="s">
        <v>9</v>
      </c>
      <c r="K3394" s="6" t="s">
        <v>7247</v>
      </c>
      <c r="L3394" s="6" t="s">
        <v>11</v>
      </c>
      <c r="M3394" s="2">
        <v>112.52</v>
      </c>
      <c r="N3394" s="1" t="s">
        <v>12</v>
      </c>
      <c r="O3394" s="3">
        <v>43324</v>
      </c>
      <c r="P3394" s="2">
        <f>ROUNDDOWN(Table1[[#This Row],[Quantity in UnE]],0)</f>
        <v>112</v>
      </c>
      <c r="Q3394" t="s">
        <v>8848</v>
      </c>
      <c r="R3394">
        <v>15</v>
      </c>
      <c r="S3394">
        <v>39</v>
      </c>
      <c r="T3394">
        <f>IF(Table1[[#This Row],[OD (in)]]=28,0,IF(Table1[[#This Row],[Width (in)]]&lt;=25,1,0))</f>
        <v>1</v>
      </c>
      <c r="U3394">
        <f>IF(Table1[[#This Row],[OD (in)]]=28,0,IF(AND(Table1[[#This Row],[Width (in)]]&gt;25,Table1[[#This Row],[Width (in)]]&lt;=40),1,0))</f>
        <v>0</v>
      </c>
      <c r="V3394">
        <f>IF(Table1[[#This Row],[OD (in)]]=28,0,IF(Table1[[#This Row],[Width (in)]]&gt;40,1,0))</f>
        <v>0</v>
      </c>
      <c r="W3394">
        <f>IF(Table1[[#This Row],[OD (in)]]=28,1,0)</f>
        <v>0</v>
      </c>
    </row>
    <row r="3395" spans="1:23" x14ac:dyDescent="0.3">
      <c r="A3395" s="6" t="s">
        <v>0</v>
      </c>
      <c r="B3395" s="6" t="s">
        <v>31</v>
      </c>
      <c r="C3395" s="6" t="s">
        <v>32</v>
      </c>
      <c r="D3395" s="6" t="s">
        <v>7248</v>
      </c>
      <c r="E3395" s="6" t="s">
        <v>4</v>
      </c>
      <c r="F3395" s="6" t="s">
        <v>5</v>
      </c>
      <c r="G3395" s="6" t="s">
        <v>7085</v>
      </c>
      <c r="H3395" s="6" t="s">
        <v>7</v>
      </c>
      <c r="I3395" s="6" t="s">
        <v>7086</v>
      </c>
      <c r="J3395" s="6" t="s">
        <v>9</v>
      </c>
      <c r="K3395" s="6" t="s">
        <v>7249</v>
      </c>
      <c r="L3395" s="6" t="s">
        <v>11</v>
      </c>
      <c r="M3395" s="2">
        <v>112.52</v>
      </c>
      <c r="N3395" s="1" t="s">
        <v>12</v>
      </c>
      <c r="O3395" s="3">
        <v>43324</v>
      </c>
      <c r="P3395" s="2">
        <f>ROUNDDOWN(Table1[[#This Row],[Quantity in UnE]],0)</f>
        <v>112</v>
      </c>
      <c r="Q3395" t="s">
        <v>8848</v>
      </c>
      <c r="R3395">
        <v>15</v>
      </c>
      <c r="S3395">
        <v>39</v>
      </c>
      <c r="T3395">
        <f>IF(Table1[[#This Row],[OD (in)]]=28,0,IF(Table1[[#This Row],[Width (in)]]&lt;=25,1,0))</f>
        <v>1</v>
      </c>
      <c r="U3395">
        <f>IF(Table1[[#This Row],[OD (in)]]=28,0,IF(AND(Table1[[#This Row],[Width (in)]]&gt;25,Table1[[#This Row],[Width (in)]]&lt;=40),1,0))</f>
        <v>0</v>
      </c>
      <c r="V3395">
        <f>IF(Table1[[#This Row],[OD (in)]]=28,0,IF(Table1[[#This Row],[Width (in)]]&gt;40,1,0))</f>
        <v>0</v>
      </c>
      <c r="W3395">
        <f>IF(Table1[[#This Row],[OD (in)]]=28,1,0)</f>
        <v>0</v>
      </c>
    </row>
    <row r="3396" spans="1:23" x14ac:dyDescent="0.3">
      <c r="A3396" s="6" t="s">
        <v>0</v>
      </c>
      <c r="B3396" s="6" t="s">
        <v>334</v>
      </c>
      <c r="C3396" s="6" t="s">
        <v>335</v>
      </c>
      <c r="D3396" s="6" t="s">
        <v>7250</v>
      </c>
      <c r="E3396" s="6" t="s">
        <v>4</v>
      </c>
      <c r="F3396" s="6" t="s">
        <v>5</v>
      </c>
      <c r="G3396" s="6" t="s">
        <v>7215</v>
      </c>
      <c r="H3396" s="6" t="s">
        <v>7</v>
      </c>
      <c r="I3396" s="6" t="s">
        <v>7216</v>
      </c>
      <c r="J3396" s="6" t="s">
        <v>9</v>
      </c>
      <c r="K3396" s="6" t="s">
        <v>7251</v>
      </c>
      <c r="L3396" s="6" t="s">
        <v>11</v>
      </c>
      <c r="M3396" s="2">
        <v>118.959</v>
      </c>
      <c r="N3396" s="1" t="s">
        <v>12</v>
      </c>
      <c r="O3396" s="3">
        <v>43323</v>
      </c>
      <c r="P3396" s="2">
        <f>ROUNDDOWN(Table1[[#This Row],[Quantity in UnE]],0)</f>
        <v>118</v>
      </c>
      <c r="Q3396" t="s">
        <v>8850</v>
      </c>
      <c r="R3396">
        <v>31</v>
      </c>
      <c r="S3396">
        <v>28</v>
      </c>
      <c r="T3396">
        <f>IF(Table1[[#This Row],[OD (in)]]=28,0,IF(Table1[[#This Row],[Width (in)]]&lt;=25,1,0))</f>
        <v>0</v>
      </c>
      <c r="U3396">
        <f>IF(Table1[[#This Row],[OD (in)]]=28,0,IF(AND(Table1[[#This Row],[Width (in)]]&gt;25,Table1[[#This Row],[Width (in)]]&lt;=40),1,0))</f>
        <v>0</v>
      </c>
      <c r="V3396">
        <f>IF(Table1[[#This Row],[OD (in)]]=28,0,IF(Table1[[#This Row],[Width (in)]]&gt;40,1,0))</f>
        <v>0</v>
      </c>
      <c r="W3396">
        <f>IF(Table1[[#This Row],[OD (in)]]=28,1,0)</f>
        <v>1</v>
      </c>
    </row>
    <row r="3397" spans="1:23" x14ac:dyDescent="0.3">
      <c r="A3397" s="6" t="s">
        <v>0</v>
      </c>
      <c r="B3397" s="6" t="s">
        <v>31</v>
      </c>
      <c r="C3397" s="6" t="s">
        <v>32</v>
      </c>
      <c r="D3397" s="6" t="s">
        <v>7252</v>
      </c>
      <c r="E3397" s="6" t="s">
        <v>4</v>
      </c>
      <c r="F3397" s="6" t="s">
        <v>5</v>
      </c>
      <c r="G3397" s="6" t="s">
        <v>7085</v>
      </c>
      <c r="H3397" s="6" t="s">
        <v>7</v>
      </c>
      <c r="I3397" s="6" t="s">
        <v>7086</v>
      </c>
      <c r="J3397" s="6" t="s">
        <v>9</v>
      </c>
      <c r="K3397" s="6" t="s">
        <v>7253</v>
      </c>
      <c r="L3397" s="6" t="s">
        <v>11</v>
      </c>
      <c r="M3397" s="2">
        <v>112.52</v>
      </c>
      <c r="N3397" s="1" t="s">
        <v>12</v>
      </c>
      <c r="O3397" s="3">
        <v>43324</v>
      </c>
      <c r="P3397" s="2">
        <f>ROUNDDOWN(Table1[[#This Row],[Quantity in UnE]],0)</f>
        <v>112</v>
      </c>
      <c r="Q3397" t="s">
        <v>8848</v>
      </c>
      <c r="R3397">
        <v>15</v>
      </c>
      <c r="S3397">
        <v>39</v>
      </c>
      <c r="T3397">
        <f>IF(Table1[[#This Row],[OD (in)]]=28,0,IF(Table1[[#This Row],[Width (in)]]&lt;=25,1,0))</f>
        <v>1</v>
      </c>
      <c r="U3397">
        <f>IF(Table1[[#This Row],[OD (in)]]=28,0,IF(AND(Table1[[#This Row],[Width (in)]]&gt;25,Table1[[#This Row],[Width (in)]]&lt;=40),1,0))</f>
        <v>0</v>
      </c>
      <c r="V3397">
        <f>IF(Table1[[#This Row],[OD (in)]]=28,0,IF(Table1[[#This Row],[Width (in)]]&gt;40,1,0))</f>
        <v>0</v>
      </c>
      <c r="W3397">
        <f>IF(Table1[[#This Row],[OD (in)]]=28,1,0)</f>
        <v>0</v>
      </c>
    </row>
    <row r="3398" spans="1:23" x14ac:dyDescent="0.3">
      <c r="A3398" s="6" t="s">
        <v>0</v>
      </c>
      <c r="B3398" s="6" t="s">
        <v>31</v>
      </c>
      <c r="C3398" s="6" t="s">
        <v>32</v>
      </c>
      <c r="D3398" s="6" t="s">
        <v>7254</v>
      </c>
      <c r="E3398" s="6" t="s">
        <v>4</v>
      </c>
      <c r="F3398" s="6" t="s">
        <v>5</v>
      </c>
      <c r="G3398" s="6" t="s">
        <v>7085</v>
      </c>
      <c r="H3398" s="6" t="s">
        <v>7</v>
      </c>
      <c r="I3398" s="6" t="s">
        <v>7086</v>
      </c>
      <c r="J3398" s="6" t="s">
        <v>9</v>
      </c>
      <c r="K3398" s="6" t="s">
        <v>7255</v>
      </c>
      <c r="L3398" s="6" t="s">
        <v>11</v>
      </c>
      <c r="M3398" s="2">
        <v>112.52</v>
      </c>
      <c r="N3398" s="1" t="s">
        <v>12</v>
      </c>
      <c r="O3398" s="3">
        <v>43324</v>
      </c>
      <c r="P3398" s="2">
        <f>ROUNDDOWN(Table1[[#This Row],[Quantity in UnE]],0)</f>
        <v>112</v>
      </c>
      <c r="Q3398" t="s">
        <v>8848</v>
      </c>
      <c r="R3398">
        <v>15</v>
      </c>
      <c r="S3398">
        <v>39</v>
      </c>
      <c r="T3398">
        <f>IF(Table1[[#This Row],[OD (in)]]=28,0,IF(Table1[[#This Row],[Width (in)]]&lt;=25,1,0))</f>
        <v>1</v>
      </c>
      <c r="U3398">
        <f>IF(Table1[[#This Row],[OD (in)]]=28,0,IF(AND(Table1[[#This Row],[Width (in)]]&gt;25,Table1[[#This Row],[Width (in)]]&lt;=40),1,0))</f>
        <v>0</v>
      </c>
      <c r="V3398">
        <f>IF(Table1[[#This Row],[OD (in)]]=28,0,IF(Table1[[#This Row],[Width (in)]]&gt;40,1,0))</f>
        <v>0</v>
      </c>
      <c r="W3398">
        <f>IF(Table1[[#This Row],[OD (in)]]=28,1,0)</f>
        <v>0</v>
      </c>
    </row>
    <row r="3399" spans="1:23" x14ac:dyDescent="0.3">
      <c r="A3399" s="6" t="s">
        <v>0</v>
      </c>
      <c r="B3399" s="6" t="s">
        <v>3853</v>
      </c>
      <c r="C3399" s="6" t="s">
        <v>3854</v>
      </c>
      <c r="D3399" s="6" t="s">
        <v>7256</v>
      </c>
      <c r="E3399" s="6" t="s">
        <v>4</v>
      </c>
      <c r="F3399" s="6" t="s">
        <v>5</v>
      </c>
      <c r="G3399" s="6" t="s">
        <v>7257</v>
      </c>
      <c r="H3399" s="6" t="s">
        <v>7</v>
      </c>
      <c r="I3399" s="6" t="s">
        <v>7258</v>
      </c>
      <c r="J3399" s="6" t="s">
        <v>9</v>
      </c>
      <c r="K3399" s="6" t="s">
        <v>7259</v>
      </c>
      <c r="L3399" s="6" t="s">
        <v>11</v>
      </c>
      <c r="M3399" s="2">
        <v>67.073999999999998</v>
      </c>
      <c r="N3399" s="1" t="s">
        <v>12</v>
      </c>
      <c r="O3399" s="3">
        <v>43329</v>
      </c>
      <c r="P3399" s="2">
        <f>ROUNDDOWN(Table1[[#This Row],[Quantity in UnE]],0)</f>
        <v>67</v>
      </c>
      <c r="Q3399" t="s">
        <v>8848</v>
      </c>
      <c r="R3399">
        <v>18.5</v>
      </c>
      <c r="S3399">
        <v>28</v>
      </c>
      <c r="T3399">
        <f>IF(Table1[[#This Row],[OD (in)]]=28,0,IF(Table1[[#This Row],[Width (in)]]&lt;=25,1,0))</f>
        <v>0</v>
      </c>
      <c r="U3399">
        <f>IF(Table1[[#This Row],[OD (in)]]=28,0,IF(AND(Table1[[#This Row],[Width (in)]]&gt;25,Table1[[#This Row],[Width (in)]]&lt;=40),1,0))</f>
        <v>0</v>
      </c>
      <c r="V3399">
        <f>IF(Table1[[#This Row],[OD (in)]]=28,0,IF(Table1[[#This Row],[Width (in)]]&gt;40,1,0))</f>
        <v>0</v>
      </c>
      <c r="W3399">
        <f>IF(Table1[[#This Row],[OD (in)]]=28,1,0)</f>
        <v>1</v>
      </c>
    </row>
    <row r="3400" spans="1:23" x14ac:dyDescent="0.3">
      <c r="A3400" s="6" t="s">
        <v>0</v>
      </c>
      <c r="B3400" s="6" t="s">
        <v>31</v>
      </c>
      <c r="C3400" s="6" t="s">
        <v>32</v>
      </c>
      <c r="D3400" s="6" t="s">
        <v>7260</v>
      </c>
      <c r="E3400" s="6" t="s">
        <v>4</v>
      </c>
      <c r="F3400" s="6" t="s">
        <v>5</v>
      </c>
      <c r="G3400" s="6" t="s">
        <v>7085</v>
      </c>
      <c r="H3400" s="6" t="s">
        <v>7</v>
      </c>
      <c r="I3400" s="6" t="s">
        <v>7086</v>
      </c>
      <c r="J3400" s="6" t="s">
        <v>9</v>
      </c>
      <c r="K3400" s="6" t="s">
        <v>7261</v>
      </c>
      <c r="L3400" s="6" t="s">
        <v>11</v>
      </c>
      <c r="M3400" s="2">
        <v>112.52</v>
      </c>
      <c r="N3400" s="1" t="s">
        <v>12</v>
      </c>
      <c r="O3400" s="3">
        <v>43324</v>
      </c>
      <c r="P3400" s="2">
        <f>ROUNDDOWN(Table1[[#This Row],[Quantity in UnE]],0)</f>
        <v>112</v>
      </c>
      <c r="Q3400" t="s">
        <v>8848</v>
      </c>
      <c r="R3400">
        <v>15</v>
      </c>
      <c r="S3400">
        <v>39</v>
      </c>
      <c r="T3400">
        <f>IF(Table1[[#This Row],[OD (in)]]=28,0,IF(Table1[[#This Row],[Width (in)]]&lt;=25,1,0))</f>
        <v>1</v>
      </c>
      <c r="U3400">
        <f>IF(Table1[[#This Row],[OD (in)]]=28,0,IF(AND(Table1[[#This Row],[Width (in)]]&gt;25,Table1[[#This Row],[Width (in)]]&lt;=40),1,0))</f>
        <v>0</v>
      </c>
      <c r="V3400">
        <f>IF(Table1[[#This Row],[OD (in)]]=28,0,IF(Table1[[#This Row],[Width (in)]]&gt;40,1,0))</f>
        <v>0</v>
      </c>
      <c r="W3400">
        <f>IF(Table1[[#This Row],[OD (in)]]=28,1,0)</f>
        <v>0</v>
      </c>
    </row>
    <row r="3401" spans="1:23" x14ac:dyDescent="0.3">
      <c r="A3401" s="6" t="s">
        <v>0</v>
      </c>
      <c r="B3401" s="6" t="s">
        <v>31</v>
      </c>
      <c r="C3401" s="6" t="s">
        <v>32</v>
      </c>
      <c r="D3401" s="6" t="s">
        <v>7262</v>
      </c>
      <c r="E3401" s="6" t="s">
        <v>4</v>
      </c>
      <c r="F3401" s="6" t="s">
        <v>5</v>
      </c>
      <c r="G3401" s="6" t="s">
        <v>7085</v>
      </c>
      <c r="H3401" s="6" t="s">
        <v>7</v>
      </c>
      <c r="I3401" s="6" t="s">
        <v>7086</v>
      </c>
      <c r="J3401" s="6" t="s">
        <v>9</v>
      </c>
      <c r="K3401" s="6" t="s">
        <v>7263</v>
      </c>
      <c r="L3401" s="6" t="s">
        <v>11</v>
      </c>
      <c r="M3401" s="2">
        <v>112.52</v>
      </c>
      <c r="N3401" s="1" t="s">
        <v>12</v>
      </c>
      <c r="O3401" s="3">
        <v>43324</v>
      </c>
      <c r="P3401" s="2">
        <f>ROUNDDOWN(Table1[[#This Row],[Quantity in UnE]],0)</f>
        <v>112</v>
      </c>
      <c r="Q3401" t="s">
        <v>8848</v>
      </c>
      <c r="R3401">
        <v>15</v>
      </c>
      <c r="S3401">
        <v>39</v>
      </c>
      <c r="T3401">
        <f>IF(Table1[[#This Row],[OD (in)]]=28,0,IF(Table1[[#This Row],[Width (in)]]&lt;=25,1,0))</f>
        <v>1</v>
      </c>
      <c r="U3401">
        <f>IF(Table1[[#This Row],[OD (in)]]=28,0,IF(AND(Table1[[#This Row],[Width (in)]]&gt;25,Table1[[#This Row],[Width (in)]]&lt;=40),1,0))</f>
        <v>0</v>
      </c>
      <c r="V3401">
        <f>IF(Table1[[#This Row],[OD (in)]]=28,0,IF(Table1[[#This Row],[Width (in)]]&gt;40,1,0))</f>
        <v>0</v>
      </c>
      <c r="W3401">
        <f>IF(Table1[[#This Row],[OD (in)]]=28,1,0)</f>
        <v>0</v>
      </c>
    </row>
    <row r="3402" spans="1:23" x14ac:dyDescent="0.3">
      <c r="A3402" s="6" t="s">
        <v>0</v>
      </c>
      <c r="B3402" s="6" t="s">
        <v>31</v>
      </c>
      <c r="C3402" s="6" t="s">
        <v>32</v>
      </c>
      <c r="D3402" s="6" t="s">
        <v>7264</v>
      </c>
      <c r="E3402" s="6" t="s">
        <v>4</v>
      </c>
      <c r="F3402" s="6" t="s">
        <v>5</v>
      </c>
      <c r="G3402" s="6" t="s">
        <v>7085</v>
      </c>
      <c r="H3402" s="6" t="s">
        <v>7</v>
      </c>
      <c r="I3402" s="6" t="s">
        <v>7086</v>
      </c>
      <c r="J3402" s="6" t="s">
        <v>9</v>
      </c>
      <c r="K3402" s="6" t="s">
        <v>7265</v>
      </c>
      <c r="L3402" s="6" t="s">
        <v>11</v>
      </c>
      <c r="M3402" s="2">
        <v>112.54300000000001</v>
      </c>
      <c r="N3402" s="1" t="s">
        <v>12</v>
      </c>
      <c r="O3402" s="3">
        <v>43324</v>
      </c>
      <c r="P3402" s="2">
        <f>ROUNDDOWN(Table1[[#This Row],[Quantity in UnE]],0)</f>
        <v>112</v>
      </c>
      <c r="Q3402" t="s">
        <v>8848</v>
      </c>
      <c r="R3402">
        <v>15</v>
      </c>
      <c r="S3402">
        <v>39</v>
      </c>
      <c r="T3402">
        <f>IF(Table1[[#This Row],[OD (in)]]=28,0,IF(Table1[[#This Row],[Width (in)]]&lt;=25,1,0))</f>
        <v>1</v>
      </c>
      <c r="U3402">
        <f>IF(Table1[[#This Row],[OD (in)]]=28,0,IF(AND(Table1[[#This Row],[Width (in)]]&gt;25,Table1[[#This Row],[Width (in)]]&lt;=40),1,0))</f>
        <v>0</v>
      </c>
      <c r="V3402">
        <f>IF(Table1[[#This Row],[OD (in)]]=28,0,IF(Table1[[#This Row],[Width (in)]]&gt;40,1,0))</f>
        <v>0</v>
      </c>
      <c r="W3402">
        <f>IF(Table1[[#This Row],[OD (in)]]=28,1,0)</f>
        <v>0</v>
      </c>
    </row>
    <row r="3403" spans="1:23" x14ac:dyDescent="0.3">
      <c r="A3403" s="6" t="s">
        <v>0</v>
      </c>
      <c r="B3403" s="6" t="s">
        <v>31</v>
      </c>
      <c r="C3403" s="6" t="s">
        <v>32</v>
      </c>
      <c r="D3403" s="6" t="s">
        <v>7266</v>
      </c>
      <c r="E3403" s="6" t="s">
        <v>4</v>
      </c>
      <c r="F3403" s="6" t="s">
        <v>5</v>
      </c>
      <c r="G3403" s="6" t="s">
        <v>7085</v>
      </c>
      <c r="H3403" s="6" t="s">
        <v>7</v>
      </c>
      <c r="I3403" s="6" t="s">
        <v>7086</v>
      </c>
      <c r="J3403" s="6" t="s">
        <v>9</v>
      </c>
      <c r="K3403" s="6" t="s">
        <v>7267</v>
      </c>
      <c r="L3403" s="6" t="s">
        <v>11</v>
      </c>
      <c r="M3403" s="2">
        <v>112.54300000000001</v>
      </c>
      <c r="N3403" s="1" t="s">
        <v>12</v>
      </c>
      <c r="O3403" s="3">
        <v>43324</v>
      </c>
      <c r="P3403" s="2">
        <f>ROUNDDOWN(Table1[[#This Row],[Quantity in UnE]],0)</f>
        <v>112</v>
      </c>
      <c r="Q3403" t="s">
        <v>8848</v>
      </c>
      <c r="R3403">
        <v>15</v>
      </c>
      <c r="S3403">
        <v>39</v>
      </c>
      <c r="T3403">
        <f>IF(Table1[[#This Row],[OD (in)]]=28,0,IF(Table1[[#This Row],[Width (in)]]&lt;=25,1,0))</f>
        <v>1</v>
      </c>
      <c r="U3403">
        <f>IF(Table1[[#This Row],[OD (in)]]=28,0,IF(AND(Table1[[#This Row],[Width (in)]]&gt;25,Table1[[#This Row],[Width (in)]]&lt;=40),1,0))</f>
        <v>0</v>
      </c>
      <c r="V3403">
        <f>IF(Table1[[#This Row],[OD (in)]]=28,0,IF(Table1[[#This Row],[Width (in)]]&gt;40,1,0))</f>
        <v>0</v>
      </c>
      <c r="W3403">
        <f>IF(Table1[[#This Row],[OD (in)]]=28,1,0)</f>
        <v>0</v>
      </c>
    </row>
    <row r="3404" spans="1:23" x14ac:dyDescent="0.3">
      <c r="A3404" s="6" t="s">
        <v>0</v>
      </c>
      <c r="B3404" s="6" t="s">
        <v>31</v>
      </c>
      <c r="C3404" s="6" t="s">
        <v>32</v>
      </c>
      <c r="D3404" s="6" t="s">
        <v>7268</v>
      </c>
      <c r="E3404" s="6" t="s">
        <v>4</v>
      </c>
      <c r="F3404" s="6" t="s">
        <v>5</v>
      </c>
      <c r="G3404" s="6" t="s">
        <v>7085</v>
      </c>
      <c r="H3404" s="6" t="s">
        <v>7</v>
      </c>
      <c r="I3404" s="6" t="s">
        <v>7086</v>
      </c>
      <c r="J3404" s="6" t="s">
        <v>9</v>
      </c>
      <c r="K3404" s="6" t="s">
        <v>7269</v>
      </c>
      <c r="L3404" s="6" t="s">
        <v>11</v>
      </c>
      <c r="M3404" s="2">
        <v>112.54300000000001</v>
      </c>
      <c r="N3404" s="1" t="s">
        <v>12</v>
      </c>
      <c r="O3404" s="3">
        <v>43324</v>
      </c>
      <c r="P3404" s="2">
        <f>ROUNDDOWN(Table1[[#This Row],[Quantity in UnE]],0)</f>
        <v>112</v>
      </c>
      <c r="Q3404" t="s">
        <v>8848</v>
      </c>
      <c r="R3404">
        <v>15</v>
      </c>
      <c r="S3404">
        <v>39</v>
      </c>
      <c r="T3404">
        <f>IF(Table1[[#This Row],[OD (in)]]=28,0,IF(Table1[[#This Row],[Width (in)]]&lt;=25,1,0))</f>
        <v>1</v>
      </c>
      <c r="U3404">
        <f>IF(Table1[[#This Row],[OD (in)]]=28,0,IF(AND(Table1[[#This Row],[Width (in)]]&gt;25,Table1[[#This Row],[Width (in)]]&lt;=40),1,0))</f>
        <v>0</v>
      </c>
      <c r="V3404">
        <f>IF(Table1[[#This Row],[OD (in)]]=28,0,IF(Table1[[#This Row],[Width (in)]]&gt;40,1,0))</f>
        <v>0</v>
      </c>
      <c r="W3404">
        <f>IF(Table1[[#This Row],[OD (in)]]=28,1,0)</f>
        <v>0</v>
      </c>
    </row>
    <row r="3405" spans="1:23" x14ac:dyDescent="0.3">
      <c r="A3405" s="6" t="s">
        <v>0</v>
      </c>
      <c r="B3405" s="6" t="s">
        <v>87</v>
      </c>
      <c r="C3405" s="6" t="s">
        <v>88</v>
      </c>
      <c r="D3405" s="6" t="s">
        <v>7270</v>
      </c>
      <c r="E3405" s="6" t="s">
        <v>4</v>
      </c>
      <c r="F3405" s="6" t="s">
        <v>5</v>
      </c>
      <c r="G3405" s="6" t="s">
        <v>7215</v>
      </c>
      <c r="H3405" s="6" t="s">
        <v>7</v>
      </c>
      <c r="I3405" s="6" t="s">
        <v>7216</v>
      </c>
      <c r="J3405" s="6" t="s">
        <v>9</v>
      </c>
      <c r="K3405" s="6" t="s">
        <v>7271</v>
      </c>
      <c r="L3405" s="6" t="s">
        <v>11</v>
      </c>
      <c r="M3405" s="2">
        <v>105.55200000000001</v>
      </c>
      <c r="N3405" s="1" t="s">
        <v>12</v>
      </c>
      <c r="O3405" s="3">
        <v>43323</v>
      </c>
      <c r="P3405" s="2">
        <f>ROUNDDOWN(Table1[[#This Row],[Quantity in UnE]],0)</f>
        <v>105</v>
      </c>
      <c r="Q3405" t="s">
        <v>8850</v>
      </c>
      <c r="R3405">
        <v>29</v>
      </c>
      <c r="S3405">
        <v>28</v>
      </c>
      <c r="T3405">
        <f>IF(Table1[[#This Row],[OD (in)]]=28,0,IF(Table1[[#This Row],[Width (in)]]&lt;=25,1,0))</f>
        <v>0</v>
      </c>
      <c r="U3405">
        <f>IF(Table1[[#This Row],[OD (in)]]=28,0,IF(AND(Table1[[#This Row],[Width (in)]]&gt;25,Table1[[#This Row],[Width (in)]]&lt;=40),1,0))</f>
        <v>0</v>
      </c>
      <c r="V3405">
        <f>IF(Table1[[#This Row],[OD (in)]]=28,0,IF(Table1[[#This Row],[Width (in)]]&gt;40,1,0))</f>
        <v>0</v>
      </c>
      <c r="W3405">
        <f>IF(Table1[[#This Row],[OD (in)]]=28,1,0)</f>
        <v>1</v>
      </c>
    </row>
    <row r="3406" spans="1:23" x14ac:dyDescent="0.3">
      <c r="A3406" s="6" t="s">
        <v>0</v>
      </c>
      <c r="B3406" s="6" t="s">
        <v>667</v>
      </c>
      <c r="C3406" s="6" t="s">
        <v>668</v>
      </c>
      <c r="D3406" s="6" t="s">
        <v>7272</v>
      </c>
      <c r="E3406" s="6" t="s">
        <v>4</v>
      </c>
      <c r="F3406" s="6" t="s">
        <v>5</v>
      </c>
      <c r="G3406" s="6" t="s">
        <v>7121</v>
      </c>
      <c r="H3406" s="6" t="s">
        <v>7</v>
      </c>
      <c r="I3406" s="6" t="s">
        <v>7122</v>
      </c>
      <c r="J3406" s="6" t="s">
        <v>9</v>
      </c>
      <c r="K3406" s="6" t="s">
        <v>7273</v>
      </c>
      <c r="L3406" s="6" t="s">
        <v>11</v>
      </c>
      <c r="M3406" s="2">
        <v>115.73699999999999</v>
      </c>
      <c r="N3406" s="1" t="s">
        <v>12</v>
      </c>
      <c r="O3406" s="3">
        <v>43321</v>
      </c>
      <c r="P3406" s="2">
        <f>ROUNDDOWN(Table1[[#This Row],[Quantity in UnE]],0)</f>
        <v>115</v>
      </c>
      <c r="Q3406" t="s">
        <v>8848</v>
      </c>
      <c r="R3406">
        <v>31</v>
      </c>
      <c r="S3406">
        <v>28</v>
      </c>
      <c r="T3406">
        <f>IF(Table1[[#This Row],[OD (in)]]=28,0,IF(Table1[[#This Row],[Width (in)]]&lt;=25,1,0))</f>
        <v>0</v>
      </c>
      <c r="U3406">
        <f>IF(Table1[[#This Row],[OD (in)]]=28,0,IF(AND(Table1[[#This Row],[Width (in)]]&gt;25,Table1[[#This Row],[Width (in)]]&lt;=40),1,0))</f>
        <v>0</v>
      </c>
      <c r="V3406">
        <f>IF(Table1[[#This Row],[OD (in)]]=28,0,IF(Table1[[#This Row],[Width (in)]]&gt;40,1,0))</f>
        <v>0</v>
      </c>
      <c r="W3406">
        <f>IF(Table1[[#This Row],[OD (in)]]=28,1,0)</f>
        <v>1</v>
      </c>
    </row>
    <row r="3407" spans="1:23" x14ac:dyDescent="0.3">
      <c r="A3407" s="6" t="s">
        <v>0</v>
      </c>
      <c r="B3407" s="6" t="s">
        <v>31</v>
      </c>
      <c r="C3407" s="6" t="s">
        <v>32</v>
      </c>
      <c r="D3407" s="6" t="s">
        <v>7274</v>
      </c>
      <c r="E3407" s="6" t="s">
        <v>4</v>
      </c>
      <c r="F3407" s="6" t="s">
        <v>5</v>
      </c>
      <c r="G3407" s="6" t="s">
        <v>7085</v>
      </c>
      <c r="H3407" s="6" t="s">
        <v>7</v>
      </c>
      <c r="I3407" s="6" t="s">
        <v>7086</v>
      </c>
      <c r="J3407" s="6" t="s">
        <v>9</v>
      </c>
      <c r="K3407" s="6" t="s">
        <v>7275</v>
      </c>
      <c r="L3407" s="6" t="s">
        <v>11</v>
      </c>
      <c r="M3407" s="2">
        <v>112.52</v>
      </c>
      <c r="N3407" s="1" t="s">
        <v>12</v>
      </c>
      <c r="O3407" s="3">
        <v>43324</v>
      </c>
      <c r="P3407" s="2">
        <f>ROUNDDOWN(Table1[[#This Row],[Quantity in UnE]],0)</f>
        <v>112</v>
      </c>
      <c r="Q3407" t="s">
        <v>8848</v>
      </c>
      <c r="R3407">
        <v>15</v>
      </c>
      <c r="S3407">
        <v>39</v>
      </c>
      <c r="T3407">
        <f>IF(Table1[[#This Row],[OD (in)]]=28,0,IF(Table1[[#This Row],[Width (in)]]&lt;=25,1,0))</f>
        <v>1</v>
      </c>
      <c r="U3407">
        <f>IF(Table1[[#This Row],[OD (in)]]=28,0,IF(AND(Table1[[#This Row],[Width (in)]]&gt;25,Table1[[#This Row],[Width (in)]]&lt;=40),1,0))</f>
        <v>0</v>
      </c>
      <c r="V3407">
        <f>IF(Table1[[#This Row],[OD (in)]]=28,0,IF(Table1[[#This Row],[Width (in)]]&gt;40,1,0))</f>
        <v>0</v>
      </c>
      <c r="W3407">
        <f>IF(Table1[[#This Row],[OD (in)]]=28,1,0)</f>
        <v>0</v>
      </c>
    </row>
    <row r="3408" spans="1:23" x14ac:dyDescent="0.3">
      <c r="A3408" s="6" t="s">
        <v>0</v>
      </c>
      <c r="B3408" s="6" t="s">
        <v>667</v>
      </c>
      <c r="C3408" s="6" t="s">
        <v>668</v>
      </c>
      <c r="D3408" s="6" t="s">
        <v>7276</v>
      </c>
      <c r="E3408" s="6" t="s">
        <v>4</v>
      </c>
      <c r="F3408" s="6" t="s">
        <v>5</v>
      </c>
      <c r="G3408" s="6" t="s">
        <v>7121</v>
      </c>
      <c r="H3408" s="6" t="s">
        <v>7</v>
      </c>
      <c r="I3408" s="6" t="s">
        <v>7122</v>
      </c>
      <c r="J3408" s="6" t="s">
        <v>9</v>
      </c>
      <c r="K3408" s="6" t="s">
        <v>7277</v>
      </c>
      <c r="L3408" s="6" t="s">
        <v>11</v>
      </c>
      <c r="M3408" s="2">
        <v>118.52200000000001</v>
      </c>
      <c r="N3408" s="1" t="s">
        <v>12</v>
      </c>
      <c r="O3408" s="3">
        <v>43321</v>
      </c>
      <c r="P3408" s="2">
        <f>ROUNDDOWN(Table1[[#This Row],[Quantity in UnE]],0)</f>
        <v>118</v>
      </c>
      <c r="Q3408" t="s">
        <v>8848</v>
      </c>
      <c r="R3408">
        <v>31</v>
      </c>
      <c r="S3408">
        <v>28</v>
      </c>
      <c r="T3408">
        <f>IF(Table1[[#This Row],[OD (in)]]=28,0,IF(Table1[[#This Row],[Width (in)]]&lt;=25,1,0))</f>
        <v>0</v>
      </c>
      <c r="U3408">
        <f>IF(Table1[[#This Row],[OD (in)]]=28,0,IF(AND(Table1[[#This Row],[Width (in)]]&gt;25,Table1[[#This Row],[Width (in)]]&lt;=40),1,0))</f>
        <v>0</v>
      </c>
      <c r="V3408">
        <f>IF(Table1[[#This Row],[OD (in)]]=28,0,IF(Table1[[#This Row],[Width (in)]]&gt;40,1,0))</f>
        <v>0</v>
      </c>
      <c r="W3408">
        <f>IF(Table1[[#This Row],[OD (in)]]=28,1,0)</f>
        <v>1</v>
      </c>
    </row>
    <row r="3409" spans="1:23" x14ac:dyDescent="0.3">
      <c r="A3409" s="6" t="s">
        <v>0</v>
      </c>
      <c r="B3409" s="6" t="s">
        <v>31</v>
      </c>
      <c r="C3409" s="6" t="s">
        <v>32</v>
      </c>
      <c r="D3409" s="6" t="s">
        <v>7278</v>
      </c>
      <c r="E3409" s="6" t="s">
        <v>4</v>
      </c>
      <c r="F3409" s="6" t="s">
        <v>5</v>
      </c>
      <c r="G3409" s="6" t="s">
        <v>7085</v>
      </c>
      <c r="H3409" s="6" t="s">
        <v>7</v>
      </c>
      <c r="I3409" s="6" t="s">
        <v>7086</v>
      </c>
      <c r="J3409" s="6" t="s">
        <v>9</v>
      </c>
      <c r="K3409" s="6" t="s">
        <v>7279</v>
      </c>
      <c r="L3409" s="6" t="s">
        <v>11</v>
      </c>
      <c r="M3409" s="2">
        <v>112.18300000000001</v>
      </c>
      <c r="N3409" s="1" t="s">
        <v>12</v>
      </c>
      <c r="O3409" s="3">
        <v>43324</v>
      </c>
      <c r="P3409" s="2">
        <f>ROUNDDOWN(Table1[[#This Row],[Quantity in UnE]],0)</f>
        <v>112</v>
      </c>
      <c r="Q3409" t="s">
        <v>8848</v>
      </c>
      <c r="R3409">
        <v>15</v>
      </c>
      <c r="S3409">
        <v>39</v>
      </c>
      <c r="T3409">
        <f>IF(Table1[[#This Row],[OD (in)]]=28,0,IF(Table1[[#This Row],[Width (in)]]&lt;=25,1,0))</f>
        <v>1</v>
      </c>
      <c r="U3409">
        <f>IF(Table1[[#This Row],[OD (in)]]=28,0,IF(AND(Table1[[#This Row],[Width (in)]]&gt;25,Table1[[#This Row],[Width (in)]]&lt;=40),1,0))</f>
        <v>0</v>
      </c>
      <c r="V3409">
        <f>IF(Table1[[#This Row],[OD (in)]]=28,0,IF(Table1[[#This Row],[Width (in)]]&gt;40,1,0))</f>
        <v>0</v>
      </c>
      <c r="W3409">
        <f>IF(Table1[[#This Row],[OD (in)]]=28,1,0)</f>
        <v>0</v>
      </c>
    </row>
    <row r="3410" spans="1:23" x14ac:dyDescent="0.3">
      <c r="A3410" s="6" t="s">
        <v>0</v>
      </c>
      <c r="B3410" s="6" t="s">
        <v>31</v>
      </c>
      <c r="C3410" s="6" t="s">
        <v>32</v>
      </c>
      <c r="D3410" s="6" t="s">
        <v>7280</v>
      </c>
      <c r="E3410" s="6" t="s">
        <v>4</v>
      </c>
      <c r="F3410" s="6" t="s">
        <v>5</v>
      </c>
      <c r="G3410" s="6" t="s">
        <v>7085</v>
      </c>
      <c r="H3410" s="6" t="s">
        <v>7</v>
      </c>
      <c r="I3410" s="6" t="s">
        <v>7086</v>
      </c>
      <c r="J3410" s="6" t="s">
        <v>9</v>
      </c>
      <c r="K3410" s="6" t="s">
        <v>7281</v>
      </c>
      <c r="L3410" s="6" t="s">
        <v>11</v>
      </c>
      <c r="M3410" s="2">
        <v>112.18300000000001</v>
      </c>
      <c r="N3410" s="1" t="s">
        <v>12</v>
      </c>
      <c r="O3410" s="3">
        <v>43324</v>
      </c>
      <c r="P3410" s="2">
        <f>ROUNDDOWN(Table1[[#This Row],[Quantity in UnE]],0)</f>
        <v>112</v>
      </c>
      <c r="Q3410" t="s">
        <v>8848</v>
      </c>
      <c r="R3410">
        <v>15</v>
      </c>
      <c r="S3410">
        <v>39</v>
      </c>
      <c r="T3410">
        <f>IF(Table1[[#This Row],[OD (in)]]=28,0,IF(Table1[[#This Row],[Width (in)]]&lt;=25,1,0))</f>
        <v>1</v>
      </c>
      <c r="U3410">
        <f>IF(Table1[[#This Row],[OD (in)]]=28,0,IF(AND(Table1[[#This Row],[Width (in)]]&gt;25,Table1[[#This Row],[Width (in)]]&lt;=40),1,0))</f>
        <v>0</v>
      </c>
      <c r="V3410">
        <f>IF(Table1[[#This Row],[OD (in)]]=28,0,IF(Table1[[#This Row],[Width (in)]]&gt;40,1,0))</f>
        <v>0</v>
      </c>
      <c r="W3410">
        <f>IF(Table1[[#This Row],[OD (in)]]=28,1,0)</f>
        <v>0</v>
      </c>
    </row>
    <row r="3411" spans="1:23" x14ac:dyDescent="0.3">
      <c r="A3411" s="6" t="s">
        <v>0</v>
      </c>
      <c r="B3411" s="6" t="s">
        <v>667</v>
      </c>
      <c r="C3411" s="6" t="s">
        <v>668</v>
      </c>
      <c r="D3411" s="6" t="s">
        <v>7282</v>
      </c>
      <c r="E3411" s="6" t="s">
        <v>4</v>
      </c>
      <c r="F3411" s="6" t="s">
        <v>5</v>
      </c>
      <c r="G3411" s="6" t="s">
        <v>7121</v>
      </c>
      <c r="H3411" s="6" t="s">
        <v>7</v>
      </c>
      <c r="I3411" s="6" t="s">
        <v>7122</v>
      </c>
      <c r="J3411" s="6" t="s">
        <v>9</v>
      </c>
      <c r="K3411" s="6" t="s">
        <v>7283</v>
      </c>
      <c r="L3411" s="6" t="s">
        <v>11</v>
      </c>
      <c r="M3411" s="2">
        <v>114.994</v>
      </c>
      <c r="N3411" s="1" t="s">
        <v>12</v>
      </c>
      <c r="O3411" s="3">
        <v>43321</v>
      </c>
      <c r="P3411" s="2">
        <f>ROUNDDOWN(Table1[[#This Row],[Quantity in UnE]],0)</f>
        <v>114</v>
      </c>
      <c r="Q3411" t="s">
        <v>8848</v>
      </c>
      <c r="R3411">
        <v>31</v>
      </c>
      <c r="S3411">
        <v>28</v>
      </c>
      <c r="T3411">
        <f>IF(Table1[[#This Row],[OD (in)]]=28,0,IF(Table1[[#This Row],[Width (in)]]&lt;=25,1,0))</f>
        <v>0</v>
      </c>
      <c r="U3411">
        <f>IF(Table1[[#This Row],[OD (in)]]=28,0,IF(AND(Table1[[#This Row],[Width (in)]]&gt;25,Table1[[#This Row],[Width (in)]]&lt;=40),1,0))</f>
        <v>0</v>
      </c>
      <c r="V3411">
        <f>IF(Table1[[#This Row],[OD (in)]]=28,0,IF(Table1[[#This Row],[Width (in)]]&gt;40,1,0))</f>
        <v>0</v>
      </c>
      <c r="W3411">
        <f>IF(Table1[[#This Row],[OD (in)]]=28,1,0)</f>
        <v>1</v>
      </c>
    </row>
    <row r="3412" spans="1:23" x14ac:dyDescent="0.3">
      <c r="A3412" s="6" t="s">
        <v>0</v>
      </c>
      <c r="B3412" s="6" t="s">
        <v>667</v>
      </c>
      <c r="C3412" s="6" t="s">
        <v>668</v>
      </c>
      <c r="D3412" s="6" t="s">
        <v>7284</v>
      </c>
      <c r="E3412" s="6" t="s">
        <v>4</v>
      </c>
      <c r="F3412" s="6" t="s">
        <v>5</v>
      </c>
      <c r="G3412" s="6" t="s">
        <v>7121</v>
      </c>
      <c r="H3412" s="6" t="s">
        <v>7</v>
      </c>
      <c r="I3412" s="6" t="s">
        <v>7122</v>
      </c>
      <c r="J3412" s="6" t="s">
        <v>9</v>
      </c>
      <c r="K3412" s="6" t="s">
        <v>7285</v>
      </c>
      <c r="L3412" s="6" t="s">
        <v>11</v>
      </c>
      <c r="M3412" s="2">
        <v>117.45399999999999</v>
      </c>
      <c r="N3412" s="1" t="s">
        <v>12</v>
      </c>
      <c r="O3412" s="3">
        <v>43321</v>
      </c>
      <c r="P3412" s="2">
        <f>ROUNDDOWN(Table1[[#This Row],[Quantity in UnE]],0)</f>
        <v>117</v>
      </c>
      <c r="Q3412" t="s">
        <v>8848</v>
      </c>
      <c r="R3412">
        <v>31</v>
      </c>
      <c r="S3412">
        <v>28</v>
      </c>
      <c r="T3412">
        <f>IF(Table1[[#This Row],[OD (in)]]=28,0,IF(Table1[[#This Row],[Width (in)]]&lt;=25,1,0))</f>
        <v>0</v>
      </c>
      <c r="U3412">
        <f>IF(Table1[[#This Row],[OD (in)]]=28,0,IF(AND(Table1[[#This Row],[Width (in)]]&gt;25,Table1[[#This Row],[Width (in)]]&lt;=40),1,0))</f>
        <v>0</v>
      </c>
      <c r="V3412">
        <f>IF(Table1[[#This Row],[OD (in)]]=28,0,IF(Table1[[#This Row],[Width (in)]]&gt;40,1,0))</f>
        <v>0</v>
      </c>
      <c r="W3412">
        <f>IF(Table1[[#This Row],[OD (in)]]=28,1,0)</f>
        <v>1</v>
      </c>
    </row>
    <row r="3413" spans="1:23" x14ac:dyDescent="0.3">
      <c r="A3413" s="6" t="s">
        <v>0</v>
      </c>
      <c r="B3413" s="6" t="s">
        <v>667</v>
      </c>
      <c r="C3413" s="6" t="s">
        <v>668</v>
      </c>
      <c r="D3413" s="6" t="s">
        <v>7286</v>
      </c>
      <c r="E3413" s="6" t="s">
        <v>4</v>
      </c>
      <c r="F3413" s="6" t="s">
        <v>5</v>
      </c>
      <c r="G3413" s="6" t="s">
        <v>7121</v>
      </c>
      <c r="H3413" s="6" t="s">
        <v>7</v>
      </c>
      <c r="I3413" s="6" t="s">
        <v>7122</v>
      </c>
      <c r="J3413" s="6" t="s">
        <v>9</v>
      </c>
      <c r="K3413" s="6" t="s">
        <v>7287</v>
      </c>
      <c r="L3413" s="6" t="s">
        <v>11</v>
      </c>
      <c r="M3413" s="2">
        <v>117.64</v>
      </c>
      <c r="N3413" s="1" t="s">
        <v>12</v>
      </c>
      <c r="O3413" s="3">
        <v>43321</v>
      </c>
      <c r="P3413" s="2">
        <f>ROUNDDOWN(Table1[[#This Row],[Quantity in UnE]],0)</f>
        <v>117</v>
      </c>
      <c r="Q3413" t="s">
        <v>8848</v>
      </c>
      <c r="R3413">
        <v>31</v>
      </c>
      <c r="S3413">
        <v>28</v>
      </c>
      <c r="T3413">
        <f>IF(Table1[[#This Row],[OD (in)]]=28,0,IF(Table1[[#This Row],[Width (in)]]&lt;=25,1,0))</f>
        <v>0</v>
      </c>
      <c r="U3413">
        <f>IF(Table1[[#This Row],[OD (in)]]=28,0,IF(AND(Table1[[#This Row],[Width (in)]]&gt;25,Table1[[#This Row],[Width (in)]]&lt;=40),1,0))</f>
        <v>0</v>
      </c>
      <c r="V3413">
        <f>IF(Table1[[#This Row],[OD (in)]]=28,0,IF(Table1[[#This Row],[Width (in)]]&gt;40,1,0))</f>
        <v>0</v>
      </c>
      <c r="W3413">
        <f>IF(Table1[[#This Row],[OD (in)]]=28,1,0)</f>
        <v>1</v>
      </c>
    </row>
    <row r="3414" spans="1:23" x14ac:dyDescent="0.3">
      <c r="A3414" s="6" t="s">
        <v>0</v>
      </c>
      <c r="B3414" s="6" t="s">
        <v>87</v>
      </c>
      <c r="C3414" s="6" t="s">
        <v>88</v>
      </c>
      <c r="D3414" s="6" t="s">
        <v>7288</v>
      </c>
      <c r="E3414" s="6" t="s">
        <v>4</v>
      </c>
      <c r="F3414" s="6" t="s">
        <v>5</v>
      </c>
      <c r="G3414" s="6" t="s">
        <v>7215</v>
      </c>
      <c r="H3414" s="6" t="s">
        <v>7</v>
      </c>
      <c r="I3414" s="6" t="s">
        <v>7216</v>
      </c>
      <c r="J3414" s="6" t="s">
        <v>9</v>
      </c>
      <c r="K3414" s="6" t="s">
        <v>7289</v>
      </c>
      <c r="L3414" s="6" t="s">
        <v>11</v>
      </c>
      <c r="M3414" s="2">
        <v>105.55200000000001</v>
      </c>
      <c r="N3414" s="1" t="s">
        <v>12</v>
      </c>
      <c r="O3414" s="3">
        <v>43323</v>
      </c>
      <c r="P3414" s="2">
        <f>ROUNDDOWN(Table1[[#This Row],[Quantity in UnE]],0)</f>
        <v>105</v>
      </c>
      <c r="Q3414" t="s">
        <v>8850</v>
      </c>
      <c r="R3414">
        <v>29</v>
      </c>
      <c r="S3414">
        <v>28</v>
      </c>
      <c r="T3414">
        <f>IF(Table1[[#This Row],[OD (in)]]=28,0,IF(Table1[[#This Row],[Width (in)]]&lt;=25,1,0))</f>
        <v>0</v>
      </c>
      <c r="U3414">
        <f>IF(Table1[[#This Row],[OD (in)]]=28,0,IF(AND(Table1[[#This Row],[Width (in)]]&gt;25,Table1[[#This Row],[Width (in)]]&lt;=40),1,0))</f>
        <v>0</v>
      </c>
      <c r="V3414">
        <f>IF(Table1[[#This Row],[OD (in)]]=28,0,IF(Table1[[#This Row],[Width (in)]]&gt;40,1,0))</f>
        <v>0</v>
      </c>
      <c r="W3414">
        <f>IF(Table1[[#This Row],[OD (in)]]=28,1,0)</f>
        <v>1</v>
      </c>
    </row>
    <row r="3415" spans="1:23" x14ac:dyDescent="0.3">
      <c r="A3415" s="6" t="s">
        <v>0</v>
      </c>
      <c r="B3415" s="6" t="s">
        <v>667</v>
      </c>
      <c r="C3415" s="6" t="s">
        <v>668</v>
      </c>
      <c r="D3415" s="6" t="s">
        <v>7290</v>
      </c>
      <c r="E3415" s="6" t="s">
        <v>4</v>
      </c>
      <c r="F3415" s="6" t="s">
        <v>5</v>
      </c>
      <c r="G3415" s="6" t="s">
        <v>7121</v>
      </c>
      <c r="H3415" s="6" t="s">
        <v>7</v>
      </c>
      <c r="I3415" s="6" t="s">
        <v>7122</v>
      </c>
      <c r="J3415" s="6" t="s">
        <v>9</v>
      </c>
      <c r="K3415" s="6" t="s">
        <v>7291</v>
      </c>
      <c r="L3415" s="6" t="s">
        <v>11</v>
      </c>
      <c r="M3415" s="2">
        <v>109.33</v>
      </c>
      <c r="N3415" s="1" t="s">
        <v>12</v>
      </c>
      <c r="O3415" s="3">
        <v>43321</v>
      </c>
      <c r="P3415" s="2">
        <f>ROUNDDOWN(Table1[[#This Row],[Quantity in UnE]],0)</f>
        <v>109</v>
      </c>
      <c r="Q3415" t="s">
        <v>8848</v>
      </c>
      <c r="R3415">
        <v>31</v>
      </c>
      <c r="S3415">
        <v>28</v>
      </c>
      <c r="T3415">
        <f>IF(Table1[[#This Row],[OD (in)]]=28,0,IF(Table1[[#This Row],[Width (in)]]&lt;=25,1,0))</f>
        <v>0</v>
      </c>
      <c r="U3415">
        <f>IF(Table1[[#This Row],[OD (in)]]=28,0,IF(AND(Table1[[#This Row],[Width (in)]]&gt;25,Table1[[#This Row],[Width (in)]]&lt;=40),1,0))</f>
        <v>0</v>
      </c>
      <c r="V3415">
        <f>IF(Table1[[#This Row],[OD (in)]]=28,0,IF(Table1[[#This Row],[Width (in)]]&gt;40,1,0))</f>
        <v>0</v>
      </c>
      <c r="W3415">
        <f>IF(Table1[[#This Row],[OD (in)]]=28,1,0)</f>
        <v>1</v>
      </c>
    </row>
    <row r="3416" spans="1:23" x14ac:dyDescent="0.3">
      <c r="A3416" s="6" t="s">
        <v>0</v>
      </c>
      <c r="B3416" s="6" t="s">
        <v>87</v>
      </c>
      <c r="C3416" s="6" t="s">
        <v>88</v>
      </c>
      <c r="D3416" s="6" t="s">
        <v>7292</v>
      </c>
      <c r="E3416" s="6" t="s">
        <v>4</v>
      </c>
      <c r="F3416" s="6" t="s">
        <v>5</v>
      </c>
      <c r="G3416" s="6" t="s">
        <v>7215</v>
      </c>
      <c r="H3416" s="6" t="s">
        <v>7</v>
      </c>
      <c r="I3416" s="6" t="s">
        <v>7216</v>
      </c>
      <c r="J3416" s="6" t="s">
        <v>9</v>
      </c>
      <c r="K3416" s="6" t="s">
        <v>7293</v>
      </c>
      <c r="L3416" s="6" t="s">
        <v>11</v>
      </c>
      <c r="M3416" s="2">
        <v>111.33499999999999</v>
      </c>
      <c r="N3416" s="1" t="s">
        <v>12</v>
      </c>
      <c r="O3416" s="3">
        <v>43323</v>
      </c>
      <c r="P3416" s="2">
        <f>ROUNDDOWN(Table1[[#This Row],[Quantity in UnE]],0)</f>
        <v>111</v>
      </c>
      <c r="Q3416" t="s">
        <v>8850</v>
      </c>
      <c r="R3416">
        <v>29</v>
      </c>
      <c r="S3416">
        <v>28</v>
      </c>
      <c r="T3416">
        <f>IF(Table1[[#This Row],[OD (in)]]=28,0,IF(Table1[[#This Row],[Width (in)]]&lt;=25,1,0))</f>
        <v>0</v>
      </c>
      <c r="U3416">
        <f>IF(Table1[[#This Row],[OD (in)]]=28,0,IF(AND(Table1[[#This Row],[Width (in)]]&gt;25,Table1[[#This Row],[Width (in)]]&lt;=40),1,0))</f>
        <v>0</v>
      </c>
      <c r="V3416">
        <f>IF(Table1[[#This Row],[OD (in)]]=28,0,IF(Table1[[#This Row],[Width (in)]]&gt;40,1,0))</f>
        <v>0</v>
      </c>
      <c r="W3416">
        <f>IF(Table1[[#This Row],[OD (in)]]=28,1,0)</f>
        <v>1</v>
      </c>
    </row>
    <row r="3417" spans="1:23" x14ac:dyDescent="0.3">
      <c r="A3417" s="6" t="s">
        <v>0</v>
      </c>
      <c r="B3417" s="6" t="s">
        <v>667</v>
      </c>
      <c r="C3417" s="6" t="s">
        <v>668</v>
      </c>
      <c r="D3417" s="6" t="s">
        <v>7294</v>
      </c>
      <c r="E3417" s="6" t="s">
        <v>4</v>
      </c>
      <c r="F3417" s="6" t="s">
        <v>5</v>
      </c>
      <c r="G3417" s="6" t="s">
        <v>7121</v>
      </c>
      <c r="H3417" s="6" t="s">
        <v>7</v>
      </c>
      <c r="I3417" s="6" t="s">
        <v>7122</v>
      </c>
      <c r="J3417" s="6" t="s">
        <v>9</v>
      </c>
      <c r="K3417" s="6" t="s">
        <v>7295</v>
      </c>
      <c r="L3417" s="6" t="s">
        <v>11</v>
      </c>
      <c r="M3417" s="2">
        <v>120.008</v>
      </c>
      <c r="N3417" s="1" t="s">
        <v>12</v>
      </c>
      <c r="O3417" s="3">
        <v>43321</v>
      </c>
      <c r="P3417" s="2">
        <f>ROUNDDOWN(Table1[[#This Row],[Quantity in UnE]],0)</f>
        <v>120</v>
      </c>
      <c r="Q3417" t="s">
        <v>8848</v>
      </c>
      <c r="R3417">
        <v>31</v>
      </c>
      <c r="S3417">
        <v>28</v>
      </c>
      <c r="T3417">
        <f>IF(Table1[[#This Row],[OD (in)]]=28,0,IF(Table1[[#This Row],[Width (in)]]&lt;=25,1,0))</f>
        <v>0</v>
      </c>
      <c r="U3417">
        <f>IF(Table1[[#This Row],[OD (in)]]=28,0,IF(AND(Table1[[#This Row],[Width (in)]]&gt;25,Table1[[#This Row],[Width (in)]]&lt;=40),1,0))</f>
        <v>0</v>
      </c>
      <c r="V3417">
        <f>IF(Table1[[#This Row],[OD (in)]]=28,0,IF(Table1[[#This Row],[Width (in)]]&gt;40,1,0))</f>
        <v>0</v>
      </c>
      <c r="W3417">
        <f>IF(Table1[[#This Row],[OD (in)]]=28,1,0)</f>
        <v>1</v>
      </c>
    </row>
    <row r="3418" spans="1:23" x14ac:dyDescent="0.3">
      <c r="A3418" s="6" t="s">
        <v>0</v>
      </c>
      <c r="B3418" s="6" t="s">
        <v>87</v>
      </c>
      <c r="C3418" s="6" t="s">
        <v>88</v>
      </c>
      <c r="D3418" s="6" t="s">
        <v>7296</v>
      </c>
      <c r="E3418" s="6" t="s">
        <v>4</v>
      </c>
      <c r="F3418" s="6" t="s">
        <v>5</v>
      </c>
      <c r="G3418" s="6" t="s">
        <v>7215</v>
      </c>
      <c r="H3418" s="6" t="s">
        <v>7</v>
      </c>
      <c r="I3418" s="6" t="s">
        <v>7216</v>
      </c>
      <c r="J3418" s="6" t="s">
        <v>9</v>
      </c>
      <c r="K3418" s="6" t="s">
        <v>7297</v>
      </c>
      <c r="L3418" s="6" t="s">
        <v>11</v>
      </c>
      <c r="M3418" s="2">
        <v>111.33499999999999</v>
      </c>
      <c r="N3418" s="1" t="s">
        <v>12</v>
      </c>
      <c r="O3418" s="3">
        <v>43323</v>
      </c>
      <c r="P3418" s="2">
        <f>ROUNDDOWN(Table1[[#This Row],[Quantity in UnE]],0)</f>
        <v>111</v>
      </c>
      <c r="Q3418" t="s">
        <v>8850</v>
      </c>
      <c r="R3418">
        <v>29</v>
      </c>
      <c r="S3418">
        <v>28</v>
      </c>
      <c r="T3418">
        <f>IF(Table1[[#This Row],[OD (in)]]=28,0,IF(Table1[[#This Row],[Width (in)]]&lt;=25,1,0))</f>
        <v>0</v>
      </c>
      <c r="U3418">
        <f>IF(Table1[[#This Row],[OD (in)]]=28,0,IF(AND(Table1[[#This Row],[Width (in)]]&gt;25,Table1[[#This Row],[Width (in)]]&lt;=40),1,0))</f>
        <v>0</v>
      </c>
      <c r="V3418">
        <f>IF(Table1[[#This Row],[OD (in)]]=28,0,IF(Table1[[#This Row],[Width (in)]]&gt;40,1,0))</f>
        <v>0</v>
      </c>
      <c r="W3418">
        <f>IF(Table1[[#This Row],[OD (in)]]=28,1,0)</f>
        <v>1</v>
      </c>
    </row>
    <row r="3419" spans="1:23" x14ac:dyDescent="0.3">
      <c r="A3419" s="6" t="s">
        <v>0</v>
      </c>
      <c r="B3419" s="6" t="s">
        <v>2208</v>
      </c>
      <c r="C3419" s="6" t="s">
        <v>2209</v>
      </c>
      <c r="D3419" s="6" t="s">
        <v>7298</v>
      </c>
      <c r="E3419" s="6" t="s">
        <v>4</v>
      </c>
      <c r="F3419" s="6" t="s">
        <v>5</v>
      </c>
      <c r="G3419" s="6" t="s">
        <v>7299</v>
      </c>
      <c r="H3419" s="6" t="s">
        <v>7</v>
      </c>
      <c r="I3419" s="6" t="s">
        <v>7300</v>
      </c>
      <c r="J3419" s="6" t="s">
        <v>9</v>
      </c>
      <c r="K3419" s="6" t="s">
        <v>7301</v>
      </c>
      <c r="L3419" s="6" t="s">
        <v>11</v>
      </c>
      <c r="M3419" s="2">
        <v>177.73400000000001</v>
      </c>
      <c r="N3419" s="1" t="s">
        <v>12</v>
      </c>
      <c r="O3419" s="3">
        <v>43331</v>
      </c>
      <c r="P3419" s="2">
        <f>ROUNDDOWN(Table1[[#This Row],[Quantity in UnE]],0)</f>
        <v>177</v>
      </c>
      <c r="Q3419" t="s">
        <v>8864</v>
      </c>
      <c r="R3419">
        <v>23.875</v>
      </c>
      <c r="S3419">
        <v>39</v>
      </c>
      <c r="T3419">
        <f>IF(Table1[[#This Row],[OD (in)]]=28,0,IF(Table1[[#This Row],[Width (in)]]&lt;=25,1,0))</f>
        <v>1</v>
      </c>
      <c r="U3419">
        <f>IF(Table1[[#This Row],[OD (in)]]=28,0,IF(AND(Table1[[#This Row],[Width (in)]]&gt;25,Table1[[#This Row],[Width (in)]]&lt;=40),1,0))</f>
        <v>0</v>
      </c>
      <c r="V3419">
        <f>IF(Table1[[#This Row],[OD (in)]]=28,0,IF(Table1[[#This Row],[Width (in)]]&gt;40,1,0))</f>
        <v>0</v>
      </c>
      <c r="W3419">
        <f>IF(Table1[[#This Row],[OD (in)]]=28,1,0)</f>
        <v>0</v>
      </c>
    </row>
    <row r="3420" spans="1:23" x14ac:dyDescent="0.3">
      <c r="A3420" s="6" t="s">
        <v>0</v>
      </c>
      <c r="B3420" s="6" t="s">
        <v>334</v>
      </c>
      <c r="C3420" s="6" t="s">
        <v>335</v>
      </c>
      <c r="D3420" s="6" t="s">
        <v>7302</v>
      </c>
      <c r="E3420" s="6" t="s">
        <v>4</v>
      </c>
      <c r="F3420" s="6" t="s">
        <v>5</v>
      </c>
      <c r="G3420" s="6" t="s">
        <v>7085</v>
      </c>
      <c r="H3420" s="6" t="s">
        <v>7</v>
      </c>
      <c r="I3420" s="6" t="s">
        <v>7086</v>
      </c>
      <c r="J3420" s="6" t="s">
        <v>9</v>
      </c>
      <c r="K3420" s="6" t="s">
        <v>7303</v>
      </c>
      <c r="L3420" s="6" t="s">
        <v>11</v>
      </c>
      <c r="M3420" s="2">
        <v>112.67</v>
      </c>
      <c r="N3420" s="1" t="s">
        <v>12</v>
      </c>
      <c r="O3420" s="3">
        <v>43324</v>
      </c>
      <c r="P3420" s="2">
        <f>ROUNDDOWN(Table1[[#This Row],[Quantity in UnE]],0)</f>
        <v>112</v>
      </c>
      <c r="Q3420" t="s">
        <v>8850</v>
      </c>
      <c r="R3420">
        <v>31</v>
      </c>
      <c r="S3420">
        <v>28</v>
      </c>
      <c r="T3420">
        <f>IF(Table1[[#This Row],[OD (in)]]=28,0,IF(Table1[[#This Row],[Width (in)]]&lt;=25,1,0))</f>
        <v>0</v>
      </c>
      <c r="U3420">
        <f>IF(Table1[[#This Row],[OD (in)]]=28,0,IF(AND(Table1[[#This Row],[Width (in)]]&gt;25,Table1[[#This Row],[Width (in)]]&lt;=40),1,0))</f>
        <v>0</v>
      </c>
      <c r="V3420">
        <f>IF(Table1[[#This Row],[OD (in)]]=28,0,IF(Table1[[#This Row],[Width (in)]]&gt;40,1,0))</f>
        <v>0</v>
      </c>
      <c r="W3420">
        <f>IF(Table1[[#This Row],[OD (in)]]=28,1,0)</f>
        <v>1</v>
      </c>
    </row>
    <row r="3421" spans="1:23" x14ac:dyDescent="0.3">
      <c r="A3421" s="6" t="s">
        <v>0</v>
      </c>
      <c r="B3421" s="6" t="s">
        <v>2208</v>
      </c>
      <c r="C3421" s="6" t="s">
        <v>2209</v>
      </c>
      <c r="D3421" s="6" t="s">
        <v>7304</v>
      </c>
      <c r="E3421" s="6" t="s">
        <v>4</v>
      </c>
      <c r="F3421" s="6" t="s">
        <v>5</v>
      </c>
      <c r="G3421" s="6" t="s">
        <v>7299</v>
      </c>
      <c r="H3421" s="6" t="s">
        <v>7</v>
      </c>
      <c r="I3421" s="6" t="s">
        <v>7300</v>
      </c>
      <c r="J3421" s="6" t="s">
        <v>9</v>
      </c>
      <c r="K3421" s="6" t="s">
        <v>7305</v>
      </c>
      <c r="L3421" s="6" t="s">
        <v>11</v>
      </c>
      <c r="M3421" s="2">
        <v>177.73400000000001</v>
      </c>
      <c r="N3421" s="1" t="s">
        <v>12</v>
      </c>
      <c r="O3421" s="3">
        <v>43331</v>
      </c>
      <c r="P3421" s="2">
        <f>ROUNDDOWN(Table1[[#This Row],[Quantity in UnE]],0)</f>
        <v>177</v>
      </c>
      <c r="Q3421" t="s">
        <v>8864</v>
      </c>
      <c r="R3421">
        <v>23.875</v>
      </c>
      <c r="S3421">
        <v>39</v>
      </c>
      <c r="T3421">
        <f>IF(Table1[[#This Row],[OD (in)]]=28,0,IF(Table1[[#This Row],[Width (in)]]&lt;=25,1,0))</f>
        <v>1</v>
      </c>
      <c r="U3421">
        <f>IF(Table1[[#This Row],[OD (in)]]=28,0,IF(AND(Table1[[#This Row],[Width (in)]]&gt;25,Table1[[#This Row],[Width (in)]]&lt;=40),1,0))</f>
        <v>0</v>
      </c>
      <c r="V3421">
        <f>IF(Table1[[#This Row],[OD (in)]]=28,0,IF(Table1[[#This Row],[Width (in)]]&gt;40,1,0))</f>
        <v>0</v>
      </c>
      <c r="W3421">
        <f>IF(Table1[[#This Row],[OD (in)]]=28,1,0)</f>
        <v>0</v>
      </c>
    </row>
    <row r="3422" spans="1:23" x14ac:dyDescent="0.3">
      <c r="A3422" s="6" t="s">
        <v>0</v>
      </c>
      <c r="B3422" s="6" t="s">
        <v>334</v>
      </c>
      <c r="C3422" s="6" t="s">
        <v>335</v>
      </c>
      <c r="D3422" s="6" t="s">
        <v>7306</v>
      </c>
      <c r="E3422" s="6" t="s">
        <v>4</v>
      </c>
      <c r="F3422" s="6" t="s">
        <v>5</v>
      </c>
      <c r="G3422" s="6" t="s">
        <v>7085</v>
      </c>
      <c r="H3422" s="6" t="s">
        <v>7</v>
      </c>
      <c r="I3422" s="6" t="s">
        <v>7086</v>
      </c>
      <c r="J3422" s="6" t="s">
        <v>9</v>
      </c>
      <c r="K3422" s="6" t="s">
        <v>7307</v>
      </c>
      <c r="L3422" s="6" t="s">
        <v>11</v>
      </c>
      <c r="M3422" s="2">
        <v>119.175</v>
      </c>
      <c r="N3422" s="1" t="s">
        <v>12</v>
      </c>
      <c r="O3422" s="3">
        <v>43324</v>
      </c>
      <c r="P3422" s="2">
        <f>ROUNDDOWN(Table1[[#This Row],[Quantity in UnE]],0)</f>
        <v>119</v>
      </c>
      <c r="Q3422" t="s">
        <v>8850</v>
      </c>
      <c r="R3422">
        <v>31</v>
      </c>
      <c r="S3422">
        <v>28</v>
      </c>
      <c r="T3422">
        <f>IF(Table1[[#This Row],[OD (in)]]=28,0,IF(Table1[[#This Row],[Width (in)]]&lt;=25,1,0))</f>
        <v>0</v>
      </c>
      <c r="U3422">
        <f>IF(Table1[[#This Row],[OD (in)]]=28,0,IF(AND(Table1[[#This Row],[Width (in)]]&gt;25,Table1[[#This Row],[Width (in)]]&lt;=40),1,0))</f>
        <v>0</v>
      </c>
      <c r="V3422">
        <f>IF(Table1[[#This Row],[OD (in)]]=28,0,IF(Table1[[#This Row],[Width (in)]]&gt;40,1,0))</f>
        <v>0</v>
      </c>
      <c r="W3422">
        <f>IF(Table1[[#This Row],[OD (in)]]=28,1,0)</f>
        <v>1</v>
      </c>
    </row>
    <row r="3423" spans="1:23" x14ac:dyDescent="0.3">
      <c r="A3423" s="6" t="s">
        <v>0</v>
      </c>
      <c r="B3423" s="6" t="s">
        <v>2208</v>
      </c>
      <c r="C3423" s="6" t="s">
        <v>2209</v>
      </c>
      <c r="D3423" s="6" t="s">
        <v>7308</v>
      </c>
      <c r="E3423" s="6" t="s">
        <v>4</v>
      </c>
      <c r="F3423" s="6" t="s">
        <v>5</v>
      </c>
      <c r="G3423" s="6" t="s">
        <v>7299</v>
      </c>
      <c r="H3423" s="6" t="s">
        <v>7</v>
      </c>
      <c r="I3423" s="6" t="s">
        <v>7300</v>
      </c>
      <c r="J3423" s="6" t="s">
        <v>9</v>
      </c>
      <c r="K3423" s="6" t="s">
        <v>7309</v>
      </c>
      <c r="L3423" s="6" t="s">
        <v>11</v>
      </c>
      <c r="M3423" s="2">
        <v>177.73400000000001</v>
      </c>
      <c r="N3423" s="1" t="s">
        <v>12</v>
      </c>
      <c r="O3423" s="3">
        <v>43331</v>
      </c>
      <c r="P3423" s="2">
        <f>ROUNDDOWN(Table1[[#This Row],[Quantity in UnE]],0)</f>
        <v>177</v>
      </c>
      <c r="Q3423" t="s">
        <v>8864</v>
      </c>
      <c r="R3423">
        <v>23.875</v>
      </c>
      <c r="S3423">
        <v>39</v>
      </c>
      <c r="T3423">
        <f>IF(Table1[[#This Row],[OD (in)]]=28,0,IF(Table1[[#This Row],[Width (in)]]&lt;=25,1,0))</f>
        <v>1</v>
      </c>
      <c r="U3423">
        <f>IF(Table1[[#This Row],[OD (in)]]=28,0,IF(AND(Table1[[#This Row],[Width (in)]]&gt;25,Table1[[#This Row],[Width (in)]]&lt;=40),1,0))</f>
        <v>0</v>
      </c>
      <c r="V3423">
        <f>IF(Table1[[#This Row],[OD (in)]]=28,0,IF(Table1[[#This Row],[Width (in)]]&gt;40,1,0))</f>
        <v>0</v>
      </c>
      <c r="W3423">
        <f>IF(Table1[[#This Row],[OD (in)]]=28,1,0)</f>
        <v>0</v>
      </c>
    </row>
    <row r="3424" spans="1:23" x14ac:dyDescent="0.3">
      <c r="A3424" s="6" t="s">
        <v>0</v>
      </c>
      <c r="B3424" s="6" t="s">
        <v>45</v>
      </c>
      <c r="C3424" s="6" t="s">
        <v>46</v>
      </c>
      <c r="D3424" s="6" t="s">
        <v>7310</v>
      </c>
      <c r="E3424" s="6" t="s">
        <v>4</v>
      </c>
      <c r="F3424" s="6" t="s">
        <v>5</v>
      </c>
      <c r="G3424" s="6" t="s">
        <v>7215</v>
      </c>
      <c r="H3424" s="6" t="s">
        <v>7</v>
      </c>
      <c r="I3424" s="6" t="s">
        <v>7216</v>
      </c>
      <c r="J3424" s="6" t="s">
        <v>9</v>
      </c>
      <c r="K3424" s="6" t="s">
        <v>7311</v>
      </c>
      <c r="L3424" s="6" t="s">
        <v>11</v>
      </c>
      <c r="M3424" s="2">
        <v>177.876</v>
      </c>
      <c r="N3424" s="1" t="s">
        <v>12</v>
      </c>
      <c r="O3424" s="3">
        <v>43323</v>
      </c>
      <c r="P3424" s="2">
        <f>ROUNDDOWN(Table1[[#This Row],[Quantity in UnE]],0)</f>
        <v>177</v>
      </c>
      <c r="Q3424" t="s">
        <v>8849</v>
      </c>
      <c r="R3424">
        <v>21.25</v>
      </c>
      <c r="S3424">
        <v>44</v>
      </c>
      <c r="T3424">
        <f>IF(Table1[[#This Row],[OD (in)]]=28,0,IF(Table1[[#This Row],[Width (in)]]&lt;=25,1,0))</f>
        <v>1</v>
      </c>
      <c r="U3424">
        <f>IF(Table1[[#This Row],[OD (in)]]=28,0,IF(AND(Table1[[#This Row],[Width (in)]]&gt;25,Table1[[#This Row],[Width (in)]]&lt;=40),1,0))</f>
        <v>0</v>
      </c>
      <c r="V3424">
        <f>IF(Table1[[#This Row],[OD (in)]]=28,0,IF(Table1[[#This Row],[Width (in)]]&gt;40,1,0))</f>
        <v>0</v>
      </c>
      <c r="W3424">
        <f>IF(Table1[[#This Row],[OD (in)]]=28,1,0)</f>
        <v>0</v>
      </c>
    </row>
    <row r="3425" spans="1:23" x14ac:dyDescent="0.3">
      <c r="A3425" s="6" t="s">
        <v>0</v>
      </c>
      <c r="B3425" s="6" t="s">
        <v>2208</v>
      </c>
      <c r="C3425" s="6" t="s">
        <v>2209</v>
      </c>
      <c r="D3425" s="6" t="s">
        <v>7312</v>
      </c>
      <c r="E3425" s="6" t="s">
        <v>4</v>
      </c>
      <c r="F3425" s="6" t="s">
        <v>5</v>
      </c>
      <c r="G3425" s="6" t="s">
        <v>7299</v>
      </c>
      <c r="H3425" s="6" t="s">
        <v>7</v>
      </c>
      <c r="I3425" s="6" t="s">
        <v>7300</v>
      </c>
      <c r="J3425" s="6" t="s">
        <v>9</v>
      </c>
      <c r="K3425" s="6" t="s">
        <v>7313</v>
      </c>
      <c r="L3425" s="6" t="s">
        <v>11</v>
      </c>
      <c r="M3425" s="2">
        <v>177.73400000000001</v>
      </c>
      <c r="N3425" s="1" t="s">
        <v>12</v>
      </c>
      <c r="O3425" s="3">
        <v>43331</v>
      </c>
      <c r="P3425" s="2">
        <f>ROUNDDOWN(Table1[[#This Row],[Quantity in UnE]],0)</f>
        <v>177</v>
      </c>
      <c r="Q3425" t="s">
        <v>8864</v>
      </c>
      <c r="R3425">
        <v>23.875</v>
      </c>
      <c r="S3425">
        <v>39</v>
      </c>
      <c r="T3425">
        <f>IF(Table1[[#This Row],[OD (in)]]=28,0,IF(Table1[[#This Row],[Width (in)]]&lt;=25,1,0))</f>
        <v>1</v>
      </c>
      <c r="U3425">
        <f>IF(Table1[[#This Row],[OD (in)]]=28,0,IF(AND(Table1[[#This Row],[Width (in)]]&gt;25,Table1[[#This Row],[Width (in)]]&lt;=40),1,0))</f>
        <v>0</v>
      </c>
      <c r="V3425">
        <f>IF(Table1[[#This Row],[OD (in)]]=28,0,IF(Table1[[#This Row],[Width (in)]]&gt;40,1,0))</f>
        <v>0</v>
      </c>
      <c r="W3425">
        <f>IF(Table1[[#This Row],[OD (in)]]=28,1,0)</f>
        <v>0</v>
      </c>
    </row>
    <row r="3426" spans="1:23" x14ac:dyDescent="0.3">
      <c r="A3426" s="6" t="s">
        <v>0</v>
      </c>
      <c r="B3426" s="6" t="s">
        <v>2208</v>
      </c>
      <c r="C3426" s="6" t="s">
        <v>2209</v>
      </c>
      <c r="D3426" s="6" t="s">
        <v>7314</v>
      </c>
      <c r="E3426" s="6" t="s">
        <v>4</v>
      </c>
      <c r="F3426" s="6" t="s">
        <v>5</v>
      </c>
      <c r="G3426" s="6" t="s">
        <v>7299</v>
      </c>
      <c r="H3426" s="6" t="s">
        <v>7</v>
      </c>
      <c r="I3426" s="6" t="s">
        <v>7300</v>
      </c>
      <c r="J3426" s="6" t="s">
        <v>9</v>
      </c>
      <c r="K3426" s="6" t="s">
        <v>7315</v>
      </c>
      <c r="L3426" s="6" t="s">
        <v>11</v>
      </c>
      <c r="M3426" s="2">
        <v>177.73400000000001</v>
      </c>
      <c r="N3426" s="1" t="s">
        <v>12</v>
      </c>
      <c r="O3426" s="3">
        <v>43331</v>
      </c>
      <c r="P3426" s="2">
        <f>ROUNDDOWN(Table1[[#This Row],[Quantity in UnE]],0)</f>
        <v>177</v>
      </c>
      <c r="Q3426" t="s">
        <v>8864</v>
      </c>
      <c r="R3426">
        <v>23.875</v>
      </c>
      <c r="S3426">
        <v>39</v>
      </c>
      <c r="T3426">
        <f>IF(Table1[[#This Row],[OD (in)]]=28,0,IF(Table1[[#This Row],[Width (in)]]&lt;=25,1,0))</f>
        <v>1</v>
      </c>
      <c r="U3426">
        <f>IF(Table1[[#This Row],[OD (in)]]=28,0,IF(AND(Table1[[#This Row],[Width (in)]]&gt;25,Table1[[#This Row],[Width (in)]]&lt;=40),1,0))</f>
        <v>0</v>
      </c>
      <c r="V3426">
        <f>IF(Table1[[#This Row],[OD (in)]]=28,0,IF(Table1[[#This Row],[Width (in)]]&gt;40,1,0))</f>
        <v>0</v>
      </c>
      <c r="W3426">
        <f>IF(Table1[[#This Row],[OD (in)]]=28,1,0)</f>
        <v>0</v>
      </c>
    </row>
    <row r="3427" spans="1:23" x14ac:dyDescent="0.3">
      <c r="A3427" s="6" t="s">
        <v>0</v>
      </c>
      <c r="B3427" s="6" t="s">
        <v>45</v>
      </c>
      <c r="C3427" s="6" t="s">
        <v>46</v>
      </c>
      <c r="D3427" s="6" t="s">
        <v>7316</v>
      </c>
      <c r="E3427" s="6" t="s">
        <v>4</v>
      </c>
      <c r="F3427" s="6" t="s">
        <v>5</v>
      </c>
      <c r="G3427" s="6" t="s">
        <v>7215</v>
      </c>
      <c r="H3427" s="6" t="s">
        <v>7</v>
      </c>
      <c r="I3427" s="6" t="s">
        <v>7216</v>
      </c>
      <c r="J3427" s="6" t="s">
        <v>9</v>
      </c>
      <c r="K3427" s="6" t="s">
        <v>7317</v>
      </c>
      <c r="L3427" s="6" t="s">
        <v>11</v>
      </c>
      <c r="M3427" s="2">
        <v>177.876</v>
      </c>
      <c r="N3427" s="1" t="s">
        <v>12</v>
      </c>
      <c r="O3427" s="3">
        <v>43323</v>
      </c>
      <c r="P3427" s="2">
        <f>ROUNDDOWN(Table1[[#This Row],[Quantity in UnE]],0)</f>
        <v>177</v>
      </c>
      <c r="Q3427" t="s">
        <v>8849</v>
      </c>
      <c r="R3427">
        <v>21.25</v>
      </c>
      <c r="S3427">
        <v>44</v>
      </c>
      <c r="T3427">
        <f>IF(Table1[[#This Row],[OD (in)]]=28,0,IF(Table1[[#This Row],[Width (in)]]&lt;=25,1,0))</f>
        <v>1</v>
      </c>
      <c r="U3427">
        <f>IF(Table1[[#This Row],[OD (in)]]=28,0,IF(AND(Table1[[#This Row],[Width (in)]]&gt;25,Table1[[#This Row],[Width (in)]]&lt;=40),1,0))</f>
        <v>0</v>
      </c>
      <c r="V3427">
        <f>IF(Table1[[#This Row],[OD (in)]]=28,0,IF(Table1[[#This Row],[Width (in)]]&gt;40,1,0))</f>
        <v>0</v>
      </c>
      <c r="W3427">
        <f>IF(Table1[[#This Row],[OD (in)]]=28,1,0)</f>
        <v>0</v>
      </c>
    </row>
    <row r="3428" spans="1:23" x14ac:dyDescent="0.3">
      <c r="A3428" s="6" t="s">
        <v>0</v>
      </c>
      <c r="B3428" s="6" t="s">
        <v>45</v>
      </c>
      <c r="C3428" s="6" t="s">
        <v>46</v>
      </c>
      <c r="D3428" s="6" t="s">
        <v>7318</v>
      </c>
      <c r="E3428" s="6" t="s">
        <v>4</v>
      </c>
      <c r="F3428" s="6" t="s">
        <v>5</v>
      </c>
      <c r="G3428" s="6" t="s">
        <v>7215</v>
      </c>
      <c r="H3428" s="6" t="s">
        <v>7</v>
      </c>
      <c r="I3428" s="6" t="s">
        <v>7216</v>
      </c>
      <c r="J3428" s="6" t="s">
        <v>9</v>
      </c>
      <c r="K3428" s="6" t="s">
        <v>7319</v>
      </c>
      <c r="L3428" s="6" t="s">
        <v>11</v>
      </c>
      <c r="M3428" s="2">
        <v>177.876</v>
      </c>
      <c r="N3428" s="1" t="s">
        <v>12</v>
      </c>
      <c r="O3428" s="3">
        <v>43323</v>
      </c>
      <c r="P3428" s="2">
        <f>ROUNDDOWN(Table1[[#This Row],[Quantity in UnE]],0)</f>
        <v>177</v>
      </c>
      <c r="Q3428" t="s">
        <v>8849</v>
      </c>
      <c r="R3428">
        <v>21.25</v>
      </c>
      <c r="S3428">
        <v>44</v>
      </c>
      <c r="T3428">
        <f>IF(Table1[[#This Row],[OD (in)]]=28,0,IF(Table1[[#This Row],[Width (in)]]&lt;=25,1,0))</f>
        <v>1</v>
      </c>
      <c r="U3428">
        <f>IF(Table1[[#This Row],[OD (in)]]=28,0,IF(AND(Table1[[#This Row],[Width (in)]]&gt;25,Table1[[#This Row],[Width (in)]]&lt;=40),1,0))</f>
        <v>0</v>
      </c>
      <c r="V3428">
        <f>IF(Table1[[#This Row],[OD (in)]]=28,0,IF(Table1[[#This Row],[Width (in)]]&gt;40,1,0))</f>
        <v>0</v>
      </c>
      <c r="W3428">
        <f>IF(Table1[[#This Row],[OD (in)]]=28,1,0)</f>
        <v>0</v>
      </c>
    </row>
    <row r="3429" spans="1:23" x14ac:dyDescent="0.3">
      <c r="A3429" s="6" t="s">
        <v>0</v>
      </c>
      <c r="B3429" s="6" t="s">
        <v>162</v>
      </c>
      <c r="C3429" s="6" t="s">
        <v>163</v>
      </c>
      <c r="D3429" s="6" t="s">
        <v>7320</v>
      </c>
      <c r="E3429" s="6" t="s">
        <v>4</v>
      </c>
      <c r="F3429" s="6" t="s">
        <v>5</v>
      </c>
      <c r="G3429" s="6" t="s">
        <v>7085</v>
      </c>
      <c r="H3429" s="6" t="s">
        <v>7</v>
      </c>
      <c r="I3429" s="6" t="s">
        <v>7086</v>
      </c>
      <c r="J3429" s="6" t="s">
        <v>9</v>
      </c>
      <c r="K3429" s="6" t="s">
        <v>7321</v>
      </c>
      <c r="L3429" s="6" t="s">
        <v>11</v>
      </c>
      <c r="M3429" s="2">
        <v>132.489</v>
      </c>
      <c r="N3429" s="1" t="s">
        <v>12</v>
      </c>
      <c r="O3429" s="3">
        <v>43324</v>
      </c>
      <c r="P3429" s="2">
        <f>ROUNDDOWN(Table1[[#This Row],[Quantity in UnE]],0)</f>
        <v>132</v>
      </c>
      <c r="Q3429" t="s">
        <v>8850</v>
      </c>
      <c r="R3429">
        <v>35</v>
      </c>
      <c r="S3429">
        <v>28</v>
      </c>
      <c r="T3429">
        <f>IF(Table1[[#This Row],[OD (in)]]=28,0,IF(Table1[[#This Row],[Width (in)]]&lt;=25,1,0))</f>
        <v>0</v>
      </c>
      <c r="U3429">
        <f>IF(Table1[[#This Row],[OD (in)]]=28,0,IF(AND(Table1[[#This Row],[Width (in)]]&gt;25,Table1[[#This Row],[Width (in)]]&lt;=40),1,0))</f>
        <v>0</v>
      </c>
      <c r="V3429">
        <f>IF(Table1[[#This Row],[OD (in)]]=28,0,IF(Table1[[#This Row],[Width (in)]]&gt;40,1,0))</f>
        <v>0</v>
      </c>
      <c r="W3429">
        <f>IF(Table1[[#This Row],[OD (in)]]=28,1,0)</f>
        <v>1</v>
      </c>
    </row>
    <row r="3430" spans="1:23" x14ac:dyDescent="0.3">
      <c r="A3430" s="6" t="s">
        <v>0</v>
      </c>
      <c r="B3430" s="6" t="s">
        <v>162</v>
      </c>
      <c r="C3430" s="6" t="s">
        <v>163</v>
      </c>
      <c r="D3430" s="6" t="s">
        <v>7322</v>
      </c>
      <c r="E3430" s="6" t="s">
        <v>4</v>
      </c>
      <c r="F3430" s="6" t="s">
        <v>5</v>
      </c>
      <c r="G3430" s="6" t="s">
        <v>7085</v>
      </c>
      <c r="H3430" s="6" t="s">
        <v>7</v>
      </c>
      <c r="I3430" s="6" t="s">
        <v>7086</v>
      </c>
      <c r="J3430" s="6" t="s">
        <v>9</v>
      </c>
      <c r="K3430" s="6" t="s">
        <v>7323</v>
      </c>
      <c r="L3430" s="6" t="s">
        <v>11</v>
      </c>
      <c r="M3430" s="2">
        <v>130.91</v>
      </c>
      <c r="N3430" s="1" t="s">
        <v>12</v>
      </c>
      <c r="O3430" s="3">
        <v>43324</v>
      </c>
      <c r="P3430" s="2">
        <f>ROUNDDOWN(Table1[[#This Row],[Quantity in UnE]],0)</f>
        <v>130</v>
      </c>
      <c r="Q3430" t="s">
        <v>8850</v>
      </c>
      <c r="R3430">
        <v>35</v>
      </c>
      <c r="S3430">
        <v>28</v>
      </c>
      <c r="T3430">
        <f>IF(Table1[[#This Row],[OD (in)]]=28,0,IF(Table1[[#This Row],[Width (in)]]&lt;=25,1,0))</f>
        <v>0</v>
      </c>
      <c r="U3430">
        <f>IF(Table1[[#This Row],[OD (in)]]=28,0,IF(AND(Table1[[#This Row],[Width (in)]]&gt;25,Table1[[#This Row],[Width (in)]]&lt;=40),1,0))</f>
        <v>0</v>
      </c>
      <c r="V3430">
        <f>IF(Table1[[#This Row],[OD (in)]]=28,0,IF(Table1[[#This Row],[Width (in)]]&gt;40,1,0))</f>
        <v>0</v>
      </c>
      <c r="W3430">
        <f>IF(Table1[[#This Row],[OD (in)]]=28,1,0)</f>
        <v>1</v>
      </c>
    </row>
    <row r="3431" spans="1:23" x14ac:dyDescent="0.3">
      <c r="A3431" s="6" t="s">
        <v>0</v>
      </c>
      <c r="B3431" s="6" t="s">
        <v>2208</v>
      </c>
      <c r="C3431" s="6" t="s">
        <v>2209</v>
      </c>
      <c r="D3431" s="6" t="s">
        <v>7324</v>
      </c>
      <c r="E3431" s="6" t="s">
        <v>4</v>
      </c>
      <c r="F3431" s="6" t="s">
        <v>5</v>
      </c>
      <c r="G3431" s="6" t="s">
        <v>7299</v>
      </c>
      <c r="H3431" s="6" t="s">
        <v>7</v>
      </c>
      <c r="I3431" s="6" t="s">
        <v>7300</v>
      </c>
      <c r="J3431" s="6" t="s">
        <v>9</v>
      </c>
      <c r="K3431" s="6" t="s">
        <v>7325</v>
      </c>
      <c r="L3431" s="6" t="s">
        <v>11</v>
      </c>
      <c r="M3431" s="2">
        <v>173.458</v>
      </c>
      <c r="N3431" s="1" t="s">
        <v>12</v>
      </c>
      <c r="O3431" s="3">
        <v>43331</v>
      </c>
      <c r="P3431" s="2">
        <f>ROUNDDOWN(Table1[[#This Row],[Quantity in UnE]],0)</f>
        <v>173</v>
      </c>
      <c r="Q3431" t="s">
        <v>8864</v>
      </c>
      <c r="R3431">
        <v>23.875</v>
      </c>
      <c r="S3431">
        <v>39</v>
      </c>
      <c r="T3431">
        <f>IF(Table1[[#This Row],[OD (in)]]=28,0,IF(Table1[[#This Row],[Width (in)]]&lt;=25,1,0))</f>
        <v>1</v>
      </c>
      <c r="U3431">
        <f>IF(Table1[[#This Row],[OD (in)]]=28,0,IF(AND(Table1[[#This Row],[Width (in)]]&gt;25,Table1[[#This Row],[Width (in)]]&lt;=40),1,0))</f>
        <v>0</v>
      </c>
      <c r="V3431">
        <f>IF(Table1[[#This Row],[OD (in)]]=28,0,IF(Table1[[#This Row],[Width (in)]]&gt;40,1,0))</f>
        <v>0</v>
      </c>
      <c r="W3431">
        <f>IF(Table1[[#This Row],[OD (in)]]=28,1,0)</f>
        <v>0</v>
      </c>
    </row>
    <row r="3432" spans="1:23" x14ac:dyDescent="0.3">
      <c r="A3432" s="6" t="s">
        <v>0</v>
      </c>
      <c r="B3432" s="6" t="s">
        <v>2208</v>
      </c>
      <c r="C3432" s="6" t="s">
        <v>2209</v>
      </c>
      <c r="D3432" s="6" t="s">
        <v>7326</v>
      </c>
      <c r="E3432" s="6" t="s">
        <v>4</v>
      </c>
      <c r="F3432" s="6" t="s">
        <v>5</v>
      </c>
      <c r="G3432" s="6" t="s">
        <v>7299</v>
      </c>
      <c r="H3432" s="6" t="s">
        <v>7</v>
      </c>
      <c r="I3432" s="6" t="s">
        <v>7300</v>
      </c>
      <c r="J3432" s="6" t="s">
        <v>9</v>
      </c>
      <c r="K3432" s="6" t="s">
        <v>7327</v>
      </c>
      <c r="L3432" s="6" t="s">
        <v>11</v>
      </c>
      <c r="M3432" s="2">
        <v>173.458</v>
      </c>
      <c r="N3432" s="1" t="s">
        <v>12</v>
      </c>
      <c r="O3432" s="3">
        <v>43331</v>
      </c>
      <c r="P3432" s="2">
        <f>ROUNDDOWN(Table1[[#This Row],[Quantity in UnE]],0)</f>
        <v>173</v>
      </c>
      <c r="Q3432" t="s">
        <v>8864</v>
      </c>
      <c r="R3432">
        <v>23.875</v>
      </c>
      <c r="S3432">
        <v>39</v>
      </c>
      <c r="T3432">
        <f>IF(Table1[[#This Row],[OD (in)]]=28,0,IF(Table1[[#This Row],[Width (in)]]&lt;=25,1,0))</f>
        <v>1</v>
      </c>
      <c r="U3432">
        <f>IF(Table1[[#This Row],[OD (in)]]=28,0,IF(AND(Table1[[#This Row],[Width (in)]]&gt;25,Table1[[#This Row],[Width (in)]]&lt;=40),1,0))</f>
        <v>0</v>
      </c>
      <c r="V3432">
        <f>IF(Table1[[#This Row],[OD (in)]]=28,0,IF(Table1[[#This Row],[Width (in)]]&gt;40,1,0))</f>
        <v>0</v>
      </c>
      <c r="W3432">
        <f>IF(Table1[[#This Row],[OD (in)]]=28,1,0)</f>
        <v>0</v>
      </c>
    </row>
    <row r="3433" spans="1:23" x14ac:dyDescent="0.3">
      <c r="A3433" s="6" t="s">
        <v>0</v>
      </c>
      <c r="B3433" s="6" t="s">
        <v>334</v>
      </c>
      <c r="C3433" s="6" t="s">
        <v>335</v>
      </c>
      <c r="D3433" s="6" t="s">
        <v>7328</v>
      </c>
      <c r="E3433" s="6" t="s">
        <v>4</v>
      </c>
      <c r="F3433" s="6" t="s">
        <v>5</v>
      </c>
      <c r="G3433" s="6" t="s">
        <v>7215</v>
      </c>
      <c r="H3433" s="6" t="s">
        <v>7</v>
      </c>
      <c r="I3433" s="6" t="s">
        <v>7216</v>
      </c>
      <c r="J3433" s="6" t="s">
        <v>9</v>
      </c>
      <c r="K3433" s="6" t="s">
        <v>7329</v>
      </c>
      <c r="L3433" s="6" t="s">
        <v>11</v>
      </c>
      <c r="M3433" s="2">
        <v>119.01300000000001</v>
      </c>
      <c r="N3433" s="1" t="s">
        <v>12</v>
      </c>
      <c r="O3433" s="3">
        <v>43323</v>
      </c>
      <c r="P3433" s="2">
        <f>ROUNDDOWN(Table1[[#This Row],[Quantity in UnE]],0)</f>
        <v>119</v>
      </c>
      <c r="Q3433" t="s">
        <v>8850</v>
      </c>
      <c r="R3433">
        <v>31</v>
      </c>
      <c r="S3433">
        <v>28</v>
      </c>
      <c r="T3433">
        <f>IF(Table1[[#This Row],[OD (in)]]=28,0,IF(Table1[[#This Row],[Width (in)]]&lt;=25,1,0))</f>
        <v>0</v>
      </c>
      <c r="U3433">
        <f>IF(Table1[[#This Row],[OD (in)]]=28,0,IF(AND(Table1[[#This Row],[Width (in)]]&gt;25,Table1[[#This Row],[Width (in)]]&lt;=40),1,0))</f>
        <v>0</v>
      </c>
      <c r="V3433">
        <f>IF(Table1[[#This Row],[OD (in)]]=28,0,IF(Table1[[#This Row],[Width (in)]]&gt;40,1,0))</f>
        <v>0</v>
      </c>
      <c r="W3433">
        <f>IF(Table1[[#This Row],[OD (in)]]=28,1,0)</f>
        <v>1</v>
      </c>
    </row>
    <row r="3434" spans="1:23" x14ac:dyDescent="0.3">
      <c r="A3434" s="6" t="s">
        <v>0</v>
      </c>
      <c r="B3434" s="6" t="s">
        <v>3033</v>
      </c>
      <c r="C3434" s="6" t="s">
        <v>3034</v>
      </c>
      <c r="D3434" s="6" t="s">
        <v>7330</v>
      </c>
      <c r="E3434" s="6" t="s">
        <v>4</v>
      </c>
      <c r="F3434" s="6" t="s">
        <v>5</v>
      </c>
      <c r="G3434" s="6" t="s">
        <v>7085</v>
      </c>
      <c r="H3434" s="6" t="s">
        <v>7</v>
      </c>
      <c r="I3434" s="6" t="s">
        <v>7086</v>
      </c>
      <c r="J3434" s="6" t="s">
        <v>9</v>
      </c>
      <c r="K3434" s="6" t="s">
        <v>7331</v>
      </c>
      <c r="L3434" s="6" t="s">
        <v>11</v>
      </c>
      <c r="M3434" s="2">
        <v>157.52799999999999</v>
      </c>
      <c r="N3434" s="1" t="s">
        <v>12</v>
      </c>
      <c r="O3434" s="3">
        <v>43324</v>
      </c>
      <c r="P3434" s="2">
        <f>ROUNDDOWN(Table1[[#This Row],[Quantity in UnE]],0)</f>
        <v>157</v>
      </c>
      <c r="Q3434" t="s">
        <v>8848</v>
      </c>
      <c r="R3434">
        <v>21</v>
      </c>
      <c r="S3434">
        <v>39</v>
      </c>
      <c r="T3434">
        <f>IF(Table1[[#This Row],[OD (in)]]=28,0,IF(Table1[[#This Row],[Width (in)]]&lt;=25,1,0))</f>
        <v>1</v>
      </c>
      <c r="U3434">
        <f>IF(Table1[[#This Row],[OD (in)]]=28,0,IF(AND(Table1[[#This Row],[Width (in)]]&gt;25,Table1[[#This Row],[Width (in)]]&lt;=40),1,0))</f>
        <v>0</v>
      </c>
      <c r="V3434">
        <f>IF(Table1[[#This Row],[OD (in)]]=28,0,IF(Table1[[#This Row],[Width (in)]]&gt;40,1,0))</f>
        <v>0</v>
      </c>
      <c r="W3434">
        <f>IF(Table1[[#This Row],[OD (in)]]=28,1,0)</f>
        <v>0</v>
      </c>
    </row>
    <row r="3435" spans="1:23" x14ac:dyDescent="0.3">
      <c r="A3435" s="6" t="s">
        <v>0</v>
      </c>
      <c r="B3435" s="6" t="s">
        <v>3033</v>
      </c>
      <c r="C3435" s="6" t="s">
        <v>3034</v>
      </c>
      <c r="D3435" s="6" t="s">
        <v>7332</v>
      </c>
      <c r="E3435" s="6" t="s">
        <v>4</v>
      </c>
      <c r="F3435" s="6" t="s">
        <v>5</v>
      </c>
      <c r="G3435" s="6" t="s">
        <v>7085</v>
      </c>
      <c r="H3435" s="6" t="s">
        <v>7</v>
      </c>
      <c r="I3435" s="6" t="s">
        <v>7086</v>
      </c>
      <c r="J3435" s="6" t="s">
        <v>9</v>
      </c>
      <c r="K3435" s="6" t="s">
        <v>7333</v>
      </c>
      <c r="L3435" s="6" t="s">
        <v>11</v>
      </c>
      <c r="M3435" s="2">
        <v>157.52799999999999</v>
      </c>
      <c r="N3435" s="1" t="s">
        <v>12</v>
      </c>
      <c r="O3435" s="3">
        <v>43324</v>
      </c>
      <c r="P3435" s="2">
        <f>ROUNDDOWN(Table1[[#This Row],[Quantity in UnE]],0)</f>
        <v>157</v>
      </c>
      <c r="Q3435" t="s">
        <v>8848</v>
      </c>
      <c r="R3435">
        <v>21</v>
      </c>
      <c r="S3435">
        <v>39</v>
      </c>
      <c r="T3435">
        <f>IF(Table1[[#This Row],[OD (in)]]=28,0,IF(Table1[[#This Row],[Width (in)]]&lt;=25,1,0))</f>
        <v>1</v>
      </c>
      <c r="U3435">
        <f>IF(Table1[[#This Row],[OD (in)]]=28,0,IF(AND(Table1[[#This Row],[Width (in)]]&gt;25,Table1[[#This Row],[Width (in)]]&lt;=40),1,0))</f>
        <v>0</v>
      </c>
      <c r="V3435">
        <f>IF(Table1[[#This Row],[OD (in)]]=28,0,IF(Table1[[#This Row],[Width (in)]]&gt;40,1,0))</f>
        <v>0</v>
      </c>
      <c r="W3435">
        <f>IF(Table1[[#This Row],[OD (in)]]=28,1,0)</f>
        <v>0</v>
      </c>
    </row>
    <row r="3436" spans="1:23" x14ac:dyDescent="0.3">
      <c r="A3436" s="6" t="s">
        <v>0</v>
      </c>
      <c r="B3436" s="6" t="s">
        <v>2963</v>
      </c>
      <c r="C3436" s="6" t="s">
        <v>2964</v>
      </c>
      <c r="D3436" s="6" t="s">
        <v>7334</v>
      </c>
      <c r="E3436" s="6" t="s">
        <v>4</v>
      </c>
      <c r="F3436" s="6" t="s">
        <v>5</v>
      </c>
      <c r="G3436" s="6" t="s">
        <v>7085</v>
      </c>
      <c r="H3436" s="6" t="s">
        <v>7</v>
      </c>
      <c r="I3436" s="6" t="s">
        <v>7086</v>
      </c>
      <c r="J3436" s="6" t="s">
        <v>9</v>
      </c>
      <c r="K3436" s="6" t="s">
        <v>7335</v>
      </c>
      <c r="L3436" s="6" t="s">
        <v>11</v>
      </c>
      <c r="M3436" s="2">
        <v>123.77200000000001</v>
      </c>
      <c r="N3436" s="1" t="s">
        <v>12</v>
      </c>
      <c r="O3436" s="3">
        <v>43324</v>
      </c>
      <c r="P3436" s="2">
        <f>ROUNDDOWN(Table1[[#This Row],[Quantity in UnE]],0)</f>
        <v>123</v>
      </c>
      <c r="Q3436" t="s">
        <v>8848</v>
      </c>
      <c r="R3436">
        <v>16.5</v>
      </c>
      <c r="S3436">
        <v>39</v>
      </c>
      <c r="T3436">
        <f>IF(Table1[[#This Row],[OD (in)]]=28,0,IF(Table1[[#This Row],[Width (in)]]&lt;=25,1,0))</f>
        <v>1</v>
      </c>
      <c r="U3436">
        <f>IF(Table1[[#This Row],[OD (in)]]=28,0,IF(AND(Table1[[#This Row],[Width (in)]]&gt;25,Table1[[#This Row],[Width (in)]]&lt;=40),1,0))</f>
        <v>0</v>
      </c>
      <c r="V3436">
        <f>IF(Table1[[#This Row],[OD (in)]]=28,0,IF(Table1[[#This Row],[Width (in)]]&gt;40,1,0))</f>
        <v>0</v>
      </c>
      <c r="W3436">
        <f>IF(Table1[[#This Row],[OD (in)]]=28,1,0)</f>
        <v>0</v>
      </c>
    </row>
    <row r="3437" spans="1:23" x14ac:dyDescent="0.3">
      <c r="A3437" s="6" t="s">
        <v>0</v>
      </c>
      <c r="B3437" s="6" t="s">
        <v>79</v>
      </c>
      <c r="C3437" s="6" t="s">
        <v>80</v>
      </c>
      <c r="D3437" s="6" t="s">
        <v>7336</v>
      </c>
      <c r="E3437" s="6" t="s">
        <v>4</v>
      </c>
      <c r="F3437" s="6" t="s">
        <v>5</v>
      </c>
      <c r="G3437" s="6" t="s">
        <v>7085</v>
      </c>
      <c r="H3437" s="6" t="s">
        <v>7</v>
      </c>
      <c r="I3437" s="6" t="s">
        <v>7086</v>
      </c>
      <c r="J3437" s="6" t="s">
        <v>9</v>
      </c>
      <c r="K3437" s="6" t="s">
        <v>7337</v>
      </c>
      <c r="L3437" s="6" t="s">
        <v>11</v>
      </c>
      <c r="M3437" s="2">
        <v>77.599999999999994</v>
      </c>
      <c r="N3437" s="1" t="s">
        <v>12</v>
      </c>
      <c r="O3437" s="3">
        <v>43324</v>
      </c>
      <c r="P3437" s="2">
        <f>ROUNDDOWN(Table1[[#This Row],[Quantity in UnE]],0)</f>
        <v>77</v>
      </c>
      <c r="Q3437" t="s">
        <v>8850</v>
      </c>
      <c r="R3437">
        <v>20.5</v>
      </c>
      <c r="S3437">
        <v>28</v>
      </c>
      <c r="T3437">
        <f>IF(Table1[[#This Row],[OD (in)]]=28,0,IF(Table1[[#This Row],[Width (in)]]&lt;=25,1,0))</f>
        <v>0</v>
      </c>
      <c r="U3437">
        <f>IF(Table1[[#This Row],[OD (in)]]=28,0,IF(AND(Table1[[#This Row],[Width (in)]]&gt;25,Table1[[#This Row],[Width (in)]]&lt;=40),1,0))</f>
        <v>0</v>
      </c>
      <c r="V3437">
        <f>IF(Table1[[#This Row],[OD (in)]]=28,0,IF(Table1[[#This Row],[Width (in)]]&gt;40,1,0))</f>
        <v>0</v>
      </c>
      <c r="W3437">
        <f>IF(Table1[[#This Row],[OD (in)]]=28,1,0)</f>
        <v>1</v>
      </c>
    </row>
    <row r="3438" spans="1:23" x14ac:dyDescent="0.3">
      <c r="A3438" s="6" t="s">
        <v>0</v>
      </c>
      <c r="B3438" s="6" t="s">
        <v>79</v>
      </c>
      <c r="C3438" s="6" t="s">
        <v>80</v>
      </c>
      <c r="D3438" s="6" t="s">
        <v>7338</v>
      </c>
      <c r="E3438" s="6" t="s">
        <v>4</v>
      </c>
      <c r="F3438" s="6" t="s">
        <v>5</v>
      </c>
      <c r="G3438" s="6" t="s">
        <v>7085</v>
      </c>
      <c r="H3438" s="6" t="s">
        <v>7</v>
      </c>
      <c r="I3438" s="6" t="s">
        <v>7086</v>
      </c>
      <c r="J3438" s="6" t="s">
        <v>9</v>
      </c>
      <c r="K3438" s="6" t="s">
        <v>7339</v>
      </c>
      <c r="L3438" s="6" t="s">
        <v>11</v>
      </c>
      <c r="M3438" s="2">
        <v>77.599999999999994</v>
      </c>
      <c r="N3438" s="1" t="s">
        <v>12</v>
      </c>
      <c r="O3438" s="3">
        <v>43324</v>
      </c>
      <c r="P3438" s="2">
        <f>ROUNDDOWN(Table1[[#This Row],[Quantity in UnE]],0)</f>
        <v>77</v>
      </c>
      <c r="Q3438" t="s">
        <v>8850</v>
      </c>
      <c r="R3438">
        <v>20.5</v>
      </c>
      <c r="S3438">
        <v>28</v>
      </c>
      <c r="T3438">
        <f>IF(Table1[[#This Row],[OD (in)]]=28,0,IF(Table1[[#This Row],[Width (in)]]&lt;=25,1,0))</f>
        <v>0</v>
      </c>
      <c r="U3438">
        <f>IF(Table1[[#This Row],[OD (in)]]=28,0,IF(AND(Table1[[#This Row],[Width (in)]]&gt;25,Table1[[#This Row],[Width (in)]]&lt;=40),1,0))</f>
        <v>0</v>
      </c>
      <c r="V3438">
        <f>IF(Table1[[#This Row],[OD (in)]]=28,0,IF(Table1[[#This Row],[Width (in)]]&gt;40,1,0))</f>
        <v>0</v>
      </c>
      <c r="W3438">
        <f>IF(Table1[[#This Row],[OD (in)]]=28,1,0)</f>
        <v>1</v>
      </c>
    </row>
    <row r="3439" spans="1:23" x14ac:dyDescent="0.3">
      <c r="A3439" s="6" t="s">
        <v>0</v>
      </c>
      <c r="B3439" s="6" t="s">
        <v>334</v>
      </c>
      <c r="C3439" s="6" t="s">
        <v>335</v>
      </c>
      <c r="D3439" s="6" t="s">
        <v>7340</v>
      </c>
      <c r="E3439" s="6" t="s">
        <v>4</v>
      </c>
      <c r="F3439" s="6" t="s">
        <v>5</v>
      </c>
      <c r="G3439" s="6" t="s">
        <v>7215</v>
      </c>
      <c r="H3439" s="6" t="s">
        <v>7</v>
      </c>
      <c r="I3439" s="6" t="s">
        <v>7216</v>
      </c>
      <c r="J3439" s="6" t="s">
        <v>9</v>
      </c>
      <c r="K3439" s="6" t="s">
        <v>7341</v>
      </c>
      <c r="L3439" s="6" t="s">
        <v>11</v>
      </c>
      <c r="M3439" s="2">
        <v>119.01300000000001</v>
      </c>
      <c r="N3439" s="1" t="s">
        <v>12</v>
      </c>
      <c r="O3439" s="3">
        <v>43323</v>
      </c>
      <c r="P3439" s="2">
        <f>ROUNDDOWN(Table1[[#This Row],[Quantity in UnE]],0)</f>
        <v>119</v>
      </c>
      <c r="Q3439" t="s">
        <v>8850</v>
      </c>
      <c r="R3439">
        <v>31</v>
      </c>
      <c r="S3439">
        <v>28</v>
      </c>
      <c r="T3439">
        <f>IF(Table1[[#This Row],[OD (in)]]=28,0,IF(Table1[[#This Row],[Width (in)]]&lt;=25,1,0))</f>
        <v>0</v>
      </c>
      <c r="U3439">
        <f>IF(Table1[[#This Row],[OD (in)]]=28,0,IF(AND(Table1[[#This Row],[Width (in)]]&gt;25,Table1[[#This Row],[Width (in)]]&lt;=40),1,0))</f>
        <v>0</v>
      </c>
      <c r="V3439">
        <f>IF(Table1[[#This Row],[OD (in)]]=28,0,IF(Table1[[#This Row],[Width (in)]]&gt;40,1,0))</f>
        <v>0</v>
      </c>
      <c r="W3439">
        <f>IF(Table1[[#This Row],[OD (in)]]=28,1,0)</f>
        <v>1</v>
      </c>
    </row>
    <row r="3440" spans="1:23" x14ac:dyDescent="0.3">
      <c r="A3440" s="6" t="s">
        <v>0</v>
      </c>
      <c r="B3440" s="6" t="s">
        <v>150</v>
      </c>
      <c r="C3440" s="6" t="s">
        <v>151</v>
      </c>
      <c r="D3440" s="6" t="s">
        <v>7342</v>
      </c>
      <c r="E3440" s="6" t="s">
        <v>4</v>
      </c>
      <c r="F3440" s="6" t="s">
        <v>5</v>
      </c>
      <c r="G3440" s="6" t="s">
        <v>7121</v>
      </c>
      <c r="H3440" s="6" t="s">
        <v>7</v>
      </c>
      <c r="I3440" s="6" t="s">
        <v>7122</v>
      </c>
      <c r="J3440" s="6" t="s">
        <v>9</v>
      </c>
      <c r="K3440" s="6" t="s">
        <v>7343</v>
      </c>
      <c r="L3440" s="6" t="s">
        <v>11</v>
      </c>
      <c r="M3440" s="2">
        <v>83.26</v>
      </c>
      <c r="N3440" s="1" t="s">
        <v>12</v>
      </c>
      <c r="O3440" s="3">
        <v>43321</v>
      </c>
      <c r="P3440" s="2">
        <f>ROUNDDOWN(Table1[[#This Row],[Quantity in UnE]],0)</f>
        <v>83</v>
      </c>
      <c r="Q3440" t="s">
        <v>8850</v>
      </c>
      <c r="R3440">
        <v>22.5</v>
      </c>
      <c r="S3440">
        <v>28</v>
      </c>
      <c r="T3440">
        <f>IF(Table1[[#This Row],[OD (in)]]=28,0,IF(Table1[[#This Row],[Width (in)]]&lt;=25,1,0))</f>
        <v>0</v>
      </c>
      <c r="U3440">
        <f>IF(Table1[[#This Row],[OD (in)]]=28,0,IF(AND(Table1[[#This Row],[Width (in)]]&gt;25,Table1[[#This Row],[Width (in)]]&lt;=40),1,0))</f>
        <v>0</v>
      </c>
      <c r="V3440">
        <f>IF(Table1[[#This Row],[OD (in)]]=28,0,IF(Table1[[#This Row],[Width (in)]]&gt;40,1,0))</f>
        <v>0</v>
      </c>
      <c r="W3440">
        <f>IF(Table1[[#This Row],[OD (in)]]=28,1,0)</f>
        <v>1</v>
      </c>
    </row>
    <row r="3441" spans="1:23" x14ac:dyDescent="0.3">
      <c r="A3441" s="6" t="s">
        <v>0</v>
      </c>
      <c r="B3441" s="6" t="s">
        <v>334</v>
      </c>
      <c r="C3441" s="6" t="s">
        <v>335</v>
      </c>
      <c r="D3441" s="6" t="s">
        <v>7344</v>
      </c>
      <c r="E3441" s="6" t="s">
        <v>4</v>
      </c>
      <c r="F3441" s="6" t="s">
        <v>5</v>
      </c>
      <c r="G3441" s="6" t="s">
        <v>7215</v>
      </c>
      <c r="H3441" s="6" t="s">
        <v>7</v>
      </c>
      <c r="I3441" s="6" t="s">
        <v>7216</v>
      </c>
      <c r="J3441" s="6" t="s">
        <v>9</v>
      </c>
      <c r="K3441" s="6" t="s">
        <v>7345</v>
      </c>
      <c r="L3441" s="6" t="s">
        <v>11</v>
      </c>
      <c r="M3441" s="2">
        <v>112.831</v>
      </c>
      <c r="N3441" s="1" t="s">
        <v>12</v>
      </c>
      <c r="O3441" s="3">
        <v>43323</v>
      </c>
      <c r="P3441" s="2">
        <f>ROUNDDOWN(Table1[[#This Row],[Quantity in UnE]],0)</f>
        <v>112</v>
      </c>
      <c r="Q3441" t="s">
        <v>8850</v>
      </c>
      <c r="R3441">
        <v>31</v>
      </c>
      <c r="S3441">
        <v>28</v>
      </c>
      <c r="T3441">
        <f>IF(Table1[[#This Row],[OD (in)]]=28,0,IF(Table1[[#This Row],[Width (in)]]&lt;=25,1,0))</f>
        <v>0</v>
      </c>
      <c r="U3441">
        <f>IF(Table1[[#This Row],[OD (in)]]=28,0,IF(AND(Table1[[#This Row],[Width (in)]]&gt;25,Table1[[#This Row],[Width (in)]]&lt;=40),1,0))</f>
        <v>0</v>
      </c>
      <c r="V3441">
        <f>IF(Table1[[#This Row],[OD (in)]]=28,0,IF(Table1[[#This Row],[Width (in)]]&gt;40,1,0))</f>
        <v>0</v>
      </c>
      <c r="W3441">
        <f>IF(Table1[[#This Row],[OD (in)]]=28,1,0)</f>
        <v>1</v>
      </c>
    </row>
    <row r="3442" spans="1:23" x14ac:dyDescent="0.3">
      <c r="A3442" s="6" t="s">
        <v>0</v>
      </c>
      <c r="B3442" s="6" t="s">
        <v>79</v>
      </c>
      <c r="C3442" s="6" t="s">
        <v>80</v>
      </c>
      <c r="D3442" s="6" t="s">
        <v>7346</v>
      </c>
      <c r="E3442" s="6" t="s">
        <v>4</v>
      </c>
      <c r="F3442" s="6" t="s">
        <v>5</v>
      </c>
      <c r="G3442" s="6" t="s">
        <v>7085</v>
      </c>
      <c r="H3442" s="6" t="s">
        <v>7</v>
      </c>
      <c r="I3442" s="6" t="s">
        <v>7086</v>
      </c>
      <c r="J3442" s="6" t="s">
        <v>9</v>
      </c>
      <c r="K3442" s="6" t="s">
        <v>7347</v>
      </c>
      <c r="L3442" s="6" t="s">
        <v>11</v>
      </c>
      <c r="M3442" s="2">
        <v>78.063000000000002</v>
      </c>
      <c r="N3442" s="1" t="s">
        <v>12</v>
      </c>
      <c r="O3442" s="3">
        <v>43324</v>
      </c>
      <c r="P3442" s="2">
        <f>ROUNDDOWN(Table1[[#This Row],[Quantity in UnE]],0)</f>
        <v>78</v>
      </c>
      <c r="Q3442" t="s">
        <v>8850</v>
      </c>
      <c r="R3442">
        <v>20.5</v>
      </c>
      <c r="S3442">
        <v>28</v>
      </c>
      <c r="T3442">
        <f>IF(Table1[[#This Row],[OD (in)]]=28,0,IF(Table1[[#This Row],[Width (in)]]&lt;=25,1,0))</f>
        <v>0</v>
      </c>
      <c r="U3442">
        <f>IF(Table1[[#This Row],[OD (in)]]=28,0,IF(AND(Table1[[#This Row],[Width (in)]]&gt;25,Table1[[#This Row],[Width (in)]]&lt;=40),1,0))</f>
        <v>0</v>
      </c>
      <c r="V3442">
        <f>IF(Table1[[#This Row],[OD (in)]]=28,0,IF(Table1[[#This Row],[Width (in)]]&gt;40,1,0))</f>
        <v>0</v>
      </c>
      <c r="W3442">
        <f>IF(Table1[[#This Row],[OD (in)]]=28,1,0)</f>
        <v>1</v>
      </c>
    </row>
    <row r="3443" spans="1:23" x14ac:dyDescent="0.3">
      <c r="A3443" s="6" t="s">
        <v>0</v>
      </c>
      <c r="B3443" s="6" t="s">
        <v>79</v>
      </c>
      <c r="C3443" s="6" t="s">
        <v>80</v>
      </c>
      <c r="D3443" s="6" t="s">
        <v>7348</v>
      </c>
      <c r="E3443" s="6" t="s">
        <v>4</v>
      </c>
      <c r="F3443" s="6" t="s">
        <v>5</v>
      </c>
      <c r="G3443" s="6" t="s">
        <v>7085</v>
      </c>
      <c r="H3443" s="6" t="s">
        <v>7</v>
      </c>
      <c r="I3443" s="6" t="s">
        <v>7086</v>
      </c>
      <c r="J3443" s="6" t="s">
        <v>9</v>
      </c>
      <c r="K3443" s="6" t="s">
        <v>7349</v>
      </c>
      <c r="L3443" s="6" t="s">
        <v>11</v>
      </c>
      <c r="M3443" s="2">
        <v>76.676000000000002</v>
      </c>
      <c r="N3443" s="1" t="s">
        <v>12</v>
      </c>
      <c r="O3443" s="3">
        <v>43324</v>
      </c>
      <c r="P3443" s="2">
        <f>ROUNDDOWN(Table1[[#This Row],[Quantity in UnE]],0)</f>
        <v>76</v>
      </c>
      <c r="Q3443" t="s">
        <v>8850</v>
      </c>
      <c r="R3443">
        <v>20.5</v>
      </c>
      <c r="S3443">
        <v>28</v>
      </c>
      <c r="T3443">
        <f>IF(Table1[[#This Row],[OD (in)]]=28,0,IF(Table1[[#This Row],[Width (in)]]&lt;=25,1,0))</f>
        <v>0</v>
      </c>
      <c r="U3443">
        <f>IF(Table1[[#This Row],[OD (in)]]=28,0,IF(AND(Table1[[#This Row],[Width (in)]]&gt;25,Table1[[#This Row],[Width (in)]]&lt;=40),1,0))</f>
        <v>0</v>
      </c>
      <c r="V3443">
        <f>IF(Table1[[#This Row],[OD (in)]]=28,0,IF(Table1[[#This Row],[Width (in)]]&gt;40,1,0))</f>
        <v>0</v>
      </c>
      <c r="W3443">
        <f>IF(Table1[[#This Row],[OD (in)]]=28,1,0)</f>
        <v>1</v>
      </c>
    </row>
    <row r="3444" spans="1:23" x14ac:dyDescent="0.3">
      <c r="A3444" s="6" t="s">
        <v>0</v>
      </c>
      <c r="B3444" s="6" t="s">
        <v>334</v>
      </c>
      <c r="C3444" s="6" t="s">
        <v>335</v>
      </c>
      <c r="D3444" s="6" t="s">
        <v>7350</v>
      </c>
      <c r="E3444" s="6" t="s">
        <v>4</v>
      </c>
      <c r="F3444" s="6" t="s">
        <v>5</v>
      </c>
      <c r="G3444" s="6" t="s">
        <v>7215</v>
      </c>
      <c r="H3444" s="6" t="s">
        <v>7</v>
      </c>
      <c r="I3444" s="6" t="s">
        <v>7216</v>
      </c>
      <c r="J3444" s="6" t="s">
        <v>9</v>
      </c>
      <c r="K3444" s="6" t="s">
        <v>7351</v>
      </c>
      <c r="L3444" s="6" t="s">
        <v>11</v>
      </c>
      <c r="M3444" s="2">
        <v>112.831</v>
      </c>
      <c r="N3444" s="1" t="s">
        <v>12</v>
      </c>
      <c r="O3444" s="3">
        <v>43323</v>
      </c>
      <c r="P3444" s="2">
        <f>ROUNDDOWN(Table1[[#This Row],[Quantity in UnE]],0)</f>
        <v>112</v>
      </c>
      <c r="Q3444" t="s">
        <v>8850</v>
      </c>
      <c r="R3444">
        <v>31</v>
      </c>
      <c r="S3444">
        <v>28</v>
      </c>
      <c r="T3444">
        <f>IF(Table1[[#This Row],[OD (in)]]=28,0,IF(Table1[[#This Row],[Width (in)]]&lt;=25,1,0))</f>
        <v>0</v>
      </c>
      <c r="U3444">
        <f>IF(Table1[[#This Row],[OD (in)]]=28,0,IF(AND(Table1[[#This Row],[Width (in)]]&gt;25,Table1[[#This Row],[Width (in)]]&lt;=40),1,0))</f>
        <v>0</v>
      </c>
      <c r="V3444">
        <f>IF(Table1[[#This Row],[OD (in)]]=28,0,IF(Table1[[#This Row],[Width (in)]]&gt;40,1,0))</f>
        <v>0</v>
      </c>
      <c r="W3444">
        <f>IF(Table1[[#This Row],[OD (in)]]=28,1,0)</f>
        <v>1</v>
      </c>
    </row>
    <row r="3445" spans="1:23" x14ac:dyDescent="0.3">
      <c r="A3445" s="6" t="s">
        <v>0</v>
      </c>
      <c r="B3445" s="6" t="s">
        <v>79</v>
      </c>
      <c r="C3445" s="6" t="s">
        <v>80</v>
      </c>
      <c r="D3445" s="6" t="s">
        <v>7352</v>
      </c>
      <c r="E3445" s="6" t="s">
        <v>4</v>
      </c>
      <c r="F3445" s="6" t="s">
        <v>5</v>
      </c>
      <c r="G3445" s="6" t="s">
        <v>7085</v>
      </c>
      <c r="H3445" s="6" t="s">
        <v>7</v>
      </c>
      <c r="I3445" s="6" t="s">
        <v>7086</v>
      </c>
      <c r="J3445" s="6" t="s">
        <v>9</v>
      </c>
      <c r="K3445" s="6" t="s">
        <v>7351</v>
      </c>
      <c r="L3445" s="6" t="s">
        <v>11</v>
      </c>
      <c r="M3445" s="2">
        <v>76.676000000000002</v>
      </c>
      <c r="N3445" s="1" t="s">
        <v>12</v>
      </c>
      <c r="O3445" s="3">
        <v>43324</v>
      </c>
      <c r="P3445" s="2">
        <f>ROUNDDOWN(Table1[[#This Row],[Quantity in UnE]],0)</f>
        <v>76</v>
      </c>
      <c r="Q3445" t="s">
        <v>8850</v>
      </c>
      <c r="R3445">
        <v>20.5</v>
      </c>
      <c r="S3445">
        <v>28</v>
      </c>
      <c r="T3445">
        <f>IF(Table1[[#This Row],[OD (in)]]=28,0,IF(Table1[[#This Row],[Width (in)]]&lt;=25,1,0))</f>
        <v>0</v>
      </c>
      <c r="U3445">
        <f>IF(Table1[[#This Row],[OD (in)]]=28,0,IF(AND(Table1[[#This Row],[Width (in)]]&gt;25,Table1[[#This Row],[Width (in)]]&lt;=40),1,0))</f>
        <v>0</v>
      </c>
      <c r="V3445">
        <f>IF(Table1[[#This Row],[OD (in)]]=28,0,IF(Table1[[#This Row],[Width (in)]]&gt;40,1,0))</f>
        <v>0</v>
      </c>
      <c r="W3445">
        <f>IF(Table1[[#This Row],[OD (in)]]=28,1,0)</f>
        <v>1</v>
      </c>
    </row>
    <row r="3446" spans="1:23" x14ac:dyDescent="0.3">
      <c r="A3446" s="6" t="s">
        <v>0</v>
      </c>
      <c r="B3446" s="6" t="s">
        <v>79</v>
      </c>
      <c r="C3446" s="6" t="s">
        <v>80</v>
      </c>
      <c r="D3446" s="6" t="s">
        <v>7353</v>
      </c>
      <c r="E3446" s="6" t="s">
        <v>4</v>
      </c>
      <c r="F3446" s="6" t="s">
        <v>5</v>
      </c>
      <c r="G3446" s="6" t="s">
        <v>7085</v>
      </c>
      <c r="H3446" s="6" t="s">
        <v>7</v>
      </c>
      <c r="I3446" s="6" t="s">
        <v>7086</v>
      </c>
      <c r="J3446" s="6" t="s">
        <v>9</v>
      </c>
      <c r="K3446" s="6" t="s">
        <v>7354</v>
      </c>
      <c r="L3446" s="6" t="s">
        <v>11</v>
      </c>
      <c r="M3446" s="2">
        <v>78.097999999999999</v>
      </c>
      <c r="N3446" s="1" t="s">
        <v>12</v>
      </c>
      <c r="O3446" s="3">
        <v>43324</v>
      </c>
      <c r="P3446" s="2">
        <f>ROUNDDOWN(Table1[[#This Row],[Quantity in UnE]],0)</f>
        <v>78</v>
      </c>
      <c r="Q3446" t="s">
        <v>8850</v>
      </c>
      <c r="R3446">
        <v>20.5</v>
      </c>
      <c r="S3446">
        <v>28</v>
      </c>
      <c r="T3446">
        <f>IF(Table1[[#This Row],[OD (in)]]=28,0,IF(Table1[[#This Row],[Width (in)]]&lt;=25,1,0))</f>
        <v>0</v>
      </c>
      <c r="U3446">
        <f>IF(Table1[[#This Row],[OD (in)]]=28,0,IF(AND(Table1[[#This Row],[Width (in)]]&gt;25,Table1[[#This Row],[Width (in)]]&lt;=40),1,0))</f>
        <v>0</v>
      </c>
      <c r="V3446">
        <f>IF(Table1[[#This Row],[OD (in)]]=28,0,IF(Table1[[#This Row],[Width (in)]]&gt;40,1,0))</f>
        <v>0</v>
      </c>
      <c r="W3446">
        <f>IF(Table1[[#This Row],[OD (in)]]=28,1,0)</f>
        <v>1</v>
      </c>
    </row>
    <row r="3447" spans="1:23" x14ac:dyDescent="0.3">
      <c r="A3447" s="6" t="s">
        <v>0</v>
      </c>
      <c r="B3447" s="6" t="s">
        <v>79</v>
      </c>
      <c r="C3447" s="6" t="s">
        <v>80</v>
      </c>
      <c r="D3447" s="6" t="s">
        <v>7355</v>
      </c>
      <c r="E3447" s="6" t="s">
        <v>4</v>
      </c>
      <c r="F3447" s="6" t="s">
        <v>5</v>
      </c>
      <c r="G3447" s="6" t="s">
        <v>7085</v>
      </c>
      <c r="H3447" s="6" t="s">
        <v>7</v>
      </c>
      <c r="I3447" s="6" t="s">
        <v>7086</v>
      </c>
      <c r="J3447" s="6" t="s">
        <v>9</v>
      </c>
      <c r="K3447" s="6" t="s">
        <v>7356</v>
      </c>
      <c r="L3447" s="6" t="s">
        <v>11</v>
      </c>
      <c r="M3447" s="2">
        <v>75.539000000000001</v>
      </c>
      <c r="N3447" s="1" t="s">
        <v>12</v>
      </c>
      <c r="O3447" s="3">
        <v>43324</v>
      </c>
      <c r="P3447" s="2">
        <f>ROUNDDOWN(Table1[[#This Row],[Quantity in UnE]],0)</f>
        <v>75</v>
      </c>
      <c r="Q3447" t="s">
        <v>8850</v>
      </c>
      <c r="R3447">
        <v>20.5</v>
      </c>
      <c r="S3447">
        <v>28</v>
      </c>
      <c r="T3447">
        <f>IF(Table1[[#This Row],[OD (in)]]=28,0,IF(Table1[[#This Row],[Width (in)]]&lt;=25,1,0))</f>
        <v>0</v>
      </c>
      <c r="U3447">
        <f>IF(Table1[[#This Row],[OD (in)]]=28,0,IF(AND(Table1[[#This Row],[Width (in)]]&gt;25,Table1[[#This Row],[Width (in)]]&lt;=40),1,0))</f>
        <v>0</v>
      </c>
      <c r="V3447">
        <f>IF(Table1[[#This Row],[OD (in)]]=28,0,IF(Table1[[#This Row],[Width (in)]]&gt;40,1,0))</f>
        <v>0</v>
      </c>
      <c r="W3447">
        <f>IF(Table1[[#This Row],[OD (in)]]=28,1,0)</f>
        <v>1</v>
      </c>
    </row>
    <row r="3448" spans="1:23" x14ac:dyDescent="0.3">
      <c r="A3448" s="6" t="s">
        <v>0</v>
      </c>
      <c r="B3448" s="6" t="s">
        <v>125</v>
      </c>
      <c r="C3448" s="6" t="s">
        <v>126</v>
      </c>
      <c r="D3448" s="6" t="s">
        <v>7357</v>
      </c>
      <c r="E3448" s="6" t="s">
        <v>4</v>
      </c>
      <c r="F3448" s="6" t="s">
        <v>5</v>
      </c>
      <c r="G3448" s="6" t="s">
        <v>4898</v>
      </c>
      <c r="H3448" s="6" t="s">
        <v>7</v>
      </c>
      <c r="I3448" s="6" t="s">
        <v>4899</v>
      </c>
      <c r="J3448" s="6" t="s">
        <v>9</v>
      </c>
      <c r="K3448" s="6" t="s">
        <v>7358</v>
      </c>
      <c r="L3448" s="6" t="s">
        <v>11</v>
      </c>
      <c r="M3448" s="2">
        <v>441.60399999999998</v>
      </c>
      <c r="N3448" s="1" t="s">
        <v>12</v>
      </c>
      <c r="O3448" s="3">
        <v>43330</v>
      </c>
      <c r="P3448" s="2">
        <f>ROUNDDOWN(Table1[[#This Row],[Quantity in UnE]],0)</f>
        <v>441</v>
      </c>
      <c r="Q3448" t="s">
        <v>8852</v>
      </c>
      <c r="R3448">
        <v>60</v>
      </c>
      <c r="S3448">
        <v>39</v>
      </c>
      <c r="T3448">
        <f>IF(Table1[[#This Row],[OD (in)]]=28,0,IF(Table1[[#This Row],[Width (in)]]&lt;=25,1,0))</f>
        <v>0</v>
      </c>
      <c r="U3448">
        <f>IF(Table1[[#This Row],[OD (in)]]=28,0,IF(AND(Table1[[#This Row],[Width (in)]]&gt;25,Table1[[#This Row],[Width (in)]]&lt;=40),1,0))</f>
        <v>0</v>
      </c>
      <c r="V3448">
        <f>IF(Table1[[#This Row],[OD (in)]]=28,0,IF(Table1[[#This Row],[Width (in)]]&gt;40,1,0))</f>
        <v>1</v>
      </c>
      <c r="W3448">
        <f>IF(Table1[[#This Row],[OD (in)]]=28,1,0)</f>
        <v>0</v>
      </c>
    </row>
    <row r="3449" spans="1:23" x14ac:dyDescent="0.3">
      <c r="A3449" s="6" t="s">
        <v>0</v>
      </c>
      <c r="B3449" s="6" t="s">
        <v>79</v>
      </c>
      <c r="C3449" s="6" t="s">
        <v>80</v>
      </c>
      <c r="D3449" s="6" t="s">
        <v>7359</v>
      </c>
      <c r="E3449" s="6" t="s">
        <v>4</v>
      </c>
      <c r="F3449" s="6" t="s">
        <v>5</v>
      </c>
      <c r="G3449" s="6" t="s">
        <v>7085</v>
      </c>
      <c r="H3449" s="6" t="s">
        <v>7</v>
      </c>
      <c r="I3449" s="6" t="s">
        <v>7086</v>
      </c>
      <c r="J3449" s="6" t="s">
        <v>9</v>
      </c>
      <c r="K3449" s="6" t="s">
        <v>7360</v>
      </c>
      <c r="L3449" s="6" t="s">
        <v>11</v>
      </c>
      <c r="M3449" s="2">
        <v>75.361000000000004</v>
      </c>
      <c r="N3449" s="1" t="s">
        <v>12</v>
      </c>
      <c r="O3449" s="3">
        <v>43324</v>
      </c>
      <c r="P3449" s="2">
        <f>ROUNDDOWN(Table1[[#This Row],[Quantity in UnE]],0)</f>
        <v>75</v>
      </c>
      <c r="Q3449" t="s">
        <v>8850</v>
      </c>
      <c r="R3449">
        <v>20.5</v>
      </c>
      <c r="S3449">
        <v>28</v>
      </c>
      <c r="T3449">
        <f>IF(Table1[[#This Row],[OD (in)]]=28,0,IF(Table1[[#This Row],[Width (in)]]&lt;=25,1,0))</f>
        <v>0</v>
      </c>
      <c r="U3449">
        <f>IF(Table1[[#This Row],[OD (in)]]=28,0,IF(AND(Table1[[#This Row],[Width (in)]]&gt;25,Table1[[#This Row],[Width (in)]]&lt;=40),1,0))</f>
        <v>0</v>
      </c>
      <c r="V3449">
        <f>IF(Table1[[#This Row],[OD (in)]]=28,0,IF(Table1[[#This Row],[Width (in)]]&gt;40,1,0))</f>
        <v>0</v>
      </c>
      <c r="W3449">
        <f>IF(Table1[[#This Row],[OD (in)]]=28,1,0)</f>
        <v>1</v>
      </c>
    </row>
    <row r="3450" spans="1:23" x14ac:dyDescent="0.3">
      <c r="A3450" s="6" t="s">
        <v>0</v>
      </c>
      <c r="B3450" s="6" t="s">
        <v>79</v>
      </c>
      <c r="C3450" s="6" t="s">
        <v>80</v>
      </c>
      <c r="D3450" s="6" t="s">
        <v>7361</v>
      </c>
      <c r="E3450" s="6" t="s">
        <v>4</v>
      </c>
      <c r="F3450" s="6" t="s">
        <v>5</v>
      </c>
      <c r="G3450" s="6" t="s">
        <v>7085</v>
      </c>
      <c r="H3450" s="6" t="s">
        <v>7</v>
      </c>
      <c r="I3450" s="6" t="s">
        <v>7086</v>
      </c>
      <c r="J3450" s="6" t="s">
        <v>9</v>
      </c>
      <c r="K3450" s="6" t="s">
        <v>7362</v>
      </c>
      <c r="L3450" s="6" t="s">
        <v>11</v>
      </c>
      <c r="M3450" s="2">
        <v>78.596000000000004</v>
      </c>
      <c r="N3450" s="1" t="s">
        <v>12</v>
      </c>
      <c r="O3450" s="3">
        <v>43324</v>
      </c>
      <c r="P3450" s="2">
        <f>ROUNDDOWN(Table1[[#This Row],[Quantity in UnE]],0)</f>
        <v>78</v>
      </c>
      <c r="Q3450" t="s">
        <v>8850</v>
      </c>
      <c r="R3450">
        <v>20.5</v>
      </c>
      <c r="S3450">
        <v>28</v>
      </c>
      <c r="T3450">
        <f>IF(Table1[[#This Row],[OD (in)]]=28,0,IF(Table1[[#This Row],[Width (in)]]&lt;=25,1,0))</f>
        <v>0</v>
      </c>
      <c r="U3450">
        <f>IF(Table1[[#This Row],[OD (in)]]=28,0,IF(AND(Table1[[#This Row],[Width (in)]]&gt;25,Table1[[#This Row],[Width (in)]]&lt;=40),1,0))</f>
        <v>0</v>
      </c>
      <c r="V3450">
        <f>IF(Table1[[#This Row],[OD (in)]]=28,0,IF(Table1[[#This Row],[Width (in)]]&gt;40,1,0))</f>
        <v>0</v>
      </c>
      <c r="W3450">
        <f>IF(Table1[[#This Row],[OD (in)]]=28,1,0)</f>
        <v>1</v>
      </c>
    </row>
    <row r="3451" spans="1:23" x14ac:dyDescent="0.3">
      <c r="A3451" s="6" t="s">
        <v>0</v>
      </c>
      <c r="B3451" s="6" t="s">
        <v>125</v>
      </c>
      <c r="C3451" s="6" t="s">
        <v>126</v>
      </c>
      <c r="D3451" s="6" t="s">
        <v>7363</v>
      </c>
      <c r="E3451" s="6" t="s">
        <v>4</v>
      </c>
      <c r="F3451" s="6" t="s">
        <v>5</v>
      </c>
      <c r="G3451" s="6" t="s">
        <v>4898</v>
      </c>
      <c r="H3451" s="6" t="s">
        <v>7</v>
      </c>
      <c r="I3451" s="6" t="s">
        <v>4899</v>
      </c>
      <c r="J3451" s="6" t="s">
        <v>9</v>
      </c>
      <c r="K3451" s="6" t="s">
        <v>7364</v>
      </c>
      <c r="L3451" s="6" t="s">
        <v>11</v>
      </c>
      <c r="M3451" s="2">
        <v>437.62299999999999</v>
      </c>
      <c r="N3451" s="1" t="s">
        <v>12</v>
      </c>
      <c r="O3451" s="3">
        <v>43330</v>
      </c>
      <c r="P3451" s="2">
        <f>ROUNDDOWN(Table1[[#This Row],[Quantity in UnE]],0)</f>
        <v>437</v>
      </c>
      <c r="Q3451" t="s">
        <v>8852</v>
      </c>
      <c r="R3451">
        <v>60</v>
      </c>
      <c r="S3451">
        <v>39</v>
      </c>
      <c r="T3451">
        <f>IF(Table1[[#This Row],[OD (in)]]=28,0,IF(Table1[[#This Row],[Width (in)]]&lt;=25,1,0))</f>
        <v>0</v>
      </c>
      <c r="U3451">
        <f>IF(Table1[[#This Row],[OD (in)]]=28,0,IF(AND(Table1[[#This Row],[Width (in)]]&gt;25,Table1[[#This Row],[Width (in)]]&lt;=40),1,0))</f>
        <v>0</v>
      </c>
      <c r="V3451">
        <f>IF(Table1[[#This Row],[OD (in)]]=28,0,IF(Table1[[#This Row],[Width (in)]]&gt;40,1,0))</f>
        <v>1</v>
      </c>
      <c r="W3451">
        <f>IF(Table1[[#This Row],[OD (in)]]=28,1,0)</f>
        <v>0</v>
      </c>
    </row>
    <row r="3452" spans="1:23" x14ac:dyDescent="0.3">
      <c r="A3452" s="6" t="s">
        <v>0</v>
      </c>
      <c r="B3452" s="6" t="s">
        <v>79</v>
      </c>
      <c r="C3452" s="6" t="s">
        <v>80</v>
      </c>
      <c r="D3452" s="6" t="s">
        <v>7365</v>
      </c>
      <c r="E3452" s="6" t="s">
        <v>4</v>
      </c>
      <c r="F3452" s="6" t="s">
        <v>5</v>
      </c>
      <c r="G3452" s="6" t="s">
        <v>7085</v>
      </c>
      <c r="H3452" s="6" t="s">
        <v>7</v>
      </c>
      <c r="I3452" s="6" t="s">
        <v>7086</v>
      </c>
      <c r="J3452" s="6" t="s">
        <v>9</v>
      </c>
      <c r="K3452" s="6" t="s">
        <v>7366</v>
      </c>
      <c r="L3452" s="6" t="s">
        <v>11</v>
      </c>
      <c r="M3452" s="2">
        <v>75.715999999999994</v>
      </c>
      <c r="N3452" s="1" t="s">
        <v>12</v>
      </c>
      <c r="O3452" s="3">
        <v>43324</v>
      </c>
      <c r="P3452" s="2">
        <f>ROUNDDOWN(Table1[[#This Row],[Quantity in UnE]],0)</f>
        <v>75</v>
      </c>
      <c r="Q3452" t="s">
        <v>8850</v>
      </c>
      <c r="R3452">
        <v>20.5</v>
      </c>
      <c r="S3452">
        <v>28</v>
      </c>
      <c r="T3452">
        <f>IF(Table1[[#This Row],[OD (in)]]=28,0,IF(Table1[[#This Row],[Width (in)]]&lt;=25,1,0))</f>
        <v>0</v>
      </c>
      <c r="U3452">
        <f>IF(Table1[[#This Row],[OD (in)]]=28,0,IF(AND(Table1[[#This Row],[Width (in)]]&gt;25,Table1[[#This Row],[Width (in)]]&lt;=40),1,0))</f>
        <v>0</v>
      </c>
      <c r="V3452">
        <f>IF(Table1[[#This Row],[OD (in)]]=28,0,IF(Table1[[#This Row],[Width (in)]]&gt;40,1,0))</f>
        <v>0</v>
      </c>
      <c r="W3452">
        <f>IF(Table1[[#This Row],[OD (in)]]=28,1,0)</f>
        <v>1</v>
      </c>
    </row>
    <row r="3453" spans="1:23" x14ac:dyDescent="0.3">
      <c r="A3453" s="6" t="s">
        <v>0</v>
      </c>
      <c r="B3453" s="6" t="s">
        <v>79</v>
      </c>
      <c r="C3453" s="6" t="s">
        <v>80</v>
      </c>
      <c r="D3453" s="6" t="s">
        <v>7367</v>
      </c>
      <c r="E3453" s="6" t="s">
        <v>4</v>
      </c>
      <c r="F3453" s="6" t="s">
        <v>5</v>
      </c>
      <c r="G3453" s="6" t="s">
        <v>7085</v>
      </c>
      <c r="H3453" s="6" t="s">
        <v>7</v>
      </c>
      <c r="I3453" s="6" t="s">
        <v>7086</v>
      </c>
      <c r="J3453" s="6" t="s">
        <v>9</v>
      </c>
      <c r="K3453" s="6" t="s">
        <v>7368</v>
      </c>
      <c r="L3453" s="6" t="s">
        <v>11</v>
      </c>
      <c r="M3453" s="2">
        <v>78.596000000000004</v>
      </c>
      <c r="N3453" s="1" t="s">
        <v>12</v>
      </c>
      <c r="O3453" s="3">
        <v>43324</v>
      </c>
      <c r="P3453" s="2">
        <f>ROUNDDOWN(Table1[[#This Row],[Quantity in UnE]],0)</f>
        <v>78</v>
      </c>
      <c r="Q3453" t="s">
        <v>8850</v>
      </c>
      <c r="R3453">
        <v>20.5</v>
      </c>
      <c r="S3453">
        <v>28</v>
      </c>
      <c r="T3453">
        <f>IF(Table1[[#This Row],[OD (in)]]=28,0,IF(Table1[[#This Row],[Width (in)]]&lt;=25,1,0))</f>
        <v>0</v>
      </c>
      <c r="U3453">
        <f>IF(Table1[[#This Row],[OD (in)]]=28,0,IF(AND(Table1[[#This Row],[Width (in)]]&gt;25,Table1[[#This Row],[Width (in)]]&lt;=40),1,0))</f>
        <v>0</v>
      </c>
      <c r="V3453">
        <f>IF(Table1[[#This Row],[OD (in)]]=28,0,IF(Table1[[#This Row],[Width (in)]]&gt;40,1,0))</f>
        <v>0</v>
      </c>
      <c r="W3453">
        <f>IF(Table1[[#This Row],[OD (in)]]=28,1,0)</f>
        <v>1</v>
      </c>
    </row>
    <row r="3454" spans="1:23" x14ac:dyDescent="0.3">
      <c r="A3454" s="6" t="s">
        <v>0</v>
      </c>
      <c r="B3454" s="6" t="s">
        <v>1</v>
      </c>
      <c r="C3454" s="6" t="s">
        <v>2</v>
      </c>
      <c r="D3454" s="6" t="s">
        <v>7369</v>
      </c>
      <c r="E3454" s="6" t="s">
        <v>4</v>
      </c>
      <c r="F3454" s="6" t="s">
        <v>5</v>
      </c>
      <c r="G3454" s="6" t="s">
        <v>7085</v>
      </c>
      <c r="H3454" s="6" t="s">
        <v>7</v>
      </c>
      <c r="I3454" s="6" t="s">
        <v>7086</v>
      </c>
      <c r="J3454" s="6" t="s">
        <v>9</v>
      </c>
      <c r="K3454" s="6" t="s">
        <v>7370</v>
      </c>
      <c r="L3454" s="6" t="s">
        <v>11</v>
      </c>
      <c r="M3454" s="2">
        <v>98.278000000000006</v>
      </c>
      <c r="N3454" s="1" t="s">
        <v>12</v>
      </c>
      <c r="O3454" s="3">
        <v>43324</v>
      </c>
      <c r="P3454" s="2">
        <f>ROUNDDOWN(Table1[[#This Row],[Quantity in UnE]],0)</f>
        <v>98</v>
      </c>
      <c r="Q3454" t="s">
        <v>8848</v>
      </c>
      <c r="R3454">
        <v>13.125</v>
      </c>
      <c r="S3454">
        <v>39</v>
      </c>
      <c r="T3454">
        <f>IF(Table1[[#This Row],[OD (in)]]=28,0,IF(Table1[[#This Row],[Width (in)]]&lt;=25,1,0))</f>
        <v>1</v>
      </c>
      <c r="U3454">
        <f>IF(Table1[[#This Row],[OD (in)]]=28,0,IF(AND(Table1[[#This Row],[Width (in)]]&gt;25,Table1[[#This Row],[Width (in)]]&lt;=40),1,0))</f>
        <v>0</v>
      </c>
      <c r="V3454">
        <f>IF(Table1[[#This Row],[OD (in)]]=28,0,IF(Table1[[#This Row],[Width (in)]]&gt;40,1,0))</f>
        <v>0</v>
      </c>
      <c r="W3454">
        <f>IF(Table1[[#This Row],[OD (in)]]=28,1,0)</f>
        <v>0</v>
      </c>
    </row>
    <row r="3455" spans="1:23" x14ac:dyDescent="0.3">
      <c r="A3455" s="6" t="s">
        <v>0</v>
      </c>
      <c r="B3455" s="6" t="s">
        <v>1</v>
      </c>
      <c r="C3455" s="6" t="s">
        <v>2</v>
      </c>
      <c r="D3455" s="6" t="s">
        <v>7371</v>
      </c>
      <c r="E3455" s="6" t="s">
        <v>4</v>
      </c>
      <c r="F3455" s="6" t="s">
        <v>5</v>
      </c>
      <c r="G3455" s="6" t="s">
        <v>7085</v>
      </c>
      <c r="H3455" s="6" t="s">
        <v>7</v>
      </c>
      <c r="I3455" s="6" t="s">
        <v>7086</v>
      </c>
      <c r="J3455" s="6" t="s">
        <v>9</v>
      </c>
      <c r="K3455" s="6" t="s">
        <v>7372</v>
      </c>
      <c r="L3455" s="6" t="s">
        <v>11</v>
      </c>
      <c r="M3455" s="2">
        <v>98.278000000000006</v>
      </c>
      <c r="N3455" s="1" t="s">
        <v>12</v>
      </c>
      <c r="O3455" s="3">
        <v>43324</v>
      </c>
      <c r="P3455" s="2">
        <f>ROUNDDOWN(Table1[[#This Row],[Quantity in UnE]],0)</f>
        <v>98</v>
      </c>
      <c r="Q3455" t="s">
        <v>8848</v>
      </c>
      <c r="R3455">
        <v>13.125</v>
      </c>
      <c r="S3455">
        <v>39</v>
      </c>
      <c r="T3455">
        <f>IF(Table1[[#This Row],[OD (in)]]=28,0,IF(Table1[[#This Row],[Width (in)]]&lt;=25,1,0))</f>
        <v>1</v>
      </c>
      <c r="U3455">
        <f>IF(Table1[[#This Row],[OD (in)]]=28,0,IF(AND(Table1[[#This Row],[Width (in)]]&gt;25,Table1[[#This Row],[Width (in)]]&lt;=40),1,0))</f>
        <v>0</v>
      </c>
      <c r="V3455">
        <f>IF(Table1[[#This Row],[OD (in)]]=28,0,IF(Table1[[#This Row],[Width (in)]]&gt;40,1,0))</f>
        <v>0</v>
      </c>
      <c r="W3455">
        <f>IF(Table1[[#This Row],[OD (in)]]=28,1,0)</f>
        <v>0</v>
      </c>
    </row>
    <row r="3456" spans="1:23" x14ac:dyDescent="0.3">
      <c r="A3456" s="6" t="s">
        <v>0</v>
      </c>
      <c r="B3456" s="6" t="s">
        <v>125</v>
      </c>
      <c r="C3456" s="6" t="s">
        <v>126</v>
      </c>
      <c r="D3456" s="6" t="s">
        <v>7373</v>
      </c>
      <c r="E3456" s="6" t="s">
        <v>4</v>
      </c>
      <c r="F3456" s="6" t="s">
        <v>5</v>
      </c>
      <c r="G3456" s="6" t="s">
        <v>4898</v>
      </c>
      <c r="H3456" s="6" t="s">
        <v>7</v>
      </c>
      <c r="I3456" s="6" t="s">
        <v>4899</v>
      </c>
      <c r="J3456" s="6" t="s">
        <v>9</v>
      </c>
      <c r="K3456" s="6" t="s">
        <v>7374</v>
      </c>
      <c r="L3456" s="6" t="s">
        <v>11</v>
      </c>
      <c r="M3456" s="2">
        <v>439.46899999999999</v>
      </c>
      <c r="N3456" s="1" t="s">
        <v>12</v>
      </c>
      <c r="O3456" s="3">
        <v>43330</v>
      </c>
      <c r="P3456" s="2">
        <f>ROUNDDOWN(Table1[[#This Row],[Quantity in UnE]],0)</f>
        <v>439</v>
      </c>
      <c r="Q3456" t="s">
        <v>8852</v>
      </c>
      <c r="R3456">
        <v>60</v>
      </c>
      <c r="S3456">
        <v>39</v>
      </c>
      <c r="T3456">
        <f>IF(Table1[[#This Row],[OD (in)]]=28,0,IF(Table1[[#This Row],[Width (in)]]&lt;=25,1,0))</f>
        <v>0</v>
      </c>
      <c r="U3456">
        <f>IF(Table1[[#This Row],[OD (in)]]=28,0,IF(AND(Table1[[#This Row],[Width (in)]]&gt;25,Table1[[#This Row],[Width (in)]]&lt;=40),1,0))</f>
        <v>0</v>
      </c>
      <c r="V3456">
        <f>IF(Table1[[#This Row],[OD (in)]]=28,0,IF(Table1[[#This Row],[Width (in)]]&gt;40,1,0))</f>
        <v>1</v>
      </c>
      <c r="W3456">
        <f>IF(Table1[[#This Row],[OD (in)]]=28,1,0)</f>
        <v>0</v>
      </c>
    </row>
    <row r="3457" spans="1:23" x14ac:dyDescent="0.3">
      <c r="A3457" s="6" t="s">
        <v>0</v>
      </c>
      <c r="B3457" s="6" t="s">
        <v>1</v>
      </c>
      <c r="C3457" s="6" t="s">
        <v>2</v>
      </c>
      <c r="D3457" s="6" t="s">
        <v>7375</v>
      </c>
      <c r="E3457" s="6" t="s">
        <v>4</v>
      </c>
      <c r="F3457" s="6" t="s">
        <v>5</v>
      </c>
      <c r="G3457" s="6" t="s">
        <v>7085</v>
      </c>
      <c r="H3457" s="6" t="s">
        <v>7</v>
      </c>
      <c r="I3457" s="6" t="s">
        <v>7086</v>
      </c>
      <c r="J3457" s="6" t="s">
        <v>9</v>
      </c>
      <c r="K3457" s="6" t="s">
        <v>7376</v>
      </c>
      <c r="L3457" s="6" t="s">
        <v>11</v>
      </c>
      <c r="M3457" s="2">
        <v>98.474000000000004</v>
      </c>
      <c r="N3457" s="1" t="s">
        <v>12</v>
      </c>
      <c r="O3457" s="3">
        <v>43324</v>
      </c>
      <c r="P3457" s="2">
        <f>ROUNDDOWN(Table1[[#This Row],[Quantity in UnE]],0)</f>
        <v>98</v>
      </c>
      <c r="Q3457" t="s">
        <v>8848</v>
      </c>
      <c r="R3457">
        <v>13.125</v>
      </c>
      <c r="S3457">
        <v>39</v>
      </c>
      <c r="T3457">
        <f>IF(Table1[[#This Row],[OD (in)]]=28,0,IF(Table1[[#This Row],[Width (in)]]&lt;=25,1,0))</f>
        <v>1</v>
      </c>
      <c r="U3457">
        <f>IF(Table1[[#This Row],[OD (in)]]=28,0,IF(AND(Table1[[#This Row],[Width (in)]]&gt;25,Table1[[#This Row],[Width (in)]]&lt;=40),1,0))</f>
        <v>0</v>
      </c>
      <c r="V3457">
        <f>IF(Table1[[#This Row],[OD (in)]]=28,0,IF(Table1[[#This Row],[Width (in)]]&gt;40,1,0))</f>
        <v>0</v>
      </c>
      <c r="W3457">
        <f>IF(Table1[[#This Row],[OD (in)]]=28,1,0)</f>
        <v>0</v>
      </c>
    </row>
    <row r="3458" spans="1:23" x14ac:dyDescent="0.3">
      <c r="A3458" s="6" t="s">
        <v>0</v>
      </c>
      <c r="B3458" s="6" t="s">
        <v>125</v>
      </c>
      <c r="C3458" s="6" t="s">
        <v>126</v>
      </c>
      <c r="D3458" s="6" t="s">
        <v>7377</v>
      </c>
      <c r="E3458" s="6" t="s">
        <v>4</v>
      </c>
      <c r="F3458" s="6" t="s">
        <v>5</v>
      </c>
      <c r="G3458" s="6" t="s">
        <v>4898</v>
      </c>
      <c r="H3458" s="6" t="s">
        <v>7</v>
      </c>
      <c r="I3458" s="6" t="s">
        <v>4899</v>
      </c>
      <c r="J3458" s="6" t="s">
        <v>9</v>
      </c>
      <c r="K3458" s="6" t="s">
        <v>7378</v>
      </c>
      <c r="L3458" s="6" t="s">
        <v>11</v>
      </c>
      <c r="M3458" s="2">
        <v>439.46899999999999</v>
      </c>
      <c r="N3458" s="1" t="s">
        <v>12</v>
      </c>
      <c r="O3458" s="3">
        <v>43330</v>
      </c>
      <c r="P3458" s="2">
        <f>ROUNDDOWN(Table1[[#This Row],[Quantity in UnE]],0)</f>
        <v>439</v>
      </c>
      <c r="Q3458" t="s">
        <v>8852</v>
      </c>
      <c r="R3458">
        <v>60</v>
      </c>
      <c r="S3458">
        <v>39</v>
      </c>
      <c r="T3458">
        <f>IF(Table1[[#This Row],[OD (in)]]=28,0,IF(Table1[[#This Row],[Width (in)]]&lt;=25,1,0))</f>
        <v>0</v>
      </c>
      <c r="U3458">
        <f>IF(Table1[[#This Row],[OD (in)]]=28,0,IF(AND(Table1[[#This Row],[Width (in)]]&gt;25,Table1[[#This Row],[Width (in)]]&lt;=40),1,0))</f>
        <v>0</v>
      </c>
      <c r="V3458">
        <f>IF(Table1[[#This Row],[OD (in)]]=28,0,IF(Table1[[#This Row],[Width (in)]]&gt;40,1,0))</f>
        <v>1</v>
      </c>
      <c r="W3458">
        <f>IF(Table1[[#This Row],[OD (in)]]=28,1,0)</f>
        <v>0</v>
      </c>
    </row>
    <row r="3459" spans="1:23" x14ac:dyDescent="0.3">
      <c r="A3459" s="6" t="s">
        <v>0</v>
      </c>
      <c r="B3459" s="6" t="s">
        <v>1</v>
      </c>
      <c r="C3459" s="6" t="s">
        <v>2</v>
      </c>
      <c r="D3459" s="6" t="s">
        <v>7379</v>
      </c>
      <c r="E3459" s="6" t="s">
        <v>4</v>
      </c>
      <c r="F3459" s="6" t="s">
        <v>5</v>
      </c>
      <c r="G3459" s="6" t="s">
        <v>7085</v>
      </c>
      <c r="H3459" s="6" t="s">
        <v>7</v>
      </c>
      <c r="I3459" s="6" t="s">
        <v>7086</v>
      </c>
      <c r="J3459" s="6" t="s">
        <v>9</v>
      </c>
      <c r="K3459" s="6" t="s">
        <v>7380</v>
      </c>
      <c r="L3459" s="6" t="s">
        <v>11</v>
      </c>
      <c r="M3459" s="2">
        <v>98.454999999999998</v>
      </c>
      <c r="N3459" s="1" t="s">
        <v>12</v>
      </c>
      <c r="O3459" s="3">
        <v>43324</v>
      </c>
      <c r="P3459" s="2">
        <f>ROUNDDOWN(Table1[[#This Row],[Quantity in UnE]],0)</f>
        <v>98</v>
      </c>
      <c r="Q3459" t="s">
        <v>8848</v>
      </c>
      <c r="R3459">
        <v>13.125</v>
      </c>
      <c r="S3459">
        <v>39</v>
      </c>
      <c r="T3459">
        <f>IF(Table1[[#This Row],[OD (in)]]=28,0,IF(Table1[[#This Row],[Width (in)]]&lt;=25,1,0))</f>
        <v>1</v>
      </c>
      <c r="U3459">
        <f>IF(Table1[[#This Row],[OD (in)]]=28,0,IF(AND(Table1[[#This Row],[Width (in)]]&gt;25,Table1[[#This Row],[Width (in)]]&lt;=40),1,0))</f>
        <v>0</v>
      </c>
      <c r="V3459">
        <f>IF(Table1[[#This Row],[OD (in)]]=28,0,IF(Table1[[#This Row],[Width (in)]]&gt;40,1,0))</f>
        <v>0</v>
      </c>
      <c r="W3459">
        <f>IF(Table1[[#This Row],[OD (in)]]=28,1,0)</f>
        <v>0</v>
      </c>
    </row>
    <row r="3460" spans="1:23" x14ac:dyDescent="0.3">
      <c r="A3460" s="6" t="s">
        <v>0</v>
      </c>
      <c r="B3460" s="6" t="s">
        <v>125</v>
      </c>
      <c r="C3460" s="6" t="s">
        <v>126</v>
      </c>
      <c r="D3460" s="6" t="s">
        <v>7381</v>
      </c>
      <c r="E3460" s="6" t="s">
        <v>4</v>
      </c>
      <c r="F3460" s="6" t="s">
        <v>5</v>
      </c>
      <c r="G3460" s="6" t="s">
        <v>4898</v>
      </c>
      <c r="H3460" s="6" t="s">
        <v>7</v>
      </c>
      <c r="I3460" s="6" t="s">
        <v>4899</v>
      </c>
      <c r="J3460" s="6" t="s">
        <v>9</v>
      </c>
      <c r="K3460" s="6" t="s">
        <v>7382</v>
      </c>
      <c r="L3460" s="6" t="s">
        <v>11</v>
      </c>
      <c r="M3460" s="2">
        <v>440.68099999999998</v>
      </c>
      <c r="N3460" s="1" t="s">
        <v>12</v>
      </c>
      <c r="O3460" s="3">
        <v>43330</v>
      </c>
      <c r="P3460" s="2">
        <f>ROUNDDOWN(Table1[[#This Row],[Quantity in UnE]],0)</f>
        <v>440</v>
      </c>
      <c r="Q3460" t="s">
        <v>8852</v>
      </c>
      <c r="R3460">
        <v>60</v>
      </c>
      <c r="S3460">
        <v>39</v>
      </c>
      <c r="T3460">
        <f>IF(Table1[[#This Row],[OD (in)]]=28,0,IF(Table1[[#This Row],[Width (in)]]&lt;=25,1,0))</f>
        <v>0</v>
      </c>
      <c r="U3460">
        <f>IF(Table1[[#This Row],[OD (in)]]=28,0,IF(AND(Table1[[#This Row],[Width (in)]]&gt;25,Table1[[#This Row],[Width (in)]]&lt;=40),1,0))</f>
        <v>0</v>
      </c>
      <c r="V3460">
        <f>IF(Table1[[#This Row],[OD (in)]]=28,0,IF(Table1[[#This Row],[Width (in)]]&gt;40,1,0))</f>
        <v>1</v>
      </c>
      <c r="W3460">
        <f>IF(Table1[[#This Row],[OD (in)]]=28,1,0)</f>
        <v>0</v>
      </c>
    </row>
    <row r="3461" spans="1:23" x14ac:dyDescent="0.3">
      <c r="A3461" s="6" t="s">
        <v>0</v>
      </c>
      <c r="B3461" s="6" t="s">
        <v>254</v>
      </c>
      <c r="C3461" s="6" t="s">
        <v>255</v>
      </c>
      <c r="D3461" s="6" t="s">
        <v>7383</v>
      </c>
      <c r="E3461" s="6" t="s">
        <v>4</v>
      </c>
      <c r="F3461" s="6" t="s">
        <v>5</v>
      </c>
      <c r="G3461" s="6" t="s">
        <v>7085</v>
      </c>
      <c r="H3461" s="6" t="s">
        <v>7</v>
      </c>
      <c r="I3461" s="6" t="s">
        <v>7086</v>
      </c>
      <c r="J3461" s="6" t="s">
        <v>9</v>
      </c>
      <c r="K3461" s="6" t="s">
        <v>7384</v>
      </c>
      <c r="L3461" s="6" t="s">
        <v>11</v>
      </c>
      <c r="M3461" s="2">
        <v>352.322</v>
      </c>
      <c r="N3461" s="1" t="s">
        <v>12</v>
      </c>
      <c r="O3461" s="3">
        <v>43324</v>
      </c>
      <c r="P3461" s="2">
        <f>ROUNDDOWN(Table1[[#This Row],[Quantity in UnE]],0)</f>
        <v>352</v>
      </c>
      <c r="Q3461" t="s">
        <v>8850</v>
      </c>
      <c r="R3461">
        <v>47</v>
      </c>
      <c r="S3461">
        <v>39</v>
      </c>
      <c r="T3461">
        <f>IF(Table1[[#This Row],[OD (in)]]=28,0,IF(Table1[[#This Row],[Width (in)]]&lt;=25,1,0))</f>
        <v>0</v>
      </c>
      <c r="U3461">
        <f>IF(Table1[[#This Row],[OD (in)]]=28,0,IF(AND(Table1[[#This Row],[Width (in)]]&gt;25,Table1[[#This Row],[Width (in)]]&lt;=40),1,0))</f>
        <v>0</v>
      </c>
      <c r="V3461">
        <f>IF(Table1[[#This Row],[OD (in)]]=28,0,IF(Table1[[#This Row],[Width (in)]]&gt;40,1,0))</f>
        <v>1</v>
      </c>
      <c r="W3461">
        <f>IF(Table1[[#This Row],[OD (in)]]=28,1,0)</f>
        <v>0</v>
      </c>
    </row>
    <row r="3462" spans="1:23" x14ac:dyDescent="0.3">
      <c r="A3462" s="6" t="s">
        <v>0</v>
      </c>
      <c r="B3462" s="6" t="s">
        <v>125</v>
      </c>
      <c r="C3462" s="6" t="s">
        <v>126</v>
      </c>
      <c r="D3462" s="6" t="s">
        <v>7385</v>
      </c>
      <c r="E3462" s="6" t="s">
        <v>4</v>
      </c>
      <c r="F3462" s="6" t="s">
        <v>5</v>
      </c>
      <c r="G3462" s="6" t="s">
        <v>6985</v>
      </c>
      <c r="H3462" s="6" t="s">
        <v>7</v>
      </c>
      <c r="I3462" s="6" t="s">
        <v>6986</v>
      </c>
      <c r="J3462" s="6" t="s">
        <v>9</v>
      </c>
      <c r="K3462" s="6" t="s">
        <v>7386</v>
      </c>
      <c r="L3462" s="6" t="s">
        <v>11</v>
      </c>
      <c r="M3462" s="2">
        <v>441.95</v>
      </c>
      <c r="N3462" s="1" t="s">
        <v>12</v>
      </c>
      <c r="O3462" s="3">
        <v>43319</v>
      </c>
      <c r="P3462" s="2">
        <f>ROUNDDOWN(Table1[[#This Row],[Quantity in UnE]],0)</f>
        <v>441</v>
      </c>
      <c r="Q3462" t="s">
        <v>8852</v>
      </c>
      <c r="R3462">
        <v>60</v>
      </c>
      <c r="S3462">
        <v>39</v>
      </c>
      <c r="T3462">
        <f>IF(Table1[[#This Row],[OD (in)]]=28,0,IF(Table1[[#This Row],[Width (in)]]&lt;=25,1,0))</f>
        <v>0</v>
      </c>
      <c r="U3462">
        <f>IF(Table1[[#This Row],[OD (in)]]=28,0,IF(AND(Table1[[#This Row],[Width (in)]]&gt;25,Table1[[#This Row],[Width (in)]]&lt;=40),1,0))</f>
        <v>0</v>
      </c>
      <c r="V3462">
        <f>IF(Table1[[#This Row],[OD (in)]]=28,0,IF(Table1[[#This Row],[Width (in)]]&gt;40,1,0))</f>
        <v>1</v>
      </c>
      <c r="W3462">
        <f>IF(Table1[[#This Row],[OD (in)]]=28,1,0)</f>
        <v>0</v>
      </c>
    </row>
    <row r="3463" spans="1:23" x14ac:dyDescent="0.3">
      <c r="A3463" s="6" t="s">
        <v>0</v>
      </c>
      <c r="B3463" s="6" t="s">
        <v>2481</v>
      </c>
      <c r="C3463" s="6" t="s">
        <v>2482</v>
      </c>
      <c r="D3463" s="6" t="s">
        <v>7387</v>
      </c>
      <c r="E3463" s="6" t="s">
        <v>4</v>
      </c>
      <c r="F3463" s="6" t="s">
        <v>5</v>
      </c>
      <c r="G3463" s="6" t="s">
        <v>7085</v>
      </c>
      <c r="H3463" s="6" t="s">
        <v>7</v>
      </c>
      <c r="I3463" s="6" t="s">
        <v>7086</v>
      </c>
      <c r="J3463" s="6" t="s">
        <v>9</v>
      </c>
      <c r="K3463" s="6" t="s">
        <v>7388</v>
      </c>
      <c r="L3463" s="6" t="s">
        <v>11</v>
      </c>
      <c r="M3463" s="2">
        <v>172.41300000000001</v>
      </c>
      <c r="N3463" s="1" t="s">
        <v>12</v>
      </c>
      <c r="O3463" s="3">
        <v>43324</v>
      </c>
      <c r="P3463" s="2">
        <f>ROUNDDOWN(Table1[[#This Row],[Quantity in UnE]],0)</f>
        <v>172</v>
      </c>
      <c r="Q3463" t="s">
        <v>8850</v>
      </c>
      <c r="R3463">
        <v>23</v>
      </c>
      <c r="S3463">
        <v>39</v>
      </c>
      <c r="T3463">
        <f>IF(Table1[[#This Row],[OD (in)]]=28,0,IF(Table1[[#This Row],[Width (in)]]&lt;=25,1,0))</f>
        <v>1</v>
      </c>
      <c r="U3463">
        <f>IF(Table1[[#This Row],[OD (in)]]=28,0,IF(AND(Table1[[#This Row],[Width (in)]]&gt;25,Table1[[#This Row],[Width (in)]]&lt;=40),1,0))</f>
        <v>0</v>
      </c>
      <c r="V3463">
        <f>IF(Table1[[#This Row],[OD (in)]]=28,0,IF(Table1[[#This Row],[Width (in)]]&gt;40,1,0))</f>
        <v>0</v>
      </c>
      <c r="W3463">
        <f>IF(Table1[[#This Row],[OD (in)]]=28,1,0)</f>
        <v>0</v>
      </c>
    </row>
    <row r="3464" spans="1:23" x14ac:dyDescent="0.3">
      <c r="A3464" s="6" t="s">
        <v>0</v>
      </c>
      <c r="B3464" s="6" t="s">
        <v>19</v>
      </c>
      <c r="C3464" s="6" t="s">
        <v>20</v>
      </c>
      <c r="D3464" s="6" t="s">
        <v>7389</v>
      </c>
      <c r="E3464" s="6" t="s">
        <v>4</v>
      </c>
      <c r="F3464" s="6" t="s">
        <v>5</v>
      </c>
      <c r="G3464" s="6" t="s">
        <v>7215</v>
      </c>
      <c r="H3464" s="6" t="s">
        <v>7</v>
      </c>
      <c r="I3464" s="6" t="s">
        <v>7216</v>
      </c>
      <c r="J3464" s="6" t="s">
        <v>9</v>
      </c>
      <c r="K3464" s="6" t="s">
        <v>7390</v>
      </c>
      <c r="L3464" s="6" t="s">
        <v>11</v>
      </c>
      <c r="M3464" s="2">
        <v>275.87799999999999</v>
      </c>
      <c r="N3464" s="1" t="s">
        <v>12</v>
      </c>
      <c r="O3464" s="3">
        <v>43323</v>
      </c>
      <c r="P3464" s="2">
        <f>ROUNDDOWN(Table1[[#This Row],[Quantity in UnE]],0)</f>
        <v>275</v>
      </c>
      <c r="Q3464" t="s">
        <v>8849</v>
      </c>
      <c r="R3464">
        <v>36.75</v>
      </c>
      <c r="S3464">
        <v>44</v>
      </c>
      <c r="T3464">
        <f>IF(Table1[[#This Row],[OD (in)]]=28,0,IF(Table1[[#This Row],[Width (in)]]&lt;=25,1,0))</f>
        <v>0</v>
      </c>
      <c r="U3464">
        <f>IF(Table1[[#This Row],[OD (in)]]=28,0,IF(AND(Table1[[#This Row],[Width (in)]]&gt;25,Table1[[#This Row],[Width (in)]]&lt;=40),1,0))</f>
        <v>1</v>
      </c>
      <c r="V3464">
        <f>IF(Table1[[#This Row],[OD (in)]]=28,0,IF(Table1[[#This Row],[Width (in)]]&gt;40,1,0))</f>
        <v>0</v>
      </c>
      <c r="W3464">
        <f>IF(Table1[[#This Row],[OD (in)]]=28,1,0)</f>
        <v>0</v>
      </c>
    </row>
    <row r="3465" spans="1:23" x14ac:dyDescent="0.3">
      <c r="A3465" s="6" t="s">
        <v>0</v>
      </c>
      <c r="B3465" s="6" t="s">
        <v>125</v>
      </c>
      <c r="C3465" s="6" t="s">
        <v>126</v>
      </c>
      <c r="D3465" s="6" t="s">
        <v>7391</v>
      </c>
      <c r="E3465" s="6" t="s">
        <v>4</v>
      </c>
      <c r="F3465" s="6" t="s">
        <v>5</v>
      </c>
      <c r="G3465" s="6" t="s">
        <v>6985</v>
      </c>
      <c r="H3465" s="6" t="s">
        <v>7</v>
      </c>
      <c r="I3465" s="6" t="s">
        <v>6986</v>
      </c>
      <c r="J3465" s="6" t="s">
        <v>9</v>
      </c>
      <c r="K3465" s="6" t="s">
        <v>7392</v>
      </c>
      <c r="L3465" s="6" t="s">
        <v>11</v>
      </c>
      <c r="M3465" s="2">
        <v>441.37299999999999</v>
      </c>
      <c r="N3465" s="1" t="s">
        <v>12</v>
      </c>
      <c r="O3465" s="3">
        <v>43319</v>
      </c>
      <c r="P3465" s="2">
        <f>ROUNDDOWN(Table1[[#This Row],[Quantity in UnE]],0)</f>
        <v>441</v>
      </c>
      <c r="Q3465" t="s">
        <v>8852</v>
      </c>
      <c r="R3465">
        <v>60</v>
      </c>
      <c r="S3465">
        <v>39</v>
      </c>
      <c r="T3465">
        <f>IF(Table1[[#This Row],[OD (in)]]=28,0,IF(Table1[[#This Row],[Width (in)]]&lt;=25,1,0))</f>
        <v>0</v>
      </c>
      <c r="U3465">
        <f>IF(Table1[[#This Row],[OD (in)]]=28,0,IF(AND(Table1[[#This Row],[Width (in)]]&gt;25,Table1[[#This Row],[Width (in)]]&lt;=40),1,0))</f>
        <v>0</v>
      </c>
      <c r="V3465">
        <f>IF(Table1[[#This Row],[OD (in)]]=28,0,IF(Table1[[#This Row],[Width (in)]]&gt;40,1,0))</f>
        <v>1</v>
      </c>
      <c r="W3465">
        <f>IF(Table1[[#This Row],[OD (in)]]=28,1,0)</f>
        <v>0</v>
      </c>
    </row>
    <row r="3466" spans="1:23" x14ac:dyDescent="0.3">
      <c r="A3466" s="6" t="s">
        <v>0</v>
      </c>
      <c r="B3466" s="6" t="s">
        <v>83</v>
      </c>
      <c r="C3466" s="6" t="s">
        <v>84</v>
      </c>
      <c r="D3466" s="6" t="s">
        <v>7393</v>
      </c>
      <c r="E3466" s="6" t="s">
        <v>4</v>
      </c>
      <c r="F3466" s="6" t="s">
        <v>5</v>
      </c>
      <c r="G3466" s="6" t="s">
        <v>7085</v>
      </c>
      <c r="H3466" s="6" t="s">
        <v>7</v>
      </c>
      <c r="I3466" s="6" t="s">
        <v>7086</v>
      </c>
      <c r="J3466" s="6" t="s">
        <v>9</v>
      </c>
      <c r="K3466" s="6" t="s">
        <v>7394</v>
      </c>
      <c r="L3466" s="6" t="s">
        <v>11</v>
      </c>
      <c r="M3466" s="2">
        <v>98.998999999999995</v>
      </c>
      <c r="N3466" s="1" t="s">
        <v>12</v>
      </c>
      <c r="O3466" s="3">
        <v>43324</v>
      </c>
      <c r="P3466" s="2">
        <f>ROUNDDOWN(Table1[[#This Row],[Quantity in UnE]],0)</f>
        <v>98</v>
      </c>
      <c r="Q3466" t="s">
        <v>8850</v>
      </c>
      <c r="R3466">
        <v>28</v>
      </c>
      <c r="S3466">
        <v>28</v>
      </c>
      <c r="T3466">
        <f>IF(Table1[[#This Row],[OD (in)]]=28,0,IF(Table1[[#This Row],[Width (in)]]&lt;=25,1,0))</f>
        <v>0</v>
      </c>
      <c r="U3466">
        <f>IF(Table1[[#This Row],[OD (in)]]=28,0,IF(AND(Table1[[#This Row],[Width (in)]]&gt;25,Table1[[#This Row],[Width (in)]]&lt;=40),1,0))</f>
        <v>0</v>
      </c>
      <c r="V3466">
        <f>IF(Table1[[#This Row],[OD (in)]]=28,0,IF(Table1[[#This Row],[Width (in)]]&gt;40,1,0))</f>
        <v>0</v>
      </c>
      <c r="W3466">
        <f>IF(Table1[[#This Row],[OD (in)]]=28,1,0)</f>
        <v>1</v>
      </c>
    </row>
    <row r="3467" spans="1:23" x14ac:dyDescent="0.3">
      <c r="A3467" s="6" t="s">
        <v>0</v>
      </c>
      <c r="B3467" s="6" t="s">
        <v>83</v>
      </c>
      <c r="C3467" s="6" t="s">
        <v>84</v>
      </c>
      <c r="D3467" s="6" t="s">
        <v>7395</v>
      </c>
      <c r="E3467" s="6" t="s">
        <v>4</v>
      </c>
      <c r="F3467" s="6" t="s">
        <v>5</v>
      </c>
      <c r="G3467" s="6" t="s">
        <v>7085</v>
      </c>
      <c r="H3467" s="6" t="s">
        <v>7</v>
      </c>
      <c r="I3467" s="6" t="s">
        <v>7086</v>
      </c>
      <c r="J3467" s="6" t="s">
        <v>9</v>
      </c>
      <c r="K3467" s="6" t="s">
        <v>7396</v>
      </c>
      <c r="L3467" s="6" t="s">
        <v>11</v>
      </c>
      <c r="M3467" s="2">
        <v>105.991</v>
      </c>
      <c r="N3467" s="1" t="s">
        <v>12</v>
      </c>
      <c r="O3467" s="3">
        <v>43324</v>
      </c>
      <c r="P3467" s="2">
        <f>ROUNDDOWN(Table1[[#This Row],[Quantity in UnE]],0)</f>
        <v>105</v>
      </c>
      <c r="Q3467" t="s">
        <v>8850</v>
      </c>
      <c r="R3467">
        <v>28</v>
      </c>
      <c r="S3467">
        <v>28</v>
      </c>
      <c r="T3467">
        <f>IF(Table1[[#This Row],[OD (in)]]=28,0,IF(Table1[[#This Row],[Width (in)]]&lt;=25,1,0))</f>
        <v>0</v>
      </c>
      <c r="U3467">
        <f>IF(Table1[[#This Row],[OD (in)]]=28,0,IF(AND(Table1[[#This Row],[Width (in)]]&gt;25,Table1[[#This Row],[Width (in)]]&lt;=40),1,0))</f>
        <v>0</v>
      </c>
      <c r="V3467">
        <f>IF(Table1[[#This Row],[OD (in)]]=28,0,IF(Table1[[#This Row],[Width (in)]]&gt;40,1,0))</f>
        <v>0</v>
      </c>
      <c r="W3467">
        <f>IF(Table1[[#This Row],[OD (in)]]=28,1,0)</f>
        <v>1</v>
      </c>
    </row>
    <row r="3468" spans="1:23" x14ac:dyDescent="0.3">
      <c r="A3468" s="6" t="s">
        <v>0</v>
      </c>
      <c r="B3468" s="6" t="s">
        <v>125</v>
      </c>
      <c r="C3468" s="6" t="s">
        <v>126</v>
      </c>
      <c r="D3468" s="6" t="s">
        <v>7397</v>
      </c>
      <c r="E3468" s="6" t="s">
        <v>4</v>
      </c>
      <c r="F3468" s="6" t="s">
        <v>5</v>
      </c>
      <c r="G3468" s="6" t="s">
        <v>6985</v>
      </c>
      <c r="H3468" s="6" t="s">
        <v>7</v>
      </c>
      <c r="I3468" s="6" t="s">
        <v>6986</v>
      </c>
      <c r="J3468" s="6" t="s">
        <v>9</v>
      </c>
      <c r="K3468" s="6" t="s">
        <v>7398</v>
      </c>
      <c r="L3468" s="6" t="s">
        <v>11</v>
      </c>
      <c r="M3468" s="2">
        <v>441.37299999999999</v>
      </c>
      <c r="N3468" s="1" t="s">
        <v>12</v>
      </c>
      <c r="O3468" s="3">
        <v>43319</v>
      </c>
      <c r="P3468" s="2">
        <f>ROUNDDOWN(Table1[[#This Row],[Quantity in UnE]],0)</f>
        <v>441</v>
      </c>
      <c r="Q3468" t="s">
        <v>8852</v>
      </c>
      <c r="R3468">
        <v>60</v>
      </c>
      <c r="S3468">
        <v>39</v>
      </c>
      <c r="T3468">
        <f>IF(Table1[[#This Row],[OD (in)]]=28,0,IF(Table1[[#This Row],[Width (in)]]&lt;=25,1,0))</f>
        <v>0</v>
      </c>
      <c r="U3468">
        <f>IF(Table1[[#This Row],[OD (in)]]=28,0,IF(AND(Table1[[#This Row],[Width (in)]]&gt;25,Table1[[#This Row],[Width (in)]]&lt;=40),1,0))</f>
        <v>0</v>
      </c>
      <c r="V3468">
        <f>IF(Table1[[#This Row],[OD (in)]]=28,0,IF(Table1[[#This Row],[Width (in)]]&gt;40,1,0))</f>
        <v>1</v>
      </c>
      <c r="W3468">
        <f>IF(Table1[[#This Row],[OD (in)]]=28,1,0)</f>
        <v>0</v>
      </c>
    </row>
    <row r="3469" spans="1:23" x14ac:dyDescent="0.3">
      <c r="A3469" s="6" t="s">
        <v>0</v>
      </c>
      <c r="B3469" s="6" t="s">
        <v>125</v>
      </c>
      <c r="C3469" s="6" t="s">
        <v>126</v>
      </c>
      <c r="D3469" s="6" t="s">
        <v>7399</v>
      </c>
      <c r="E3469" s="6" t="s">
        <v>4</v>
      </c>
      <c r="F3469" s="6" t="s">
        <v>5</v>
      </c>
      <c r="G3469" s="6" t="s">
        <v>7257</v>
      </c>
      <c r="H3469" s="6" t="s">
        <v>7</v>
      </c>
      <c r="I3469" s="6" t="s">
        <v>7258</v>
      </c>
      <c r="J3469" s="6" t="s">
        <v>9</v>
      </c>
      <c r="K3469" s="6" t="s">
        <v>7400</v>
      </c>
      <c r="L3469" s="6" t="s">
        <v>11</v>
      </c>
      <c r="M3469" s="2">
        <v>439.238</v>
      </c>
      <c r="N3469" s="1" t="s">
        <v>12</v>
      </c>
      <c r="O3469" s="3">
        <v>43329</v>
      </c>
      <c r="P3469" s="2">
        <f>ROUNDDOWN(Table1[[#This Row],[Quantity in UnE]],0)</f>
        <v>439</v>
      </c>
      <c r="Q3469" t="s">
        <v>8852</v>
      </c>
      <c r="R3469">
        <v>60</v>
      </c>
      <c r="S3469">
        <v>39</v>
      </c>
      <c r="T3469">
        <f>IF(Table1[[#This Row],[OD (in)]]=28,0,IF(Table1[[#This Row],[Width (in)]]&lt;=25,1,0))</f>
        <v>0</v>
      </c>
      <c r="U3469">
        <f>IF(Table1[[#This Row],[OD (in)]]=28,0,IF(AND(Table1[[#This Row],[Width (in)]]&gt;25,Table1[[#This Row],[Width (in)]]&lt;=40),1,0))</f>
        <v>0</v>
      </c>
      <c r="V3469">
        <f>IF(Table1[[#This Row],[OD (in)]]=28,0,IF(Table1[[#This Row],[Width (in)]]&gt;40,1,0))</f>
        <v>1</v>
      </c>
      <c r="W3469">
        <f>IF(Table1[[#This Row],[OD (in)]]=28,1,0)</f>
        <v>0</v>
      </c>
    </row>
    <row r="3470" spans="1:23" x14ac:dyDescent="0.3">
      <c r="A3470" s="6" t="s">
        <v>0</v>
      </c>
      <c r="B3470" s="6" t="s">
        <v>83</v>
      </c>
      <c r="C3470" s="6" t="s">
        <v>84</v>
      </c>
      <c r="D3470" s="6" t="s">
        <v>7401</v>
      </c>
      <c r="E3470" s="6" t="s">
        <v>4</v>
      </c>
      <c r="F3470" s="6" t="s">
        <v>5</v>
      </c>
      <c r="G3470" s="6" t="s">
        <v>7085</v>
      </c>
      <c r="H3470" s="6" t="s">
        <v>7</v>
      </c>
      <c r="I3470" s="6" t="s">
        <v>7086</v>
      </c>
      <c r="J3470" s="6" t="s">
        <v>9</v>
      </c>
      <c r="K3470" s="6" t="s">
        <v>7402</v>
      </c>
      <c r="L3470" s="6" t="s">
        <v>11</v>
      </c>
      <c r="M3470" s="2">
        <v>104.72799999999999</v>
      </c>
      <c r="N3470" s="1" t="s">
        <v>12</v>
      </c>
      <c r="O3470" s="3">
        <v>43324</v>
      </c>
      <c r="P3470" s="2">
        <f>ROUNDDOWN(Table1[[#This Row],[Quantity in UnE]],0)</f>
        <v>104</v>
      </c>
      <c r="Q3470" t="s">
        <v>8850</v>
      </c>
      <c r="R3470">
        <v>28</v>
      </c>
      <c r="S3470">
        <v>28</v>
      </c>
      <c r="T3470">
        <f>IF(Table1[[#This Row],[OD (in)]]=28,0,IF(Table1[[#This Row],[Width (in)]]&lt;=25,1,0))</f>
        <v>0</v>
      </c>
      <c r="U3470">
        <f>IF(Table1[[#This Row],[OD (in)]]=28,0,IF(AND(Table1[[#This Row],[Width (in)]]&gt;25,Table1[[#This Row],[Width (in)]]&lt;=40),1,0))</f>
        <v>0</v>
      </c>
      <c r="V3470">
        <f>IF(Table1[[#This Row],[OD (in)]]=28,0,IF(Table1[[#This Row],[Width (in)]]&gt;40,1,0))</f>
        <v>0</v>
      </c>
      <c r="W3470">
        <f>IF(Table1[[#This Row],[OD (in)]]=28,1,0)</f>
        <v>1</v>
      </c>
    </row>
    <row r="3471" spans="1:23" x14ac:dyDescent="0.3">
      <c r="A3471" s="6" t="s">
        <v>0</v>
      </c>
      <c r="B3471" s="6" t="s">
        <v>125</v>
      </c>
      <c r="C3471" s="6" t="s">
        <v>126</v>
      </c>
      <c r="D3471" s="6" t="s">
        <v>7403</v>
      </c>
      <c r="E3471" s="6" t="s">
        <v>4</v>
      </c>
      <c r="F3471" s="6" t="s">
        <v>5</v>
      </c>
      <c r="G3471" s="6" t="s">
        <v>6985</v>
      </c>
      <c r="H3471" s="6" t="s">
        <v>7</v>
      </c>
      <c r="I3471" s="6" t="s">
        <v>6986</v>
      </c>
      <c r="J3471" s="6" t="s">
        <v>9</v>
      </c>
      <c r="K3471" s="6" t="s">
        <v>7404</v>
      </c>
      <c r="L3471" s="6" t="s">
        <v>11</v>
      </c>
      <c r="M3471" s="2">
        <v>441.77699999999999</v>
      </c>
      <c r="N3471" s="1" t="s">
        <v>12</v>
      </c>
      <c r="O3471" s="3">
        <v>43319</v>
      </c>
      <c r="P3471" s="2">
        <f>ROUNDDOWN(Table1[[#This Row],[Quantity in UnE]],0)</f>
        <v>441</v>
      </c>
      <c r="Q3471" t="s">
        <v>8852</v>
      </c>
      <c r="R3471">
        <v>60</v>
      </c>
      <c r="S3471">
        <v>39</v>
      </c>
      <c r="T3471">
        <f>IF(Table1[[#This Row],[OD (in)]]=28,0,IF(Table1[[#This Row],[Width (in)]]&lt;=25,1,0))</f>
        <v>0</v>
      </c>
      <c r="U3471">
        <f>IF(Table1[[#This Row],[OD (in)]]=28,0,IF(AND(Table1[[#This Row],[Width (in)]]&gt;25,Table1[[#This Row],[Width (in)]]&lt;=40),1,0))</f>
        <v>0</v>
      </c>
      <c r="V3471">
        <f>IF(Table1[[#This Row],[OD (in)]]=28,0,IF(Table1[[#This Row],[Width (in)]]&gt;40,1,0))</f>
        <v>1</v>
      </c>
      <c r="W3471">
        <f>IF(Table1[[#This Row],[OD (in)]]=28,1,0)</f>
        <v>0</v>
      </c>
    </row>
    <row r="3472" spans="1:23" x14ac:dyDescent="0.3">
      <c r="A3472" s="6" t="s">
        <v>0</v>
      </c>
      <c r="B3472" s="6" t="s">
        <v>150</v>
      </c>
      <c r="C3472" s="6" t="s">
        <v>151</v>
      </c>
      <c r="D3472" s="6" t="s">
        <v>7405</v>
      </c>
      <c r="E3472" s="6" t="s">
        <v>4</v>
      </c>
      <c r="F3472" s="6" t="s">
        <v>5</v>
      </c>
      <c r="G3472" s="6" t="s">
        <v>7121</v>
      </c>
      <c r="H3472" s="6" t="s">
        <v>7</v>
      </c>
      <c r="I3472" s="6" t="s">
        <v>7122</v>
      </c>
      <c r="J3472" s="6" t="s">
        <v>9</v>
      </c>
      <c r="K3472" s="6" t="s">
        <v>7406</v>
      </c>
      <c r="L3472" s="6" t="s">
        <v>11</v>
      </c>
      <c r="M3472" s="2">
        <v>83.26</v>
      </c>
      <c r="N3472" s="1" t="s">
        <v>12</v>
      </c>
      <c r="O3472" s="3">
        <v>43321</v>
      </c>
      <c r="P3472" s="2">
        <f>ROUNDDOWN(Table1[[#This Row],[Quantity in UnE]],0)</f>
        <v>83</v>
      </c>
      <c r="Q3472" t="s">
        <v>8850</v>
      </c>
      <c r="R3472">
        <v>22.5</v>
      </c>
      <c r="S3472">
        <v>28</v>
      </c>
      <c r="T3472">
        <f>IF(Table1[[#This Row],[OD (in)]]=28,0,IF(Table1[[#This Row],[Width (in)]]&lt;=25,1,0))</f>
        <v>0</v>
      </c>
      <c r="U3472">
        <f>IF(Table1[[#This Row],[OD (in)]]=28,0,IF(AND(Table1[[#This Row],[Width (in)]]&gt;25,Table1[[#This Row],[Width (in)]]&lt;=40),1,0))</f>
        <v>0</v>
      </c>
      <c r="V3472">
        <f>IF(Table1[[#This Row],[OD (in)]]=28,0,IF(Table1[[#This Row],[Width (in)]]&gt;40,1,0))</f>
        <v>0</v>
      </c>
      <c r="W3472">
        <f>IF(Table1[[#This Row],[OD (in)]]=28,1,0)</f>
        <v>1</v>
      </c>
    </row>
    <row r="3473" spans="1:23" x14ac:dyDescent="0.3">
      <c r="A3473" s="6" t="s">
        <v>0</v>
      </c>
      <c r="B3473" s="6" t="s">
        <v>83</v>
      </c>
      <c r="C3473" s="6" t="s">
        <v>84</v>
      </c>
      <c r="D3473" s="6" t="s">
        <v>7407</v>
      </c>
      <c r="E3473" s="6" t="s">
        <v>4</v>
      </c>
      <c r="F3473" s="6" t="s">
        <v>5</v>
      </c>
      <c r="G3473" s="6" t="s">
        <v>7085</v>
      </c>
      <c r="H3473" s="6" t="s">
        <v>7</v>
      </c>
      <c r="I3473" s="6" t="s">
        <v>7086</v>
      </c>
      <c r="J3473" s="6" t="s">
        <v>9</v>
      </c>
      <c r="K3473" s="6" t="s">
        <v>7408</v>
      </c>
      <c r="L3473" s="6" t="s">
        <v>11</v>
      </c>
      <c r="M3473" s="2">
        <v>106.67</v>
      </c>
      <c r="N3473" s="1" t="s">
        <v>12</v>
      </c>
      <c r="O3473" s="3">
        <v>43324</v>
      </c>
      <c r="P3473" s="2">
        <f>ROUNDDOWN(Table1[[#This Row],[Quantity in UnE]],0)</f>
        <v>106</v>
      </c>
      <c r="Q3473" t="s">
        <v>8850</v>
      </c>
      <c r="R3473">
        <v>28</v>
      </c>
      <c r="S3473">
        <v>28</v>
      </c>
      <c r="T3473">
        <f>IF(Table1[[#This Row],[OD (in)]]=28,0,IF(Table1[[#This Row],[Width (in)]]&lt;=25,1,0))</f>
        <v>0</v>
      </c>
      <c r="U3473">
        <f>IF(Table1[[#This Row],[OD (in)]]=28,0,IF(AND(Table1[[#This Row],[Width (in)]]&gt;25,Table1[[#This Row],[Width (in)]]&lt;=40),1,0))</f>
        <v>0</v>
      </c>
      <c r="V3473">
        <f>IF(Table1[[#This Row],[OD (in)]]=28,0,IF(Table1[[#This Row],[Width (in)]]&gt;40,1,0))</f>
        <v>0</v>
      </c>
      <c r="W3473">
        <f>IF(Table1[[#This Row],[OD (in)]]=28,1,0)</f>
        <v>1</v>
      </c>
    </row>
    <row r="3474" spans="1:23" x14ac:dyDescent="0.3">
      <c r="A3474" s="6" t="s">
        <v>0</v>
      </c>
      <c r="B3474" s="6" t="s">
        <v>125</v>
      </c>
      <c r="C3474" s="6" t="s">
        <v>126</v>
      </c>
      <c r="D3474" s="6" t="s">
        <v>7409</v>
      </c>
      <c r="E3474" s="6" t="s">
        <v>4</v>
      </c>
      <c r="F3474" s="6" t="s">
        <v>5</v>
      </c>
      <c r="G3474" s="6" t="s">
        <v>6985</v>
      </c>
      <c r="H3474" s="6" t="s">
        <v>7</v>
      </c>
      <c r="I3474" s="6" t="s">
        <v>6986</v>
      </c>
      <c r="J3474" s="6" t="s">
        <v>9</v>
      </c>
      <c r="K3474" s="6" t="s">
        <v>7410</v>
      </c>
      <c r="L3474" s="6" t="s">
        <v>11</v>
      </c>
      <c r="M3474" s="2">
        <v>441.77699999999999</v>
      </c>
      <c r="N3474" s="1" t="s">
        <v>12</v>
      </c>
      <c r="O3474" s="3">
        <v>43319</v>
      </c>
      <c r="P3474" s="2">
        <f>ROUNDDOWN(Table1[[#This Row],[Quantity in UnE]],0)</f>
        <v>441</v>
      </c>
      <c r="Q3474" t="s">
        <v>8852</v>
      </c>
      <c r="R3474">
        <v>60</v>
      </c>
      <c r="S3474">
        <v>39</v>
      </c>
      <c r="T3474">
        <f>IF(Table1[[#This Row],[OD (in)]]=28,0,IF(Table1[[#This Row],[Width (in)]]&lt;=25,1,0))</f>
        <v>0</v>
      </c>
      <c r="U3474">
        <f>IF(Table1[[#This Row],[OD (in)]]=28,0,IF(AND(Table1[[#This Row],[Width (in)]]&gt;25,Table1[[#This Row],[Width (in)]]&lt;=40),1,0))</f>
        <v>0</v>
      </c>
      <c r="V3474">
        <f>IF(Table1[[#This Row],[OD (in)]]=28,0,IF(Table1[[#This Row],[Width (in)]]&gt;40,1,0))</f>
        <v>1</v>
      </c>
      <c r="W3474">
        <f>IF(Table1[[#This Row],[OD (in)]]=28,1,0)</f>
        <v>0</v>
      </c>
    </row>
    <row r="3475" spans="1:23" x14ac:dyDescent="0.3">
      <c r="A3475" s="6" t="s">
        <v>0</v>
      </c>
      <c r="B3475" s="6" t="s">
        <v>150</v>
      </c>
      <c r="C3475" s="6" t="s">
        <v>151</v>
      </c>
      <c r="D3475" s="6" t="s">
        <v>7411</v>
      </c>
      <c r="E3475" s="6" t="s">
        <v>4</v>
      </c>
      <c r="F3475" s="6" t="s">
        <v>5</v>
      </c>
      <c r="G3475" s="6" t="s">
        <v>7121</v>
      </c>
      <c r="H3475" s="6" t="s">
        <v>7</v>
      </c>
      <c r="I3475" s="6" t="s">
        <v>7122</v>
      </c>
      <c r="J3475" s="6" t="s">
        <v>9</v>
      </c>
      <c r="K3475" s="6" t="s">
        <v>7412</v>
      </c>
      <c r="L3475" s="6" t="s">
        <v>11</v>
      </c>
      <c r="M3475" s="2">
        <v>83.26</v>
      </c>
      <c r="N3475" s="1" t="s">
        <v>12</v>
      </c>
      <c r="O3475" s="3">
        <v>43321</v>
      </c>
      <c r="P3475" s="2">
        <f>ROUNDDOWN(Table1[[#This Row],[Quantity in UnE]],0)</f>
        <v>83</v>
      </c>
      <c r="Q3475" t="s">
        <v>8850</v>
      </c>
      <c r="R3475">
        <v>22.5</v>
      </c>
      <c r="S3475">
        <v>28</v>
      </c>
      <c r="T3475">
        <f>IF(Table1[[#This Row],[OD (in)]]=28,0,IF(Table1[[#This Row],[Width (in)]]&lt;=25,1,0))</f>
        <v>0</v>
      </c>
      <c r="U3475">
        <f>IF(Table1[[#This Row],[OD (in)]]=28,0,IF(AND(Table1[[#This Row],[Width (in)]]&gt;25,Table1[[#This Row],[Width (in)]]&lt;=40),1,0))</f>
        <v>0</v>
      </c>
      <c r="V3475">
        <f>IF(Table1[[#This Row],[OD (in)]]=28,0,IF(Table1[[#This Row],[Width (in)]]&gt;40,1,0))</f>
        <v>0</v>
      </c>
      <c r="W3475">
        <f>IF(Table1[[#This Row],[OD (in)]]=28,1,0)</f>
        <v>1</v>
      </c>
    </row>
    <row r="3476" spans="1:23" x14ac:dyDescent="0.3">
      <c r="A3476" s="6" t="s">
        <v>0</v>
      </c>
      <c r="B3476" s="6" t="s">
        <v>83</v>
      </c>
      <c r="C3476" s="6" t="s">
        <v>84</v>
      </c>
      <c r="D3476" s="6" t="s">
        <v>7413</v>
      </c>
      <c r="E3476" s="6" t="s">
        <v>4</v>
      </c>
      <c r="F3476" s="6" t="s">
        <v>5</v>
      </c>
      <c r="G3476" s="6" t="s">
        <v>7085</v>
      </c>
      <c r="H3476" s="6" t="s">
        <v>7</v>
      </c>
      <c r="I3476" s="6" t="s">
        <v>7086</v>
      </c>
      <c r="J3476" s="6" t="s">
        <v>9</v>
      </c>
      <c r="K3476" s="6" t="s">
        <v>7414</v>
      </c>
      <c r="L3476" s="6" t="s">
        <v>11</v>
      </c>
      <c r="M3476" s="2">
        <v>106.67</v>
      </c>
      <c r="N3476" s="1" t="s">
        <v>12</v>
      </c>
      <c r="O3476" s="3">
        <v>43324</v>
      </c>
      <c r="P3476" s="2">
        <f>ROUNDDOWN(Table1[[#This Row],[Quantity in UnE]],0)</f>
        <v>106</v>
      </c>
      <c r="Q3476" t="s">
        <v>8850</v>
      </c>
      <c r="R3476">
        <v>28</v>
      </c>
      <c r="S3476">
        <v>28</v>
      </c>
      <c r="T3476">
        <f>IF(Table1[[#This Row],[OD (in)]]=28,0,IF(Table1[[#This Row],[Width (in)]]&lt;=25,1,0))</f>
        <v>0</v>
      </c>
      <c r="U3476">
        <f>IF(Table1[[#This Row],[OD (in)]]=28,0,IF(AND(Table1[[#This Row],[Width (in)]]&gt;25,Table1[[#This Row],[Width (in)]]&lt;=40),1,0))</f>
        <v>0</v>
      </c>
      <c r="V3476">
        <f>IF(Table1[[#This Row],[OD (in)]]=28,0,IF(Table1[[#This Row],[Width (in)]]&gt;40,1,0))</f>
        <v>0</v>
      </c>
      <c r="W3476">
        <f>IF(Table1[[#This Row],[OD (in)]]=28,1,0)</f>
        <v>1</v>
      </c>
    </row>
    <row r="3477" spans="1:23" x14ac:dyDescent="0.3">
      <c r="A3477" s="6" t="s">
        <v>0</v>
      </c>
      <c r="B3477" s="6" t="s">
        <v>83</v>
      </c>
      <c r="C3477" s="6" t="s">
        <v>84</v>
      </c>
      <c r="D3477" s="6" t="s">
        <v>7415</v>
      </c>
      <c r="E3477" s="6" t="s">
        <v>4</v>
      </c>
      <c r="F3477" s="6" t="s">
        <v>5</v>
      </c>
      <c r="G3477" s="6" t="s">
        <v>7085</v>
      </c>
      <c r="H3477" s="6" t="s">
        <v>7</v>
      </c>
      <c r="I3477" s="6" t="s">
        <v>7086</v>
      </c>
      <c r="J3477" s="6" t="s">
        <v>9</v>
      </c>
      <c r="K3477" s="6" t="s">
        <v>7416</v>
      </c>
      <c r="L3477" s="6" t="s">
        <v>11</v>
      </c>
      <c r="M3477" s="2">
        <v>106.67</v>
      </c>
      <c r="N3477" s="1" t="s">
        <v>12</v>
      </c>
      <c r="O3477" s="3">
        <v>43324</v>
      </c>
      <c r="P3477" s="2">
        <f>ROUNDDOWN(Table1[[#This Row],[Quantity in UnE]],0)</f>
        <v>106</v>
      </c>
      <c r="Q3477" t="s">
        <v>8850</v>
      </c>
      <c r="R3477">
        <v>28</v>
      </c>
      <c r="S3477">
        <v>28</v>
      </c>
      <c r="T3477">
        <f>IF(Table1[[#This Row],[OD (in)]]=28,0,IF(Table1[[#This Row],[Width (in)]]&lt;=25,1,0))</f>
        <v>0</v>
      </c>
      <c r="U3477">
        <f>IF(Table1[[#This Row],[OD (in)]]=28,0,IF(AND(Table1[[#This Row],[Width (in)]]&gt;25,Table1[[#This Row],[Width (in)]]&lt;=40),1,0))</f>
        <v>0</v>
      </c>
      <c r="V3477">
        <f>IF(Table1[[#This Row],[OD (in)]]=28,0,IF(Table1[[#This Row],[Width (in)]]&gt;40,1,0))</f>
        <v>0</v>
      </c>
      <c r="W3477">
        <f>IF(Table1[[#This Row],[OD (in)]]=28,1,0)</f>
        <v>1</v>
      </c>
    </row>
    <row r="3478" spans="1:23" x14ac:dyDescent="0.3">
      <c r="A3478" s="6" t="s">
        <v>0</v>
      </c>
      <c r="B3478" s="6" t="s">
        <v>150</v>
      </c>
      <c r="C3478" s="6" t="s">
        <v>151</v>
      </c>
      <c r="D3478" s="6" t="s">
        <v>7417</v>
      </c>
      <c r="E3478" s="6" t="s">
        <v>4</v>
      </c>
      <c r="F3478" s="6" t="s">
        <v>5</v>
      </c>
      <c r="G3478" s="6" t="s">
        <v>7121</v>
      </c>
      <c r="H3478" s="6" t="s">
        <v>7</v>
      </c>
      <c r="I3478" s="6" t="s">
        <v>7122</v>
      </c>
      <c r="J3478" s="6" t="s">
        <v>9</v>
      </c>
      <c r="K3478" s="6" t="s">
        <v>7418</v>
      </c>
      <c r="L3478" s="6" t="s">
        <v>11</v>
      </c>
      <c r="M3478" s="2">
        <v>83.26</v>
      </c>
      <c r="N3478" s="1" t="s">
        <v>12</v>
      </c>
      <c r="O3478" s="3">
        <v>43321</v>
      </c>
      <c r="P3478" s="2">
        <f>ROUNDDOWN(Table1[[#This Row],[Quantity in UnE]],0)</f>
        <v>83</v>
      </c>
      <c r="Q3478" t="s">
        <v>8850</v>
      </c>
      <c r="R3478">
        <v>22.5</v>
      </c>
      <c r="S3478">
        <v>28</v>
      </c>
      <c r="T3478">
        <f>IF(Table1[[#This Row],[OD (in)]]=28,0,IF(Table1[[#This Row],[Width (in)]]&lt;=25,1,0))</f>
        <v>0</v>
      </c>
      <c r="U3478">
        <f>IF(Table1[[#This Row],[OD (in)]]=28,0,IF(AND(Table1[[#This Row],[Width (in)]]&gt;25,Table1[[#This Row],[Width (in)]]&lt;=40),1,0))</f>
        <v>0</v>
      </c>
      <c r="V3478">
        <f>IF(Table1[[#This Row],[OD (in)]]=28,0,IF(Table1[[#This Row],[Width (in)]]&gt;40,1,0))</f>
        <v>0</v>
      </c>
      <c r="W3478">
        <f>IF(Table1[[#This Row],[OD (in)]]=28,1,0)</f>
        <v>1</v>
      </c>
    </row>
    <row r="3479" spans="1:23" x14ac:dyDescent="0.3">
      <c r="A3479" s="6" t="s">
        <v>0</v>
      </c>
      <c r="B3479" s="6" t="s">
        <v>125</v>
      </c>
      <c r="C3479" s="6" t="s">
        <v>126</v>
      </c>
      <c r="D3479" s="6" t="s">
        <v>7419</v>
      </c>
      <c r="E3479" s="6" t="s">
        <v>4</v>
      </c>
      <c r="F3479" s="6" t="s">
        <v>5</v>
      </c>
      <c r="G3479" s="6" t="s">
        <v>4898</v>
      </c>
      <c r="H3479" s="6" t="s">
        <v>7</v>
      </c>
      <c r="I3479" s="6" t="s">
        <v>4899</v>
      </c>
      <c r="J3479" s="6" t="s">
        <v>9</v>
      </c>
      <c r="K3479" s="6" t="s">
        <v>7420</v>
      </c>
      <c r="L3479" s="6" t="s">
        <v>11</v>
      </c>
      <c r="M3479" s="2">
        <v>442.7</v>
      </c>
      <c r="N3479" s="1" t="s">
        <v>12</v>
      </c>
      <c r="O3479" s="3">
        <v>43330</v>
      </c>
      <c r="P3479" s="2">
        <f>ROUNDDOWN(Table1[[#This Row],[Quantity in UnE]],0)</f>
        <v>442</v>
      </c>
      <c r="Q3479" t="s">
        <v>8852</v>
      </c>
      <c r="R3479">
        <v>60</v>
      </c>
      <c r="S3479">
        <v>39</v>
      </c>
      <c r="T3479">
        <f>IF(Table1[[#This Row],[OD (in)]]=28,0,IF(Table1[[#This Row],[Width (in)]]&lt;=25,1,0))</f>
        <v>0</v>
      </c>
      <c r="U3479">
        <f>IF(Table1[[#This Row],[OD (in)]]=28,0,IF(AND(Table1[[#This Row],[Width (in)]]&gt;25,Table1[[#This Row],[Width (in)]]&lt;=40),1,0))</f>
        <v>0</v>
      </c>
      <c r="V3479">
        <f>IF(Table1[[#This Row],[OD (in)]]=28,0,IF(Table1[[#This Row],[Width (in)]]&gt;40,1,0))</f>
        <v>1</v>
      </c>
      <c r="W3479">
        <f>IF(Table1[[#This Row],[OD (in)]]=28,1,0)</f>
        <v>0</v>
      </c>
    </row>
    <row r="3480" spans="1:23" x14ac:dyDescent="0.3">
      <c r="A3480" s="6" t="s">
        <v>0</v>
      </c>
      <c r="B3480" s="6" t="s">
        <v>150</v>
      </c>
      <c r="C3480" s="6" t="s">
        <v>151</v>
      </c>
      <c r="D3480" s="6" t="s">
        <v>7421</v>
      </c>
      <c r="E3480" s="6" t="s">
        <v>4</v>
      </c>
      <c r="F3480" s="6" t="s">
        <v>5</v>
      </c>
      <c r="G3480" s="6" t="s">
        <v>7121</v>
      </c>
      <c r="H3480" s="6" t="s">
        <v>7</v>
      </c>
      <c r="I3480" s="6" t="s">
        <v>7122</v>
      </c>
      <c r="J3480" s="6" t="s">
        <v>9</v>
      </c>
      <c r="K3480" s="6" t="s">
        <v>7422</v>
      </c>
      <c r="L3480" s="6" t="s">
        <v>11</v>
      </c>
      <c r="M3480" s="2">
        <v>85.638999999999996</v>
      </c>
      <c r="N3480" s="1" t="s">
        <v>12</v>
      </c>
      <c r="O3480" s="3">
        <v>43321</v>
      </c>
      <c r="P3480" s="2">
        <f>ROUNDDOWN(Table1[[#This Row],[Quantity in UnE]],0)</f>
        <v>85</v>
      </c>
      <c r="Q3480" t="s">
        <v>8850</v>
      </c>
      <c r="R3480">
        <v>22.5</v>
      </c>
      <c r="S3480">
        <v>28</v>
      </c>
      <c r="T3480">
        <f>IF(Table1[[#This Row],[OD (in)]]=28,0,IF(Table1[[#This Row],[Width (in)]]&lt;=25,1,0))</f>
        <v>0</v>
      </c>
      <c r="U3480">
        <f>IF(Table1[[#This Row],[OD (in)]]=28,0,IF(AND(Table1[[#This Row],[Width (in)]]&gt;25,Table1[[#This Row],[Width (in)]]&lt;=40),1,0))</f>
        <v>0</v>
      </c>
      <c r="V3480">
        <f>IF(Table1[[#This Row],[OD (in)]]=28,0,IF(Table1[[#This Row],[Width (in)]]&gt;40,1,0))</f>
        <v>0</v>
      </c>
      <c r="W3480">
        <f>IF(Table1[[#This Row],[OD (in)]]=28,1,0)</f>
        <v>1</v>
      </c>
    </row>
    <row r="3481" spans="1:23" x14ac:dyDescent="0.3">
      <c r="A3481" s="6" t="s">
        <v>0</v>
      </c>
      <c r="B3481" s="6" t="s">
        <v>83</v>
      </c>
      <c r="C3481" s="6" t="s">
        <v>84</v>
      </c>
      <c r="D3481" s="6" t="s">
        <v>7423</v>
      </c>
      <c r="E3481" s="6" t="s">
        <v>4</v>
      </c>
      <c r="F3481" s="6" t="s">
        <v>5</v>
      </c>
      <c r="G3481" s="6" t="s">
        <v>7085</v>
      </c>
      <c r="H3481" s="6" t="s">
        <v>7</v>
      </c>
      <c r="I3481" s="6" t="s">
        <v>7086</v>
      </c>
      <c r="J3481" s="6" t="s">
        <v>9</v>
      </c>
      <c r="K3481" s="6" t="s">
        <v>7424</v>
      </c>
      <c r="L3481" s="6" t="s">
        <v>11</v>
      </c>
      <c r="M3481" s="2">
        <v>103.41800000000001</v>
      </c>
      <c r="N3481" s="1" t="s">
        <v>12</v>
      </c>
      <c r="O3481" s="3">
        <v>43324</v>
      </c>
      <c r="P3481" s="2">
        <f>ROUNDDOWN(Table1[[#This Row],[Quantity in UnE]],0)</f>
        <v>103</v>
      </c>
      <c r="Q3481" t="s">
        <v>8850</v>
      </c>
      <c r="R3481">
        <v>28</v>
      </c>
      <c r="S3481">
        <v>28</v>
      </c>
      <c r="T3481">
        <f>IF(Table1[[#This Row],[OD (in)]]=28,0,IF(Table1[[#This Row],[Width (in)]]&lt;=25,1,0))</f>
        <v>0</v>
      </c>
      <c r="U3481">
        <f>IF(Table1[[#This Row],[OD (in)]]=28,0,IF(AND(Table1[[#This Row],[Width (in)]]&gt;25,Table1[[#This Row],[Width (in)]]&lt;=40),1,0))</f>
        <v>0</v>
      </c>
      <c r="V3481">
        <f>IF(Table1[[#This Row],[OD (in)]]=28,0,IF(Table1[[#This Row],[Width (in)]]&gt;40,1,0))</f>
        <v>0</v>
      </c>
      <c r="W3481">
        <f>IF(Table1[[#This Row],[OD (in)]]=28,1,0)</f>
        <v>1</v>
      </c>
    </row>
    <row r="3482" spans="1:23" x14ac:dyDescent="0.3">
      <c r="A3482" s="6" t="s">
        <v>0</v>
      </c>
      <c r="B3482" s="6" t="s">
        <v>125</v>
      </c>
      <c r="C3482" s="6" t="s">
        <v>126</v>
      </c>
      <c r="D3482" s="6" t="s">
        <v>7425</v>
      </c>
      <c r="E3482" s="6" t="s">
        <v>4</v>
      </c>
      <c r="F3482" s="6" t="s">
        <v>5</v>
      </c>
      <c r="G3482" s="6" t="s">
        <v>7257</v>
      </c>
      <c r="H3482" s="6" t="s">
        <v>7</v>
      </c>
      <c r="I3482" s="6" t="s">
        <v>7258</v>
      </c>
      <c r="J3482" s="6" t="s">
        <v>9</v>
      </c>
      <c r="K3482" s="6" t="s">
        <v>7426</v>
      </c>
      <c r="L3482" s="6" t="s">
        <v>11</v>
      </c>
      <c r="M3482" s="2">
        <v>442.7</v>
      </c>
      <c r="N3482" s="1" t="s">
        <v>12</v>
      </c>
      <c r="O3482" s="3">
        <v>43329</v>
      </c>
      <c r="P3482" s="2">
        <f>ROUNDDOWN(Table1[[#This Row],[Quantity in UnE]],0)</f>
        <v>442</v>
      </c>
      <c r="Q3482" t="s">
        <v>8852</v>
      </c>
      <c r="R3482">
        <v>60</v>
      </c>
      <c r="S3482">
        <v>39</v>
      </c>
      <c r="T3482">
        <f>IF(Table1[[#This Row],[OD (in)]]=28,0,IF(Table1[[#This Row],[Width (in)]]&lt;=25,1,0))</f>
        <v>0</v>
      </c>
      <c r="U3482">
        <f>IF(Table1[[#This Row],[OD (in)]]=28,0,IF(AND(Table1[[#This Row],[Width (in)]]&gt;25,Table1[[#This Row],[Width (in)]]&lt;=40),1,0))</f>
        <v>0</v>
      </c>
      <c r="V3482">
        <f>IF(Table1[[#This Row],[OD (in)]]=28,0,IF(Table1[[#This Row],[Width (in)]]&gt;40,1,0))</f>
        <v>1</v>
      </c>
      <c r="W3482">
        <f>IF(Table1[[#This Row],[OD (in)]]=28,1,0)</f>
        <v>0</v>
      </c>
    </row>
    <row r="3483" spans="1:23" x14ac:dyDescent="0.3">
      <c r="A3483" s="6" t="s">
        <v>0</v>
      </c>
      <c r="B3483" s="6" t="s">
        <v>83</v>
      </c>
      <c r="C3483" s="6" t="s">
        <v>84</v>
      </c>
      <c r="D3483" s="6" t="s">
        <v>7427</v>
      </c>
      <c r="E3483" s="6" t="s">
        <v>4</v>
      </c>
      <c r="F3483" s="6" t="s">
        <v>5</v>
      </c>
      <c r="G3483" s="6" t="s">
        <v>7085</v>
      </c>
      <c r="H3483" s="6" t="s">
        <v>7</v>
      </c>
      <c r="I3483" s="6" t="s">
        <v>7086</v>
      </c>
      <c r="J3483" s="6" t="s">
        <v>9</v>
      </c>
      <c r="K3483" s="6" t="s">
        <v>7428</v>
      </c>
      <c r="L3483" s="6" t="s">
        <v>11</v>
      </c>
      <c r="M3483" s="2">
        <v>103.41800000000001</v>
      </c>
      <c r="N3483" s="1" t="s">
        <v>12</v>
      </c>
      <c r="O3483" s="3">
        <v>43324</v>
      </c>
      <c r="P3483" s="2">
        <f>ROUNDDOWN(Table1[[#This Row],[Quantity in UnE]],0)</f>
        <v>103</v>
      </c>
      <c r="Q3483" t="s">
        <v>8850</v>
      </c>
      <c r="R3483">
        <v>28</v>
      </c>
      <c r="S3483">
        <v>28</v>
      </c>
      <c r="T3483">
        <f>IF(Table1[[#This Row],[OD (in)]]=28,0,IF(Table1[[#This Row],[Width (in)]]&lt;=25,1,0))</f>
        <v>0</v>
      </c>
      <c r="U3483">
        <f>IF(Table1[[#This Row],[OD (in)]]=28,0,IF(AND(Table1[[#This Row],[Width (in)]]&gt;25,Table1[[#This Row],[Width (in)]]&lt;=40),1,0))</f>
        <v>0</v>
      </c>
      <c r="V3483">
        <f>IF(Table1[[#This Row],[OD (in)]]=28,0,IF(Table1[[#This Row],[Width (in)]]&gt;40,1,0))</f>
        <v>0</v>
      </c>
      <c r="W3483">
        <f>IF(Table1[[#This Row],[OD (in)]]=28,1,0)</f>
        <v>1</v>
      </c>
    </row>
    <row r="3484" spans="1:23" x14ac:dyDescent="0.3">
      <c r="A3484" s="6" t="s">
        <v>0</v>
      </c>
      <c r="B3484" s="6" t="s">
        <v>83</v>
      </c>
      <c r="C3484" s="6" t="s">
        <v>84</v>
      </c>
      <c r="D3484" s="6" t="s">
        <v>7429</v>
      </c>
      <c r="E3484" s="6" t="s">
        <v>4</v>
      </c>
      <c r="F3484" s="6" t="s">
        <v>5</v>
      </c>
      <c r="G3484" s="6" t="s">
        <v>7085</v>
      </c>
      <c r="H3484" s="6" t="s">
        <v>7</v>
      </c>
      <c r="I3484" s="6" t="s">
        <v>7086</v>
      </c>
      <c r="J3484" s="6" t="s">
        <v>9</v>
      </c>
      <c r="K3484" s="6" t="s">
        <v>7430</v>
      </c>
      <c r="L3484" s="6" t="s">
        <v>11</v>
      </c>
      <c r="M3484" s="2">
        <v>103.41800000000001</v>
      </c>
      <c r="N3484" s="1" t="s">
        <v>12</v>
      </c>
      <c r="O3484" s="3">
        <v>43324</v>
      </c>
      <c r="P3484" s="2">
        <f>ROUNDDOWN(Table1[[#This Row],[Quantity in UnE]],0)</f>
        <v>103</v>
      </c>
      <c r="Q3484" t="s">
        <v>8850</v>
      </c>
      <c r="R3484">
        <v>28</v>
      </c>
      <c r="S3484">
        <v>28</v>
      </c>
      <c r="T3484">
        <f>IF(Table1[[#This Row],[OD (in)]]=28,0,IF(Table1[[#This Row],[Width (in)]]&lt;=25,1,0))</f>
        <v>0</v>
      </c>
      <c r="U3484">
        <f>IF(Table1[[#This Row],[OD (in)]]=28,0,IF(AND(Table1[[#This Row],[Width (in)]]&gt;25,Table1[[#This Row],[Width (in)]]&lt;=40),1,0))</f>
        <v>0</v>
      </c>
      <c r="V3484">
        <f>IF(Table1[[#This Row],[OD (in)]]=28,0,IF(Table1[[#This Row],[Width (in)]]&gt;40,1,0))</f>
        <v>0</v>
      </c>
      <c r="W3484">
        <f>IF(Table1[[#This Row],[OD (in)]]=28,1,0)</f>
        <v>1</v>
      </c>
    </row>
    <row r="3485" spans="1:23" x14ac:dyDescent="0.3">
      <c r="A3485" s="6" t="s">
        <v>0</v>
      </c>
      <c r="B3485" s="6" t="s">
        <v>150</v>
      </c>
      <c r="C3485" s="6" t="s">
        <v>151</v>
      </c>
      <c r="D3485" s="6" t="s">
        <v>7431</v>
      </c>
      <c r="E3485" s="6" t="s">
        <v>4</v>
      </c>
      <c r="F3485" s="6" t="s">
        <v>5</v>
      </c>
      <c r="G3485" s="6" t="s">
        <v>7121</v>
      </c>
      <c r="H3485" s="6" t="s">
        <v>7</v>
      </c>
      <c r="I3485" s="6" t="s">
        <v>7122</v>
      </c>
      <c r="J3485" s="6" t="s">
        <v>9</v>
      </c>
      <c r="K3485" s="6" t="s">
        <v>7432</v>
      </c>
      <c r="L3485" s="6" t="s">
        <v>11</v>
      </c>
      <c r="M3485" s="2">
        <v>85.638999999999996</v>
      </c>
      <c r="N3485" s="1" t="s">
        <v>12</v>
      </c>
      <c r="O3485" s="3">
        <v>43321</v>
      </c>
      <c r="P3485" s="2">
        <f>ROUNDDOWN(Table1[[#This Row],[Quantity in UnE]],0)</f>
        <v>85</v>
      </c>
      <c r="Q3485" t="s">
        <v>8850</v>
      </c>
      <c r="R3485">
        <v>22.5</v>
      </c>
      <c r="S3485">
        <v>28</v>
      </c>
      <c r="T3485">
        <f>IF(Table1[[#This Row],[OD (in)]]=28,0,IF(Table1[[#This Row],[Width (in)]]&lt;=25,1,0))</f>
        <v>0</v>
      </c>
      <c r="U3485">
        <f>IF(Table1[[#This Row],[OD (in)]]=28,0,IF(AND(Table1[[#This Row],[Width (in)]]&gt;25,Table1[[#This Row],[Width (in)]]&lt;=40),1,0))</f>
        <v>0</v>
      </c>
      <c r="V3485">
        <f>IF(Table1[[#This Row],[OD (in)]]=28,0,IF(Table1[[#This Row],[Width (in)]]&gt;40,1,0))</f>
        <v>0</v>
      </c>
      <c r="W3485">
        <f>IF(Table1[[#This Row],[OD (in)]]=28,1,0)</f>
        <v>1</v>
      </c>
    </row>
    <row r="3486" spans="1:23" x14ac:dyDescent="0.3">
      <c r="A3486" s="6" t="s">
        <v>0</v>
      </c>
      <c r="B3486" s="6" t="s">
        <v>83</v>
      </c>
      <c r="C3486" s="6" t="s">
        <v>84</v>
      </c>
      <c r="D3486" s="6" t="s">
        <v>7433</v>
      </c>
      <c r="E3486" s="6" t="s">
        <v>4</v>
      </c>
      <c r="F3486" s="6" t="s">
        <v>5</v>
      </c>
      <c r="G3486" s="6" t="s">
        <v>7085</v>
      </c>
      <c r="H3486" s="6" t="s">
        <v>7</v>
      </c>
      <c r="I3486" s="6" t="s">
        <v>7086</v>
      </c>
      <c r="J3486" s="6" t="s">
        <v>9</v>
      </c>
      <c r="K3486" s="6" t="s">
        <v>7434</v>
      </c>
      <c r="L3486" s="6" t="s">
        <v>11</v>
      </c>
      <c r="M3486" s="2">
        <v>103.95099999999999</v>
      </c>
      <c r="N3486" s="1" t="s">
        <v>12</v>
      </c>
      <c r="O3486" s="3">
        <v>43324</v>
      </c>
      <c r="P3486" s="2">
        <f>ROUNDDOWN(Table1[[#This Row],[Quantity in UnE]],0)</f>
        <v>103</v>
      </c>
      <c r="Q3486" t="s">
        <v>8850</v>
      </c>
      <c r="R3486">
        <v>28</v>
      </c>
      <c r="S3486">
        <v>28</v>
      </c>
      <c r="T3486">
        <f>IF(Table1[[#This Row],[OD (in)]]=28,0,IF(Table1[[#This Row],[Width (in)]]&lt;=25,1,0))</f>
        <v>0</v>
      </c>
      <c r="U3486">
        <f>IF(Table1[[#This Row],[OD (in)]]=28,0,IF(AND(Table1[[#This Row],[Width (in)]]&gt;25,Table1[[#This Row],[Width (in)]]&lt;=40),1,0))</f>
        <v>0</v>
      </c>
      <c r="V3486">
        <f>IF(Table1[[#This Row],[OD (in)]]=28,0,IF(Table1[[#This Row],[Width (in)]]&gt;40,1,0))</f>
        <v>0</v>
      </c>
      <c r="W3486">
        <f>IF(Table1[[#This Row],[OD (in)]]=28,1,0)</f>
        <v>1</v>
      </c>
    </row>
    <row r="3487" spans="1:23" x14ac:dyDescent="0.3">
      <c r="A3487" s="6" t="s">
        <v>0</v>
      </c>
      <c r="B3487" s="6" t="s">
        <v>125</v>
      </c>
      <c r="C3487" s="6" t="s">
        <v>126</v>
      </c>
      <c r="D3487" s="6" t="s">
        <v>7435</v>
      </c>
      <c r="E3487" s="6" t="s">
        <v>4</v>
      </c>
      <c r="F3487" s="6" t="s">
        <v>5</v>
      </c>
      <c r="G3487" s="6" t="s">
        <v>7257</v>
      </c>
      <c r="H3487" s="6" t="s">
        <v>7</v>
      </c>
      <c r="I3487" s="6" t="s">
        <v>7258</v>
      </c>
      <c r="J3487" s="6" t="s">
        <v>9</v>
      </c>
      <c r="K3487" s="6" t="s">
        <v>7436</v>
      </c>
      <c r="L3487" s="6" t="s">
        <v>11</v>
      </c>
      <c r="M3487" s="2">
        <v>442.23899999999998</v>
      </c>
      <c r="N3487" s="1" t="s">
        <v>12</v>
      </c>
      <c r="O3487" s="3">
        <v>43329</v>
      </c>
      <c r="P3487" s="2">
        <f>ROUNDDOWN(Table1[[#This Row],[Quantity in UnE]],0)</f>
        <v>442</v>
      </c>
      <c r="Q3487" t="s">
        <v>8852</v>
      </c>
      <c r="R3487">
        <v>60</v>
      </c>
      <c r="S3487">
        <v>39</v>
      </c>
      <c r="T3487">
        <f>IF(Table1[[#This Row],[OD (in)]]=28,0,IF(Table1[[#This Row],[Width (in)]]&lt;=25,1,0))</f>
        <v>0</v>
      </c>
      <c r="U3487">
        <f>IF(Table1[[#This Row],[OD (in)]]=28,0,IF(AND(Table1[[#This Row],[Width (in)]]&gt;25,Table1[[#This Row],[Width (in)]]&lt;=40),1,0))</f>
        <v>0</v>
      </c>
      <c r="V3487">
        <f>IF(Table1[[#This Row],[OD (in)]]=28,0,IF(Table1[[#This Row],[Width (in)]]&gt;40,1,0))</f>
        <v>1</v>
      </c>
      <c r="W3487">
        <f>IF(Table1[[#This Row],[OD (in)]]=28,1,0)</f>
        <v>0</v>
      </c>
    </row>
    <row r="3488" spans="1:23" x14ac:dyDescent="0.3">
      <c r="A3488" s="6" t="s">
        <v>0</v>
      </c>
      <c r="B3488" s="6" t="s">
        <v>150</v>
      </c>
      <c r="C3488" s="6" t="s">
        <v>151</v>
      </c>
      <c r="D3488" s="6" t="s">
        <v>7437</v>
      </c>
      <c r="E3488" s="6" t="s">
        <v>4</v>
      </c>
      <c r="F3488" s="6" t="s">
        <v>5</v>
      </c>
      <c r="G3488" s="6" t="s">
        <v>7121</v>
      </c>
      <c r="H3488" s="6" t="s">
        <v>7</v>
      </c>
      <c r="I3488" s="6" t="s">
        <v>7122</v>
      </c>
      <c r="J3488" s="6" t="s">
        <v>9</v>
      </c>
      <c r="K3488" s="6" t="s">
        <v>7438</v>
      </c>
      <c r="L3488" s="6" t="s">
        <v>11</v>
      </c>
      <c r="M3488" s="2">
        <v>85.638999999999996</v>
      </c>
      <c r="N3488" s="1" t="s">
        <v>12</v>
      </c>
      <c r="O3488" s="3">
        <v>43321</v>
      </c>
      <c r="P3488" s="2">
        <f>ROUNDDOWN(Table1[[#This Row],[Quantity in UnE]],0)</f>
        <v>85</v>
      </c>
      <c r="Q3488" t="s">
        <v>8850</v>
      </c>
      <c r="R3488">
        <v>22.5</v>
      </c>
      <c r="S3488">
        <v>28</v>
      </c>
      <c r="T3488">
        <f>IF(Table1[[#This Row],[OD (in)]]=28,0,IF(Table1[[#This Row],[Width (in)]]&lt;=25,1,0))</f>
        <v>0</v>
      </c>
      <c r="U3488">
        <f>IF(Table1[[#This Row],[OD (in)]]=28,0,IF(AND(Table1[[#This Row],[Width (in)]]&gt;25,Table1[[#This Row],[Width (in)]]&lt;=40),1,0))</f>
        <v>0</v>
      </c>
      <c r="V3488">
        <f>IF(Table1[[#This Row],[OD (in)]]=28,0,IF(Table1[[#This Row],[Width (in)]]&gt;40,1,0))</f>
        <v>0</v>
      </c>
      <c r="W3488">
        <f>IF(Table1[[#This Row],[OD (in)]]=28,1,0)</f>
        <v>1</v>
      </c>
    </row>
    <row r="3489" spans="1:23" x14ac:dyDescent="0.3">
      <c r="A3489" s="6" t="s">
        <v>0</v>
      </c>
      <c r="B3489" s="6" t="s">
        <v>83</v>
      </c>
      <c r="C3489" s="6" t="s">
        <v>84</v>
      </c>
      <c r="D3489" s="6" t="s">
        <v>7439</v>
      </c>
      <c r="E3489" s="6" t="s">
        <v>4</v>
      </c>
      <c r="F3489" s="6" t="s">
        <v>5</v>
      </c>
      <c r="G3489" s="6" t="s">
        <v>7085</v>
      </c>
      <c r="H3489" s="6" t="s">
        <v>7</v>
      </c>
      <c r="I3489" s="6" t="s">
        <v>7086</v>
      </c>
      <c r="J3489" s="6" t="s">
        <v>9</v>
      </c>
      <c r="K3489" s="6" t="s">
        <v>7440</v>
      </c>
      <c r="L3489" s="6" t="s">
        <v>11</v>
      </c>
      <c r="M3489" s="2">
        <v>107.35</v>
      </c>
      <c r="N3489" s="1" t="s">
        <v>12</v>
      </c>
      <c r="O3489" s="3">
        <v>43324</v>
      </c>
      <c r="P3489" s="2">
        <f>ROUNDDOWN(Table1[[#This Row],[Quantity in UnE]],0)</f>
        <v>107</v>
      </c>
      <c r="Q3489" t="s">
        <v>8850</v>
      </c>
      <c r="R3489">
        <v>28</v>
      </c>
      <c r="S3489">
        <v>28</v>
      </c>
      <c r="T3489">
        <f>IF(Table1[[#This Row],[OD (in)]]=28,0,IF(Table1[[#This Row],[Width (in)]]&lt;=25,1,0))</f>
        <v>0</v>
      </c>
      <c r="U3489">
        <f>IF(Table1[[#This Row],[OD (in)]]=28,0,IF(AND(Table1[[#This Row],[Width (in)]]&gt;25,Table1[[#This Row],[Width (in)]]&lt;=40),1,0))</f>
        <v>0</v>
      </c>
      <c r="V3489">
        <f>IF(Table1[[#This Row],[OD (in)]]=28,0,IF(Table1[[#This Row],[Width (in)]]&gt;40,1,0))</f>
        <v>0</v>
      </c>
      <c r="W3489">
        <f>IF(Table1[[#This Row],[OD (in)]]=28,1,0)</f>
        <v>1</v>
      </c>
    </row>
    <row r="3490" spans="1:23" x14ac:dyDescent="0.3">
      <c r="A3490" s="6" t="s">
        <v>0</v>
      </c>
      <c r="B3490" s="6" t="s">
        <v>125</v>
      </c>
      <c r="C3490" s="6" t="s">
        <v>126</v>
      </c>
      <c r="D3490" s="6" t="s">
        <v>7441</v>
      </c>
      <c r="E3490" s="6" t="s">
        <v>4</v>
      </c>
      <c r="F3490" s="6" t="s">
        <v>5</v>
      </c>
      <c r="G3490" s="6" t="s">
        <v>7257</v>
      </c>
      <c r="H3490" s="6" t="s">
        <v>7</v>
      </c>
      <c r="I3490" s="6" t="s">
        <v>7258</v>
      </c>
      <c r="J3490" s="6" t="s">
        <v>9</v>
      </c>
      <c r="K3490" s="6" t="s">
        <v>7442</v>
      </c>
      <c r="L3490" s="6" t="s">
        <v>11</v>
      </c>
      <c r="M3490" s="2">
        <v>442.23899999999998</v>
      </c>
      <c r="N3490" s="1" t="s">
        <v>12</v>
      </c>
      <c r="O3490" s="3">
        <v>43329</v>
      </c>
      <c r="P3490" s="2">
        <f>ROUNDDOWN(Table1[[#This Row],[Quantity in UnE]],0)</f>
        <v>442</v>
      </c>
      <c r="Q3490" t="s">
        <v>8852</v>
      </c>
      <c r="R3490">
        <v>60</v>
      </c>
      <c r="S3490">
        <v>39</v>
      </c>
      <c r="T3490">
        <f>IF(Table1[[#This Row],[OD (in)]]=28,0,IF(Table1[[#This Row],[Width (in)]]&lt;=25,1,0))</f>
        <v>0</v>
      </c>
      <c r="U3490">
        <f>IF(Table1[[#This Row],[OD (in)]]=28,0,IF(AND(Table1[[#This Row],[Width (in)]]&gt;25,Table1[[#This Row],[Width (in)]]&lt;=40),1,0))</f>
        <v>0</v>
      </c>
      <c r="V3490">
        <f>IF(Table1[[#This Row],[OD (in)]]=28,0,IF(Table1[[#This Row],[Width (in)]]&gt;40,1,0))</f>
        <v>1</v>
      </c>
      <c r="W3490">
        <f>IF(Table1[[#This Row],[OD (in)]]=28,1,0)</f>
        <v>0</v>
      </c>
    </row>
    <row r="3491" spans="1:23" x14ac:dyDescent="0.3">
      <c r="A3491" s="6" t="s">
        <v>0</v>
      </c>
      <c r="B3491" s="6" t="s">
        <v>125</v>
      </c>
      <c r="C3491" s="6" t="s">
        <v>126</v>
      </c>
      <c r="D3491" s="6" t="s">
        <v>7443</v>
      </c>
      <c r="E3491" s="6" t="s">
        <v>4</v>
      </c>
      <c r="F3491" s="6" t="s">
        <v>5</v>
      </c>
      <c r="G3491" s="6" t="s">
        <v>4898</v>
      </c>
      <c r="H3491" s="6" t="s">
        <v>7</v>
      </c>
      <c r="I3491" s="6" t="s">
        <v>4899</v>
      </c>
      <c r="J3491" s="6" t="s">
        <v>9</v>
      </c>
      <c r="K3491" s="6" t="s">
        <v>7444</v>
      </c>
      <c r="L3491" s="6" t="s">
        <v>11</v>
      </c>
      <c r="M3491" s="2">
        <v>441.315</v>
      </c>
      <c r="N3491" s="1" t="s">
        <v>12</v>
      </c>
      <c r="O3491" s="3">
        <v>43330</v>
      </c>
      <c r="P3491" s="2">
        <f>ROUNDDOWN(Table1[[#This Row],[Quantity in UnE]],0)</f>
        <v>441</v>
      </c>
      <c r="Q3491" t="s">
        <v>8852</v>
      </c>
      <c r="R3491">
        <v>60</v>
      </c>
      <c r="S3491">
        <v>39</v>
      </c>
      <c r="T3491">
        <f>IF(Table1[[#This Row],[OD (in)]]=28,0,IF(Table1[[#This Row],[Width (in)]]&lt;=25,1,0))</f>
        <v>0</v>
      </c>
      <c r="U3491">
        <f>IF(Table1[[#This Row],[OD (in)]]=28,0,IF(AND(Table1[[#This Row],[Width (in)]]&gt;25,Table1[[#This Row],[Width (in)]]&lt;=40),1,0))</f>
        <v>0</v>
      </c>
      <c r="V3491">
        <f>IF(Table1[[#This Row],[OD (in)]]=28,0,IF(Table1[[#This Row],[Width (in)]]&gt;40,1,0))</f>
        <v>1</v>
      </c>
      <c r="W3491">
        <f>IF(Table1[[#This Row],[OD (in)]]=28,1,0)</f>
        <v>0</v>
      </c>
    </row>
    <row r="3492" spans="1:23" x14ac:dyDescent="0.3">
      <c r="A3492" s="6" t="s">
        <v>0</v>
      </c>
      <c r="B3492" s="6" t="s">
        <v>162</v>
      </c>
      <c r="C3492" s="6" t="s">
        <v>163</v>
      </c>
      <c r="D3492" s="6" t="s">
        <v>7445</v>
      </c>
      <c r="E3492" s="6" t="s">
        <v>4</v>
      </c>
      <c r="F3492" s="6" t="s">
        <v>5</v>
      </c>
      <c r="G3492" s="6" t="s">
        <v>7085</v>
      </c>
      <c r="H3492" s="6" t="s">
        <v>7</v>
      </c>
      <c r="I3492" s="6" t="s">
        <v>7086</v>
      </c>
      <c r="J3492" s="6" t="s">
        <v>9</v>
      </c>
      <c r="K3492" s="6" t="s">
        <v>7446</v>
      </c>
      <c r="L3492" s="6" t="s">
        <v>11</v>
      </c>
      <c r="M3492" s="2">
        <v>133.27799999999999</v>
      </c>
      <c r="N3492" s="1" t="s">
        <v>12</v>
      </c>
      <c r="O3492" s="3">
        <v>43324</v>
      </c>
      <c r="P3492" s="2">
        <f>ROUNDDOWN(Table1[[#This Row],[Quantity in UnE]],0)</f>
        <v>133</v>
      </c>
      <c r="Q3492" t="s">
        <v>8850</v>
      </c>
      <c r="R3492">
        <v>35</v>
      </c>
      <c r="S3492">
        <v>28</v>
      </c>
      <c r="T3492">
        <f>IF(Table1[[#This Row],[OD (in)]]=28,0,IF(Table1[[#This Row],[Width (in)]]&lt;=25,1,0))</f>
        <v>0</v>
      </c>
      <c r="U3492">
        <f>IF(Table1[[#This Row],[OD (in)]]=28,0,IF(AND(Table1[[#This Row],[Width (in)]]&gt;25,Table1[[#This Row],[Width (in)]]&lt;=40),1,0))</f>
        <v>0</v>
      </c>
      <c r="V3492">
        <f>IF(Table1[[#This Row],[OD (in)]]=28,0,IF(Table1[[#This Row],[Width (in)]]&gt;40,1,0))</f>
        <v>0</v>
      </c>
      <c r="W3492">
        <f>IF(Table1[[#This Row],[OD (in)]]=28,1,0)</f>
        <v>1</v>
      </c>
    </row>
    <row r="3493" spans="1:23" x14ac:dyDescent="0.3">
      <c r="A3493" s="6" t="s">
        <v>0</v>
      </c>
      <c r="B3493" s="6" t="s">
        <v>162</v>
      </c>
      <c r="C3493" s="6" t="s">
        <v>163</v>
      </c>
      <c r="D3493" s="6" t="s">
        <v>7447</v>
      </c>
      <c r="E3493" s="6" t="s">
        <v>4</v>
      </c>
      <c r="F3493" s="6" t="s">
        <v>5</v>
      </c>
      <c r="G3493" s="6" t="s">
        <v>7085</v>
      </c>
      <c r="H3493" s="6" t="s">
        <v>7</v>
      </c>
      <c r="I3493" s="6" t="s">
        <v>7086</v>
      </c>
      <c r="J3493" s="6" t="s">
        <v>9</v>
      </c>
      <c r="K3493" s="6" t="s">
        <v>7448</v>
      </c>
      <c r="L3493" s="6" t="s">
        <v>11</v>
      </c>
      <c r="M3493" s="2">
        <v>128.96799999999999</v>
      </c>
      <c r="N3493" s="1" t="s">
        <v>12</v>
      </c>
      <c r="O3493" s="3">
        <v>43324</v>
      </c>
      <c r="P3493" s="2">
        <f>ROUNDDOWN(Table1[[#This Row],[Quantity in UnE]],0)</f>
        <v>128</v>
      </c>
      <c r="Q3493" t="s">
        <v>8850</v>
      </c>
      <c r="R3493">
        <v>35</v>
      </c>
      <c r="S3493">
        <v>28</v>
      </c>
      <c r="T3493">
        <f>IF(Table1[[#This Row],[OD (in)]]=28,0,IF(Table1[[#This Row],[Width (in)]]&lt;=25,1,0))</f>
        <v>0</v>
      </c>
      <c r="U3493">
        <f>IF(Table1[[#This Row],[OD (in)]]=28,0,IF(AND(Table1[[#This Row],[Width (in)]]&gt;25,Table1[[#This Row],[Width (in)]]&lt;=40),1,0))</f>
        <v>0</v>
      </c>
      <c r="V3493">
        <f>IF(Table1[[#This Row],[OD (in)]]=28,0,IF(Table1[[#This Row],[Width (in)]]&gt;40,1,0))</f>
        <v>0</v>
      </c>
      <c r="W3493">
        <f>IF(Table1[[#This Row],[OD (in)]]=28,1,0)</f>
        <v>1</v>
      </c>
    </row>
    <row r="3494" spans="1:23" x14ac:dyDescent="0.3">
      <c r="A3494" s="6" t="s">
        <v>0</v>
      </c>
      <c r="B3494" s="6" t="s">
        <v>162</v>
      </c>
      <c r="C3494" s="6" t="s">
        <v>163</v>
      </c>
      <c r="D3494" s="6" t="s">
        <v>7449</v>
      </c>
      <c r="E3494" s="6" t="s">
        <v>4</v>
      </c>
      <c r="F3494" s="6" t="s">
        <v>5</v>
      </c>
      <c r="G3494" s="6" t="s">
        <v>7085</v>
      </c>
      <c r="H3494" s="6" t="s">
        <v>7</v>
      </c>
      <c r="I3494" s="6" t="s">
        <v>7086</v>
      </c>
      <c r="J3494" s="6" t="s">
        <v>9</v>
      </c>
      <c r="K3494" s="6" t="s">
        <v>7450</v>
      </c>
      <c r="L3494" s="6" t="s">
        <v>11</v>
      </c>
      <c r="M3494" s="2">
        <v>128.96799999999999</v>
      </c>
      <c r="N3494" s="1" t="s">
        <v>12</v>
      </c>
      <c r="O3494" s="3">
        <v>43324</v>
      </c>
      <c r="P3494" s="2">
        <f>ROUNDDOWN(Table1[[#This Row],[Quantity in UnE]],0)</f>
        <v>128</v>
      </c>
      <c r="Q3494" t="s">
        <v>8850</v>
      </c>
      <c r="R3494">
        <v>35</v>
      </c>
      <c r="S3494">
        <v>28</v>
      </c>
      <c r="T3494">
        <f>IF(Table1[[#This Row],[OD (in)]]=28,0,IF(Table1[[#This Row],[Width (in)]]&lt;=25,1,0))</f>
        <v>0</v>
      </c>
      <c r="U3494">
        <f>IF(Table1[[#This Row],[OD (in)]]=28,0,IF(AND(Table1[[#This Row],[Width (in)]]&gt;25,Table1[[#This Row],[Width (in)]]&lt;=40),1,0))</f>
        <v>0</v>
      </c>
      <c r="V3494">
        <f>IF(Table1[[#This Row],[OD (in)]]=28,0,IF(Table1[[#This Row],[Width (in)]]&gt;40,1,0))</f>
        <v>0</v>
      </c>
      <c r="W3494">
        <f>IF(Table1[[#This Row],[OD (in)]]=28,1,0)</f>
        <v>1</v>
      </c>
    </row>
    <row r="3495" spans="1:23" x14ac:dyDescent="0.3">
      <c r="A3495" s="6" t="s">
        <v>0</v>
      </c>
      <c r="B3495" s="6" t="s">
        <v>162</v>
      </c>
      <c r="C3495" s="6" t="s">
        <v>163</v>
      </c>
      <c r="D3495" s="6" t="s">
        <v>7451</v>
      </c>
      <c r="E3495" s="6" t="s">
        <v>4</v>
      </c>
      <c r="F3495" s="6" t="s">
        <v>5</v>
      </c>
      <c r="G3495" s="6" t="s">
        <v>7085</v>
      </c>
      <c r="H3495" s="6" t="s">
        <v>7</v>
      </c>
      <c r="I3495" s="6" t="s">
        <v>7086</v>
      </c>
      <c r="J3495" s="6" t="s">
        <v>9</v>
      </c>
      <c r="K3495" s="6" t="s">
        <v>7452</v>
      </c>
      <c r="L3495" s="6" t="s">
        <v>11</v>
      </c>
      <c r="M3495" s="2">
        <v>129.93899999999999</v>
      </c>
      <c r="N3495" s="1" t="s">
        <v>12</v>
      </c>
      <c r="O3495" s="3">
        <v>43324</v>
      </c>
      <c r="P3495" s="2">
        <f>ROUNDDOWN(Table1[[#This Row],[Quantity in UnE]],0)</f>
        <v>129</v>
      </c>
      <c r="Q3495" t="s">
        <v>8850</v>
      </c>
      <c r="R3495">
        <v>35</v>
      </c>
      <c r="S3495">
        <v>28</v>
      </c>
      <c r="T3495">
        <f>IF(Table1[[#This Row],[OD (in)]]=28,0,IF(Table1[[#This Row],[Width (in)]]&lt;=25,1,0))</f>
        <v>0</v>
      </c>
      <c r="U3495">
        <f>IF(Table1[[#This Row],[OD (in)]]=28,0,IF(AND(Table1[[#This Row],[Width (in)]]&gt;25,Table1[[#This Row],[Width (in)]]&lt;=40),1,0))</f>
        <v>0</v>
      </c>
      <c r="V3495">
        <f>IF(Table1[[#This Row],[OD (in)]]=28,0,IF(Table1[[#This Row],[Width (in)]]&gt;40,1,0))</f>
        <v>0</v>
      </c>
      <c r="W3495">
        <f>IF(Table1[[#This Row],[OD (in)]]=28,1,0)</f>
        <v>1</v>
      </c>
    </row>
    <row r="3496" spans="1:23" x14ac:dyDescent="0.3">
      <c r="A3496" s="6" t="s">
        <v>0</v>
      </c>
      <c r="B3496" s="6" t="s">
        <v>150</v>
      </c>
      <c r="C3496" s="6" t="s">
        <v>151</v>
      </c>
      <c r="D3496" s="6" t="s">
        <v>7453</v>
      </c>
      <c r="E3496" s="6" t="s">
        <v>4</v>
      </c>
      <c r="F3496" s="6" t="s">
        <v>5</v>
      </c>
      <c r="G3496" s="6" t="s">
        <v>7121</v>
      </c>
      <c r="H3496" s="6" t="s">
        <v>7</v>
      </c>
      <c r="I3496" s="6" t="s">
        <v>7122</v>
      </c>
      <c r="J3496" s="6" t="s">
        <v>9</v>
      </c>
      <c r="K3496" s="6" t="s">
        <v>7454</v>
      </c>
      <c r="L3496" s="6" t="s">
        <v>11</v>
      </c>
      <c r="M3496" s="2">
        <v>85.638999999999996</v>
      </c>
      <c r="N3496" s="1" t="s">
        <v>12</v>
      </c>
      <c r="O3496" s="3">
        <v>43321</v>
      </c>
      <c r="P3496" s="2">
        <f>ROUNDDOWN(Table1[[#This Row],[Quantity in UnE]],0)</f>
        <v>85</v>
      </c>
      <c r="Q3496" t="s">
        <v>8850</v>
      </c>
      <c r="R3496">
        <v>22.5</v>
      </c>
      <c r="S3496">
        <v>28</v>
      </c>
      <c r="T3496">
        <f>IF(Table1[[#This Row],[OD (in)]]=28,0,IF(Table1[[#This Row],[Width (in)]]&lt;=25,1,0))</f>
        <v>0</v>
      </c>
      <c r="U3496">
        <f>IF(Table1[[#This Row],[OD (in)]]=28,0,IF(AND(Table1[[#This Row],[Width (in)]]&gt;25,Table1[[#This Row],[Width (in)]]&lt;=40),1,0))</f>
        <v>0</v>
      </c>
      <c r="V3496">
        <f>IF(Table1[[#This Row],[OD (in)]]=28,0,IF(Table1[[#This Row],[Width (in)]]&gt;40,1,0))</f>
        <v>0</v>
      </c>
      <c r="W3496">
        <f>IF(Table1[[#This Row],[OD (in)]]=28,1,0)</f>
        <v>1</v>
      </c>
    </row>
    <row r="3497" spans="1:23" x14ac:dyDescent="0.3">
      <c r="A3497" s="6" t="s">
        <v>0</v>
      </c>
      <c r="B3497" s="6" t="s">
        <v>162</v>
      </c>
      <c r="C3497" s="6" t="s">
        <v>163</v>
      </c>
      <c r="D3497" s="6" t="s">
        <v>7455</v>
      </c>
      <c r="E3497" s="6" t="s">
        <v>4</v>
      </c>
      <c r="F3497" s="6" t="s">
        <v>5</v>
      </c>
      <c r="G3497" s="6" t="s">
        <v>7085</v>
      </c>
      <c r="H3497" s="6" t="s">
        <v>7</v>
      </c>
      <c r="I3497" s="6" t="s">
        <v>7086</v>
      </c>
      <c r="J3497" s="6" t="s">
        <v>9</v>
      </c>
      <c r="K3497" s="6" t="s">
        <v>7456</v>
      </c>
      <c r="L3497" s="6" t="s">
        <v>11</v>
      </c>
      <c r="M3497" s="2">
        <v>134.18799999999999</v>
      </c>
      <c r="N3497" s="1" t="s">
        <v>12</v>
      </c>
      <c r="O3497" s="3">
        <v>43324</v>
      </c>
      <c r="P3497" s="2">
        <f>ROUNDDOWN(Table1[[#This Row],[Quantity in UnE]],0)</f>
        <v>134</v>
      </c>
      <c r="Q3497" t="s">
        <v>8850</v>
      </c>
      <c r="R3497">
        <v>35</v>
      </c>
      <c r="S3497">
        <v>28</v>
      </c>
      <c r="T3497">
        <f>IF(Table1[[#This Row],[OD (in)]]=28,0,IF(Table1[[#This Row],[Width (in)]]&lt;=25,1,0))</f>
        <v>0</v>
      </c>
      <c r="U3497">
        <f>IF(Table1[[#This Row],[OD (in)]]=28,0,IF(AND(Table1[[#This Row],[Width (in)]]&gt;25,Table1[[#This Row],[Width (in)]]&lt;=40),1,0))</f>
        <v>0</v>
      </c>
      <c r="V3497">
        <f>IF(Table1[[#This Row],[OD (in)]]=28,0,IF(Table1[[#This Row],[Width (in)]]&gt;40,1,0))</f>
        <v>0</v>
      </c>
      <c r="W3497">
        <f>IF(Table1[[#This Row],[OD (in)]]=28,1,0)</f>
        <v>1</v>
      </c>
    </row>
    <row r="3498" spans="1:23" x14ac:dyDescent="0.3">
      <c r="A3498" s="6" t="s">
        <v>0</v>
      </c>
      <c r="B3498" s="6" t="s">
        <v>150</v>
      </c>
      <c r="C3498" s="6" t="s">
        <v>151</v>
      </c>
      <c r="D3498" s="6" t="s">
        <v>7457</v>
      </c>
      <c r="E3498" s="6" t="s">
        <v>4</v>
      </c>
      <c r="F3498" s="6" t="s">
        <v>5</v>
      </c>
      <c r="G3498" s="6" t="s">
        <v>7121</v>
      </c>
      <c r="H3498" s="6" t="s">
        <v>7</v>
      </c>
      <c r="I3498" s="6" t="s">
        <v>7122</v>
      </c>
      <c r="J3498" s="6" t="s">
        <v>9</v>
      </c>
      <c r="K3498" s="6" t="s">
        <v>7458</v>
      </c>
      <c r="L3498" s="6" t="s">
        <v>11</v>
      </c>
      <c r="M3498" s="2">
        <v>85.638999999999996</v>
      </c>
      <c r="N3498" s="1" t="s">
        <v>12</v>
      </c>
      <c r="O3498" s="3">
        <v>43321</v>
      </c>
      <c r="P3498" s="2">
        <f>ROUNDDOWN(Table1[[#This Row],[Quantity in UnE]],0)</f>
        <v>85</v>
      </c>
      <c r="Q3498" t="s">
        <v>8850</v>
      </c>
      <c r="R3498">
        <v>22.5</v>
      </c>
      <c r="S3498">
        <v>28</v>
      </c>
      <c r="T3498">
        <f>IF(Table1[[#This Row],[OD (in)]]=28,0,IF(Table1[[#This Row],[Width (in)]]&lt;=25,1,0))</f>
        <v>0</v>
      </c>
      <c r="U3498">
        <f>IF(Table1[[#This Row],[OD (in)]]=28,0,IF(AND(Table1[[#This Row],[Width (in)]]&gt;25,Table1[[#This Row],[Width (in)]]&lt;=40),1,0))</f>
        <v>0</v>
      </c>
      <c r="V3498">
        <f>IF(Table1[[#This Row],[OD (in)]]=28,0,IF(Table1[[#This Row],[Width (in)]]&gt;40,1,0))</f>
        <v>0</v>
      </c>
      <c r="W3498">
        <f>IF(Table1[[#This Row],[OD (in)]]=28,1,0)</f>
        <v>1</v>
      </c>
    </row>
    <row r="3499" spans="1:23" x14ac:dyDescent="0.3">
      <c r="A3499" s="6" t="s">
        <v>0</v>
      </c>
      <c r="B3499" s="6" t="s">
        <v>162</v>
      </c>
      <c r="C3499" s="6" t="s">
        <v>163</v>
      </c>
      <c r="D3499" s="6" t="s">
        <v>7459</v>
      </c>
      <c r="E3499" s="6" t="s">
        <v>4</v>
      </c>
      <c r="F3499" s="6" t="s">
        <v>5</v>
      </c>
      <c r="G3499" s="6" t="s">
        <v>7085</v>
      </c>
      <c r="H3499" s="6" t="s">
        <v>7</v>
      </c>
      <c r="I3499" s="6" t="s">
        <v>7086</v>
      </c>
      <c r="J3499" s="6" t="s">
        <v>9</v>
      </c>
      <c r="K3499" s="6" t="s">
        <v>7460</v>
      </c>
      <c r="L3499" s="6" t="s">
        <v>11</v>
      </c>
      <c r="M3499" s="2">
        <v>134.55199999999999</v>
      </c>
      <c r="N3499" s="1" t="s">
        <v>12</v>
      </c>
      <c r="O3499" s="3">
        <v>43324</v>
      </c>
      <c r="P3499" s="2">
        <f>ROUNDDOWN(Table1[[#This Row],[Quantity in UnE]],0)</f>
        <v>134</v>
      </c>
      <c r="Q3499" t="s">
        <v>8850</v>
      </c>
      <c r="R3499">
        <v>35</v>
      </c>
      <c r="S3499">
        <v>28</v>
      </c>
      <c r="T3499">
        <f>IF(Table1[[#This Row],[OD (in)]]=28,0,IF(Table1[[#This Row],[Width (in)]]&lt;=25,1,0))</f>
        <v>0</v>
      </c>
      <c r="U3499">
        <f>IF(Table1[[#This Row],[OD (in)]]=28,0,IF(AND(Table1[[#This Row],[Width (in)]]&gt;25,Table1[[#This Row],[Width (in)]]&lt;=40),1,0))</f>
        <v>0</v>
      </c>
      <c r="V3499">
        <f>IF(Table1[[#This Row],[OD (in)]]=28,0,IF(Table1[[#This Row],[Width (in)]]&gt;40,1,0))</f>
        <v>0</v>
      </c>
      <c r="W3499">
        <f>IF(Table1[[#This Row],[OD (in)]]=28,1,0)</f>
        <v>1</v>
      </c>
    </row>
    <row r="3500" spans="1:23" x14ac:dyDescent="0.3">
      <c r="A3500" s="6" t="s">
        <v>0</v>
      </c>
      <c r="B3500" s="6" t="s">
        <v>162</v>
      </c>
      <c r="C3500" s="6" t="s">
        <v>163</v>
      </c>
      <c r="D3500" s="6" t="s">
        <v>7461</v>
      </c>
      <c r="E3500" s="6" t="s">
        <v>4</v>
      </c>
      <c r="F3500" s="6" t="s">
        <v>5</v>
      </c>
      <c r="G3500" s="6" t="s">
        <v>7085</v>
      </c>
      <c r="H3500" s="6" t="s">
        <v>7</v>
      </c>
      <c r="I3500" s="6" t="s">
        <v>7086</v>
      </c>
      <c r="J3500" s="6" t="s">
        <v>9</v>
      </c>
      <c r="K3500" s="6" t="s">
        <v>7462</v>
      </c>
      <c r="L3500" s="6" t="s">
        <v>11</v>
      </c>
      <c r="M3500" s="2">
        <v>134.55199999999999</v>
      </c>
      <c r="N3500" s="1" t="s">
        <v>12</v>
      </c>
      <c r="O3500" s="3">
        <v>43324</v>
      </c>
      <c r="P3500" s="2">
        <f>ROUNDDOWN(Table1[[#This Row],[Quantity in UnE]],0)</f>
        <v>134</v>
      </c>
      <c r="Q3500" t="s">
        <v>8850</v>
      </c>
      <c r="R3500">
        <v>35</v>
      </c>
      <c r="S3500">
        <v>28</v>
      </c>
      <c r="T3500">
        <f>IF(Table1[[#This Row],[OD (in)]]=28,0,IF(Table1[[#This Row],[Width (in)]]&lt;=25,1,0))</f>
        <v>0</v>
      </c>
      <c r="U3500">
        <f>IF(Table1[[#This Row],[OD (in)]]=28,0,IF(AND(Table1[[#This Row],[Width (in)]]&gt;25,Table1[[#This Row],[Width (in)]]&lt;=40),1,0))</f>
        <v>0</v>
      </c>
      <c r="V3500">
        <f>IF(Table1[[#This Row],[OD (in)]]=28,0,IF(Table1[[#This Row],[Width (in)]]&gt;40,1,0))</f>
        <v>0</v>
      </c>
      <c r="W3500">
        <f>IF(Table1[[#This Row],[OD (in)]]=28,1,0)</f>
        <v>1</v>
      </c>
    </row>
    <row r="3501" spans="1:23" x14ac:dyDescent="0.3">
      <c r="A3501" s="6" t="s">
        <v>0</v>
      </c>
      <c r="B3501" s="6" t="s">
        <v>162</v>
      </c>
      <c r="C3501" s="6" t="s">
        <v>163</v>
      </c>
      <c r="D3501" s="6" t="s">
        <v>7463</v>
      </c>
      <c r="E3501" s="6" t="s">
        <v>4</v>
      </c>
      <c r="F3501" s="6" t="s">
        <v>5</v>
      </c>
      <c r="G3501" s="6" t="s">
        <v>7085</v>
      </c>
      <c r="H3501" s="6" t="s">
        <v>7</v>
      </c>
      <c r="I3501" s="6" t="s">
        <v>7086</v>
      </c>
      <c r="J3501" s="6" t="s">
        <v>9</v>
      </c>
      <c r="K3501" s="6" t="s">
        <v>7464</v>
      </c>
      <c r="L3501" s="6" t="s">
        <v>11</v>
      </c>
      <c r="M3501" s="2">
        <v>123.749</v>
      </c>
      <c r="N3501" s="1" t="s">
        <v>12</v>
      </c>
      <c r="O3501" s="3">
        <v>43324</v>
      </c>
      <c r="P3501" s="2">
        <f>ROUNDDOWN(Table1[[#This Row],[Quantity in UnE]],0)</f>
        <v>123</v>
      </c>
      <c r="Q3501" t="s">
        <v>8850</v>
      </c>
      <c r="R3501">
        <v>35</v>
      </c>
      <c r="S3501">
        <v>28</v>
      </c>
      <c r="T3501">
        <f>IF(Table1[[#This Row],[OD (in)]]=28,0,IF(Table1[[#This Row],[Width (in)]]&lt;=25,1,0))</f>
        <v>0</v>
      </c>
      <c r="U3501">
        <f>IF(Table1[[#This Row],[OD (in)]]=28,0,IF(AND(Table1[[#This Row],[Width (in)]]&gt;25,Table1[[#This Row],[Width (in)]]&lt;=40),1,0))</f>
        <v>0</v>
      </c>
      <c r="V3501">
        <f>IF(Table1[[#This Row],[OD (in)]]=28,0,IF(Table1[[#This Row],[Width (in)]]&gt;40,1,0))</f>
        <v>0</v>
      </c>
      <c r="W3501">
        <f>IF(Table1[[#This Row],[OD (in)]]=28,1,0)</f>
        <v>1</v>
      </c>
    </row>
    <row r="3502" spans="1:23" x14ac:dyDescent="0.3">
      <c r="A3502" s="6" t="s">
        <v>0</v>
      </c>
      <c r="B3502" s="6" t="s">
        <v>125</v>
      </c>
      <c r="C3502" s="6" t="s">
        <v>126</v>
      </c>
      <c r="D3502" s="6" t="s">
        <v>7465</v>
      </c>
      <c r="E3502" s="6" t="s">
        <v>4</v>
      </c>
      <c r="F3502" s="6" t="s">
        <v>5</v>
      </c>
      <c r="G3502" s="6" t="s">
        <v>4898</v>
      </c>
      <c r="H3502" s="6" t="s">
        <v>7</v>
      </c>
      <c r="I3502" s="6" t="s">
        <v>4899</v>
      </c>
      <c r="J3502" s="6" t="s">
        <v>9</v>
      </c>
      <c r="K3502" s="6" t="s">
        <v>7464</v>
      </c>
      <c r="L3502" s="6" t="s">
        <v>11</v>
      </c>
      <c r="M3502" s="2">
        <v>440.68099999999998</v>
      </c>
      <c r="N3502" s="1" t="s">
        <v>12</v>
      </c>
      <c r="O3502" s="3">
        <v>43330</v>
      </c>
      <c r="P3502" s="2">
        <f>ROUNDDOWN(Table1[[#This Row],[Quantity in UnE]],0)</f>
        <v>440</v>
      </c>
      <c r="Q3502" t="s">
        <v>8852</v>
      </c>
      <c r="R3502">
        <v>60</v>
      </c>
      <c r="S3502">
        <v>39</v>
      </c>
      <c r="T3502">
        <f>IF(Table1[[#This Row],[OD (in)]]=28,0,IF(Table1[[#This Row],[Width (in)]]&lt;=25,1,0))</f>
        <v>0</v>
      </c>
      <c r="U3502">
        <f>IF(Table1[[#This Row],[OD (in)]]=28,0,IF(AND(Table1[[#This Row],[Width (in)]]&gt;25,Table1[[#This Row],[Width (in)]]&lt;=40),1,0))</f>
        <v>0</v>
      </c>
      <c r="V3502">
        <f>IF(Table1[[#This Row],[OD (in)]]=28,0,IF(Table1[[#This Row],[Width (in)]]&gt;40,1,0))</f>
        <v>1</v>
      </c>
      <c r="W3502">
        <f>IF(Table1[[#This Row],[OD (in)]]=28,1,0)</f>
        <v>0</v>
      </c>
    </row>
    <row r="3503" spans="1:23" x14ac:dyDescent="0.3">
      <c r="A3503" s="6" t="s">
        <v>0</v>
      </c>
      <c r="B3503" s="6" t="s">
        <v>516</v>
      </c>
      <c r="C3503" s="6" t="s">
        <v>517</v>
      </c>
      <c r="D3503" s="6" t="s">
        <v>7466</v>
      </c>
      <c r="E3503" s="6" t="s">
        <v>4</v>
      </c>
      <c r="F3503" s="6" t="s">
        <v>5</v>
      </c>
      <c r="G3503" s="6" t="s">
        <v>7257</v>
      </c>
      <c r="H3503" s="6" t="s">
        <v>7</v>
      </c>
      <c r="I3503" s="6" t="s">
        <v>7258</v>
      </c>
      <c r="J3503" s="6" t="s">
        <v>9</v>
      </c>
      <c r="K3503" s="6" t="s">
        <v>7467</v>
      </c>
      <c r="L3503" s="6" t="s">
        <v>11</v>
      </c>
      <c r="M3503" s="2">
        <v>395.42700000000002</v>
      </c>
      <c r="N3503" s="1" t="s">
        <v>12</v>
      </c>
      <c r="O3503" s="3">
        <v>43329</v>
      </c>
      <c r="P3503" s="2">
        <f>ROUNDDOWN(Table1[[#This Row],[Quantity in UnE]],0)</f>
        <v>395</v>
      </c>
      <c r="Q3503" t="s">
        <v>8848</v>
      </c>
      <c r="R3503">
        <v>53</v>
      </c>
      <c r="S3503">
        <v>39</v>
      </c>
      <c r="T3503">
        <f>IF(Table1[[#This Row],[OD (in)]]=28,0,IF(Table1[[#This Row],[Width (in)]]&lt;=25,1,0))</f>
        <v>0</v>
      </c>
      <c r="U3503">
        <f>IF(Table1[[#This Row],[OD (in)]]=28,0,IF(AND(Table1[[#This Row],[Width (in)]]&gt;25,Table1[[#This Row],[Width (in)]]&lt;=40),1,0))</f>
        <v>0</v>
      </c>
      <c r="V3503">
        <f>IF(Table1[[#This Row],[OD (in)]]=28,0,IF(Table1[[#This Row],[Width (in)]]&gt;40,1,0))</f>
        <v>1</v>
      </c>
      <c r="W3503">
        <f>IF(Table1[[#This Row],[OD (in)]]=28,1,0)</f>
        <v>0</v>
      </c>
    </row>
    <row r="3504" spans="1:23" x14ac:dyDescent="0.3">
      <c r="A3504" s="6" t="s">
        <v>0</v>
      </c>
      <c r="B3504" s="6" t="s">
        <v>162</v>
      </c>
      <c r="C3504" s="6" t="s">
        <v>163</v>
      </c>
      <c r="D3504" s="6" t="s">
        <v>7468</v>
      </c>
      <c r="E3504" s="6" t="s">
        <v>4</v>
      </c>
      <c r="F3504" s="6" t="s">
        <v>5</v>
      </c>
      <c r="G3504" s="6" t="s">
        <v>7085</v>
      </c>
      <c r="H3504" s="6" t="s">
        <v>7</v>
      </c>
      <c r="I3504" s="6" t="s">
        <v>7086</v>
      </c>
      <c r="J3504" s="6" t="s">
        <v>9</v>
      </c>
      <c r="K3504" s="6" t="s">
        <v>7469</v>
      </c>
      <c r="L3504" s="6" t="s">
        <v>11</v>
      </c>
      <c r="M3504" s="2">
        <v>123.749</v>
      </c>
      <c r="N3504" s="1" t="s">
        <v>12</v>
      </c>
      <c r="O3504" s="3">
        <v>43324</v>
      </c>
      <c r="P3504" s="2">
        <f>ROUNDDOWN(Table1[[#This Row],[Quantity in UnE]],0)</f>
        <v>123</v>
      </c>
      <c r="Q3504" t="s">
        <v>8850</v>
      </c>
      <c r="R3504">
        <v>35</v>
      </c>
      <c r="S3504">
        <v>28</v>
      </c>
      <c r="T3504">
        <f>IF(Table1[[#This Row],[OD (in)]]=28,0,IF(Table1[[#This Row],[Width (in)]]&lt;=25,1,0))</f>
        <v>0</v>
      </c>
      <c r="U3504">
        <f>IF(Table1[[#This Row],[OD (in)]]=28,0,IF(AND(Table1[[#This Row],[Width (in)]]&gt;25,Table1[[#This Row],[Width (in)]]&lt;=40),1,0))</f>
        <v>0</v>
      </c>
      <c r="V3504">
        <f>IF(Table1[[#This Row],[OD (in)]]=28,0,IF(Table1[[#This Row],[Width (in)]]&gt;40,1,0))</f>
        <v>0</v>
      </c>
      <c r="W3504">
        <f>IF(Table1[[#This Row],[OD (in)]]=28,1,0)</f>
        <v>1</v>
      </c>
    </row>
    <row r="3505" spans="1:23" x14ac:dyDescent="0.3">
      <c r="A3505" s="6" t="s">
        <v>0</v>
      </c>
      <c r="B3505" s="6" t="s">
        <v>125</v>
      </c>
      <c r="C3505" s="6" t="s">
        <v>126</v>
      </c>
      <c r="D3505" s="6" t="s">
        <v>7470</v>
      </c>
      <c r="E3505" s="6" t="s">
        <v>4</v>
      </c>
      <c r="F3505" s="6" t="s">
        <v>5</v>
      </c>
      <c r="G3505" s="6" t="s">
        <v>4898</v>
      </c>
      <c r="H3505" s="6" t="s">
        <v>7</v>
      </c>
      <c r="I3505" s="6" t="s">
        <v>4899</v>
      </c>
      <c r="J3505" s="6" t="s">
        <v>9</v>
      </c>
      <c r="K3505" s="6" t="s">
        <v>7471</v>
      </c>
      <c r="L3505" s="6" t="s">
        <v>11</v>
      </c>
      <c r="M3505" s="2">
        <v>443.45</v>
      </c>
      <c r="N3505" s="1" t="s">
        <v>12</v>
      </c>
      <c r="O3505" s="3">
        <v>43330</v>
      </c>
      <c r="P3505" s="2">
        <f>ROUNDDOWN(Table1[[#This Row],[Quantity in UnE]],0)</f>
        <v>443</v>
      </c>
      <c r="Q3505" t="s">
        <v>8852</v>
      </c>
      <c r="R3505">
        <v>60</v>
      </c>
      <c r="S3505">
        <v>39</v>
      </c>
      <c r="T3505">
        <f>IF(Table1[[#This Row],[OD (in)]]=28,0,IF(Table1[[#This Row],[Width (in)]]&lt;=25,1,0))</f>
        <v>0</v>
      </c>
      <c r="U3505">
        <f>IF(Table1[[#This Row],[OD (in)]]=28,0,IF(AND(Table1[[#This Row],[Width (in)]]&gt;25,Table1[[#This Row],[Width (in)]]&lt;=40),1,0))</f>
        <v>0</v>
      </c>
      <c r="V3505">
        <f>IF(Table1[[#This Row],[OD (in)]]=28,0,IF(Table1[[#This Row],[Width (in)]]&gt;40,1,0))</f>
        <v>1</v>
      </c>
      <c r="W3505">
        <f>IF(Table1[[#This Row],[OD (in)]]=28,1,0)</f>
        <v>0</v>
      </c>
    </row>
    <row r="3506" spans="1:23" x14ac:dyDescent="0.3">
      <c r="A3506" s="6" t="s">
        <v>0</v>
      </c>
      <c r="B3506" s="6" t="s">
        <v>162</v>
      </c>
      <c r="C3506" s="6" t="s">
        <v>163</v>
      </c>
      <c r="D3506" s="6" t="s">
        <v>7472</v>
      </c>
      <c r="E3506" s="6" t="s">
        <v>4</v>
      </c>
      <c r="F3506" s="6" t="s">
        <v>5</v>
      </c>
      <c r="G3506" s="6" t="s">
        <v>7085</v>
      </c>
      <c r="H3506" s="6" t="s">
        <v>7</v>
      </c>
      <c r="I3506" s="6" t="s">
        <v>7086</v>
      </c>
      <c r="J3506" s="6" t="s">
        <v>9</v>
      </c>
      <c r="K3506" s="6" t="s">
        <v>7473</v>
      </c>
      <c r="L3506" s="6" t="s">
        <v>11</v>
      </c>
      <c r="M3506" s="2">
        <v>127.208</v>
      </c>
      <c r="N3506" s="1" t="s">
        <v>12</v>
      </c>
      <c r="O3506" s="3">
        <v>43324</v>
      </c>
      <c r="P3506" s="2">
        <f>ROUNDDOWN(Table1[[#This Row],[Quantity in UnE]],0)</f>
        <v>127</v>
      </c>
      <c r="Q3506" t="s">
        <v>8850</v>
      </c>
      <c r="R3506">
        <v>35</v>
      </c>
      <c r="S3506">
        <v>28</v>
      </c>
      <c r="T3506">
        <f>IF(Table1[[#This Row],[OD (in)]]=28,0,IF(Table1[[#This Row],[Width (in)]]&lt;=25,1,0))</f>
        <v>0</v>
      </c>
      <c r="U3506">
        <f>IF(Table1[[#This Row],[OD (in)]]=28,0,IF(AND(Table1[[#This Row],[Width (in)]]&gt;25,Table1[[#This Row],[Width (in)]]&lt;=40),1,0))</f>
        <v>0</v>
      </c>
      <c r="V3506">
        <f>IF(Table1[[#This Row],[OD (in)]]=28,0,IF(Table1[[#This Row],[Width (in)]]&gt;40,1,0))</f>
        <v>0</v>
      </c>
      <c r="W3506">
        <f>IF(Table1[[#This Row],[OD (in)]]=28,1,0)</f>
        <v>1</v>
      </c>
    </row>
    <row r="3507" spans="1:23" x14ac:dyDescent="0.3">
      <c r="A3507" s="6" t="s">
        <v>0</v>
      </c>
      <c r="B3507" s="6" t="s">
        <v>125</v>
      </c>
      <c r="C3507" s="6" t="s">
        <v>126</v>
      </c>
      <c r="D3507" s="6" t="s">
        <v>7474</v>
      </c>
      <c r="E3507" s="6" t="s">
        <v>4</v>
      </c>
      <c r="F3507" s="6" t="s">
        <v>5</v>
      </c>
      <c r="G3507" s="6" t="s">
        <v>4898</v>
      </c>
      <c r="H3507" s="6" t="s">
        <v>7</v>
      </c>
      <c r="I3507" s="6" t="s">
        <v>4899</v>
      </c>
      <c r="J3507" s="6" t="s">
        <v>9</v>
      </c>
      <c r="K3507" s="6" t="s">
        <v>7475</v>
      </c>
      <c r="L3507" s="6" t="s">
        <v>11</v>
      </c>
      <c r="M3507" s="2">
        <v>443.45</v>
      </c>
      <c r="N3507" s="1" t="s">
        <v>12</v>
      </c>
      <c r="O3507" s="3">
        <v>43330</v>
      </c>
      <c r="P3507" s="2">
        <f>ROUNDDOWN(Table1[[#This Row],[Quantity in UnE]],0)</f>
        <v>443</v>
      </c>
      <c r="Q3507" t="s">
        <v>8852</v>
      </c>
      <c r="R3507">
        <v>60</v>
      </c>
      <c r="S3507">
        <v>39</v>
      </c>
      <c r="T3507">
        <f>IF(Table1[[#This Row],[OD (in)]]=28,0,IF(Table1[[#This Row],[Width (in)]]&lt;=25,1,0))</f>
        <v>0</v>
      </c>
      <c r="U3507">
        <f>IF(Table1[[#This Row],[OD (in)]]=28,0,IF(AND(Table1[[#This Row],[Width (in)]]&gt;25,Table1[[#This Row],[Width (in)]]&lt;=40),1,0))</f>
        <v>0</v>
      </c>
      <c r="V3507">
        <f>IF(Table1[[#This Row],[OD (in)]]=28,0,IF(Table1[[#This Row],[Width (in)]]&gt;40,1,0))</f>
        <v>1</v>
      </c>
      <c r="W3507">
        <f>IF(Table1[[#This Row],[OD (in)]]=28,1,0)</f>
        <v>0</v>
      </c>
    </row>
    <row r="3508" spans="1:23" x14ac:dyDescent="0.3">
      <c r="A3508" s="6" t="s">
        <v>0</v>
      </c>
      <c r="B3508" s="6" t="s">
        <v>162</v>
      </c>
      <c r="C3508" s="6" t="s">
        <v>163</v>
      </c>
      <c r="D3508" s="6" t="s">
        <v>7476</v>
      </c>
      <c r="E3508" s="6" t="s">
        <v>4</v>
      </c>
      <c r="F3508" s="6" t="s">
        <v>5</v>
      </c>
      <c r="G3508" s="6" t="s">
        <v>7085</v>
      </c>
      <c r="H3508" s="6" t="s">
        <v>7</v>
      </c>
      <c r="I3508" s="6" t="s">
        <v>7086</v>
      </c>
      <c r="J3508" s="6" t="s">
        <v>9</v>
      </c>
      <c r="K3508" s="6" t="s">
        <v>7477</v>
      </c>
      <c r="L3508" s="6" t="s">
        <v>11</v>
      </c>
      <c r="M3508" s="2">
        <v>127.208</v>
      </c>
      <c r="N3508" s="1" t="s">
        <v>12</v>
      </c>
      <c r="O3508" s="3">
        <v>43324</v>
      </c>
      <c r="P3508" s="2">
        <f>ROUNDDOWN(Table1[[#This Row],[Quantity in UnE]],0)</f>
        <v>127</v>
      </c>
      <c r="Q3508" t="s">
        <v>8850</v>
      </c>
      <c r="R3508">
        <v>35</v>
      </c>
      <c r="S3508">
        <v>28</v>
      </c>
      <c r="T3508">
        <f>IF(Table1[[#This Row],[OD (in)]]=28,0,IF(Table1[[#This Row],[Width (in)]]&lt;=25,1,0))</f>
        <v>0</v>
      </c>
      <c r="U3508">
        <f>IF(Table1[[#This Row],[OD (in)]]=28,0,IF(AND(Table1[[#This Row],[Width (in)]]&gt;25,Table1[[#This Row],[Width (in)]]&lt;=40),1,0))</f>
        <v>0</v>
      </c>
      <c r="V3508">
        <f>IF(Table1[[#This Row],[OD (in)]]=28,0,IF(Table1[[#This Row],[Width (in)]]&gt;40,1,0))</f>
        <v>0</v>
      </c>
      <c r="W3508">
        <f>IF(Table1[[#This Row],[OD (in)]]=28,1,0)</f>
        <v>1</v>
      </c>
    </row>
    <row r="3509" spans="1:23" x14ac:dyDescent="0.3">
      <c r="A3509" s="6" t="s">
        <v>0</v>
      </c>
      <c r="B3509" s="6" t="s">
        <v>150</v>
      </c>
      <c r="C3509" s="6" t="s">
        <v>151</v>
      </c>
      <c r="D3509" s="6" t="s">
        <v>7478</v>
      </c>
      <c r="E3509" s="6" t="s">
        <v>4</v>
      </c>
      <c r="F3509" s="6" t="s">
        <v>5</v>
      </c>
      <c r="G3509" s="6" t="s">
        <v>7121</v>
      </c>
      <c r="H3509" s="6" t="s">
        <v>7</v>
      </c>
      <c r="I3509" s="6" t="s">
        <v>7122</v>
      </c>
      <c r="J3509" s="6" t="s">
        <v>9</v>
      </c>
      <c r="K3509" s="6" t="s">
        <v>7479</v>
      </c>
      <c r="L3509" s="6" t="s">
        <v>11</v>
      </c>
      <c r="M3509" s="2">
        <v>83.26</v>
      </c>
      <c r="N3509" s="1" t="s">
        <v>12</v>
      </c>
      <c r="O3509" s="3">
        <v>43321</v>
      </c>
      <c r="P3509" s="2">
        <f>ROUNDDOWN(Table1[[#This Row],[Quantity in UnE]],0)</f>
        <v>83</v>
      </c>
      <c r="Q3509" t="s">
        <v>8850</v>
      </c>
      <c r="R3509">
        <v>22.5</v>
      </c>
      <c r="S3509">
        <v>28</v>
      </c>
      <c r="T3509">
        <f>IF(Table1[[#This Row],[OD (in)]]=28,0,IF(Table1[[#This Row],[Width (in)]]&lt;=25,1,0))</f>
        <v>0</v>
      </c>
      <c r="U3509">
        <f>IF(Table1[[#This Row],[OD (in)]]=28,0,IF(AND(Table1[[#This Row],[Width (in)]]&gt;25,Table1[[#This Row],[Width (in)]]&lt;=40),1,0))</f>
        <v>0</v>
      </c>
      <c r="V3509">
        <f>IF(Table1[[#This Row],[OD (in)]]=28,0,IF(Table1[[#This Row],[Width (in)]]&gt;40,1,0))</f>
        <v>0</v>
      </c>
      <c r="W3509">
        <f>IF(Table1[[#This Row],[OD (in)]]=28,1,0)</f>
        <v>1</v>
      </c>
    </row>
    <row r="3510" spans="1:23" x14ac:dyDescent="0.3">
      <c r="A3510" s="6" t="s">
        <v>0</v>
      </c>
      <c r="B3510" s="6" t="s">
        <v>150</v>
      </c>
      <c r="C3510" s="6" t="s">
        <v>151</v>
      </c>
      <c r="D3510" s="6" t="s">
        <v>7480</v>
      </c>
      <c r="E3510" s="6" t="s">
        <v>4</v>
      </c>
      <c r="F3510" s="6" t="s">
        <v>5</v>
      </c>
      <c r="G3510" s="6" t="s">
        <v>7121</v>
      </c>
      <c r="H3510" s="6" t="s">
        <v>7</v>
      </c>
      <c r="I3510" s="6" t="s">
        <v>7122</v>
      </c>
      <c r="J3510" s="6" t="s">
        <v>9</v>
      </c>
      <c r="K3510" s="6" t="s">
        <v>7481</v>
      </c>
      <c r="L3510" s="6" t="s">
        <v>11</v>
      </c>
      <c r="M3510" s="2">
        <v>83.26</v>
      </c>
      <c r="N3510" s="1" t="s">
        <v>12</v>
      </c>
      <c r="O3510" s="3">
        <v>43321</v>
      </c>
      <c r="P3510" s="2">
        <f>ROUNDDOWN(Table1[[#This Row],[Quantity in UnE]],0)</f>
        <v>83</v>
      </c>
      <c r="Q3510" t="s">
        <v>8850</v>
      </c>
      <c r="R3510">
        <v>22.5</v>
      </c>
      <c r="S3510">
        <v>28</v>
      </c>
      <c r="T3510">
        <f>IF(Table1[[#This Row],[OD (in)]]=28,0,IF(Table1[[#This Row],[Width (in)]]&lt;=25,1,0))</f>
        <v>0</v>
      </c>
      <c r="U3510">
        <f>IF(Table1[[#This Row],[OD (in)]]=28,0,IF(AND(Table1[[#This Row],[Width (in)]]&gt;25,Table1[[#This Row],[Width (in)]]&lt;=40),1,0))</f>
        <v>0</v>
      </c>
      <c r="V3510">
        <f>IF(Table1[[#This Row],[OD (in)]]=28,0,IF(Table1[[#This Row],[Width (in)]]&gt;40,1,0))</f>
        <v>0</v>
      </c>
      <c r="W3510">
        <f>IF(Table1[[#This Row],[OD (in)]]=28,1,0)</f>
        <v>1</v>
      </c>
    </row>
    <row r="3511" spans="1:23" x14ac:dyDescent="0.3">
      <c r="A3511" s="6" t="s">
        <v>0</v>
      </c>
      <c r="B3511" s="6" t="s">
        <v>125</v>
      </c>
      <c r="C3511" s="6" t="s">
        <v>126</v>
      </c>
      <c r="D3511" s="6" t="s">
        <v>7482</v>
      </c>
      <c r="E3511" s="6" t="s">
        <v>4</v>
      </c>
      <c r="F3511" s="6" t="s">
        <v>5</v>
      </c>
      <c r="G3511" s="6" t="s">
        <v>7215</v>
      </c>
      <c r="H3511" s="6" t="s">
        <v>7</v>
      </c>
      <c r="I3511" s="6" t="s">
        <v>7216</v>
      </c>
      <c r="J3511" s="6" t="s">
        <v>9</v>
      </c>
      <c r="K3511" s="6" t="s">
        <v>7483</v>
      </c>
      <c r="L3511" s="6" t="s">
        <v>11</v>
      </c>
      <c r="M3511" s="2">
        <v>440.45</v>
      </c>
      <c r="N3511" s="1" t="s">
        <v>12</v>
      </c>
      <c r="O3511" s="3">
        <v>43323</v>
      </c>
      <c r="P3511" s="2">
        <f>ROUNDDOWN(Table1[[#This Row],[Quantity in UnE]],0)</f>
        <v>440</v>
      </c>
      <c r="Q3511" t="s">
        <v>8852</v>
      </c>
      <c r="R3511">
        <v>60</v>
      </c>
      <c r="S3511">
        <v>39</v>
      </c>
      <c r="T3511">
        <f>IF(Table1[[#This Row],[OD (in)]]=28,0,IF(Table1[[#This Row],[Width (in)]]&lt;=25,1,0))</f>
        <v>0</v>
      </c>
      <c r="U3511">
        <f>IF(Table1[[#This Row],[OD (in)]]=28,0,IF(AND(Table1[[#This Row],[Width (in)]]&gt;25,Table1[[#This Row],[Width (in)]]&lt;=40),1,0))</f>
        <v>0</v>
      </c>
      <c r="V3511">
        <f>IF(Table1[[#This Row],[OD (in)]]=28,0,IF(Table1[[#This Row],[Width (in)]]&gt;40,1,0))</f>
        <v>1</v>
      </c>
      <c r="W3511">
        <f>IF(Table1[[#This Row],[OD (in)]]=28,1,0)</f>
        <v>0</v>
      </c>
    </row>
    <row r="3512" spans="1:23" x14ac:dyDescent="0.3">
      <c r="A3512" s="6" t="s">
        <v>0</v>
      </c>
      <c r="B3512" s="6" t="s">
        <v>516</v>
      </c>
      <c r="C3512" s="6" t="s">
        <v>517</v>
      </c>
      <c r="D3512" s="6" t="s">
        <v>7484</v>
      </c>
      <c r="E3512" s="6" t="s">
        <v>4</v>
      </c>
      <c r="F3512" s="6" t="s">
        <v>5</v>
      </c>
      <c r="G3512" s="6" t="s">
        <v>7257</v>
      </c>
      <c r="H3512" s="6" t="s">
        <v>7</v>
      </c>
      <c r="I3512" s="6" t="s">
        <v>7258</v>
      </c>
      <c r="J3512" s="6" t="s">
        <v>9</v>
      </c>
      <c r="K3512" s="6" t="s">
        <v>7485</v>
      </c>
      <c r="L3512" s="6" t="s">
        <v>11</v>
      </c>
      <c r="M3512" s="2">
        <v>395.745</v>
      </c>
      <c r="N3512" s="1" t="s">
        <v>12</v>
      </c>
      <c r="O3512" s="3">
        <v>43329</v>
      </c>
      <c r="P3512" s="2">
        <f>ROUNDDOWN(Table1[[#This Row],[Quantity in UnE]],0)</f>
        <v>395</v>
      </c>
      <c r="Q3512" t="s">
        <v>8848</v>
      </c>
      <c r="R3512">
        <v>53</v>
      </c>
      <c r="S3512">
        <v>39</v>
      </c>
      <c r="T3512">
        <f>IF(Table1[[#This Row],[OD (in)]]=28,0,IF(Table1[[#This Row],[Width (in)]]&lt;=25,1,0))</f>
        <v>0</v>
      </c>
      <c r="U3512">
        <f>IF(Table1[[#This Row],[OD (in)]]=28,0,IF(AND(Table1[[#This Row],[Width (in)]]&gt;25,Table1[[#This Row],[Width (in)]]&lt;=40),1,0))</f>
        <v>0</v>
      </c>
      <c r="V3512">
        <f>IF(Table1[[#This Row],[OD (in)]]=28,0,IF(Table1[[#This Row],[Width (in)]]&gt;40,1,0))</f>
        <v>1</v>
      </c>
      <c r="W3512">
        <f>IF(Table1[[#This Row],[OD (in)]]=28,1,0)</f>
        <v>0</v>
      </c>
    </row>
    <row r="3513" spans="1:23" x14ac:dyDescent="0.3">
      <c r="A3513" s="6" t="s">
        <v>0</v>
      </c>
      <c r="B3513" s="6" t="s">
        <v>150</v>
      </c>
      <c r="C3513" s="6" t="s">
        <v>151</v>
      </c>
      <c r="D3513" s="6" t="s">
        <v>7486</v>
      </c>
      <c r="E3513" s="6" t="s">
        <v>4</v>
      </c>
      <c r="F3513" s="6" t="s">
        <v>5</v>
      </c>
      <c r="G3513" s="6" t="s">
        <v>7121</v>
      </c>
      <c r="H3513" s="6" t="s">
        <v>7</v>
      </c>
      <c r="I3513" s="6" t="s">
        <v>7122</v>
      </c>
      <c r="J3513" s="6" t="s">
        <v>9</v>
      </c>
      <c r="K3513" s="6" t="s">
        <v>7487</v>
      </c>
      <c r="L3513" s="6" t="s">
        <v>11</v>
      </c>
      <c r="M3513" s="2">
        <v>83.26</v>
      </c>
      <c r="N3513" s="1" t="s">
        <v>12</v>
      </c>
      <c r="O3513" s="3">
        <v>43321</v>
      </c>
      <c r="P3513" s="2">
        <f>ROUNDDOWN(Table1[[#This Row],[Quantity in UnE]],0)</f>
        <v>83</v>
      </c>
      <c r="Q3513" t="s">
        <v>8850</v>
      </c>
      <c r="R3513">
        <v>22.5</v>
      </c>
      <c r="S3513">
        <v>28</v>
      </c>
      <c r="T3513">
        <f>IF(Table1[[#This Row],[OD (in)]]=28,0,IF(Table1[[#This Row],[Width (in)]]&lt;=25,1,0))</f>
        <v>0</v>
      </c>
      <c r="U3513">
        <f>IF(Table1[[#This Row],[OD (in)]]=28,0,IF(AND(Table1[[#This Row],[Width (in)]]&gt;25,Table1[[#This Row],[Width (in)]]&lt;=40),1,0))</f>
        <v>0</v>
      </c>
      <c r="V3513">
        <f>IF(Table1[[#This Row],[OD (in)]]=28,0,IF(Table1[[#This Row],[Width (in)]]&gt;40,1,0))</f>
        <v>0</v>
      </c>
      <c r="W3513">
        <f>IF(Table1[[#This Row],[OD (in)]]=28,1,0)</f>
        <v>1</v>
      </c>
    </row>
    <row r="3514" spans="1:23" x14ac:dyDescent="0.3">
      <c r="A3514" s="6" t="s">
        <v>0</v>
      </c>
      <c r="B3514" s="6" t="s">
        <v>516</v>
      </c>
      <c r="C3514" s="6" t="s">
        <v>517</v>
      </c>
      <c r="D3514" s="6" t="s">
        <v>7488</v>
      </c>
      <c r="E3514" s="6" t="s">
        <v>4</v>
      </c>
      <c r="F3514" s="6" t="s">
        <v>5</v>
      </c>
      <c r="G3514" s="6" t="s">
        <v>7257</v>
      </c>
      <c r="H3514" s="6" t="s">
        <v>7</v>
      </c>
      <c r="I3514" s="6" t="s">
        <v>7258</v>
      </c>
      <c r="J3514" s="6" t="s">
        <v>9</v>
      </c>
      <c r="K3514" s="6" t="s">
        <v>7489</v>
      </c>
      <c r="L3514" s="6" t="s">
        <v>11</v>
      </c>
      <c r="M3514" s="2">
        <v>393.52199999999999</v>
      </c>
      <c r="N3514" s="1" t="s">
        <v>12</v>
      </c>
      <c r="O3514" s="3">
        <v>43329</v>
      </c>
      <c r="P3514" s="2">
        <f>ROUNDDOWN(Table1[[#This Row],[Quantity in UnE]],0)</f>
        <v>393</v>
      </c>
      <c r="Q3514" t="s">
        <v>8848</v>
      </c>
      <c r="R3514">
        <v>53</v>
      </c>
      <c r="S3514">
        <v>39</v>
      </c>
      <c r="T3514">
        <f>IF(Table1[[#This Row],[OD (in)]]=28,0,IF(Table1[[#This Row],[Width (in)]]&lt;=25,1,0))</f>
        <v>0</v>
      </c>
      <c r="U3514">
        <f>IF(Table1[[#This Row],[OD (in)]]=28,0,IF(AND(Table1[[#This Row],[Width (in)]]&gt;25,Table1[[#This Row],[Width (in)]]&lt;=40),1,0))</f>
        <v>0</v>
      </c>
      <c r="V3514">
        <f>IF(Table1[[#This Row],[OD (in)]]=28,0,IF(Table1[[#This Row],[Width (in)]]&gt;40,1,0))</f>
        <v>1</v>
      </c>
      <c r="W3514">
        <f>IF(Table1[[#This Row],[OD (in)]]=28,1,0)</f>
        <v>0</v>
      </c>
    </row>
    <row r="3515" spans="1:23" x14ac:dyDescent="0.3">
      <c r="A3515" s="6" t="s">
        <v>0</v>
      </c>
      <c r="B3515" s="6" t="s">
        <v>125</v>
      </c>
      <c r="C3515" s="6" t="s">
        <v>126</v>
      </c>
      <c r="D3515" s="6" t="s">
        <v>7490</v>
      </c>
      <c r="E3515" s="6" t="s">
        <v>4</v>
      </c>
      <c r="F3515" s="6" t="s">
        <v>5</v>
      </c>
      <c r="G3515" s="6" t="s">
        <v>4898</v>
      </c>
      <c r="H3515" s="6" t="s">
        <v>7</v>
      </c>
      <c r="I3515" s="6" t="s">
        <v>4899</v>
      </c>
      <c r="J3515" s="6" t="s">
        <v>9</v>
      </c>
      <c r="K3515" s="6" t="s">
        <v>7491</v>
      </c>
      <c r="L3515" s="6" t="s">
        <v>11</v>
      </c>
      <c r="M3515" s="2">
        <v>440.68099999999998</v>
      </c>
      <c r="N3515" s="1" t="s">
        <v>12</v>
      </c>
      <c r="O3515" s="3">
        <v>43330</v>
      </c>
      <c r="P3515" s="2">
        <f>ROUNDDOWN(Table1[[#This Row],[Quantity in UnE]],0)</f>
        <v>440</v>
      </c>
      <c r="Q3515" t="s">
        <v>8852</v>
      </c>
      <c r="R3515">
        <v>60</v>
      </c>
      <c r="S3515">
        <v>39</v>
      </c>
      <c r="T3515">
        <f>IF(Table1[[#This Row],[OD (in)]]=28,0,IF(Table1[[#This Row],[Width (in)]]&lt;=25,1,0))</f>
        <v>0</v>
      </c>
      <c r="U3515">
        <f>IF(Table1[[#This Row],[OD (in)]]=28,0,IF(AND(Table1[[#This Row],[Width (in)]]&gt;25,Table1[[#This Row],[Width (in)]]&lt;=40),1,0))</f>
        <v>0</v>
      </c>
      <c r="V3515">
        <f>IF(Table1[[#This Row],[OD (in)]]=28,0,IF(Table1[[#This Row],[Width (in)]]&gt;40,1,0))</f>
        <v>1</v>
      </c>
      <c r="W3515">
        <f>IF(Table1[[#This Row],[OD (in)]]=28,1,0)</f>
        <v>0</v>
      </c>
    </row>
    <row r="3516" spans="1:23" x14ac:dyDescent="0.3">
      <c r="A3516" s="6" t="s">
        <v>0</v>
      </c>
      <c r="B3516" s="6" t="s">
        <v>150</v>
      </c>
      <c r="C3516" s="6" t="s">
        <v>151</v>
      </c>
      <c r="D3516" s="6" t="s">
        <v>7492</v>
      </c>
      <c r="E3516" s="6" t="s">
        <v>4</v>
      </c>
      <c r="F3516" s="6" t="s">
        <v>5</v>
      </c>
      <c r="G3516" s="6" t="s">
        <v>7121</v>
      </c>
      <c r="H3516" s="6" t="s">
        <v>7</v>
      </c>
      <c r="I3516" s="6" t="s">
        <v>7122</v>
      </c>
      <c r="J3516" s="6" t="s">
        <v>9</v>
      </c>
      <c r="K3516" s="6" t="s">
        <v>7493</v>
      </c>
      <c r="L3516" s="6" t="s">
        <v>11</v>
      </c>
      <c r="M3516" s="2">
        <v>83.26</v>
      </c>
      <c r="N3516" s="1" t="s">
        <v>12</v>
      </c>
      <c r="O3516" s="3">
        <v>43321</v>
      </c>
      <c r="P3516" s="2">
        <f>ROUNDDOWN(Table1[[#This Row],[Quantity in UnE]],0)</f>
        <v>83</v>
      </c>
      <c r="Q3516" t="s">
        <v>8850</v>
      </c>
      <c r="R3516">
        <v>22.5</v>
      </c>
      <c r="S3516">
        <v>28</v>
      </c>
      <c r="T3516">
        <f>IF(Table1[[#This Row],[OD (in)]]=28,0,IF(Table1[[#This Row],[Width (in)]]&lt;=25,1,0))</f>
        <v>0</v>
      </c>
      <c r="U3516">
        <f>IF(Table1[[#This Row],[OD (in)]]=28,0,IF(AND(Table1[[#This Row],[Width (in)]]&gt;25,Table1[[#This Row],[Width (in)]]&lt;=40),1,0))</f>
        <v>0</v>
      </c>
      <c r="V3516">
        <f>IF(Table1[[#This Row],[OD (in)]]=28,0,IF(Table1[[#This Row],[Width (in)]]&gt;40,1,0))</f>
        <v>0</v>
      </c>
      <c r="W3516">
        <f>IF(Table1[[#This Row],[OD (in)]]=28,1,0)</f>
        <v>1</v>
      </c>
    </row>
    <row r="3517" spans="1:23" x14ac:dyDescent="0.3">
      <c r="A3517" s="6" t="s">
        <v>0</v>
      </c>
      <c r="B3517" s="6" t="s">
        <v>516</v>
      </c>
      <c r="C3517" s="6" t="s">
        <v>517</v>
      </c>
      <c r="D3517" s="6" t="s">
        <v>7494</v>
      </c>
      <c r="E3517" s="6" t="s">
        <v>4</v>
      </c>
      <c r="F3517" s="6" t="s">
        <v>5</v>
      </c>
      <c r="G3517" s="6" t="s">
        <v>7257</v>
      </c>
      <c r="H3517" s="6" t="s">
        <v>7</v>
      </c>
      <c r="I3517" s="6" t="s">
        <v>7258</v>
      </c>
      <c r="J3517" s="6" t="s">
        <v>9</v>
      </c>
      <c r="K3517" s="6" t="s">
        <v>7495</v>
      </c>
      <c r="L3517" s="6" t="s">
        <v>11</v>
      </c>
      <c r="M3517" s="2">
        <v>391.22</v>
      </c>
      <c r="N3517" s="1" t="s">
        <v>12</v>
      </c>
      <c r="O3517" s="3">
        <v>43329</v>
      </c>
      <c r="P3517" s="2">
        <f>ROUNDDOWN(Table1[[#This Row],[Quantity in UnE]],0)</f>
        <v>391</v>
      </c>
      <c r="Q3517" t="s">
        <v>8848</v>
      </c>
      <c r="R3517">
        <v>53</v>
      </c>
      <c r="S3517">
        <v>39</v>
      </c>
      <c r="T3517">
        <f>IF(Table1[[#This Row],[OD (in)]]=28,0,IF(Table1[[#This Row],[Width (in)]]&lt;=25,1,0))</f>
        <v>0</v>
      </c>
      <c r="U3517">
        <f>IF(Table1[[#This Row],[OD (in)]]=28,0,IF(AND(Table1[[#This Row],[Width (in)]]&gt;25,Table1[[#This Row],[Width (in)]]&lt;=40),1,0))</f>
        <v>0</v>
      </c>
      <c r="V3517">
        <f>IF(Table1[[#This Row],[OD (in)]]=28,0,IF(Table1[[#This Row],[Width (in)]]&gt;40,1,0))</f>
        <v>1</v>
      </c>
      <c r="W3517">
        <f>IF(Table1[[#This Row],[OD (in)]]=28,1,0)</f>
        <v>0</v>
      </c>
    </row>
    <row r="3518" spans="1:23" x14ac:dyDescent="0.3">
      <c r="A3518" s="6" t="s">
        <v>0</v>
      </c>
      <c r="B3518" s="6" t="s">
        <v>516</v>
      </c>
      <c r="C3518" s="6" t="s">
        <v>517</v>
      </c>
      <c r="D3518" s="6" t="s">
        <v>7496</v>
      </c>
      <c r="E3518" s="6" t="s">
        <v>4</v>
      </c>
      <c r="F3518" s="6" t="s">
        <v>5</v>
      </c>
      <c r="G3518" s="6" t="s">
        <v>7257</v>
      </c>
      <c r="H3518" s="6" t="s">
        <v>7</v>
      </c>
      <c r="I3518" s="6" t="s">
        <v>7258</v>
      </c>
      <c r="J3518" s="6" t="s">
        <v>9</v>
      </c>
      <c r="K3518" s="6" t="s">
        <v>7497</v>
      </c>
      <c r="L3518" s="6" t="s">
        <v>11</v>
      </c>
      <c r="M3518" s="2">
        <v>394.39499999999998</v>
      </c>
      <c r="N3518" s="1" t="s">
        <v>12</v>
      </c>
      <c r="O3518" s="3">
        <v>43329</v>
      </c>
      <c r="P3518" s="2">
        <f>ROUNDDOWN(Table1[[#This Row],[Quantity in UnE]],0)</f>
        <v>394</v>
      </c>
      <c r="Q3518" t="s">
        <v>8848</v>
      </c>
      <c r="R3518">
        <v>53</v>
      </c>
      <c r="S3518">
        <v>39</v>
      </c>
      <c r="T3518">
        <f>IF(Table1[[#This Row],[OD (in)]]=28,0,IF(Table1[[#This Row],[Width (in)]]&lt;=25,1,0))</f>
        <v>0</v>
      </c>
      <c r="U3518">
        <f>IF(Table1[[#This Row],[OD (in)]]=28,0,IF(AND(Table1[[#This Row],[Width (in)]]&gt;25,Table1[[#This Row],[Width (in)]]&lt;=40),1,0))</f>
        <v>0</v>
      </c>
      <c r="V3518">
        <f>IF(Table1[[#This Row],[OD (in)]]=28,0,IF(Table1[[#This Row],[Width (in)]]&gt;40,1,0))</f>
        <v>1</v>
      </c>
      <c r="W3518">
        <f>IF(Table1[[#This Row],[OD (in)]]=28,1,0)</f>
        <v>0</v>
      </c>
    </row>
    <row r="3519" spans="1:23" x14ac:dyDescent="0.3">
      <c r="A3519" s="6" t="s">
        <v>0</v>
      </c>
      <c r="B3519" s="6" t="s">
        <v>125</v>
      </c>
      <c r="C3519" s="6" t="s">
        <v>126</v>
      </c>
      <c r="D3519" s="6" t="s">
        <v>7498</v>
      </c>
      <c r="E3519" s="6" t="s">
        <v>4</v>
      </c>
      <c r="F3519" s="6" t="s">
        <v>5</v>
      </c>
      <c r="G3519" s="6" t="s">
        <v>4898</v>
      </c>
      <c r="H3519" s="6" t="s">
        <v>7</v>
      </c>
      <c r="I3519" s="6" t="s">
        <v>4899</v>
      </c>
      <c r="J3519" s="6" t="s">
        <v>9</v>
      </c>
      <c r="K3519" s="6" t="s">
        <v>7499</v>
      </c>
      <c r="L3519" s="6" t="s">
        <v>11</v>
      </c>
      <c r="M3519" s="2">
        <v>435.77600000000001</v>
      </c>
      <c r="N3519" s="1" t="s">
        <v>12</v>
      </c>
      <c r="O3519" s="3">
        <v>43330</v>
      </c>
      <c r="P3519" s="2">
        <f>ROUNDDOWN(Table1[[#This Row],[Quantity in UnE]],0)</f>
        <v>435</v>
      </c>
      <c r="Q3519" t="s">
        <v>8852</v>
      </c>
      <c r="R3519">
        <v>60</v>
      </c>
      <c r="S3519">
        <v>39</v>
      </c>
      <c r="T3519">
        <f>IF(Table1[[#This Row],[OD (in)]]=28,0,IF(Table1[[#This Row],[Width (in)]]&lt;=25,1,0))</f>
        <v>0</v>
      </c>
      <c r="U3519">
        <f>IF(Table1[[#This Row],[OD (in)]]=28,0,IF(AND(Table1[[#This Row],[Width (in)]]&gt;25,Table1[[#This Row],[Width (in)]]&lt;=40),1,0))</f>
        <v>0</v>
      </c>
      <c r="V3519">
        <f>IF(Table1[[#This Row],[OD (in)]]=28,0,IF(Table1[[#This Row],[Width (in)]]&gt;40,1,0))</f>
        <v>1</v>
      </c>
      <c r="W3519">
        <f>IF(Table1[[#This Row],[OD (in)]]=28,1,0)</f>
        <v>0</v>
      </c>
    </row>
    <row r="3520" spans="1:23" x14ac:dyDescent="0.3">
      <c r="A3520" s="6" t="s">
        <v>0</v>
      </c>
      <c r="B3520" s="6" t="s">
        <v>125</v>
      </c>
      <c r="C3520" s="6" t="s">
        <v>126</v>
      </c>
      <c r="D3520" s="6" t="s">
        <v>7500</v>
      </c>
      <c r="E3520" s="6" t="s">
        <v>4</v>
      </c>
      <c r="F3520" s="6" t="s">
        <v>5</v>
      </c>
      <c r="G3520" s="6" t="s">
        <v>4898</v>
      </c>
      <c r="H3520" s="6" t="s">
        <v>7</v>
      </c>
      <c r="I3520" s="6" t="s">
        <v>4899</v>
      </c>
      <c r="J3520" s="6" t="s">
        <v>9</v>
      </c>
      <c r="K3520" s="6" t="s">
        <v>7501</v>
      </c>
      <c r="L3520" s="6" t="s">
        <v>11</v>
      </c>
      <c r="M3520" s="2">
        <v>351.82900000000001</v>
      </c>
      <c r="N3520" s="1" t="s">
        <v>12</v>
      </c>
      <c r="O3520" s="3">
        <v>43330</v>
      </c>
      <c r="P3520" s="2">
        <f>ROUNDDOWN(Table1[[#This Row],[Quantity in UnE]],0)</f>
        <v>351</v>
      </c>
      <c r="Q3520" t="s">
        <v>8852</v>
      </c>
      <c r="R3520">
        <v>60</v>
      </c>
      <c r="S3520">
        <v>39</v>
      </c>
      <c r="T3520">
        <f>IF(Table1[[#This Row],[OD (in)]]=28,0,IF(Table1[[#This Row],[Width (in)]]&lt;=25,1,0))</f>
        <v>0</v>
      </c>
      <c r="U3520">
        <f>IF(Table1[[#This Row],[OD (in)]]=28,0,IF(AND(Table1[[#This Row],[Width (in)]]&gt;25,Table1[[#This Row],[Width (in)]]&lt;=40),1,0))</f>
        <v>0</v>
      </c>
      <c r="V3520">
        <f>IF(Table1[[#This Row],[OD (in)]]=28,0,IF(Table1[[#This Row],[Width (in)]]&gt;40,1,0))</f>
        <v>1</v>
      </c>
      <c r="W3520">
        <f>IF(Table1[[#This Row],[OD (in)]]=28,1,0)</f>
        <v>0</v>
      </c>
    </row>
    <row r="3521" spans="1:23" x14ac:dyDescent="0.3">
      <c r="A3521" s="6" t="s">
        <v>0</v>
      </c>
      <c r="B3521" s="6" t="s">
        <v>516</v>
      </c>
      <c r="C3521" s="6" t="s">
        <v>517</v>
      </c>
      <c r="D3521" s="6" t="s">
        <v>7502</v>
      </c>
      <c r="E3521" s="6" t="s">
        <v>4</v>
      </c>
      <c r="F3521" s="6" t="s">
        <v>5</v>
      </c>
      <c r="G3521" s="6" t="s">
        <v>7257</v>
      </c>
      <c r="H3521" s="6" t="s">
        <v>7</v>
      </c>
      <c r="I3521" s="6" t="s">
        <v>7258</v>
      </c>
      <c r="J3521" s="6" t="s">
        <v>9</v>
      </c>
      <c r="K3521" s="6" t="s">
        <v>7503</v>
      </c>
      <c r="L3521" s="6" t="s">
        <v>11</v>
      </c>
      <c r="M3521" s="2">
        <v>395.745</v>
      </c>
      <c r="N3521" s="1" t="s">
        <v>12</v>
      </c>
      <c r="O3521" s="3">
        <v>43329</v>
      </c>
      <c r="P3521" s="2">
        <f>ROUNDDOWN(Table1[[#This Row],[Quantity in UnE]],0)</f>
        <v>395</v>
      </c>
      <c r="Q3521" t="s">
        <v>8848</v>
      </c>
      <c r="R3521">
        <v>53</v>
      </c>
      <c r="S3521">
        <v>39</v>
      </c>
      <c r="T3521">
        <f>IF(Table1[[#This Row],[OD (in)]]=28,0,IF(Table1[[#This Row],[Width (in)]]&lt;=25,1,0))</f>
        <v>0</v>
      </c>
      <c r="U3521">
        <f>IF(Table1[[#This Row],[OD (in)]]=28,0,IF(AND(Table1[[#This Row],[Width (in)]]&gt;25,Table1[[#This Row],[Width (in)]]&lt;=40),1,0))</f>
        <v>0</v>
      </c>
      <c r="V3521">
        <f>IF(Table1[[#This Row],[OD (in)]]=28,0,IF(Table1[[#This Row],[Width (in)]]&gt;40,1,0))</f>
        <v>1</v>
      </c>
      <c r="W3521">
        <f>IF(Table1[[#This Row],[OD (in)]]=28,1,0)</f>
        <v>0</v>
      </c>
    </row>
    <row r="3522" spans="1:23" x14ac:dyDescent="0.3">
      <c r="A3522" s="6" t="s">
        <v>0</v>
      </c>
      <c r="B3522" s="6" t="s">
        <v>125</v>
      </c>
      <c r="C3522" s="6" t="s">
        <v>126</v>
      </c>
      <c r="D3522" s="6" t="s">
        <v>7504</v>
      </c>
      <c r="E3522" s="6" t="s">
        <v>4</v>
      </c>
      <c r="F3522" s="6" t="s">
        <v>5</v>
      </c>
      <c r="G3522" s="6" t="s">
        <v>4898</v>
      </c>
      <c r="H3522" s="6" t="s">
        <v>7</v>
      </c>
      <c r="I3522" s="6" t="s">
        <v>4899</v>
      </c>
      <c r="J3522" s="6" t="s">
        <v>9</v>
      </c>
      <c r="K3522" s="6" t="s">
        <v>7505</v>
      </c>
      <c r="L3522" s="6" t="s">
        <v>11</v>
      </c>
      <c r="M3522" s="2">
        <v>440.45</v>
      </c>
      <c r="N3522" s="1" t="s">
        <v>12</v>
      </c>
      <c r="O3522" s="3">
        <v>43330</v>
      </c>
      <c r="P3522" s="2">
        <f>ROUNDDOWN(Table1[[#This Row],[Quantity in UnE]],0)</f>
        <v>440</v>
      </c>
      <c r="Q3522" t="s">
        <v>8852</v>
      </c>
      <c r="R3522">
        <v>60</v>
      </c>
      <c r="S3522">
        <v>39</v>
      </c>
      <c r="T3522">
        <f>IF(Table1[[#This Row],[OD (in)]]=28,0,IF(Table1[[#This Row],[Width (in)]]&lt;=25,1,0))</f>
        <v>0</v>
      </c>
      <c r="U3522">
        <f>IF(Table1[[#This Row],[OD (in)]]=28,0,IF(AND(Table1[[#This Row],[Width (in)]]&gt;25,Table1[[#This Row],[Width (in)]]&lt;=40),1,0))</f>
        <v>0</v>
      </c>
      <c r="V3522">
        <f>IF(Table1[[#This Row],[OD (in)]]=28,0,IF(Table1[[#This Row],[Width (in)]]&gt;40,1,0))</f>
        <v>1</v>
      </c>
      <c r="W3522">
        <f>IF(Table1[[#This Row],[OD (in)]]=28,1,0)</f>
        <v>0</v>
      </c>
    </row>
    <row r="3523" spans="1:23" x14ac:dyDescent="0.3">
      <c r="A3523" s="6" t="s">
        <v>0</v>
      </c>
      <c r="B3523" s="6" t="s">
        <v>516</v>
      </c>
      <c r="C3523" s="6" t="s">
        <v>517</v>
      </c>
      <c r="D3523" s="6" t="s">
        <v>7506</v>
      </c>
      <c r="E3523" s="6" t="s">
        <v>4</v>
      </c>
      <c r="F3523" s="6" t="s">
        <v>5</v>
      </c>
      <c r="G3523" s="6" t="s">
        <v>7257</v>
      </c>
      <c r="H3523" s="6" t="s">
        <v>7</v>
      </c>
      <c r="I3523" s="6" t="s">
        <v>7258</v>
      </c>
      <c r="J3523" s="6" t="s">
        <v>9</v>
      </c>
      <c r="K3523" s="6" t="s">
        <v>7507</v>
      </c>
      <c r="L3523" s="6" t="s">
        <v>11</v>
      </c>
      <c r="M3523" s="2">
        <v>393.84</v>
      </c>
      <c r="N3523" s="1" t="s">
        <v>12</v>
      </c>
      <c r="O3523" s="3">
        <v>43329</v>
      </c>
      <c r="P3523" s="2">
        <f>ROUNDDOWN(Table1[[#This Row],[Quantity in UnE]],0)</f>
        <v>393</v>
      </c>
      <c r="Q3523" t="s">
        <v>8848</v>
      </c>
      <c r="R3523">
        <v>53</v>
      </c>
      <c r="S3523">
        <v>39</v>
      </c>
      <c r="T3523">
        <f>IF(Table1[[#This Row],[OD (in)]]=28,0,IF(Table1[[#This Row],[Width (in)]]&lt;=25,1,0))</f>
        <v>0</v>
      </c>
      <c r="U3523">
        <f>IF(Table1[[#This Row],[OD (in)]]=28,0,IF(AND(Table1[[#This Row],[Width (in)]]&gt;25,Table1[[#This Row],[Width (in)]]&lt;=40),1,0))</f>
        <v>0</v>
      </c>
      <c r="V3523">
        <f>IF(Table1[[#This Row],[OD (in)]]=28,0,IF(Table1[[#This Row],[Width (in)]]&gt;40,1,0))</f>
        <v>1</v>
      </c>
      <c r="W3523">
        <f>IF(Table1[[#This Row],[OD (in)]]=28,1,0)</f>
        <v>0</v>
      </c>
    </row>
    <row r="3524" spans="1:23" x14ac:dyDescent="0.3">
      <c r="A3524" s="6" t="s">
        <v>0</v>
      </c>
      <c r="B3524" s="6" t="s">
        <v>498</v>
      </c>
      <c r="C3524" s="6" t="s">
        <v>499</v>
      </c>
      <c r="D3524" s="6" t="s">
        <v>7508</v>
      </c>
      <c r="E3524" s="6" t="s">
        <v>4</v>
      </c>
      <c r="F3524" s="6" t="s">
        <v>5</v>
      </c>
      <c r="G3524" s="6" t="s">
        <v>7257</v>
      </c>
      <c r="H3524" s="6" t="s">
        <v>7</v>
      </c>
      <c r="I3524" s="6" t="s">
        <v>7258</v>
      </c>
      <c r="J3524" s="6" t="s">
        <v>9</v>
      </c>
      <c r="K3524" s="6" t="s">
        <v>7509</v>
      </c>
      <c r="L3524" s="6" t="s">
        <v>11</v>
      </c>
      <c r="M3524" s="2">
        <v>291.53500000000003</v>
      </c>
      <c r="N3524" s="1" t="s">
        <v>12</v>
      </c>
      <c r="O3524" s="3">
        <v>43329</v>
      </c>
      <c r="P3524" s="2">
        <f>ROUNDDOWN(Table1[[#This Row],[Quantity in UnE]],0)</f>
        <v>291</v>
      </c>
      <c r="Q3524" t="s">
        <v>8850</v>
      </c>
      <c r="R3524">
        <v>42</v>
      </c>
      <c r="S3524">
        <v>39</v>
      </c>
      <c r="T3524">
        <f>IF(Table1[[#This Row],[OD (in)]]=28,0,IF(Table1[[#This Row],[Width (in)]]&lt;=25,1,0))</f>
        <v>0</v>
      </c>
      <c r="U3524">
        <f>IF(Table1[[#This Row],[OD (in)]]=28,0,IF(AND(Table1[[#This Row],[Width (in)]]&gt;25,Table1[[#This Row],[Width (in)]]&lt;=40),1,0))</f>
        <v>0</v>
      </c>
      <c r="V3524">
        <f>IF(Table1[[#This Row],[OD (in)]]=28,0,IF(Table1[[#This Row],[Width (in)]]&gt;40,1,0))</f>
        <v>1</v>
      </c>
      <c r="W3524">
        <f>IF(Table1[[#This Row],[OD (in)]]=28,1,0)</f>
        <v>0</v>
      </c>
    </row>
    <row r="3525" spans="1:23" x14ac:dyDescent="0.3">
      <c r="A3525" s="6" t="s">
        <v>0</v>
      </c>
      <c r="B3525" s="6" t="s">
        <v>125</v>
      </c>
      <c r="C3525" s="6" t="s">
        <v>126</v>
      </c>
      <c r="D3525" s="6" t="s">
        <v>7510</v>
      </c>
      <c r="E3525" s="6" t="s">
        <v>4</v>
      </c>
      <c r="F3525" s="6" t="s">
        <v>5</v>
      </c>
      <c r="G3525" s="6" t="s">
        <v>4898</v>
      </c>
      <c r="H3525" s="6" t="s">
        <v>7</v>
      </c>
      <c r="I3525" s="6" t="s">
        <v>4899</v>
      </c>
      <c r="J3525" s="6" t="s">
        <v>9</v>
      </c>
      <c r="K3525" s="6" t="s">
        <v>7509</v>
      </c>
      <c r="L3525" s="6" t="s">
        <v>11</v>
      </c>
      <c r="M3525" s="2">
        <v>442.41199999999998</v>
      </c>
      <c r="N3525" s="1" t="s">
        <v>12</v>
      </c>
      <c r="O3525" s="3">
        <v>43330</v>
      </c>
      <c r="P3525" s="2">
        <f>ROUNDDOWN(Table1[[#This Row],[Quantity in UnE]],0)</f>
        <v>442</v>
      </c>
      <c r="Q3525" t="s">
        <v>8852</v>
      </c>
      <c r="R3525">
        <v>60</v>
      </c>
      <c r="S3525">
        <v>39</v>
      </c>
      <c r="T3525">
        <f>IF(Table1[[#This Row],[OD (in)]]=28,0,IF(Table1[[#This Row],[Width (in)]]&lt;=25,1,0))</f>
        <v>0</v>
      </c>
      <c r="U3525">
        <f>IF(Table1[[#This Row],[OD (in)]]=28,0,IF(AND(Table1[[#This Row],[Width (in)]]&gt;25,Table1[[#This Row],[Width (in)]]&lt;=40),1,0))</f>
        <v>0</v>
      </c>
      <c r="V3525">
        <f>IF(Table1[[#This Row],[OD (in)]]=28,0,IF(Table1[[#This Row],[Width (in)]]&gt;40,1,0))</f>
        <v>1</v>
      </c>
      <c r="W3525">
        <f>IF(Table1[[#This Row],[OD (in)]]=28,1,0)</f>
        <v>0</v>
      </c>
    </row>
    <row r="3526" spans="1:23" x14ac:dyDescent="0.3">
      <c r="A3526" s="6" t="s">
        <v>0</v>
      </c>
      <c r="B3526" s="6" t="s">
        <v>7511</v>
      </c>
      <c r="C3526" s="6" t="s">
        <v>7512</v>
      </c>
      <c r="D3526" s="6" t="s">
        <v>7513</v>
      </c>
      <c r="E3526" s="6" t="s">
        <v>4</v>
      </c>
      <c r="F3526" s="6" t="s">
        <v>5</v>
      </c>
      <c r="G3526" s="6" t="s">
        <v>7257</v>
      </c>
      <c r="H3526" s="6" t="s">
        <v>7</v>
      </c>
      <c r="I3526" s="6" t="s">
        <v>7258</v>
      </c>
      <c r="J3526" s="6" t="s">
        <v>9</v>
      </c>
      <c r="K3526" s="6" t="s">
        <v>7514</v>
      </c>
      <c r="L3526" s="6" t="s">
        <v>11</v>
      </c>
      <c r="M3526" s="2">
        <v>303.43400000000003</v>
      </c>
      <c r="N3526" s="1" t="s">
        <v>12</v>
      </c>
      <c r="O3526" s="3">
        <v>43329</v>
      </c>
      <c r="P3526" s="2">
        <f>ROUNDDOWN(Table1[[#This Row],[Quantity in UnE]],0)</f>
        <v>303</v>
      </c>
      <c r="Q3526" t="s">
        <v>8850</v>
      </c>
      <c r="R3526">
        <v>44</v>
      </c>
      <c r="S3526">
        <v>39</v>
      </c>
      <c r="T3526">
        <f>IF(Table1[[#This Row],[OD (in)]]=28,0,IF(Table1[[#This Row],[Width (in)]]&lt;=25,1,0))</f>
        <v>0</v>
      </c>
      <c r="U3526">
        <f>IF(Table1[[#This Row],[OD (in)]]=28,0,IF(AND(Table1[[#This Row],[Width (in)]]&gt;25,Table1[[#This Row],[Width (in)]]&lt;=40),1,0))</f>
        <v>0</v>
      </c>
      <c r="V3526">
        <f>IF(Table1[[#This Row],[OD (in)]]=28,0,IF(Table1[[#This Row],[Width (in)]]&gt;40,1,0))</f>
        <v>1</v>
      </c>
      <c r="W3526">
        <f>IF(Table1[[#This Row],[OD (in)]]=28,1,0)</f>
        <v>0</v>
      </c>
    </row>
    <row r="3527" spans="1:23" x14ac:dyDescent="0.3">
      <c r="A3527" s="6" t="s">
        <v>0</v>
      </c>
      <c r="B3527" s="6" t="s">
        <v>158</v>
      </c>
      <c r="C3527" s="6" t="s">
        <v>159</v>
      </c>
      <c r="D3527" s="6" t="s">
        <v>7515</v>
      </c>
      <c r="E3527" s="6" t="s">
        <v>4</v>
      </c>
      <c r="F3527" s="6" t="s">
        <v>5</v>
      </c>
      <c r="G3527" s="6" t="s">
        <v>4898</v>
      </c>
      <c r="H3527" s="6" t="s">
        <v>7</v>
      </c>
      <c r="I3527" s="6" t="s">
        <v>4899</v>
      </c>
      <c r="J3527" s="6" t="s">
        <v>9</v>
      </c>
      <c r="K3527" s="6" t="s">
        <v>7516</v>
      </c>
      <c r="L3527" s="6" t="s">
        <v>11</v>
      </c>
      <c r="M3527" s="2">
        <v>345.54500000000002</v>
      </c>
      <c r="N3527" s="1" t="s">
        <v>12</v>
      </c>
      <c r="O3527" s="3">
        <v>43330</v>
      </c>
      <c r="P3527" s="2">
        <f>ROUNDDOWN(Table1[[#This Row],[Quantity in UnE]],0)</f>
        <v>345</v>
      </c>
      <c r="Q3527" t="s">
        <v>8850</v>
      </c>
      <c r="R3527">
        <v>50.5</v>
      </c>
      <c r="S3527">
        <v>39</v>
      </c>
      <c r="T3527">
        <f>IF(Table1[[#This Row],[OD (in)]]=28,0,IF(Table1[[#This Row],[Width (in)]]&lt;=25,1,0))</f>
        <v>0</v>
      </c>
      <c r="U3527">
        <f>IF(Table1[[#This Row],[OD (in)]]=28,0,IF(AND(Table1[[#This Row],[Width (in)]]&gt;25,Table1[[#This Row],[Width (in)]]&lt;=40),1,0))</f>
        <v>0</v>
      </c>
      <c r="V3527">
        <f>IF(Table1[[#This Row],[OD (in)]]=28,0,IF(Table1[[#This Row],[Width (in)]]&gt;40,1,0))</f>
        <v>1</v>
      </c>
      <c r="W3527">
        <f>IF(Table1[[#This Row],[OD (in)]]=28,1,0)</f>
        <v>0</v>
      </c>
    </row>
    <row r="3528" spans="1:23" x14ac:dyDescent="0.3">
      <c r="A3528" s="6" t="s">
        <v>0</v>
      </c>
      <c r="B3528" s="6" t="s">
        <v>502</v>
      </c>
      <c r="C3528" s="6" t="s">
        <v>503</v>
      </c>
      <c r="D3528" s="6" t="s">
        <v>7517</v>
      </c>
      <c r="E3528" s="6" t="s">
        <v>4</v>
      </c>
      <c r="F3528" s="6" t="s">
        <v>5</v>
      </c>
      <c r="G3528" s="6" t="s">
        <v>7215</v>
      </c>
      <c r="H3528" s="6" t="s">
        <v>7</v>
      </c>
      <c r="I3528" s="6" t="s">
        <v>7216</v>
      </c>
      <c r="J3528" s="6" t="s">
        <v>9</v>
      </c>
      <c r="K3528" s="6" t="s">
        <v>7518</v>
      </c>
      <c r="L3528" s="6" t="s">
        <v>11</v>
      </c>
      <c r="M3528" s="2">
        <v>198.46700000000001</v>
      </c>
      <c r="N3528" s="1" t="s">
        <v>12</v>
      </c>
      <c r="O3528" s="3">
        <v>43323</v>
      </c>
      <c r="P3528" s="2">
        <f>ROUNDDOWN(Table1[[#This Row],[Quantity in UnE]],0)</f>
        <v>198</v>
      </c>
      <c r="Q3528" t="s">
        <v>8849</v>
      </c>
      <c r="R3528">
        <v>23.875</v>
      </c>
      <c r="S3528">
        <v>44</v>
      </c>
      <c r="T3528">
        <f>IF(Table1[[#This Row],[OD (in)]]=28,0,IF(Table1[[#This Row],[Width (in)]]&lt;=25,1,0))</f>
        <v>1</v>
      </c>
      <c r="U3528">
        <f>IF(Table1[[#This Row],[OD (in)]]=28,0,IF(AND(Table1[[#This Row],[Width (in)]]&gt;25,Table1[[#This Row],[Width (in)]]&lt;=40),1,0))</f>
        <v>0</v>
      </c>
      <c r="V3528">
        <f>IF(Table1[[#This Row],[OD (in)]]=28,0,IF(Table1[[#This Row],[Width (in)]]&gt;40,1,0))</f>
        <v>0</v>
      </c>
      <c r="W3528">
        <f>IF(Table1[[#This Row],[OD (in)]]=28,1,0)</f>
        <v>0</v>
      </c>
    </row>
    <row r="3529" spans="1:23" x14ac:dyDescent="0.3">
      <c r="A3529" s="6" t="s">
        <v>0</v>
      </c>
      <c r="B3529" s="6" t="s">
        <v>260</v>
      </c>
      <c r="C3529" s="6" t="s">
        <v>261</v>
      </c>
      <c r="D3529" s="6" t="s">
        <v>7519</v>
      </c>
      <c r="E3529" s="6" t="s">
        <v>4</v>
      </c>
      <c r="F3529" s="6" t="s">
        <v>5</v>
      </c>
      <c r="G3529" s="6" t="s">
        <v>4898</v>
      </c>
      <c r="H3529" s="6" t="s">
        <v>7</v>
      </c>
      <c r="I3529" s="6" t="s">
        <v>4899</v>
      </c>
      <c r="J3529" s="6" t="s">
        <v>9</v>
      </c>
      <c r="K3529" s="6" t="s">
        <v>7520</v>
      </c>
      <c r="L3529" s="6" t="s">
        <v>11</v>
      </c>
      <c r="M3529" s="2">
        <v>242.946</v>
      </c>
      <c r="N3529" s="1" t="s">
        <v>12</v>
      </c>
      <c r="O3529" s="3">
        <v>43330</v>
      </c>
      <c r="P3529" s="2">
        <f>ROUNDDOWN(Table1[[#This Row],[Quantity in UnE]],0)</f>
        <v>242</v>
      </c>
      <c r="Q3529" t="s">
        <v>8850</v>
      </c>
      <c r="R3529">
        <v>35</v>
      </c>
      <c r="S3529">
        <v>39</v>
      </c>
      <c r="T3529">
        <f>IF(Table1[[#This Row],[OD (in)]]=28,0,IF(Table1[[#This Row],[Width (in)]]&lt;=25,1,0))</f>
        <v>0</v>
      </c>
      <c r="U3529">
        <f>IF(Table1[[#This Row],[OD (in)]]=28,0,IF(AND(Table1[[#This Row],[Width (in)]]&gt;25,Table1[[#This Row],[Width (in)]]&lt;=40),1,0))</f>
        <v>1</v>
      </c>
      <c r="V3529">
        <f>IF(Table1[[#This Row],[OD (in)]]=28,0,IF(Table1[[#This Row],[Width (in)]]&gt;40,1,0))</f>
        <v>0</v>
      </c>
      <c r="W3529">
        <f>IF(Table1[[#This Row],[OD (in)]]=28,1,0)</f>
        <v>0</v>
      </c>
    </row>
    <row r="3530" spans="1:23" x14ac:dyDescent="0.3">
      <c r="A3530" s="6" t="s">
        <v>0</v>
      </c>
      <c r="B3530" s="6" t="s">
        <v>502</v>
      </c>
      <c r="C3530" s="6" t="s">
        <v>503</v>
      </c>
      <c r="D3530" s="6" t="s">
        <v>7521</v>
      </c>
      <c r="E3530" s="6" t="s">
        <v>4</v>
      </c>
      <c r="F3530" s="6" t="s">
        <v>5</v>
      </c>
      <c r="G3530" s="6" t="s">
        <v>7215</v>
      </c>
      <c r="H3530" s="6" t="s">
        <v>7</v>
      </c>
      <c r="I3530" s="6" t="s">
        <v>7216</v>
      </c>
      <c r="J3530" s="6" t="s">
        <v>9</v>
      </c>
      <c r="K3530" s="6" t="s">
        <v>7522</v>
      </c>
      <c r="L3530" s="6" t="s">
        <v>11</v>
      </c>
      <c r="M3530" s="2">
        <v>198.46700000000001</v>
      </c>
      <c r="N3530" s="1" t="s">
        <v>12</v>
      </c>
      <c r="O3530" s="3">
        <v>43323</v>
      </c>
      <c r="P3530" s="2">
        <f>ROUNDDOWN(Table1[[#This Row],[Quantity in UnE]],0)</f>
        <v>198</v>
      </c>
      <c r="Q3530" t="s">
        <v>8849</v>
      </c>
      <c r="R3530">
        <v>23.875</v>
      </c>
      <c r="S3530">
        <v>44</v>
      </c>
      <c r="T3530">
        <f>IF(Table1[[#This Row],[OD (in)]]=28,0,IF(Table1[[#This Row],[Width (in)]]&lt;=25,1,0))</f>
        <v>1</v>
      </c>
      <c r="U3530">
        <f>IF(Table1[[#This Row],[OD (in)]]=28,0,IF(AND(Table1[[#This Row],[Width (in)]]&gt;25,Table1[[#This Row],[Width (in)]]&lt;=40),1,0))</f>
        <v>0</v>
      </c>
      <c r="V3530">
        <f>IF(Table1[[#This Row],[OD (in)]]=28,0,IF(Table1[[#This Row],[Width (in)]]&gt;40,1,0))</f>
        <v>0</v>
      </c>
      <c r="W3530">
        <f>IF(Table1[[#This Row],[OD (in)]]=28,1,0)</f>
        <v>0</v>
      </c>
    </row>
    <row r="3531" spans="1:23" x14ac:dyDescent="0.3">
      <c r="A3531" s="6" t="s">
        <v>0</v>
      </c>
      <c r="B3531" s="6" t="s">
        <v>1395</v>
      </c>
      <c r="C3531" s="6" t="s">
        <v>1396</v>
      </c>
      <c r="D3531" s="6" t="s">
        <v>7523</v>
      </c>
      <c r="E3531" s="6" t="s">
        <v>4</v>
      </c>
      <c r="F3531" s="6" t="s">
        <v>5</v>
      </c>
      <c r="G3531" s="6" t="s">
        <v>7257</v>
      </c>
      <c r="H3531" s="6" t="s">
        <v>7</v>
      </c>
      <c r="I3531" s="6" t="s">
        <v>7258</v>
      </c>
      <c r="J3531" s="6" t="s">
        <v>9</v>
      </c>
      <c r="K3531" s="6" t="s">
        <v>7524</v>
      </c>
      <c r="L3531" s="6" t="s">
        <v>11</v>
      </c>
      <c r="M3531" s="2">
        <v>220.679</v>
      </c>
      <c r="N3531" s="1" t="s">
        <v>12</v>
      </c>
      <c r="O3531" s="3">
        <v>43329</v>
      </c>
      <c r="P3531" s="2">
        <f>ROUNDDOWN(Table1[[#This Row],[Quantity in UnE]],0)</f>
        <v>220</v>
      </c>
      <c r="Q3531" t="s">
        <v>8850</v>
      </c>
      <c r="R3531">
        <v>32</v>
      </c>
      <c r="S3531">
        <v>39</v>
      </c>
      <c r="T3531">
        <f>IF(Table1[[#This Row],[OD (in)]]=28,0,IF(Table1[[#This Row],[Width (in)]]&lt;=25,1,0))</f>
        <v>0</v>
      </c>
      <c r="U3531">
        <f>IF(Table1[[#This Row],[OD (in)]]=28,0,IF(AND(Table1[[#This Row],[Width (in)]]&gt;25,Table1[[#This Row],[Width (in)]]&lt;=40),1,0))</f>
        <v>1</v>
      </c>
      <c r="V3531">
        <f>IF(Table1[[#This Row],[OD (in)]]=28,0,IF(Table1[[#This Row],[Width (in)]]&gt;40,1,0))</f>
        <v>0</v>
      </c>
      <c r="W3531">
        <f>IF(Table1[[#This Row],[OD (in)]]=28,1,0)</f>
        <v>0</v>
      </c>
    </row>
    <row r="3532" spans="1:23" x14ac:dyDescent="0.3">
      <c r="A3532" s="6" t="s">
        <v>0</v>
      </c>
      <c r="B3532" s="6" t="s">
        <v>502</v>
      </c>
      <c r="C3532" s="6" t="s">
        <v>503</v>
      </c>
      <c r="D3532" s="6" t="s">
        <v>7525</v>
      </c>
      <c r="E3532" s="6" t="s">
        <v>4</v>
      </c>
      <c r="F3532" s="6" t="s">
        <v>5</v>
      </c>
      <c r="G3532" s="6" t="s">
        <v>7215</v>
      </c>
      <c r="H3532" s="6" t="s">
        <v>7</v>
      </c>
      <c r="I3532" s="6" t="s">
        <v>7216</v>
      </c>
      <c r="J3532" s="6" t="s">
        <v>9</v>
      </c>
      <c r="K3532" s="6" t="s">
        <v>7526</v>
      </c>
      <c r="L3532" s="6" t="s">
        <v>11</v>
      </c>
      <c r="M3532" s="2">
        <v>196.59700000000001</v>
      </c>
      <c r="N3532" s="1" t="s">
        <v>12</v>
      </c>
      <c r="O3532" s="3">
        <v>43323</v>
      </c>
      <c r="P3532" s="2">
        <f>ROUNDDOWN(Table1[[#This Row],[Quantity in UnE]],0)</f>
        <v>196</v>
      </c>
      <c r="Q3532" t="s">
        <v>8849</v>
      </c>
      <c r="R3532">
        <v>23.875</v>
      </c>
      <c r="S3532">
        <v>44</v>
      </c>
      <c r="T3532">
        <f>IF(Table1[[#This Row],[OD (in)]]=28,0,IF(Table1[[#This Row],[Width (in)]]&lt;=25,1,0))</f>
        <v>1</v>
      </c>
      <c r="U3532">
        <f>IF(Table1[[#This Row],[OD (in)]]=28,0,IF(AND(Table1[[#This Row],[Width (in)]]&gt;25,Table1[[#This Row],[Width (in)]]&lt;=40),1,0))</f>
        <v>0</v>
      </c>
      <c r="V3532">
        <f>IF(Table1[[#This Row],[OD (in)]]=28,0,IF(Table1[[#This Row],[Width (in)]]&gt;40,1,0))</f>
        <v>0</v>
      </c>
      <c r="W3532">
        <f>IF(Table1[[#This Row],[OD (in)]]=28,1,0)</f>
        <v>0</v>
      </c>
    </row>
    <row r="3533" spans="1:23" x14ac:dyDescent="0.3">
      <c r="A3533" s="6" t="s">
        <v>0</v>
      </c>
      <c r="B3533" s="6" t="s">
        <v>502</v>
      </c>
      <c r="C3533" s="6" t="s">
        <v>503</v>
      </c>
      <c r="D3533" s="6" t="s">
        <v>7527</v>
      </c>
      <c r="E3533" s="6" t="s">
        <v>4</v>
      </c>
      <c r="F3533" s="6" t="s">
        <v>5</v>
      </c>
      <c r="G3533" s="6" t="s">
        <v>7215</v>
      </c>
      <c r="H3533" s="6" t="s">
        <v>7</v>
      </c>
      <c r="I3533" s="6" t="s">
        <v>7216</v>
      </c>
      <c r="J3533" s="6" t="s">
        <v>9</v>
      </c>
      <c r="K3533" s="6" t="s">
        <v>7528</v>
      </c>
      <c r="L3533" s="6" t="s">
        <v>11</v>
      </c>
      <c r="M3533" s="2">
        <v>196.59700000000001</v>
      </c>
      <c r="N3533" s="1" t="s">
        <v>12</v>
      </c>
      <c r="O3533" s="3">
        <v>43323</v>
      </c>
      <c r="P3533" s="2">
        <f>ROUNDDOWN(Table1[[#This Row],[Quantity in UnE]],0)</f>
        <v>196</v>
      </c>
      <c r="Q3533" t="s">
        <v>8849</v>
      </c>
      <c r="R3533">
        <v>23.875</v>
      </c>
      <c r="S3533">
        <v>44</v>
      </c>
      <c r="T3533">
        <f>IF(Table1[[#This Row],[OD (in)]]=28,0,IF(Table1[[#This Row],[Width (in)]]&lt;=25,1,0))</f>
        <v>1</v>
      </c>
      <c r="U3533">
        <f>IF(Table1[[#This Row],[OD (in)]]=28,0,IF(AND(Table1[[#This Row],[Width (in)]]&gt;25,Table1[[#This Row],[Width (in)]]&lt;=40),1,0))</f>
        <v>0</v>
      </c>
      <c r="V3533">
        <f>IF(Table1[[#This Row],[OD (in)]]=28,0,IF(Table1[[#This Row],[Width (in)]]&gt;40,1,0))</f>
        <v>0</v>
      </c>
      <c r="W3533">
        <f>IF(Table1[[#This Row],[OD (in)]]=28,1,0)</f>
        <v>0</v>
      </c>
    </row>
    <row r="3534" spans="1:23" x14ac:dyDescent="0.3">
      <c r="A3534" s="6" t="s">
        <v>0</v>
      </c>
      <c r="B3534" s="6" t="s">
        <v>2836</v>
      </c>
      <c r="C3534" s="6" t="s">
        <v>2837</v>
      </c>
      <c r="D3534" s="6" t="s">
        <v>7529</v>
      </c>
      <c r="E3534" s="6" t="s">
        <v>4</v>
      </c>
      <c r="F3534" s="6" t="s">
        <v>5</v>
      </c>
      <c r="G3534" s="6" t="s">
        <v>4898</v>
      </c>
      <c r="H3534" s="6" t="s">
        <v>7</v>
      </c>
      <c r="I3534" s="6" t="s">
        <v>4899</v>
      </c>
      <c r="J3534" s="6" t="s">
        <v>9</v>
      </c>
      <c r="K3534" s="6" t="s">
        <v>7530</v>
      </c>
      <c r="L3534" s="6" t="s">
        <v>11</v>
      </c>
      <c r="M3534" s="2">
        <v>321.43200000000002</v>
      </c>
      <c r="N3534" s="1" t="s">
        <v>12</v>
      </c>
      <c r="O3534" s="3">
        <v>43330</v>
      </c>
      <c r="P3534" s="2">
        <f>ROUNDDOWN(Table1[[#This Row],[Quantity in UnE]],0)</f>
        <v>321</v>
      </c>
      <c r="Q3534" t="s">
        <v>8848</v>
      </c>
      <c r="R3534">
        <v>46</v>
      </c>
      <c r="S3534">
        <v>39</v>
      </c>
      <c r="T3534">
        <f>IF(Table1[[#This Row],[OD (in)]]=28,0,IF(Table1[[#This Row],[Width (in)]]&lt;=25,1,0))</f>
        <v>0</v>
      </c>
      <c r="U3534">
        <f>IF(Table1[[#This Row],[OD (in)]]=28,0,IF(AND(Table1[[#This Row],[Width (in)]]&gt;25,Table1[[#This Row],[Width (in)]]&lt;=40),1,0))</f>
        <v>0</v>
      </c>
      <c r="V3534">
        <f>IF(Table1[[#This Row],[OD (in)]]=28,0,IF(Table1[[#This Row],[Width (in)]]&gt;40,1,0))</f>
        <v>1</v>
      </c>
      <c r="W3534">
        <f>IF(Table1[[#This Row],[OD (in)]]=28,1,0)</f>
        <v>0</v>
      </c>
    </row>
    <row r="3535" spans="1:23" x14ac:dyDescent="0.3">
      <c r="A3535" s="6" t="s">
        <v>0</v>
      </c>
      <c r="B3535" s="6" t="s">
        <v>1814</v>
      </c>
      <c r="C3535" s="6" t="s">
        <v>1815</v>
      </c>
      <c r="D3535" s="6" t="s">
        <v>7531</v>
      </c>
      <c r="E3535" s="6" t="s">
        <v>4</v>
      </c>
      <c r="F3535" s="6" t="s">
        <v>5</v>
      </c>
      <c r="G3535" s="6" t="s">
        <v>7257</v>
      </c>
      <c r="H3535" s="6" t="s">
        <v>7</v>
      </c>
      <c r="I3535" s="6" t="s">
        <v>7258</v>
      </c>
      <c r="J3535" s="6" t="s">
        <v>9</v>
      </c>
      <c r="K3535" s="6" t="s">
        <v>7532</v>
      </c>
      <c r="L3535" s="6" t="s">
        <v>11</v>
      </c>
      <c r="M3535" s="2">
        <v>243.53299999999999</v>
      </c>
      <c r="N3535" s="1" t="s">
        <v>12</v>
      </c>
      <c r="O3535" s="3">
        <v>43329</v>
      </c>
      <c r="P3535" s="2">
        <f>ROUNDDOWN(Table1[[#This Row],[Quantity in UnE]],0)</f>
        <v>243</v>
      </c>
      <c r="Q3535" t="s">
        <v>8860</v>
      </c>
      <c r="R3535">
        <v>30.75</v>
      </c>
      <c r="S3535">
        <v>39</v>
      </c>
      <c r="T3535">
        <f>IF(Table1[[#This Row],[OD (in)]]=28,0,IF(Table1[[#This Row],[Width (in)]]&lt;=25,1,0))</f>
        <v>0</v>
      </c>
      <c r="U3535">
        <f>IF(Table1[[#This Row],[OD (in)]]=28,0,IF(AND(Table1[[#This Row],[Width (in)]]&gt;25,Table1[[#This Row],[Width (in)]]&lt;=40),1,0))</f>
        <v>1</v>
      </c>
      <c r="V3535">
        <f>IF(Table1[[#This Row],[OD (in)]]=28,0,IF(Table1[[#This Row],[Width (in)]]&gt;40,1,0))</f>
        <v>0</v>
      </c>
      <c r="W3535">
        <f>IF(Table1[[#This Row],[OD (in)]]=28,1,0)</f>
        <v>0</v>
      </c>
    </row>
    <row r="3536" spans="1:23" x14ac:dyDescent="0.3">
      <c r="A3536" s="6" t="s">
        <v>0</v>
      </c>
      <c r="B3536" s="6" t="s">
        <v>31</v>
      </c>
      <c r="C3536" s="6" t="s">
        <v>32</v>
      </c>
      <c r="D3536" s="6" t="s">
        <v>7533</v>
      </c>
      <c r="E3536" s="6" t="s">
        <v>4</v>
      </c>
      <c r="F3536" s="6" t="s">
        <v>5</v>
      </c>
      <c r="G3536" s="6" t="s">
        <v>4898</v>
      </c>
      <c r="H3536" s="6" t="s">
        <v>7</v>
      </c>
      <c r="I3536" s="6" t="s">
        <v>4899</v>
      </c>
      <c r="J3536" s="6" t="s">
        <v>9</v>
      </c>
      <c r="K3536" s="6" t="s">
        <v>7534</v>
      </c>
      <c r="L3536" s="6" t="s">
        <v>11</v>
      </c>
      <c r="M3536" s="2">
        <v>104.815</v>
      </c>
      <c r="N3536" s="1" t="s">
        <v>12</v>
      </c>
      <c r="O3536" s="3">
        <v>43330</v>
      </c>
      <c r="P3536" s="2">
        <f>ROUNDDOWN(Table1[[#This Row],[Quantity in UnE]],0)</f>
        <v>104</v>
      </c>
      <c r="Q3536" t="s">
        <v>8848</v>
      </c>
      <c r="R3536">
        <v>15</v>
      </c>
      <c r="S3536">
        <v>39</v>
      </c>
      <c r="T3536">
        <f>IF(Table1[[#This Row],[OD (in)]]=28,0,IF(Table1[[#This Row],[Width (in)]]&lt;=25,1,0))</f>
        <v>1</v>
      </c>
      <c r="U3536">
        <f>IF(Table1[[#This Row],[OD (in)]]=28,0,IF(AND(Table1[[#This Row],[Width (in)]]&gt;25,Table1[[#This Row],[Width (in)]]&lt;=40),1,0))</f>
        <v>0</v>
      </c>
      <c r="V3536">
        <f>IF(Table1[[#This Row],[OD (in)]]=28,0,IF(Table1[[#This Row],[Width (in)]]&gt;40,1,0))</f>
        <v>0</v>
      </c>
      <c r="W3536">
        <f>IF(Table1[[#This Row],[OD (in)]]=28,1,0)</f>
        <v>0</v>
      </c>
    </row>
    <row r="3537" spans="1:23" x14ac:dyDescent="0.3">
      <c r="A3537" s="6" t="s">
        <v>0</v>
      </c>
      <c r="B3537" s="6" t="s">
        <v>1814</v>
      </c>
      <c r="C3537" s="6" t="s">
        <v>1815</v>
      </c>
      <c r="D3537" s="6" t="s">
        <v>7535</v>
      </c>
      <c r="E3537" s="6" t="s">
        <v>4</v>
      </c>
      <c r="F3537" s="6" t="s">
        <v>5</v>
      </c>
      <c r="G3537" s="6" t="s">
        <v>7257</v>
      </c>
      <c r="H3537" s="6" t="s">
        <v>7</v>
      </c>
      <c r="I3537" s="6" t="s">
        <v>7258</v>
      </c>
      <c r="J3537" s="6" t="s">
        <v>9</v>
      </c>
      <c r="K3537" s="6" t="s">
        <v>7536</v>
      </c>
      <c r="L3537" s="6" t="s">
        <v>11</v>
      </c>
      <c r="M3537" s="2">
        <v>243.53299999999999</v>
      </c>
      <c r="N3537" s="1" t="s">
        <v>12</v>
      </c>
      <c r="O3537" s="3">
        <v>43329</v>
      </c>
      <c r="P3537" s="2">
        <f>ROUNDDOWN(Table1[[#This Row],[Quantity in UnE]],0)</f>
        <v>243</v>
      </c>
      <c r="Q3537" t="s">
        <v>8860</v>
      </c>
      <c r="R3537">
        <v>30.75</v>
      </c>
      <c r="S3537">
        <v>39</v>
      </c>
      <c r="T3537">
        <f>IF(Table1[[#This Row],[OD (in)]]=28,0,IF(Table1[[#This Row],[Width (in)]]&lt;=25,1,0))</f>
        <v>0</v>
      </c>
      <c r="U3537">
        <f>IF(Table1[[#This Row],[OD (in)]]=28,0,IF(AND(Table1[[#This Row],[Width (in)]]&gt;25,Table1[[#This Row],[Width (in)]]&lt;=40),1,0))</f>
        <v>1</v>
      </c>
      <c r="V3537">
        <f>IF(Table1[[#This Row],[OD (in)]]=28,0,IF(Table1[[#This Row],[Width (in)]]&gt;40,1,0))</f>
        <v>0</v>
      </c>
      <c r="W3537">
        <f>IF(Table1[[#This Row],[OD (in)]]=28,1,0)</f>
        <v>0</v>
      </c>
    </row>
    <row r="3538" spans="1:23" x14ac:dyDescent="0.3">
      <c r="A3538" s="6" t="s">
        <v>0</v>
      </c>
      <c r="B3538" s="6" t="s">
        <v>31</v>
      </c>
      <c r="C3538" s="6" t="s">
        <v>32</v>
      </c>
      <c r="D3538" s="6" t="s">
        <v>7537</v>
      </c>
      <c r="E3538" s="6" t="s">
        <v>4</v>
      </c>
      <c r="F3538" s="6" t="s">
        <v>5</v>
      </c>
      <c r="G3538" s="6" t="s">
        <v>4898</v>
      </c>
      <c r="H3538" s="6" t="s">
        <v>7</v>
      </c>
      <c r="I3538" s="6" t="s">
        <v>4899</v>
      </c>
      <c r="J3538" s="6" t="s">
        <v>9</v>
      </c>
      <c r="K3538" s="6" t="s">
        <v>7538</v>
      </c>
      <c r="L3538" s="6" t="s">
        <v>11</v>
      </c>
      <c r="M3538" s="2">
        <v>104.815</v>
      </c>
      <c r="N3538" s="1" t="s">
        <v>12</v>
      </c>
      <c r="O3538" s="3">
        <v>43330</v>
      </c>
      <c r="P3538" s="2">
        <f>ROUNDDOWN(Table1[[#This Row],[Quantity in UnE]],0)</f>
        <v>104</v>
      </c>
      <c r="Q3538" t="s">
        <v>8848</v>
      </c>
      <c r="R3538">
        <v>15</v>
      </c>
      <c r="S3538">
        <v>39</v>
      </c>
      <c r="T3538">
        <f>IF(Table1[[#This Row],[OD (in)]]=28,0,IF(Table1[[#This Row],[Width (in)]]&lt;=25,1,0))</f>
        <v>1</v>
      </c>
      <c r="U3538">
        <f>IF(Table1[[#This Row],[OD (in)]]=28,0,IF(AND(Table1[[#This Row],[Width (in)]]&gt;25,Table1[[#This Row],[Width (in)]]&lt;=40),1,0))</f>
        <v>0</v>
      </c>
      <c r="V3538">
        <f>IF(Table1[[#This Row],[OD (in)]]=28,0,IF(Table1[[#This Row],[Width (in)]]&gt;40,1,0))</f>
        <v>0</v>
      </c>
      <c r="W3538">
        <f>IF(Table1[[#This Row],[OD (in)]]=28,1,0)</f>
        <v>0</v>
      </c>
    </row>
    <row r="3539" spans="1:23" x14ac:dyDescent="0.3">
      <c r="A3539" s="6" t="s">
        <v>0</v>
      </c>
      <c r="B3539" s="6" t="s">
        <v>1814</v>
      </c>
      <c r="C3539" s="6" t="s">
        <v>1815</v>
      </c>
      <c r="D3539" s="6" t="s">
        <v>7539</v>
      </c>
      <c r="E3539" s="6" t="s">
        <v>4</v>
      </c>
      <c r="F3539" s="6" t="s">
        <v>5</v>
      </c>
      <c r="G3539" s="6" t="s">
        <v>7257</v>
      </c>
      <c r="H3539" s="6" t="s">
        <v>7</v>
      </c>
      <c r="I3539" s="6" t="s">
        <v>7258</v>
      </c>
      <c r="J3539" s="6" t="s">
        <v>9</v>
      </c>
      <c r="K3539" s="6" t="s">
        <v>7540</v>
      </c>
      <c r="L3539" s="6" t="s">
        <v>11</v>
      </c>
      <c r="M3539" s="2">
        <v>243.53299999999999</v>
      </c>
      <c r="N3539" s="1" t="s">
        <v>12</v>
      </c>
      <c r="O3539" s="3">
        <v>43329</v>
      </c>
      <c r="P3539" s="2">
        <f>ROUNDDOWN(Table1[[#This Row],[Quantity in UnE]],0)</f>
        <v>243</v>
      </c>
      <c r="Q3539" t="s">
        <v>8860</v>
      </c>
      <c r="R3539">
        <v>30.75</v>
      </c>
      <c r="S3539">
        <v>39</v>
      </c>
      <c r="T3539">
        <f>IF(Table1[[#This Row],[OD (in)]]=28,0,IF(Table1[[#This Row],[Width (in)]]&lt;=25,1,0))</f>
        <v>0</v>
      </c>
      <c r="U3539">
        <f>IF(Table1[[#This Row],[OD (in)]]=28,0,IF(AND(Table1[[#This Row],[Width (in)]]&gt;25,Table1[[#This Row],[Width (in)]]&lt;=40),1,0))</f>
        <v>1</v>
      </c>
      <c r="V3539">
        <f>IF(Table1[[#This Row],[OD (in)]]=28,0,IF(Table1[[#This Row],[Width (in)]]&gt;40,1,0))</f>
        <v>0</v>
      </c>
      <c r="W3539">
        <f>IF(Table1[[#This Row],[OD (in)]]=28,1,0)</f>
        <v>0</v>
      </c>
    </row>
    <row r="3540" spans="1:23" x14ac:dyDescent="0.3">
      <c r="A3540" s="6" t="s">
        <v>0</v>
      </c>
      <c r="B3540" s="6" t="s">
        <v>502</v>
      </c>
      <c r="C3540" s="6" t="s">
        <v>503</v>
      </c>
      <c r="D3540" s="6" t="s">
        <v>7541</v>
      </c>
      <c r="E3540" s="6" t="s">
        <v>4</v>
      </c>
      <c r="F3540" s="6" t="s">
        <v>5</v>
      </c>
      <c r="G3540" s="6" t="s">
        <v>7215</v>
      </c>
      <c r="H3540" s="6" t="s">
        <v>7</v>
      </c>
      <c r="I3540" s="6" t="s">
        <v>7216</v>
      </c>
      <c r="J3540" s="6" t="s">
        <v>9</v>
      </c>
      <c r="K3540" s="6" t="s">
        <v>7542</v>
      </c>
      <c r="L3540" s="6" t="s">
        <v>11</v>
      </c>
      <c r="M3540" s="2">
        <v>196.59700000000001</v>
      </c>
      <c r="N3540" s="1" t="s">
        <v>12</v>
      </c>
      <c r="O3540" s="3">
        <v>43323</v>
      </c>
      <c r="P3540" s="2">
        <f>ROUNDDOWN(Table1[[#This Row],[Quantity in UnE]],0)</f>
        <v>196</v>
      </c>
      <c r="Q3540" t="s">
        <v>8849</v>
      </c>
      <c r="R3540">
        <v>23.875</v>
      </c>
      <c r="S3540">
        <v>44</v>
      </c>
      <c r="T3540">
        <f>IF(Table1[[#This Row],[OD (in)]]=28,0,IF(Table1[[#This Row],[Width (in)]]&lt;=25,1,0))</f>
        <v>1</v>
      </c>
      <c r="U3540">
        <f>IF(Table1[[#This Row],[OD (in)]]=28,0,IF(AND(Table1[[#This Row],[Width (in)]]&gt;25,Table1[[#This Row],[Width (in)]]&lt;=40),1,0))</f>
        <v>0</v>
      </c>
      <c r="V3540">
        <f>IF(Table1[[#This Row],[OD (in)]]=28,0,IF(Table1[[#This Row],[Width (in)]]&gt;40,1,0))</f>
        <v>0</v>
      </c>
      <c r="W3540">
        <f>IF(Table1[[#This Row],[OD (in)]]=28,1,0)</f>
        <v>0</v>
      </c>
    </row>
    <row r="3541" spans="1:23" x14ac:dyDescent="0.3">
      <c r="A3541" s="6" t="s">
        <v>0</v>
      </c>
      <c r="B3541" s="6" t="s">
        <v>1814</v>
      </c>
      <c r="C3541" s="6" t="s">
        <v>1815</v>
      </c>
      <c r="D3541" s="6" t="s">
        <v>7543</v>
      </c>
      <c r="E3541" s="6" t="s">
        <v>4</v>
      </c>
      <c r="F3541" s="6" t="s">
        <v>5</v>
      </c>
      <c r="G3541" s="6" t="s">
        <v>7257</v>
      </c>
      <c r="H3541" s="6" t="s">
        <v>7</v>
      </c>
      <c r="I3541" s="6" t="s">
        <v>7258</v>
      </c>
      <c r="J3541" s="6" t="s">
        <v>9</v>
      </c>
      <c r="K3541" s="6" t="s">
        <v>7544</v>
      </c>
      <c r="L3541" s="6" t="s">
        <v>11</v>
      </c>
      <c r="M3541" s="2">
        <v>244.98699999999999</v>
      </c>
      <c r="N3541" s="1" t="s">
        <v>12</v>
      </c>
      <c r="O3541" s="3">
        <v>43329</v>
      </c>
      <c r="P3541" s="2">
        <f>ROUNDDOWN(Table1[[#This Row],[Quantity in UnE]],0)</f>
        <v>244</v>
      </c>
      <c r="Q3541" t="s">
        <v>8860</v>
      </c>
      <c r="R3541">
        <v>30.75</v>
      </c>
      <c r="S3541">
        <v>39</v>
      </c>
      <c r="T3541">
        <f>IF(Table1[[#This Row],[OD (in)]]=28,0,IF(Table1[[#This Row],[Width (in)]]&lt;=25,1,0))</f>
        <v>0</v>
      </c>
      <c r="U3541">
        <f>IF(Table1[[#This Row],[OD (in)]]=28,0,IF(AND(Table1[[#This Row],[Width (in)]]&gt;25,Table1[[#This Row],[Width (in)]]&lt;=40),1,0))</f>
        <v>1</v>
      </c>
      <c r="V3541">
        <f>IF(Table1[[#This Row],[OD (in)]]=28,0,IF(Table1[[#This Row],[Width (in)]]&gt;40,1,0))</f>
        <v>0</v>
      </c>
      <c r="W3541">
        <f>IF(Table1[[#This Row],[OD (in)]]=28,1,0)</f>
        <v>0</v>
      </c>
    </row>
    <row r="3542" spans="1:23" x14ac:dyDescent="0.3">
      <c r="A3542" s="6" t="s">
        <v>0</v>
      </c>
      <c r="B3542" s="6" t="s">
        <v>912</v>
      </c>
      <c r="C3542" s="6" t="s">
        <v>913</v>
      </c>
      <c r="D3542" s="6" t="s">
        <v>7545</v>
      </c>
      <c r="E3542" s="6" t="s">
        <v>4</v>
      </c>
      <c r="F3542" s="6" t="s">
        <v>5</v>
      </c>
      <c r="G3542" s="6" t="s">
        <v>7546</v>
      </c>
      <c r="H3542" s="6" t="s">
        <v>7</v>
      </c>
      <c r="I3542" s="6" t="s">
        <v>7547</v>
      </c>
      <c r="J3542" s="6" t="s">
        <v>9</v>
      </c>
      <c r="K3542" s="6" t="s">
        <v>7548</v>
      </c>
      <c r="L3542" s="6" t="s">
        <v>11</v>
      </c>
      <c r="M3542" s="2">
        <v>247.988</v>
      </c>
      <c r="N3542" s="1" t="s">
        <v>12</v>
      </c>
      <c r="O3542" s="3">
        <v>43322</v>
      </c>
      <c r="P3542" s="2">
        <f>ROUNDDOWN(Table1[[#This Row],[Quantity in UnE]],0)</f>
        <v>247</v>
      </c>
      <c r="Q3542" t="s">
        <v>8848</v>
      </c>
      <c r="R3542">
        <v>33</v>
      </c>
      <c r="S3542">
        <v>39</v>
      </c>
      <c r="T3542">
        <f>IF(Table1[[#This Row],[OD (in)]]=28,0,IF(Table1[[#This Row],[Width (in)]]&lt;=25,1,0))</f>
        <v>0</v>
      </c>
      <c r="U3542">
        <f>IF(Table1[[#This Row],[OD (in)]]=28,0,IF(AND(Table1[[#This Row],[Width (in)]]&gt;25,Table1[[#This Row],[Width (in)]]&lt;=40),1,0))</f>
        <v>1</v>
      </c>
      <c r="V3542">
        <f>IF(Table1[[#This Row],[OD (in)]]=28,0,IF(Table1[[#This Row],[Width (in)]]&gt;40,1,0))</f>
        <v>0</v>
      </c>
      <c r="W3542">
        <f>IF(Table1[[#This Row],[OD (in)]]=28,1,0)</f>
        <v>0</v>
      </c>
    </row>
    <row r="3543" spans="1:23" x14ac:dyDescent="0.3">
      <c r="A3543" s="6" t="s">
        <v>0</v>
      </c>
      <c r="B3543" s="6" t="s">
        <v>502</v>
      </c>
      <c r="C3543" s="6" t="s">
        <v>503</v>
      </c>
      <c r="D3543" s="6" t="s">
        <v>7549</v>
      </c>
      <c r="E3543" s="6" t="s">
        <v>4</v>
      </c>
      <c r="F3543" s="6" t="s">
        <v>5</v>
      </c>
      <c r="G3543" s="6" t="s">
        <v>7215</v>
      </c>
      <c r="H3543" s="6" t="s">
        <v>7</v>
      </c>
      <c r="I3543" s="6" t="s">
        <v>7216</v>
      </c>
      <c r="J3543" s="6" t="s">
        <v>9</v>
      </c>
      <c r="K3543" s="6" t="s">
        <v>7550</v>
      </c>
      <c r="L3543" s="6" t="s">
        <v>11</v>
      </c>
      <c r="M3543" s="2">
        <v>200.12</v>
      </c>
      <c r="N3543" s="1" t="s">
        <v>12</v>
      </c>
      <c r="O3543" s="3">
        <v>43323</v>
      </c>
      <c r="P3543" s="2">
        <f>ROUNDDOWN(Table1[[#This Row],[Quantity in UnE]],0)</f>
        <v>200</v>
      </c>
      <c r="Q3543" t="s">
        <v>8849</v>
      </c>
      <c r="R3543">
        <v>23.875</v>
      </c>
      <c r="S3543">
        <v>44</v>
      </c>
      <c r="T3543">
        <f>IF(Table1[[#This Row],[OD (in)]]=28,0,IF(Table1[[#This Row],[Width (in)]]&lt;=25,1,0))</f>
        <v>1</v>
      </c>
      <c r="U3543">
        <f>IF(Table1[[#This Row],[OD (in)]]=28,0,IF(AND(Table1[[#This Row],[Width (in)]]&gt;25,Table1[[#This Row],[Width (in)]]&lt;=40),1,0))</f>
        <v>0</v>
      </c>
      <c r="V3543">
        <f>IF(Table1[[#This Row],[OD (in)]]=28,0,IF(Table1[[#This Row],[Width (in)]]&gt;40,1,0))</f>
        <v>0</v>
      </c>
      <c r="W3543">
        <f>IF(Table1[[#This Row],[OD (in)]]=28,1,0)</f>
        <v>0</v>
      </c>
    </row>
    <row r="3544" spans="1:23" x14ac:dyDescent="0.3">
      <c r="A3544" s="6" t="s">
        <v>0</v>
      </c>
      <c r="B3544" s="6" t="s">
        <v>502</v>
      </c>
      <c r="C3544" s="6" t="s">
        <v>503</v>
      </c>
      <c r="D3544" s="6" t="s">
        <v>7551</v>
      </c>
      <c r="E3544" s="6" t="s">
        <v>4</v>
      </c>
      <c r="F3544" s="6" t="s">
        <v>5</v>
      </c>
      <c r="G3544" s="6" t="s">
        <v>7215</v>
      </c>
      <c r="H3544" s="6" t="s">
        <v>7</v>
      </c>
      <c r="I3544" s="6" t="s">
        <v>7216</v>
      </c>
      <c r="J3544" s="6" t="s">
        <v>9</v>
      </c>
      <c r="K3544" s="6" t="s">
        <v>7552</v>
      </c>
      <c r="L3544" s="6" t="s">
        <v>11</v>
      </c>
      <c r="M3544" s="2">
        <v>187.54599999999999</v>
      </c>
      <c r="N3544" s="1" t="s">
        <v>12</v>
      </c>
      <c r="O3544" s="3">
        <v>43323</v>
      </c>
      <c r="P3544" s="2">
        <f>ROUNDDOWN(Table1[[#This Row],[Quantity in UnE]],0)</f>
        <v>187</v>
      </c>
      <c r="Q3544" t="s">
        <v>8849</v>
      </c>
      <c r="R3544">
        <v>23.875</v>
      </c>
      <c r="S3544">
        <v>44</v>
      </c>
      <c r="T3544">
        <f>IF(Table1[[#This Row],[OD (in)]]=28,0,IF(Table1[[#This Row],[Width (in)]]&lt;=25,1,0))</f>
        <v>1</v>
      </c>
      <c r="U3544">
        <f>IF(Table1[[#This Row],[OD (in)]]=28,0,IF(AND(Table1[[#This Row],[Width (in)]]&gt;25,Table1[[#This Row],[Width (in)]]&lt;=40),1,0))</f>
        <v>0</v>
      </c>
      <c r="V3544">
        <f>IF(Table1[[#This Row],[OD (in)]]=28,0,IF(Table1[[#This Row],[Width (in)]]&gt;40,1,0))</f>
        <v>0</v>
      </c>
      <c r="W3544">
        <f>IF(Table1[[#This Row],[OD (in)]]=28,1,0)</f>
        <v>0</v>
      </c>
    </row>
    <row r="3545" spans="1:23" x14ac:dyDescent="0.3">
      <c r="A3545" s="6" t="s">
        <v>0</v>
      </c>
      <c r="B3545" s="6" t="s">
        <v>502</v>
      </c>
      <c r="C3545" s="6" t="s">
        <v>503</v>
      </c>
      <c r="D3545" s="6" t="s">
        <v>7553</v>
      </c>
      <c r="E3545" s="6" t="s">
        <v>4</v>
      </c>
      <c r="F3545" s="6" t="s">
        <v>5</v>
      </c>
      <c r="G3545" s="6" t="s">
        <v>7215</v>
      </c>
      <c r="H3545" s="6" t="s">
        <v>7</v>
      </c>
      <c r="I3545" s="6" t="s">
        <v>7216</v>
      </c>
      <c r="J3545" s="6" t="s">
        <v>9</v>
      </c>
      <c r="K3545" s="6" t="s">
        <v>7554</v>
      </c>
      <c r="L3545" s="6" t="s">
        <v>11</v>
      </c>
      <c r="M3545" s="2">
        <v>187.54599999999999</v>
      </c>
      <c r="N3545" s="1" t="s">
        <v>12</v>
      </c>
      <c r="O3545" s="3">
        <v>43323</v>
      </c>
      <c r="P3545" s="2">
        <f>ROUNDDOWN(Table1[[#This Row],[Quantity in UnE]],0)</f>
        <v>187</v>
      </c>
      <c r="Q3545" t="s">
        <v>8849</v>
      </c>
      <c r="R3545">
        <v>23.875</v>
      </c>
      <c r="S3545">
        <v>44</v>
      </c>
      <c r="T3545">
        <f>IF(Table1[[#This Row],[OD (in)]]=28,0,IF(Table1[[#This Row],[Width (in)]]&lt;=25,1,0))</f>
        <v>1</v>
      </c>
      <c r="U3545">
        <f>IF(Table1[[#This Row],[OD (in)]]=28,0,IF(AND(Table1[[#This Row],[Width (in)]]&gt;25,Table1[[#This Row],[Width (in)]]&lt;=40),1,0))</f>
        <v>0</v>
      </c>
      <c r="V3545">
        <f>IF(Table1[[#This Row],[OD (in)]]=28,0,IF(Table1[[#This Row],[Width (in)]]&gt;40,1,0))</f>
        <v>0</v>
      </c>
      <c r="W3545">
        <f>IF(Table1[[#This Row],[OD (in)]]=28,1,0)</f>
        <v>0</v>
      </c>
    </row>
    <row r="3546" spans="1:23" x14ac:dyDescent="0.3">
      <c r="A3546" s="6" t="s">
        <v>0</v>
      </c>
      <c r="B3546" s="6" t="s">
        <v>254</v>
      </c>
      <c r="C3546" s="6" t="s">
        <v>255</v>
      </c>
      <c r="D3546" s="6" t="s">
        <v>7555</v>
      </c>
      <c r="E3546" s="6" t="s">
        <v>4</v>
      </c>
      <c r="F3546" s="6" t="s">
        <v>5</v>
      </c>
      <c r="G3546" s="6" t="s">
        <v>7546</v>
      </c>
      <c r="H3546" s="6" t="s">
        <v>7</v>
      </c>
      <c r="I3546" s="6" t="s">
        <v>7547</v>
      </c>
      <c r="J3546" s="6" t="s">
        <v>9</v>
      </c>
      <c r="K3546" s="6" t="s">
        <v>7556</v>
      </c>
      <c r="L3546" s="6" t="s">
        <v>11</v>
      </c>
      <c r="M3546" s="2">
        <v>355.41800000000001</v>
      </c>
      <c r="N3546" s="1" t="s">
        <v>12</v>
      </c>
      <c r="O3546" s="3">
        <v>43322</v>
      </c>
      <c r="P3546" s="2">
        <f>ROUNDDOWN(Table1[[#This Row],[Quantity in UnE]],0)</f>
        <v>355</v>
      </c>
      <c r="Q3546" t="s">
        <v>8850</v>
      </c>
      <c r="R3546">
        <v>47</v>
      </c>
      <c r="S3546">
        <v>39</v>
      </c>
      <c r="T3546">
        <f>IF(Table1[[#This Row],[OD (in)]]=28,0,IF(Table1[[#This Row],[Width (in)]]&lt;=25,1,0))</f>
        <v>0</v>
      </c>
      <c r="U3546">
        <f>IF(Table1[[#This Row],[OD (in)]]=28,0,IF(AND(Table1[[#This Row],[Width (in)]]&gt;25,Table1[[#This Row],[Width (in)]]&lt;=40),1,0))</f>
        <v>0</v>
      </c>
      <c r="V3546">
        <f>IF(Table1[[#This Row],[OD (in)]]=28,0,IF(Table1[[#This Row],[Width (in)]]&gt;40,1,0))</f>
        <v>1</v>
      </c>
      <c r="W3546">
        <f>IF(Table1[[#This Row],[OD (in)]]=28,1,0)</f>
        <v>0</v>
      </c>
    </row>
    <row r="3547" spans="1:23" x14ac:dyDescent="0.3">
      <c r="A3547" s="6" t="s">
        <v>0</v>
      </c>
      <c r="B3547" s="6" t="s">
        <v>4465</v>
      </c>
      <c r="C3547" s="6" t="s">
        <v>4466</v>
      </c>
      <c r="D3547" s="6" t="s">
        <v>7557</v>
      </c>
      <c r="E3547" s="6" t="s">
        <v>4</v>
      </c>
      <c r="F3547" s="6" t="s">
        <v>5</v>
      </c>
      <c r="G3547" s="6" t="s">
        <v>4898</v>
      </c>
      <c r="H3547" s="6" t="s">
        <v>7</v>
      </c>
      <c r="I3547" s="6" t="s">
        <v>4899</v>
      </c>
      <c r="J3547" s="6" t="s">
        <v>9</v>
      </c>
      <c r="K3547" s="6" t="s">
        <v>7558</v>
      </c>
      <c r="L3547" s="6" t="s">
        <v>11</v>
      </c>
      <c r="M3547" s="2">
        <v>237.36799999999999</v>
      </c>
      <c r="N3547" s="1" t="s">
        <v>12</v>
      </c>
      <c r="O3547" s="3">
        <v>43330</v>
      </c>
      <c r="P3547" s="2">
        <f>ROUNDDOWN(Table1[[#This Row],[Quantity in UnE]],0)</f>
        <v>237</v>
      </c>
      <c r="Q3547" t="s">
        <v>8859</v>
      </c>
      <c r="R3547">
        <v>44.5</v>
      </c>
      <c r="S3547">
        <v>39</v>
      </c>
      <c r="T3547">
        <f>IF(Table1[[#This Row],[OD (in)]]=28,0,IF(Table1[[#This Row],[Width (in)]]&lt;=25,1,0))</f>
        <v>0</v>
      </c>
      <c r="U3547">
        <f>IF(Table1[[#This Row],[OD (in)]]=28,0,IF(AND(Table1[[#This Row],[Width (in)]]&gt;25,Table1[[#This Row],[Width (in)]]&lt;=40),1,0))</f>
        <v>0</v>
      </c>
      <c r="V3547">
        <f>IF(Table1[[#This Row],[OD (in)]]=28,0,IF(Table1[[#This Row],[Width (in)]]&gt;40,1,0))</f>
        <v>1</v>
      </c>
      <c r="W3547">
        <f>IF(Table1[[#This Row],[OD (in)]]=28,1,0)</f>
        <v>0</v>
      </c>
    </row>
    <row r="3548" spans="1:23" x14ac:dyDescent="0.3">
      <c r="A3548" s="6" t="s">
        <v>0</v>
      </c>
      <c r="B3548" s="6" t="s">
        <v>4343</v>
      </c>
      <c r="C3548" s="6" t="s">
        <v>4344</v>
      </c>
      <c r="D3548" s="6" t="s">
        <v>7559</v>
      </c>
      <c r="E3548" s="6" t="s">
        <v>4</v>
      </c>
      <c r="F3548" s="6" t="s">
        <v>5</v>
      </c>
      <c r="G3548" s="6" t="s">
        <v>4898</v>
      </c>
      <c r="H3548" s="6" t="s">
        <v>7</v>
      </c>
      <c r="I3548" s="6" t="s">
        <v>4899</v>
      </c>
      <c r="J3548" s="6" t="s">
        <v>9</v>
      </c>
      <c r="K3548" s="6" t="s">
        <v>7560</v>
      </c>
      <c r="L3548" s="6" t="s">
        <v>11</v>
      </c>
      <c r="M3548" s="2">
        <v>160.023</v>
      </c>
      <c r="N3548" s="1" t="s">
        <v>12</v>
      </c>
      <c r="O3548" s="3">
        <v>43330</v>
      </c>
      <c r="P3548" s="2">
        <f>ROUNDDOWN(Table1[[#This Row],[Quantity in UnE]],0)</f>
        <v>160</v>
      </c>
      <c r="Q3548" t="s">
        <v>8859</v>
      </c>
      <c r="R3548">
        <v>30</v>
      </c>
      <c r="S3548">
        <v>39</v>
      </c>
      <c r="T3548">
        <f>IF(Table1[[#This Row],[OD (in)]]=28,0,IF(Table1[[#This Row],[Width (in)]]&lt;=25,1,0))</f>
        <v>0</v>
      </c>
      <c r="U3548">
        <f>IF(Table1[[#This Row],[OD (in)]]=28,0,IF(AND(Table1[[#This Row],[Width (in)]]&gt;25,Table1[[#This Row],[Width (in)]]&lt;=40),1,0))</f>
        <v>1</v>
      </c>
      <c r="V3548">
        <f>IF(Table1[[#This Row],[OD (in)]]=28,0,IF(Table1[[#This Row],[Width (in)]]&gt;40,1,0))</f>
        <v>0</v>
      </c>
      <c r="W3548">
        <f>IF(Table1[[#This Row],[OD (in)]]=28,1,0)</f>
        <v>0</v>
      </c>
    </row>
    <row r="3549" spans="1:23" x14ac:dyDescent="0.3">
      <c r="A3549" s="6" t="s">
        <v>0</v>
      </c>
      <c r="B3549" s="6" t="s">
        <v>502</v>
      </c>
      <c r="C3549" s="6" t="s">
        <v>503</v>
      </c>
      <c r="D3549" s="6" t="s">
        <v>7561</v>
      </c>
      <c r="E3549" s="6" t="s">
        <v>4</v>
      </c>
      <c r="F3549" s="6" t="s">
        <v>5</v>
      </c>
      <c r="G3549" s="6" t="s">
        <v>7215</v>
      </c>
      <c r="H3549" s="6" t="s">
        <v>7</v>
      </c>
      <c r="I3549" s="6" t="s">
        <v>7216</v>
      </c>
      <c r="J3549" s="6" t="s">
        <v>9</v>
      </c>
      <c r="K3549" s="6" t="s">
        <v>7562</v>
      </c>
      <c r="L3549" s="6" t="s">
        <v>11</v>
      </c>
      <c r="M3549" s="2">
        <v>197.274</v>
      </c>
      <c r="N3549" s="1" t="s">
        <v>12</v>
      </c>
      <c r="O3549" s="3">
        <v>43323</v>
      </c>
      <c r="P3549" s="2">
        <f>ROUNDDOWN(Table1[[#This Row],[Quantity in UnE]],0)</f>
        <v>197</v>
      </c>
      <c r="Q3549" t="s">
        <v>8849</v>
      </c>
      <c r="R3549">
        <v>23.875</v>
      </c>
      <c r="S3549">
        <v>44</v>
      </c>
      <c r="T3549">
        <f>IF(Table1[[#This Row],[OD (in)]]=28,0,IF(Table1[[#This Row],[Width (in)]]&lt;=25,1,0))</f>
        <v>1</v>
      </c>
      <c r="U3549">
        <f>IF(Table1[[#This Row],[OD (in)]]=28,0,IF(AND(Table1[[#This Row],[Width (in)]]&gt;25,Table1[[#This Row],[Width (in)]]&lt;=40),1,0))</f>
        <v>0</v>
      </c>
      <c r="V3549">
        <f>IF(Table1[[#This Row],[OD (in)]]=28,0,IF(Table1[[#This Row],[Width (in)]]&gt;40,1,0))</f>
        <v>0</v>
      </c>
      <c r="W3549">
        <f>IF(Table1[[#This Row],[OD (in)]]=28,1,0)</f>
        <v>0</v>
      </c>
    </row>
    <row r="3550" spans="1:23" x14ac:dyDescent="0.3">
      <c r="A3550" s="6" t="s">
        <v>0</v>
      </c>
      <c r="B3550" s="6" t="s">
        <v>502</v>
      </c>
      <c r="C3550" s="6" t="s">
        <v>503</v>
      </c>
      <c r="D3550" s="6" t="s">
        <v>7563</v>
      </c>
      <c r="E3550" s="6" t="s">
        <v>4</v>
      </c>
      <c r="F3550" s="6" t="s">
        <v>5</v>
      </c>
      <c r="G3550" s="6" t="s">
        <v>7215</v>
      </c>
      <c r="H3550" s="6" t="s">
        <v>7</v>
      </c>
      <c r="I3550" s="6" t="s">
        <v>7216</v>
      </c>
      <c r="J3550" s="6" t="s">
        <v>9</v>
      </c>
      <c r="K3550" s="6" t="s">
        <v>7564</v>
      </c>
      <c r="L3550" s="6" t="s">
        <v>11</v>
      </c>
      <c r="M3550" s="2">
        <v>197.274</v>
      </c>
      <c r="N3550" s="1" t="s">
        <v>12</v>
      </c>
      <c r="O3550" s="3">
        <v>43323</v>
      </c>
      <c r="P3550" s="2">
        <f>ROUNDDOWN(Table1[[#This Row],[Quantity in UnE]],0)</f>
        <v>197</v>
      </c>
      <c r="Q3550" t="s">
        <v>8849</v>
      </c>
      <c r="R3550">
        <v>23.875</v>
      </c>
      <c r="S3550">
        <v>44</v>
      </c>
      <c r="T3550">
        <f>IF(Table1[[#This Row],[OD (in)]]=28,0,IF(Table1[[#This Row],[Width (in)]]&lt;=25,1,0))</f>
        <v>1</v>
      </c>
      <c r="U3550">
        <f>IF(Table1[[#This Row],[OD (in)]]=28,0,IF(AND(Table1[[#This Row],[Width (in)]]&gt;25,Table1[[#This Row],[Width (in)]]&lt;=40),1,0))</f>
        <v>0</v>
      </c>
      <c r="V3550">
        <f>IF(Table1[[#This Row],[OD (in)]]=28,0,IF(Table1[[#This Row],[Width (in)]]&gt;40,1,0))</f>
        <v>0</v>
      </c>
      <c r="W3550">
        <f>IF(Table1[[#This Row],[OD (in)]]=28,1,0)</f>
        <v>0</v>
      </c>
    </row>
    <row r="3551" spans="1:23" x14ac:dyDescent="0.3">
      <c r="A3551" s="6" t="s">
        <v>0</v>
      </c>
      <c r="B3551" s="6" t="s">
        <v>254</v>
      </c>
      <c r="C3551" s="6" t="s">
        <v>255</v>
      </c>
      <c r="D3551" s="6" t="s">
        <v>7565</v>
      </c>
      <c r="E3551" s="6" t="s">
        <v>4</v>
      </c>
      <c r="F3551" s="6" t="s">
        <v>5</v>
      </c>
      <c r="G3551" s="6" t="s">
        <v>7546</v>
      </c>
      <c r="H3551" s="6" t="s">
        <v>7</v>
      </c>
      <c r="I3551" s="6" t="s">
        <v>7547</v>
      </c>
      <c r="J3551" s="6" t="s">
        <v>9</v>
      </c>
      <c r="K3551" s="6" t="s">
        <v>7566</v>
      </c>
      <c r="L3551" s="6" t="s">
        <v>11</v>
      </c>
      <c r="M3551" s="2">
        <v>349.79500000000002</v>
      </c>
      <c r="N3551" s="1" t="s">
        <v>12</v>
      </c>
      <c r="O3551" s="3">
        <v>43322</v>
      </c>
      <c r="P3551" s="2">
        <f>ROUNDDOWN(Table1[[#This Row],[Quantity in UnE]],0)</f>
        <v>349</v>
      </c>
      <c r="Q3551" t="s">
        <v>8850</v>
      </c>
      <c r="R3551">
        <v>47</v>
      </c>
      <c r="S3551">
        <v>39</v>
      </c>
      <c r="T3551">
        <f>IF(Table1[[#This Row],[OD (in)]]=28,0,IF(Table1[[#This Row],[Width (in)]]&lt;=25,1,0))</f>
        <v>0</v>
      </c>
      <c r="U3551">
        <f>IF(Table1[[#This Row],[OD (in)]]=28,0,IF(AND(Table1[[#This Row],[Width (in)]]&gt;25,Table1[[#This Row],[Width (in)]]&lt;=40),1,0))</f>
        <v>0</v>
      </c>
      <c r="V3551">
        <f>IF(Table1[[#This Row],[OD (in)]]=28,0,IF(Table1[[#This Row],[Width (in)]]&gt;40,1,0))</f>
        <v>1</v>
      </c>
      <c r="W3551">
        <f>IF(Table1[[#This Row],[OD (in)]]=28,1,0)</f>
        <v>0</v>
      </c>
    </row>
    <row r="3552" spans="1:23" x14ac:dyDescent="0.3">
      <c r="A3552" s="6" t="s">
        <v>0</v>
      </c>
      <c r="B3552" s="6" t="s">
        <v>502</v>
      </c>
      <c r="C3552" s="6" t="s">
        <v>503</v>
      </c>
      <c r="D3552" s="6" t="s">
        <v>7567</v>
      </c>
      <c r="E3552" s="6" t="s">
        <v>4</v>
      </c>
      <c r="F3552" s="6" t="s">
        <v>5</v>
      </c>
      <c r="G3552" s="6" t="s">
        <v>7215</v>
      </c>
      <c r="H3552" s="6" t="s">
        <v>7</v>
      </c>
      <c r="I3552" s="6" t="s">
        <v>7216</v>
      </c>
      <c r="J3552" s="6" t="s">
        <v>9</v>
      </c>
      <c r="K3552" s="6" t="s">
        <v>7568</v>
      </c>
      <c r="L3552" s="6" t="s">
        <v>11</v>
      </c>
      <c r="M3552" s="2">
        <v>199.98400000000001</v>
      </c>
      <c r="N3552" s="1" t="s">
        <v>12</v>
      </c>
      <c r="O3552" s="3">
        <v>43323</v>
      </c>
      <c r="P3552" s="2">
        <f>ROUNDDOWN(Table1[[#This Row],[Quantity in UnE]],0)</f>
        <v>199</v>
      </c>
      <c r="Q3552" t="s">
        <v>8849</v>
      </c>
      <c r="R3552">
        <v>23.875</v>
      </c>
      <c r="S3552">
        <v>44</v>
      </c>
      <c r="T3552">
        <f>IF(Table1[[#This Row],[OD (in)]]=28,0,IF(Table1[[#This Row],[Width (in)]]&lt;=25,1,0))</f>
        <v>1</v>
      </c>
      <c r="U3552">
        <f>IF(Table1[[#This Row],[OD (in)]]=28,0,IF(AND(Table1[[#This Row],[Width (in)]]&gt;25,Table1[[#This Row],[Width (in)]]&lt;=40),1,0))</f>
        <v>0</v>
      </c>
      <c r="V3552">
        <f>IF(Table1[[#This Row],[OD (in)]]=28,0,IF(Table1[[#This Row],[Width (in)]]&gt;40,1,0))</f>
        <v>0</v>
      </c>
      <c r="W3552">
        <f>IF(Table1[[#This Row],[OD (in)]]=28,1,0)</f>
        <v>0</v>
      </c>
    </row>
    <row r="3553" spans="1:23" x14ac:dyDescent="0.3">
      <c r="A3553" s="6" t="s">
        <v>0</v>
      </c>
      <c r="B3553" s="6" t="s">
        <v>125</v>
      </c>
      <c r="C3553" s="6" t="s">
        <v>126</v>
      </c>
      <c r="D3553" s="6" t="s">
        <v>7569</v>
      </c>
      <c r="E3553" s="6" t="s">
        <v>4</v>
      </c>
      <c r="F3553" s="6" t="s">
        <v>5</v>
      </c>
      <c r="G3553" s="6" t="s">
        <v>6985</v>
      </c>
      <c r="H3553" s="6" t="s">
        <v>7</v>
      </c>
      <c r="I3553" s="6" t="s">
        <v>6986</v>
      </c>
      <c r="J3553" s="6" t="s">
        <v>9</v>
      </c>
      <c r="K3553" s="6" t="s">
        <v>7570</v>
      </c>
      <c r="L3553" s="6" t="s">
        <v>11</v>
      </c>
      <c r="M3553" s="2">
        <v>442.12299999999999</v>
      </c>
      <c r="N3553" s="1" t="s">
        <v>12</v>
      </c>
      <c r="O3553" s="3">
        <v>43319</v>
      </c>
      <c r="P3553" s="2">
        <f>ROUNDDOWN(Table1[[#This Row],[Quantity in UnE]],0)</f>
        <v>442</v>
      </c>
      <c r="Q3553" t="s">
        <v>8852</v>
      </c>
      <c r="R3553">
        <v>60</v>
      </c>
      <c r="S3553">
        <v>39</v>
      </c>
      <c r="T3553">
        <f>IF(Table1[[#This Row],[OD (in)]]=28,0,IF(Table1[[#This Row],[Width (in)]]&lt;=25,1,0))</f>
        <v>0</v>
      </c>
      <c r="U3553">
        <f>IF(Table1[[#This Row],[OD (in)]]=28,0,IF(AND(Table1[[#This Row],[Width (in)]]&gt;25,Table1[[#This Row],[Width (in)]]&lt;=40),1,0))</f>
        <v>0</v>
      </c>
      <c r="V3553">
        <f>IF(Table1[[#This Row],[OD (in)]]=28,0,IF(Table1[[#This Row],[Width (in)]]&gt;40,1,0))</f>
        <v>1</v>
      </c>
      <c r="W3553">
        <f>IF(Table1[[#This Row],[OD (in)]]=28,1,0)</f>
        <v>0</v>
      </c>
    </row>
    <row r="3554" spans="1:23" x14ac:dyDescent="0.3">
      <c r="A3554" s="6" t="s">
        <v>0</v>
      </c>
      <c r="B3554" s="6" t="s">
        <v>502</v>
      </c>
      <c r="C3554" s="6" t="s">
        <v>503</v>
      </c>
      <c r="D3554" s="6" t="s">
        <v>7571</v>
      </c>
      <c r="E3554" s="6" t="s">
        <v>4</v>
      </c>
      <c r="F3554" s="6" t="s">
        <v>5</v>
      </c>
      <c r="G3554" s="6" t="s">
        <v>7215</v>
      </c>
      <c r="H3554" s="6" t="s">
        <v>7</v>
      </c>
      <c r="I3554" s="6" t="s">
        <v>7216</v>
      </c>
      <c r="J3554" s="6" t="s">
        <v>9</v>
      </c>
      <c r="K3554" s="6" t="s">
        <v>7572</v>
      </c>
      <c r="L3554" s="6" t="s">
        <v>11</v>
      </c>
      <c r="M3554" s="2">
        <v>196.59700000000001</v>
      </c>
      <c r="N3554" s="1" t="s">
        <v>12</v>
      </c>
      <c r="O3554" s="3">
        <v>43323</v>
      </c>
      <c r="P3554" s="2">
        <f>ROUNDDOWN(Table1[[#This Row],[Quantity in UnE]],0)</f>
        <v>196</v>
      </c>
      <c r="Q3554" t="s">
        <v>8849</v>
      </c>
      <c r="R3554">
        <v>23.875</v>
      </c>
      <c r="S3554">
        <v>44</v>
      </c>
      <c r="T3554">
        <f>IF(Table1[[#This Row],[OD (in)]]=28,0,IF(Table1[[#This Row],[Width (in)]]&lt;=25,1,0))</f>
        <v>1</v>
      </c>
      <c r="U3554">
        <f>IF(Table1[[#This Row],[OD (in)]]=28,0,IF(AND(Table1[[#This Row],[Width (in)]]&gt;25,Table1[[#This Row],[Width (in)]]&lt;=40),1,0))</f>
        <v>0</v>
      </c>
      <c r="V3554">
        <f>IF(Table1[[#This Row],[OD (in)]]=28,0,IF(Table1[[#This Row],[Width (in)]]&gt;40,1,0))</f>
        <v>0</v>
      </c>
      <c r="W3554">
        <f>IF(Table1[[#This Row],[OD (in)]]=28,1,0)</f>
        <v>0</v>
      </c>
    </row>
    <row r="3555" spans="1:23" x14ac:dyDescent="0.3">
      <c r="A3555" s="6" t="s">
        <v>0</v>
      </c>
      <c r="B3555" s="6" t="s">
        <v>125</v>
      </c>
      <c r="C3555" s="6" t="s">
        <v>126</v>
      </c>
      <c r="D3555" s="6" t="s">
        <v>7573</v>
      </c>
      <c r="E3555" s="6" t="s">
        <v>4</v>
      </c>
      <c r="F3555" s="6" t="s">
        <v>5</v>
      </c>
      <c r="G3555" s="6" t="s">
        <v>6985</v>
      </c>
      <c r="H3555" s="6" t="s">
        <v>7</v>
      </c>
      <c r="I3555" s="6" t="s">
        <v>6986</v>
      </c>
      <c r="J3555" s="6" t="s">
        <v>9</v>
      </c>
      <c r="K3555" s="6" t="s">
        <v>7574</v>
      </c>
      <c r="L3555" s="6" t="s">
        <v>11</v>
      </c>
      <c r="M3555" s="2">
        <v>442.12299999999999</v>
      </c>
      <c r="N3555" s="1" t="s">
        <v>12</v>
      </c>
      <c r="O3555" s="3">
        <v>43319</v>
      </c>
      <c r="P3555" s="2">
        <f>ROUNDDOWN(Table1[[#This Row],[Quantity in UnE]],0)</f>
        <v>442</v>
      </c>
      <c r="Q3555" t="s">
        <v>8852</v>
      </c>
      <c r="R3555">
        <v>60</v>
      </c>
      <c r="S3555">
        <v>39</v>
      </c>
      <c r="T3555">
        <f>IF(Table1[[#This Row],[OD (in)]]=28,0,IF(Table1[[#This Row],[Width (in)]]&lt;=25,1,0))</f>
        <v>0</v>
      </c>
      <c r="U3555">
        <f>IF(Table1[[#This Row],[OD (in)]]=28,0,IF(AND(Table1[[#This Row],[Width (in)]]&gt;25,Table1[[#This Row],[Width (in)]]&lt;=40),1,0))</f>
        <v>0</v>
      </c>
      <c r="V3555">
        <f>IF(Table1[[#This Row],[OD (in)]]=28,0,IF(Table1[[#This Row],[Width (in)]]&gt;40,1,0))</f>
        <v>1</v>
      </c>
      <c r="W3555">
        <f>IF(Table1[[#This Row],[OD (in)]]=28,1,0)</f>
        <v>0</v>
      </c>
    </row>
    <row r="3556" spans="1:23" x14ac:dyDescent="0.3">
      <c r="A3556" s="6" t="s">
        <v>0</v>
      </c>
      <c r="B3556" s="6" t="s">
        <v>125</v>
      </c>
      <c r="C3556" s="6" t="s">
        <v>126</v>
      </c>
      <c r="D3556" s="6" t="s">
        <v>7575</v>
      </c>
      <c r="E3556" s="6" t="s">
        <v>4</v>
      </c>
      <c r="F3556" s="6" t="s">
        <v>5</v>
      </c>
      <c r="G3556" s="6" t="s">
        <v>7121</v>
      </c>
      <c r="H3556" s="6" t="s">
        <v>7</v>
      </c>
      <c r="I3556" s="6" t="s">
        <v>7122</v>
      </c>
      <c r="J3556" s="6" t="s">
        <v>9</v>
      </c>
      <c r="K3556" s="6" t="s">
        <v>7576</v>
      </c>
      <c r="L3556" s="6" t="s">
        <v>11</v>
      </c>
      <c r="M3556" s="2">
        <v>443.04599999999999</v>
      </c>
      <c r="N3556" s="1" t="s">
        <v>12</v>
      </c>
      <c r="O3556" s="3">
        <v>43321</v>
      </c>
      <c r="P3556" s="2">
        <f>ROUNDDOWN(Table1[[#This Row],[Quantity in UnE]],0)</f>
        <v>443</v>
      </c>
      <c r="Q3556" t="s">
        <v>8852</v>
      </c>
      <c r="R3556">
        <v>60</v>
      </c>
      <c r="S3556">
        <v>39</v>
      </c>
      <c r="T3556">
        <f>IF(Table1[[#This Row],[OD (in)]]=28,0,IF(Table1[[#This Row],[Width (in)]]&lt;=25,1,0))</f>
        <v>0</v>
      </c>
      <c r="U3556">
        <f>IF(Table1[[#This Row],[OD (in)]]=28,0,IF(AND(Table1[[#This Row],[Width (in)]]&gt;25,Table1[[#This Row],[Width (in)]]&lt;=40),1,0))</f>
        <v>0</v>
      </c>
      <c r="V3556">
        <f>IF(Table1[[#This Row],[OD (in)]]=28,0,IF(Table1[[#This Row],[Width (in)]]&gt;40,1,0))</f>
        <v>1</v>
      </c>
      <c r="W3556">
        <f>IF(Table1[[#This Row],[OD (in)]]=28,1,0)</f>
        <v>0</v>
      </c>
    </row>
    <row r="3557" spans="1:23" x14ac:dyDescent="0.3">
      <c r="A3557" s="6" t="s">
        <v>0</v>
      </c>
      <c r="B3557" s="6" t="s">
        <v>125</v>
      </c>
      <c r="C3557" s="6" t="s">
        <v>126</v>
      </c>
      <c r="D3557" s="6" t="s">
        <v>7577</v>
      </c>
      <c r="E3557" s="6" t="s">
        <v>4</v>
      </c>
      <c r="F3557" s="6" t="s">
        <v>5</v>
      </c>
      <c r="G3557" s="6" t="s">
        <v>6985</v>
      </c>
      <c r="H3557" s="6" t="s">
        <v>7</v>
      </c>
      <c r="I3557" s="6" t="s">
        <v>6986</v>
      </c>
      <c r="J3557" s="6" t="s">
        <v>9</v>
      </c>
      <c r="K3557" s="6" t="s">
        <v>7578</v>
      </c>
      <c r="L3557" s="6" t="s">
        <v>11</v>
      </c>
      <c r="M3557" s="2">
        <v>444.25799999999998</v>
      </c>
      <c r="N3557" s="1" t="s">
        <v>12</v>
      </c>
      <c r="O3557" s="3">
        <v>43319</v>
      </c>
      <c r="P3557" s="2">
        <f>ROUNDDOWN(Table1[[#This Row],[Quantity in UnE]],0)</f>
        <v>444</v>
      </c>
      <c r="Q3557" t="s">
        <v>8852</v>
      </c>
      <c r="R3557">
        <v>60</v>
      </c>
      <c r="S3557">
        <v>39</v>
      </c>
      <c r="T3557">
        <f>IF(Table1[[#This Row],[OD (in)]]=28,0,IF(Table1[[#This Row],[Width (in)]]&lt;=25,1,0))</f>
        <v>0</v>
      </c>
      <c r="U3557">
        <f>IF(Table1[[#This Row],[OD (in)]]=28,0,IF(AND(Table1[[#This Row],[Width (in)]]&gt;25,Table1[[#This Row],[Width (in)]]&lt;=40),1,0))</f>
        <v>0</v>
      </c>
      <c r="V3557">
        <f>IF(Table1[[#This Row],[OD (in)]]=28,0,IF(Table1[[#This Row],[Width (in)]]&gt;40,1,0))</f>
        <v>1</v>
      </c>
      <c r="W3557">
        <f>IF(Table1[[#This Row],[OD (in)]]=28,1,0)</f>
        <v>0</v>
      </c>
    </row>
    <row r="3558" spans="1:23" x14ac:dyDescent="0.3">
      <c r="A3558" s="6" t="s">
        <v>0</v>
      </c>
      <c r="B3558" s="6" t="s">
        <v>254</v>
      </c>
      <c r="C3558" s="6" t="s">
        <v>255</v>
      </c>
      <c r="D3558" s="6" t="s">
        <v>7579</v>
      </c>
      <c r="E3558" s="6" t="s">
        <v>4</v>
      </c>
      <c r="F3558" s="6" t="s">
        <v>5</v>
      </c>
      <c r="G3558" s="6" t="s">
        <v>7546</v>
      </c>
      <c r="H3558" s="6" t="s">
        <v>7</v>
      </c>
      <c r="I3558" s="6" t="s">
        <v>7547</v>
      </c>
      <c r="J3558" s="6" t="s">
        <v>9</v>
      </c>
      <c r="K3558" s="6" t="s">
        <v>7580</v>
      </c>
      <c r="L3558" s="6" t="s">
        <v>11</v>
      </c>
      <c r="M3558" s="2">
        <v>356.15199999999999</v>
      </c>
      <c r="N3558" s="1" t="s">
        <v>12</v>
      </c>
      <c r="O3558" s="3">
        <v>43322</v>
      </c>
      <c r="P3558" s="2">
        <f>ROUNDDOWN(Table1[[#This Row],[Quantity in UnE]],0)</f>
        <v>356</v>
      </c>
      <c r="Q3558" t="s">
        <v>8850</v>
      </c>
      <c r="R3558">
        <v>47</v>
      </c>
      <c r="S3558">
        <v>39</v>
      </c>
      <c r="T3558">
        <f>IF(Table1[[#This Row],[OD (in)]]=28,0,IF(Table1[[#This Row],[Width (in)]]&lt;=25,1,0))</f>
        <v>0</v>
      </c>
      <c r="U3558">
        <f>IF(Table1[[#This Row],[OD (in)]]=28,0,IF(AND(Table1[[#This Row],[Width (in)]]&gt;25,Table1[[#This Row],[Width (in)]]&lt;=40),1,0))</f>
        <v>0</v>
      </c>
      <c r="V3558">
        <f>IF(Table1[[#This Row],[OD (in)]]=28,0,IF(Table1[[#This Row],[Width (in)]]&gt;40,1,0))</f>
        <v>1</v>
      </c>
      <c r="W3558">
        <f>IF(Table1[[#This Row],[OD (in)]]=28,1,0)</f>
        <v>0</v>
      </c>
    </row>
    <row r="3559" spans="1:23" x14ac:dyDescent="0.3">
      <c r="A3559" s="6" t="s">
        <v>0</v>
      </c>
      <c r="B3559" s="6" t="s">
        <v>125</v>
      </c>
      <c r="C3559" s="6" t="s">
        <v>126</v>
      </c>
      <c r="D3559" s="6" t="s">
        <v>7581</v>
      </c>
      <c r="E3559" s="6" t="s">
        <v>4</v>
      </c>
      <c r="F3559" s="6" t="s">
        <v>5</v>
      </c>
      <c r="G3559" s="6" t="s">
        <v>6985</v>
      </c>
      <c r="H3559" s="6" t="s">
        <v>7</v>
      </c>
      <c r="I3559" s="6" t="s">
        <v>6986</v>
      </c>
      <c r="J3559" s="6" t="s">
        <v>9</v>
      </c>
      <c r="K3559" s="6" t="s">
        <v>7580</v>
      </c>
      <c r="L3559" s="6" t="s">
        <v>11</v>
      </c>
      <c r="M3559" s="2">
        <v>444.25799999999998</v>
      </c>
      <c r="N3559" s="1" t="s">
        <v>12</v>
      </c>
      <c r="O3559" s="3">
        <v>43319</v>
      </c>
      <c r="P3559" s="2">
        <f>ROUNDDOWN(Table1[[#This Row],[Quantity in UnE]],0)</f>
        <v>444</v>
      </c>
      <c r="Q3559" t="s">
        <v>8852</v>
      </c>
      <c r="R3559">
        <v>60</v>
      </c>
      <c r="S3559">
        <v>39</v>
      </c>
      <c r="T3559">
        <f>IF(Table1[[#This Row],[OD (in)]]=28,0,IF(Table1[[#This Row],[Width (in)]]&lt;=25,1,0))</f>
        <v>0</v>
      </c>
      <c r="U3559">
        <f>IF(Table1[[#This Row],[OD (in)]]=28,0,IF(AND(Table1[[#This Row],[Width (in)]]&gt;25,Table1[[#This Row],[Width (in)]]&lt;=40),1,0))</f>
        <v>0</v>
      </c>
      <c r="V3559">
        <f>IF(Table1[[#This Row],[OD (in)]]=28,0,IF(Table1[[#This Row],[Width (in)]]&gt;40,1,0))</f>
        <v>1</v>
      </c>
      <c r="W3559">
        <f>IF(Table1[[#This Row],[OD (in)]]=28,1,0)</f>
        <v>0</v>
      </c>
    </row>
    <row r="3560" spans="1:23" x14ac:dyDescent="0.3">
      <c r="A3560" s="6" t="s">
        <v>0</v>
      </c>
      <c r="B3560" s="6" t="s">
        <v>125</v>
      </c>
      <c r="C3560" s="6" t="s">
        <v>126</v>
      </c>
      <c r="D3560" s="6" t="s">
        <v>7582</v>
      </c>
      <c r="E3560" s="6" t="s">
        <v>4</v>
      </c>
      <c r="F3560" s="6" t="s">
        <v>5</v>
      </c>
      <c r="G3560" s="6" t="s">
        <v>4898</v>
      </c>
      <c r="H3560" s="6" t="s">
        <v>7</v>
      </c>
      <c r="I3560" s="6" t="s">
        <v>4899</v>
      </c>
      <c r="J3560" s="6" t="s">
        <v>9</v>
      </c>
      <c r="K3560" s="6" t="s">
        <v>7583</v>
      </c>
      <c r="L3560" s="6" t="s">
        <v>11</v>
      </c>
      <c r="M3560" s="2">
        <v>439.12299999999999</v>
      </c>
      <c r="N3560" s="1" t="s">
        <v>12</v>
      </c>
      <c r="O3560" s="3">
        <v>43330</v>
      </c>
      <c r="P3560" s="2">
        <f>ROUNDDOWN(Table1[[#This Row],[Quantity in UnE]],0)</f>
        <v>439</v>
      </c>
      <c r="Q3560" t="s">
        <v>8852</v>
      </c>
      <c r="R3560">
        <v>60</v>
      </c>
      <c r="S3560">
        <v>39</v>
      </c>
      <c r="T3560">
        <f>IF(Table1[[#This Row],[OD (in)]]=28,0,IF(Table1[[#This Row],[Width (in)]]&lt;=25,1,0))</f>
        <v>0</v>
      </c>
      <c r="U3560">
        <f>IF(Table1[[#This Row],[OD (in)]]=28,0,IF(AND(Table1[[#This Row],[Width (in)]]&gt;25,Table1[[#This Row],[Width (in)]]&lt;=40),1,0))</f>
        <v>0</v>
      </c>
      <c r="V3560">
        <f>IF(Table1[[#This Row],[OD (in)]]=28,0,IF(Table1[[#This Row],[Width (in)]]&gt;40,1,0))</f>
        <v>1</v>
      </c>
      <c r="W3560">
        <f>IF(Table1[[#This Row],[OD (in)]]=28,1,0)</f>
        <v>0</v>
      </c>
    </row>
    <row r="3561" spans="1:23" x14ac:dyDescent="0.3">
      <c r="A3561" s="6" t="s">
        <v>0</v>
      </c>
      <c r="B3561" s="6" t="s">
        <v>1814</v>
      </c>
      <c r="C3561" s="6" t="s">
        <v>1815</v>
      </c>
      <c r="D3561" s="6" t="s">
        <v>7584</v>
      </c>
      <c r="E3561" s="6" t="s">
        <v>4</v>
      </c>
      <c r="F3561" s="6" t="s">
        <v>5</v>
      </c>
      <c r="G3561" s="6" t="s">
        <v>7257</v>
      </c>
      <c r="H3561" s="6" t="s">
        <v>7</v>
      </c>
      <c r="I3561" s="6" t="s">
        <v>7258</v>
      </c>
      <c r="J3561" s="6" t="s">
        <v>9</v>
      </c>
      <c r="K3561" s="6" t="s">
        <v>7585</v>
      </c>
      <c r="L3561" s="6" t="s">
        <v>11</v>
      </c>
      <c r="M3561" s="2">
        <v>245.714</v>
      </c>
      <c r="N3561" s="1" t="s">
        <v>12</v>
      </c>
      <c r="O3561" s="3">
        <v>43329</v>
      </c>
      <c r="P3561" s="2">
        <f>ROUNDDOWN(Table1[[#This Row],[Quantity in UnE]],0)</f>
        <v>245</v>
      </c>
      <c r="Q3561" t="s">
        <v>8860</v>
      </c>
      <c r="R3561">
        <v>30.75</v>
      </c>
      <c r="S3561">
        <v>39</v>
      </c>
      <c r="T3561">
        <f>IF(Table1[[#This Row],[OD (in)]]=28,0,IF(Table1[[#This Row],[Width (in)]]&lt;=25,1,0))</f>
        <v>0</v>
      </c>
      <c r="U3561">
        <f>IF(Table1[[#This Row],[OD (in)]]=28,0,IF(AND(Table1[[#This Row],[Width (in)]]&gt;25,Table1[[#This Row],[Width (in)]]&lt;=40),1,0))</f>
        <v>1</v>
      </c>
      <c r="V3561">
        <f>IF(Table1[[#This Row],[OD (in)]]=28,0,IF(Table1[[#This Row],[Width (in)]]&gt;40,1,0))</f>
        <v>0</v>
      </c>
      <c r="W3561">
        <f>IF(Table1[[#This Row],[OD (in)]]=28,1,0)</f>
        <v>0</v>
      </c>
    </row>
    <row r="3562" spans="1:23" x14ac:dyDescent="0.3">
      <c r="A3562" s="6" t="s">
        <v>0</v>
      </c>
      <c r="B3562" s="6" t="s">
        <v>1814</v>
      </c>
      <c r="C3562" s="6" t="s">
        <v>1815</v>
      </c>
      <c r="D3562" s="6" t="s">
        <v>7586</v>
      </c>
      <c r="E3562" s="6" t="s">
        <v>4</v>
      </c>
      <c r="F3562" s="6" t="s">
        <v>5</v>
      </c>
      <c r="G3562" s="6" t="s">
        <v>7257</v>
      </c>
      <c r="H3562" s="6" t="s">
        <v>7</v>
      </c>
      <c r="I3562" s="6" t="s">
        <v>7258</v>
      </c>
      <c r="J3562" s="6" t="s">
        <v>9</v>
      </c>
      <c r="K3562" s="6" t="s">
        <v>7587</v>
      </c>
      <c r="L3562" s="6" t="s">
        <v>11</v>
      </c>
      <c r="M3562" s="2">
        <v>245.714</v>
      </c>
      <c r="N3562" s="1" t="s">
        <v>12</v>
      </c>
      <c r="O3562" s="3">
        <v>43329</v>
      </c>
      <c r="P3562" s="2">
        <f>ROUNDDOWN(Table1[[#This Row],[Quantity in UnE]],0)</f>
        <v>245</v>
      </c>
      <c r="Q3562" t="s">
        <v>8860</v>
      </c>
      <c r="R3562">
        <v>30.75</v>
      </c>
      <c r="S3562">
        <v>39</v>
      </c>
      <c r="T3562">
        <f>IF(Table1[[#This Row],[OD (in)]]=28,0,IF(Table1[[#This Row],[Width (in)]]&lt;=25,1,0))</f>
        <v>0</v>
      </c>
      <c r="U3562">
        <f>IF(Table1[[#This Row],[OD (in)]]=28,0,IF(AND(Table1[[#This Row],[Width (in)]]&gt;25,Table1[[#This Row],[Width (in)]]&lt;=40),1,0))</f>
        <v>1</v>
      </c>
      <c r="V3562">
        <f>IF(Table1[[#This Row],[OD (in)]]=28,0,IF(Table1[[#This Row],[Width (in)]]&gt;40,1,0))</f>
        <v>0</v>
      </c>
      <c r="W3562">
        <f>IF(Table1[[#This Row],[OD (in)]]=28,1,0)</f>
        <v>0</v>
      </c>
    </row>
    <row r="3563" spans="1:23" x14ac:dyDescent="0.3">
      <c r="A3563" s="6" t="s">
        <v>0</v>
      </c>
      <c r="B3563" s="6" t="s">
        <v>502</v>
      </c>
      <c r="C3563" s="6" t="s">
        <v>503</v>
      </c>
      <c r="D3563" s="6" t="s">
        <v>7588</v>
      </c>
      <c r="E3563" s="6" t="s">
        <v>4</v>
      </c>
      <c r="F3563" s="6" t="s">
        <v>5</v>
      </c>
      <c r="G3563" s="6" t="s">
        <v>7215</v>
      </c>
      <c r="H3563" s="6" t="s">
        <v>7</v>
      </c>
      <c r="I3563" s="6" t="s">
        <v>7216</v>
      </c>
      <c r="J3563" s="6" t="s">
        <v>9</v>
      </c>
      <c r="K3563" s="6" t="s">
        <v>7587</v>
      </c>
      <c r="L3563" s="6" t="s">
        <v>11</v>
      </c>
      <c r="M3563" s="2">
        <v>187.54599999999999</v>
      </c>
      <c r="N3563" s="1" t="s">
        <v>12</v>
      </c>
      <c r="O3563" s="3">
        <v>43323</v>
      </c>
      <c r="P3563" s="2">
        <f>ROUNDDOWN(Table1[[#This Row],[Quantity in UnE]],0)</f>
        <v>187</v>
      </c>
      <c r="Q3563" t="s">
        <v>8849</v>
      </c>
      <c r="R3563">
        <v>23.875</v>
      </c>
      <c r="S3563">
        <v>44</v>
      </c>
      <c r="T3563">
        <f>IF(Table1[[#This Row],[OD (in)]]=28,0,IF(Table1[[#This Row],[Width (in)]]&lt;=25,1,0))</f>
        <v>1</v>
      </c>
      <c r="U3563">
        <f>IF(Table1[[#This Row],[OD (in)]]=28,0,IF(AND(Table1[[#This Row],[Width (in)]]&gt;25,Table1[[#This Row],[Width (in)]]&lt;=40),1,0))</f>
        <v>0</v>
      </c>
      <c r="V3563">
        <f>IF(Table1[[#This Row],[OD (in)]]=28,0,IF(Table1[[#This Row],[Width (in)]]&gt;40,1,0))</f>
        <v>0</v>
      </c>
      <c r="W3563">
        <f>IF(Table1[[#This Row],[OD (in)]]=28,1,0)</f>
        <v>0</v>
      </c>
    </row>
    <row r="3564" spans="1:23" x14ac:dyDescent="0.3">
      <c r="A3564" s="6" t="s">
        <v>0</v>
      </c>
      <c r="B3564" s="6" t="s">
        <v>502</v>
      </c>
      <c r="C3564" s="6" t="s">
        <v>503</v>
      </c>
      <c r="D3564" s="6" t="s">
        <v>7589</v>
      </c>
      <c r="E3564" s="6" t="s">
        <v>4</v>
      </c>
      <c r="F3564" s="6" t="s">
        <v>5</v>
      </c>
      <c r="G3564" s="6" t="s">
        <v>7215</v>
      </c>
      <c r="H3564" s="6" t="s">
        <v>7</v>
      </c>
      <c r="I3564" s="6" t="s">
        <v>7216</v>
      </c>
      <c r="J3564" s="6" t="s">
        <v>9</v>
      </c>
      <c r="K3564" s="6" t="s">
        <v>7590</v>
      </c>
      <c r="L3564" s="6" t="s">
        <v>11</v>
      </c>
      <c r="M3564" s="2">
        <v>199.98400000000001</v>
      </c>
      <c r="N3564" s="1" t="s">
        <v>12</v>
      </c>
      <c r="O3564" s="3">
        <v>43323</v>
      </c>
      <c r="P3564" s="2">
        <f>ROUNDDOWN(Table1[[#This Row],[Quantity in UnE]],0)</f>
        <v>199</v>
      </c>
      <c r="Q3564" t="s">
        <v>8849</v>
      </c>
      <c r="R3564">
        <v>23.875</v>
      </c>
      <c r="S3564">
        <v>44</v>
      </c>
      <c r="T3564">
        <f>IF(Table1[[#This Row],[OD (in)]]=28,0,IF(Table1[[#This Row],[Width (in)]]&lt;=25,1,0))</f>
        <v>1</v>
      </c>
      <c r="U3564">
        <f>IF(Table1[[#This Row],[OD (in)]]=28,0,IF(AND(Table1[[#This Row],[Width (in)]]&gt;25,Table1[[#This Row],[Width (in)]]&lt;=40),1,0))</f>
        <v>0</v>
      </c>
      <c r="V3564">
        <f>IF(Table1[[#This Row],[OD (in)]]=28,0,IF(Table1[[#This Row],[Width (in)]]&gt;40,1,0))</f>
        <v>0</v>
      </c>
      <c r="W3564">
        <f>IF(Table1[[#This Row],[OD (in)]]=28,1,0)</f>
        <v>0</v>
      </c>
    </row>
    <row r="3565" spans="1:23" x14ac:dyDescent="0.3">
      <c r="A3565" s="6" t="s">
        <v>0</v>
      </c>
      <c r="B3565" s="6" t="s">
        <v>1814</v>
      </c>
      <c r="C3565" s="6" t="s">
        <v>1815</v>
      </c>
      <c r="D3565" s="6" t="s">
        <v>7591</v>
      </c>
      <c r="E3565" s="6" t="s">
        <v>4</v>
      </c>
      <c r="F3565" s="6" t="s">
        <v>5</v>
      </c>
      <c r="G3565" s="6" t="s">
        <v>7257</v>
      </c>
      <c r="H3565" s="6" t="s">
        <v>7</v>
      </c>
      <c r="I3565" s="6" t="s">
        <v>7258</v>
      </c>
      <c r="J3565" s="6" t="s">
        <v>9</v>
      </c>
      <c r="K3565" s="6" t="s">
        <v>7592</v>
      </c>
      <c r="L3565" s="6" t="s">
        <v>11</v>
      </c>
      <c r="M3565" s="2">
        <v>244.98699999999999</v>
      </c>
      <c r="N3565" s="1" t="s">
        <v>12</v>
      </c>
      <c r="O3565" s="3">
        <v>43329</v>
      </c>
      <c r="P3565" s="2">
        <f>ROUNDDOWN(Table1[[#This Row],[Quantity in UnE]],0)</f>
        <v>244</v>
      </c>
      <c r="Q3565" t="s">
        <v>8860</v>
      </c>
      <c r="R3565">
        <v>30.75</v>
      </c>
      <c r="S3565">
        <v>39</v>
      </c>
      <c r="T3565">
        <f>IF(Table1[[#This Row],[OD (in)]]=28,0,IF(Table1[[#This Row],[Width (in)]]&lt;=25,1,0))</f>
        <v>0</v>
      </c>
      <c r="U3565">
        <f>IF(Table1[[#This Row],[OD (in)]]=28,0,IF(AND(Table1[[#This Row],[Width (in)]]&gt;25,Table1[[#This Row],[Width (in)]]&lt;=40),1,0))</f>
        <v>1</v>
      </c>
      <c r="V3565">
        <f>IF(Table1[[#This Row],[OD (in)]]=28,0,IF(Table1[[#This Row],[Width (in)]]&gt;40,1,0))</f>
        <v>0</v>
      </c>
      <c r="W3565">
        <f>IF(Table1[[#This Row],[OD (in)]]=28,1,0)</f>
        <v>0</v>
      </c>
    </row>
    <row r="3566" spans="1:23" x14ac:dyDescent="0.3">
      <c r="A3566" s="6" t="s">
        <v>0</v>
      </c>
      <c r="B3566" s="6" t="s">
        <v>502</v>
      </c>
      <c r="C3566" s="6" t="s">
        <v>503</v>
      </c>
      <c r="D3566" s="6" t="s">
        <v>7593</v>
      </c>
      <c r="E3566" s="6" t="s">
        <v>4</v>
      </c>
      <c r="F3566" s="6" t="s">
        <v>5</v>
      </c>
      <c r="G3566" s="6" t="s">
        <v>7215</v>
      </c>
      <c r="H3566" s="6" t="s">
        <v>7</v>
      </c>
      <c r="I3566" s="6" t="s">
        <v>7216</v>
      </c>
      <c r="J3566" s="6" t="s">
        <v>9</v>
      </c>
      <c r="K3566" s="6" t="s">
        <v>7594</v>
      </c>
      <c r="L3566" s="6" t="s">
        <v>11</v>
      </c>
      <c r="M3566" s="2">
        <v>199.98400000000001</v>
      </c>
      <c r="N3566" s="1" t="s">
        <v>12</v>
      </c>
      <c r="O3566" s="3">
        <v>43323</v>
      </c>
      <c r="P3566" s="2">
        <f>ROUNDDOWN(Table1[[#This Row],[Quantity in UnE]],0)</f>
        <v>199</v>
      </c>
      <c r="Q3566" t="s">
        <v>8849</v>
      </c>
      <c r="R3566">
        <v>23.875</v>
      </c>
      <c r="S3566">
        <v>44</v>
      </c>
      <c r="T3566">
        <f>IF(Table1[[#This Row],[OD (in)]]=28,0,IF(Table1[[#This Row],[Width (in)]]&lt;=25,1,0))</f>
        <v>1</v>
      </c>
      <c r="U3566">
        <f>IF(Table1[[#This Row],[OD (in)]]=28,0,IF(AND(Table1[[#This Row],[Width (in)]]&gt;25,Table1[[#This Row],[Width (in)]]&lt;=40),1,0))</f>
        <v>0</v>
      </c>
      <c r="V3566">
        <f>IF(Table1[[#This Row],[OD (in)]]=28,0,IF(Table1[[#This Row],[Width (in)]]&gt;40,1,0))</f>
        <v>0</v>
      </c>
      <c r="W3566">
        <f>IF(Table1[[#This Row],[OD (in)]]=28,1,0)</f>
        <v>0</v>
      </c>
    </row>
    <row r="3567" spans="1:23" x14ac:dyDescent="0.3">
      <c r="A3567" s="6" t="s">
        <v>0</v>
      </c>
      <c r="B3567" s="6" t="s">
        <v>768</v>
      </c>
      <c r="C3567" s="6" t="s">
        <v>769</v>
      </c>
      <c r="D3567" s="6" t="s">
        <v>7595</v>
      </c>
      <c r="E3567" s="6" t="s">
        <v>4</v>
      </c>
      <c r="F3567" s="6" t="s">
        <v>5</v>
      </c>
      <c r="G3567" s="6" t="s">
        <v>7121</v>
      </c>
      <c r="H3567" s="6" t="s">
        <v>7</v>
      </c>
      <c r="I3567" s="6" t="s">
        <v>7122</v>
      </c>
      <c r="J3567" s="6" t="s">
        <v>9</v>
      </c>
      <c r="K3567" s="6" t="s">
        <v>7596</v>
      </c>
      <c r="L3567" s="6" t="s">
        <v>11</v>
      </c>
      <c r="M3567" s="2">
        <v>449.66800000000001</v>
      </c>
      <c r="N3567" s="1" t="s">
        <v>12</v>
      </c>
      <c r="O3567" s="3">
        <v>43321</v>
      </c>
      <c r="P3567" s="2">
        <f>ROUNDDOWN(Table1[[#This Row],[Quantity in UnE]],0)</f>
        <v>449</v>
      </c>
      <c r="Q3567" t="s">
        <v>8850</v>
      </c>
      <c r="R3567">
        <v>60</v>
      </c>
      <c r="S3567">
        <v>39</v>
      </c>
      <c r="T3567">
        <f>IF(Table1[[#This Row],[OD (in)]]=28,0,IF(Table1[[#This Row],[Width (in)]]&lt;=25,1,0))</f>
        <v>0</v>
      </c>
      <c r="U3567">
        <f>IF(Table1[[#This Row],[OD (in)]]=28,0,IF(AND(Table1[[#This Row],[Width (in)]]&gt;25,Table1[[#This Row],[Width (in)]]&lt;=40),1,0))</f>
        <v>0</v>
      </c>
      <c r="V3567">
        <f>IF(Table1[[#This Row],[OD (in)]]=28,0,IF(Table1[[#This Row],[Width (in)]]&gt;40,1,0))</f>
        <v>1</v>
      </c>
      <c r="W3567">
        <f>IF(Table1[[#This Row],[OD (in)]]=28,1,0)</f>
        <v>0</v>
      </c>
    </row>
    <row r="3568" spans="1:23" x14ac:dyDescent="0.3">
      <c r="A3568" s="6" t="s">
        <v>0</v>
      </c>
      <c r="B3568" s="6" t="s">
        <v>502</v>
      </c>
      <c r="C3568" s="6" t="s">
        <v>503</v>
      </c>
      <c r="D3568" s="6" t="s">
        <v>7597</v>
      </c>
      <c r="E3568" s="6" t="s">
        <v>4</v>
      </c>
      <c r="F3568" s="6" t="s">
        <v>5</v>
      </c>
      <c r="G3568" s="6" t="s">
        <v>7215</v>
      </c>
      <c r="H3568" s="6" t="s">
        <v>7</v>
      </c>
      <c r="I3568" s="6" t="s">
        <v>7216</v>
      </c>
      <c r="J3568" s="6" t="s">
        <v>9</v>
      </c>
      <c r="K3568" s="6" t="s">
        <v>7598</v>
      </c>
      <c r="L3568" s="6" t="s">
        <v>11</v>
      </c>
      <c r="M3568" s="2">
        <v>199.98400000000001</v>
      </c>
      <c r="N3568" s="1" t="s">
        <v>12</v>
      </c>
      <c r="O3568" s="3">
        <v>43323</v>
      </c>
      <c r="P3568" s="2">
        <f>ROUNDDOWN(Table1[[#This Row],[Quantity in UnE]],0)</f>
        <v>199</v>
      </c>
      <c r="Q3568" t="s">
        <v>8849</v>
      </c>
      <c r="R3568">
        <v>23.875</v>
      </c>
      <c r="S3568">
        <v>44</v>
      </c>
      <c r="T3568">
        <f>IF(Table1[[#This Row],[OD (in)]]=28,0,IF(Table1[[#This Row],[Width (in)]]&lt;=25,1,0))</f>
        <v>1</v>
      </c>
      <c r="U3568">
        <f>IF(Table1[[#This Row],[OD (in)]]=28,0,IF(AND(Table1[[#This Row],[Width (in)]]&gt;25,Table1[[#This Row],[Width (in)]]&lt;=40),1,0))</f>
        <v>0</v>
      </c>
      <c r="V3568">
        <f>IF(Table1[[#This Row],[OD (in)]]=28,0,IF(Table1[[#This Row],[Width (in)]]&gt;40,1,0))</f>
        <v>0</v>
      </c>
      <c r="W3568">
        <f>IF(Table1[[#This Row],[OD (in)]]=28,1,0)</f>
        <v>0</v>
      </c>
    </row>
    <row r="3569" spans="1:23" x14ac:dyDescent="0.3">
      <c r="A3569" s="6" t="s">
        <v>0</v>
      </c>
      <c r="B3569" s="6" t="s">
        <v>768</v>
      </c>
      <c r="C3569" s="6" t="s">
        <v>769</v>
      </c>
      <c r="D3569" s="6" t="s">
        <v>7599</v>
      </c>
      <c r="E3569" s="6" t="s">
        <v>4</v>
      </c>
      <c r="F3569" s="6" t="s">
        <v>5</v>
      </c>
      <c r="G3569" s="6" t="s">
        <v>7546</v>
      </c>
      <c r="H3569" s="6" t="s">
        <v>7</v>
      </c>
      <c r="I3569" s="6" t="s">
        <v>7547</v>
      </c>
      <c r="J3569" s="6" t="s">
        <v>9</v>
      </c>
      <c r="K3569" s="6" t="s">
        <v>7600</v>
      </c>
      <c r="L3569" s="6" t="s">
        <v>11</v>
      </c>
      <c r="M3569" s="2">
        <v>449.46</v>
      </c>
      <c r="N3569" s="1" t="s">
        <v>12</v>
      </c>
      <c r="O3569" s="3">
        <v>43322</v>
      </c>
      <c r="P3569" s="2">
        <f>ROUNDDOWN(Table1[[#This Row],[Quantity in UnE]],0)</f>
        <v>449</v>
      </c>
      <c r="Q3569" t="s">
        <v>8850</v>
      </c>
      <c r="R3569">
        <v>60</v>
      </c>
      <c r="S3569">
        <v>39</v>
      </c>
      <c r="T3569">
        <f>IF(Table1[[#This Row],[OD (in)]]=28,0,IF(Table1[[#This Row],[Width (in)]]&lt;=25,1,0))</f>
        <v>0</v>
      </c>
      <c r="U3569">
        <f>IF(Table1[[#This Row],[OD (in)]]=28,0,IF(AND(Table1[[#This Row],[Width (in)]]&gt;25,Table1[[#This Row],[Width (in)]]&lt;=40),1,0))</f>
        <v>0</v>
      </c>
      <c r="V3569">
        <f>IF(Table1[[#This Row],[OD (in)]]=28,0,IF(Table1[[#This Row],[Width (in)]]&gt;40,1,0))</f>
        <v>1</v>
      </c>
      <c r="W3569">
        <f>IF(Table1[[#This Row],[OD (in)]]=28,1,0)</f>
        <v>0</v>
      </c>
    </row>
    <row r="3570" spans="1:23" x14ac:dyDescent="0.3">
      <c r="A3570" s="6" t="s">
        <v>0</v>
      </c>
      <c r="B3570" s="6" t="s">
        <v>5567</v>
      </c>
      <c r="C3570" s="6" t="s">
        <v>5568</v>
      </c>
      <c r="D3570" s="6" t="s">
        <v>7601</v>
      </c>
      <c r="E3570" s="6" t="s">
        <v>4</v>
      </c>
      <c r="F3570" s="6" t="s">
        <v>5</v>
      </c>
      <c r="G3570" s="6" t="s">
        <v>7121</v>
      </c>
      <c r="H3570" s="6" t="s">
        <v>7</v>
      </c>
      <c r="I3570" s="6" t="s">
        <v>7122</v>
      </c>
      <c r="J3570" s="6" t="s">
        <v>9</v>
      </c>
      <c r="K3570" s="6" t="s">
        <v>7602</v>
      </c>
      <c r="L3570" s="6" t="s">
        <v>11</v>
      </c>
      <c r="M3570" s="2">
        <v>217.34</v>
      </c>
      <c r="N3570" s="1" t="s">
        <v>12</v>
      </c>
      <c r="O3570" s="3">
        <v>43321</v>
      </c>
      <c r="P3570" s="2">
        <f>ROUNDDOWN(Table1[[#This Row],[Quantity in UnE]],0)</f>
        <v>217</v>
      </c>
      <c r="Q3570" t="s">
        <v>8850</v>
      </c>
      <c r="R3570">
        <v>29</v>
      </c>
      <c r="S3570">
        <v>39</v>
      </c>
      <c r="T3570">
        <f>IF(Table1[[#This Row],[OD (in)]]=28,0,IF(Table1[[#This Row],[Width (in)]]&lt;=25,1,0))</f>
        <v>0</v>
      </c>
      <c r="U3570">
        <f>IF(Table1[[#This Row],[OD (in)]]=28,0,IF(AND(Table1[[#This Row],[Width (in)]]&gt;25,Table1[[#This Row],[Width (in)]]&lt;=40),1,0))</f>
        <v>1</v>
      </c>
      <c r="V3570">
        <f>IF(Table1[[#This Row],[OD (in)]]=28,0,IF(Table1[[#This Row],[Width (in)]]&gt;40,1,0))</f>
        <v>0</v>
      </c>
      <c r="W3570">
        <f>IF(Table1[[#This Row],[OD (in)]]=28,1,0)</f>
        <v>0</v>
      </c>
    </row>
    <row r="3571" spans="1:23" x14ac:dyDescent="0.3">
      <c r="A3571" s="6" t="s">
        <v>0</v>
      </c>
      <c r="B3571" s="6" t="s">
        <v>768</v>
      </c>
      <c r="C3571" s="6" t="s">
        <v>769</v>
      </c>
      <c r="D3571" s="6" t="s">
        <v>7603</v>
      </c>
      <c r="E3571" s="6" t="s">
        <v>4</v>
      </c>
      <c r="F3571" s="6" t="s">
        <v>5</v>
      </c>
      <c r="G3571" s="6" t="s">
        <v>7546</v>
      </c>
      <c r="H3571" s="6" t="s">
        <v>7</v>
      </c>
      <c r="I3571" s="6" t="s">
        <v>7547</v>
      </c>
      <c r="J3571" s="6" t="s">
        <v>9</v>
      </c>
      <c r="K3571" s="6" t="s">
        <v>7604</v>
      </c>
      <c r="L3571" s="6" t="s">
        <v>11</v>
      </c>
      <c r="M3571" s="2">
        <v>449.04399999999998</v>
      </c>
      <c r="N3571" s="1" t="s">
        <v>12</v>
      </c>
      <c r="O3571" s="3">
        <v>43322</v>
      </c>
      <c r="P3571" s="2">
        <f>ROUNDDOWN(Table1[[#This Row],[Quantity in UnE]],0)</f>
        <v>449</v>
      </c>
      <c r="Q3571" t="s">
        <v>8850</v>
      </c>
      <c r="R3571">
        <v>60</v>
      </c>
      <c r="S3571">
        <v>39</v>
      </c>
      <c r="T3571">
        <f>IF(Table1[[#This Row],[OD (in)]]=28,0,IF(Table1[[#This Row],[Width (in)]]&lt;=25,1,0))</f>
        <v>0</v>
      </c>
      <c r="U3571">
        <f>IF(Table1[[#This Row],[OD (in)]]=28,0,IF(AND(Table1[[#This Row],[Width (in)]]&gt;25,Table1[[#This Row],[Width (in)]]&lt;=40),1,0))</f>
        <v>0</v>
      </c>
      <c r="V3571">
        <f>IF(Table1[[#This Row],[OD (in)]]=28,0,IF(Table1[[#This Row],[Width (in)]]&gt;40,1,0))</f>
        <v>1</v>
      </c>
      <c r="W3571">
        <f>IF(Table1[[#This Row],[OD (in)]]=28,1,0)</f>
        <v>0</v>
      </c>
    </row>
    <row r="3572" spans="1:23" x14ac:dyDescent="0.3">
      <c r="A3572" s="6" t="s">
        <v>0</v>
      </c>
      <c r="B3572" s="6" t="s">
        <v>125</v>
      </c>
      <c r="C3572" s="6" t="s">
        <v>126</v>
      </c>
      <c r="D3572" s="6" t="s">
        <v>7605</v>
      </c>
      <c r="E3572" s="6" t="s">
        <v>4</v>
      </c>
      <c r="F3572" s="6" t="s">
        <v>5</v>
      </c>
      <c r="G3572" s="6" t="s">
        <v>4898</v>
      </c>
      <c r="H3572" s="6" t="s">
        <v>7</v>
      </c>
      <c r="I3572" s="6" t="s">
        <v>4899</v>
      </c>
      <c r="J3572" s="6" t="s">
        <v>9</v>
      </c>
      <c r="K3572" s="6" t="s">
        <v>7606</v>
      </c>
      <c r="L3572" s="6" t="s">
        <v>11</v>
      </c>
      <c r="M3572" s="2">
        <v>441.66199999999998</v>
      </c>
      <c r="N3572" s="1" t="s">
        <v>12</v>
      </c>
      <c r="O3572" s="3">
        <v>43330</v>
      </c>
      <c r="P3572" s="2">
        <f>ROUNDDOWN(Table1[[#This Row],[Quantity in UnE]],0)</f>
        <v>441</v>
      </c>
      <c r="Q3572" t="s">
        <v>8852</v>
      </c>
      <c r="R3572">
        <v>60</v>
      </c>
      <c r="S3572">
        <v>39</v>
      </c>
      <c r="T3572">
        <f>IF(Table1[[#This Row],[OD (in)]]=28,0,IF(Table1[[#This Row],[Width (in)]]&lt;=25,1,0))</f>
        <v>0</v>
      </c>
      <c r="U3572">
        <f>IF(Table1[[#This Row],[OD (in)]]=28,0,IF(AND(Table1[[#This Row],[Width (in)]]&gt;25,Table1[[#This Row],[Width (in)]]&lt;=40),1,0))</f>
        <v>0</v>
      </c>
      <c r="V3572">
        <f>IF(Table1[[#This Row],[OD (in)]]=28,0,IF(Table1[[#This Row],[Width (in)]]&gt;40,1,0))</f>
        <v>1</v>
      </c>
      <c r="W3572">
        <f>IF(Table1[[#This Row],[OD (in)]]=28,1,0)</f>
        <v>0</v>
      </c>
    </row>
    <row r="3573" spans="1:23" x14ac:dyDescent="0.3">
      <c r="A3573" s="6" t="s">
        <v>0</v>
      </c>
      <c r="B3573" s="6" t="s">
        <v>125</v>
      </c>
      <c r="C3573" s="6" t="s">
        <v>126</v>
      </c>
      <c r="D3573" s="6" t="s">
        <v>7607</v>
      </c>
      <c r="E3573" s="6" t="s">
        <v>4</v>
      </c>
      <c r="F3573" s="6" t="s">
        <v>5</v>
      </c>
      <c r="G3573" s="6" t="s">
        <v>4898</v>
      </c>
      <c r="H3573" s="6" t="s">
        <v>7</v>
      </c>
      <c r="I3573" s="6" t="s">
        <v>4899</v>
      </c>
      <c r="J3573" s="6" t="s">
        <v>9</v>
      </c>
      <c r="K3573" s="6" t="s">
        <v>7608</v>
      </c>
      <c r="L3573" s="6" t="s">
        <v>11</v>
      </c>
      <c r="M3573" s="2">
        <v>441.60399999999998</v>
      </c>
      <c r="N3573" s="1" t="s">
        <v>12</v>
      </c>
      <c r="O3573" s="3">
        <v>43330</v>
      </c>
      <c r="P3573" s="2">
        <f>ROUNDDOWN(Table1[[#This Row],[Quantity in UnE]],0)</f>
        <v>441</v>
      </c>
      <c r="Q3573" t="s">
        <v>8852</v>
      </c>
      <c r="R3573">
        <v>60</v>
      </c>
      <c r="S3573">
        <v>39</v>
      </c>
      <c r="T3573">
        <f>IF(Table1[[#This Row],[OD (in)]]=28,0,IF(Table1[[#This Row],[Width (in)]]&lt;=25,1,0))</f>
        <v>0</v>
      </c>
      <c r="U3573">
        <f>IF(Table1[[#This Row],[OD (in)]]=28,0,IF(AND(Table1[[#This Row],[Width (in)]]&gt;25,Table1[[#This Row],[Width (in)]]&lt;=40),1,0))</f>
        <v>0</v>
      </c>
      <c r="V3573">
        <f>IF(Table1[[#This Row],[OD (in)]]=28,0,IF(Table1[[#This Row],[Width (in)]]&gt;40,1,0))</f>
        <v>1</v>
      </c>
      <c r="W3573">
        <f>IF(Table1[[#This Row],[OD (in)]]=28,1,0)</f>
        <v>0</v>
      </c>
    </row>
    <row r="3574" spans="1:23" x14ac:dyDescent="0.3">
      <c r="A3574" s="6" t="s">
        <v>0</v>
      </c>
      <c r="B3574" s="6" t="s">
        <v>502</v>
      </c>
      <c r="C3574" s="6" t="s">
        <v>503</v>
      </c>
      <c r="D3574" s="6" t="s">
        <v>7609</v>
      </c>
      <c r="E3574" s="6" t="s">
        <v>4</v>
      </c>
      <c r="F3574" s="6" t="s">
        <v>5</v>
      </c>
      <c r="G3574" s="6" t="s">
        <v>7215</v>
      </c>
      <c r="H3574" s="6" t="s">
        <v>7</v>
      </c>
      <c r="I3574" s="6" t="s">
        <v>7216</v>
      </c>
      <c r="J3574" s="6" t="s">
        <v>9</v>
      </c>
      <c r="K3574" s="6" t="s">
        <v>7610</v>
      </c>
      <c r="L3574" s="6" t="s">
        <v>11</v>
      </c>
      <c r="M3574" s="2">
        <v>199.523</v>
      </c>
      <c r="N3574" s="1" t="s">
        <v>12</v>
      </c>
      <c r="O3574" s="3">
        <v>43323</v>
      </c>
      <c r="P3574" s="2">
        <f>ROUNDDOWN(Table1[[#This Row],[Quantity in UnE]],0)</f>
        <v>199</v>
      </c>
      <c r="Q3574" t="s">
        <v>8849</v>
      </c>
      <c r="R3574">
        <v>23.875</v>
      </c>
      <c r="S3574">
        <v>44</v>
      </c>
      <c r="T3574">
        <f>IF(Table1[[#This Row],[OD (in)]]=28,0,IF(Table1[[#This Row],[Width (in)]]&lt;=25,1,0))</f>
        <v>1</v>
      </c>
      <c r="U3574">
        <f>IF(Table1[[#This Row],[OD (in)]]=28,0,IF(AND(Table1[[#This Row],[Width (in)]]&gt;25,Table1[[#This Row],[Width (in)]]&lt;=40),1,0))</f>
        <v>0</v>
      </c>
      <c r="V3574">
        <f>IF(Table1[[#This Row],[OD (in)]]=28,0,IF(Table1[[#This Row],[Width (in)]]&gt;40,1,0))</f>
        <v>0</v>
      </c>
      <c r="W3574">
        <f>IF(Table1[[#This Row],[OD (in)]]=28,1,0)</f>
        <v>0</v>
      </c>
    </row>
    <row r="3575" spans="1:23" x14ac:dyDescent="0.3">
      <c r="A3575" s="6" t="s">
        <v>0</v>
      </c>
      <c r="B3575" s="6" t="s">
        <v>726</v>
      </c>
      <c r="C3575" s="6" t="s">
        <v>727</v>
      </c>
      <c r="D3575" s="6" t="s">
        <v>7611</v>
      </c>
      <c r="E3575" s="6" t="s">
        <v>4</v>
      </c>
      <c r="F3575" s="6" t="s">
        <v>5</v>
      </c>
      <c r="G3575" s="6" t="s">
        <v>356</v>
      </c>
      <c r="H3575" s="6" t="s">
        <v>3829</v>
      </c>
      <c r="I3575" s="6" t="s">
        <v>357</v>
      </c>
      <c r="J3575" s="6" t="s">
        <v>9</v>
      </c>
      <c r="K3575" s="6" t="s">
        <v>7612</v>
      </c>
      <c r="L3575" s="6" t="s">
        <v>11</v>
      </c>
      <c r="M3575" s="2">
        <v>154.226</v>
      </c>
      <c r="N3575" s="1" t="s">
        <v>12</v>
      </c>
      <c r="O3575" s="3">
        <v>43323</v>
      </c>
      <c r="P3575" s="2">
        <f>ROUNDDOWN(Table1[[#This Row],[Quantity in UnE]],0)</f>
        <v>154</v>
      </c>
      <c r="Q3575" t="s">
        <v>8848</v>
      </c>
      <c r="R3575">
        <v>42</v>
      </c>
      <c r="S3575">
        <v>28</v>
      </c>
      <c r="T3575">
        <f>IF(Table1[[#This Row],[OD (in)]]=28,0,IF(Table1[[#This Row],[Width (in)]]&lt;=25,1,0))</f>
        <v>0</v>
      </c>
      <c r="U3575">
        <f>IF(Table1[[#This Row],[OD (in)]]=28,0,IF(AND(Table1[[#This Row],[Width (in)]]&gt;25,Table1[[#This Row],[Width (in)]]&lt;=40),1,0))</f>
        <v>0</v>
      </c>
      <c r="V3575">
        <f>IF(Table1[[#This Row],[OD (in)]]=28,0,IF(Table1[[#This Row],[Width (in)]]&gt;40,1,0))</f>
        <v>0</v>
      </c>
      <c r="W3575">
        <f>IF(Table1[[#This Row],[OD (in)]]=28,1,0)</f>
        <v>1</v>
      </c>
    </row>
    <row r="3576" spans="1:23" x14ac:dyDescent="0.3">
      <c r="A3576" s="6" t="s">
        <v>0</v>
      </c>
      <c r="B3576" s="6" t="s">
        <v>502</v>
      </c>
      <c r="C3576" s="6" t="s">
        <v>503</v>
      </c>
      <c r="D3576" s="6" t="s">
        <v>7613</v>
      </c>
      <c r="E3576" s="6" t="s">
        <v>4</v>
      </c>
      <c r="F3576" s="6" t="s">
        <v>5</v>
      </c>
      <c r="G3576" s="6" t="s">
        <v>7215</v>
      </c>
      <c r="H3576" s="6" t="s">
        <v>7</v>
      </c>
      <c r="I3576" s="6" t="s">
        <v>7216</v>
      </c>
      <c r="J3576" s="6" t="s">
        <v>9</v>
      </c>
      <c r="K3576" s="6" t="s">
        <v>7612</v>
      </c>
      <c r="L3576" s="6" t="s">
        <v>11</v>
      </c>
      <c r="M3576" s="2">
        <v>199.523</v>
      </c>
      <c r="N3576" s="1" t="s">
        <v>12</v>
      </c>
      <c r="O3576" s="3">
        <v>43323</v>
      </c>
      <c r="P3576" s="2">
        <f>ROUNDDOWN(Table1[[#This Row],[Quantity in UnE]],0)</f>
        <v>199</v>
      </c>
      <c r="Q3576" t="s">
        <v>8849</v>
      </c>
      <c r="R3576">
        <v>23.875</v>
      </c>
      <c r="S3576">
        <v>44</v>
      </c>
      <c r="T3576">
        <f>IF(Table1[[#This Row],[OD (in)]]=28,0,IF(Table1[[#This Row],[Width (in)]]&lt;=25,1,0))</f>
        <v>1</v>
      </c>
      <c r="U3576">
        <f>IF(Table1[[#This Row],[OD (in)]]=28,0,IF(AND(Table1[[#This Row],[Width (in)]]&gt;25,Table1[[#This Row],[Width (in)]]&lt;=40),1,0))</f>
        <v>0</v>
      </c>
      <c r="V3576">
        <f>IF(Table1[[#This Row],[OD (in)]]=28,0,IF(Table1[[#This Row],[Width (in)]]&gt;40,1,0))</f>
        <v>0</v>
      </c>
      <c r="W3576">
        <f>IF(Table1[[#This Row],[OD (in)]]=28,1,0)</f>
        <v>0</v>
      </c>
    </row>
    <row r="3577" spans="1:23" x14ac:dyDescent="0.3">
      <c r="A3577" s="6" t="s">
        <v>0</v>
      </c>
      <c r="B3577" s="6" t="s">
        <v>502</v>
      </c>
      <c r="C3577" s="6" t="s">
        <v>503</v>
      </c>
      <c r="D3577" s="6" t="s">
        <v>7614</v>
      </c>
      <c r="E3577" s="6" t="s">
        <v>4</v>
      </c>
      <c r="F3577" s="6" t="s">
        <v>5</v>
      </c>
      <c r="G3577" s="6" t="s">
        <v>7215</v>
      </c>
      <c r="H3577" s="6" t="s">
        <v>7</v>
      </c>
      <c r="I3577" s="6" t="s">
        <v>7216</v>
      </c>
      <c r="J3577" s="6" t="s">
        <v>9</v>
      </c>
      <c r="K3577" s="6" t="s">
        <v>7615</v>
      </c>
      <c r="L3577" s="6" t="s">
        <v>11</v>
      </c>
      <c r="M3577" s="2">
        <v>199.523</v>
      </c>
      <c r="N3577" s="1" t="s">
        <v>12</v>
      </c>
      <c r="O3577" s="3">
        <v>43323</v>
      </c>
      <c r="P3577" s="2">
        <f>ROUNDDOWN(Table1[[#This Row],[Quantity in UnE]],0)</f>
        <v>199</v>
      </c>
      <c r="Q3577" t="s">
        <v>8849</v>
      </c>
      <c r="R3577">
        <v>23.875</v>
      </c>
      <c r="S3577">
        <v>44</v>
      </c>
      <c r="T3577">
        <f>IF(Table1[[#This Row],[OD (in)]]=28,0,IF(Table1[[#This Row],[Width (in)]]&lt;=25,1,0))</f>
        <v>1</v>
      </c>
      <c r="U3577">
        <f>IF(Table1[[#This Row],[OD (in)]]=28,0,IF(AND(Table1[[#This Row],[Width (in)]]&gt;25,Table1[[#This Row],[Width (in)]]&lt;=40),1,0))</f>
        <v>0</v>
      </c>
      <c r="V3577">
        <f>IF(Table1[[#This Row],[OD (in)]]=28,0,IF(Table1[[#This Row],[Width (in)]]&gt;40,1,0))</f>
        <v>0</v>
      </c>
      <c r="W3577">
        <f>IF(Table1[[#This Row],[OD (in)]]=28,1,0)</f>
        <v>0</v>
      </c>
    </row>
    <row r="3578" spans="1:23" x14ac:dyDescent="0.3">
      <c r="A3578" s="6" t="s">
        <v>0</v>
      </c>
      <c r="B3578" s="6" t="s">
        <v>502</v>
      </c>
      <c r="C3578" s="6" t="s">
        <v>503</v>
      </c>
      <c r="D3578" s="6" t="s">
        <v>7616</v>
      </c>
      <c r="E3578" s="6" t="s">
        <v>4</v>
      </c>
      <c r="F3578" s="6" t="s">
        <v>5</v>
      </c>
      <c r="G3578" s="6" t="s">
        <v>7215</v>
      </c>
      <c r="H3578" s="6" t="s">
        <v>7</v>
      </c>
      <c r="I3578" s="6" t="s">
        <v>7216</v>
      </c>
      <c r="J3578" s="6" t="s">
        <v>9</v>
      </c>
      <c r="K3578" s="6" t="s">
        <v>7617</v>
      </c>
      <c r="L3578" s="6" t="s">
        <v>11</v>
      </c>
      <c r="M3578" s="2">
        <v>187.54599999999999</v>
      </c>
      <c r="N3578" s="1" t="s">
        <v>12</v>
      </c>
      <c r="O3578" s="3">
        <v>43323</v>
      </c>
      <c r="P3578" s="2">
        <f>ROUNDDOWN(Table1[[#This Row],[Quantity in UnE]],0)</f>
        <v>187</v>
      </c>
      <c r="Q3578" t="s">
        <v>8849</v>
      </c>
      <c r="R3578">
        <v>23.875</v>
      </c>
      <c r="S3578">
        <v>44</v>
      </c>
      <c r="T3578">
        <f>IF(Table1[[#This Row],[OD (in)]]=28,0,IF(Table1[[#This Row],[Width (in)]]&lt;=25,1,0))</f>
        <v>1</v>
      </c>
      <c r="U3578">
        <f>IF(Table1[[#This Row],[OD (in)]]=28,0,IF(AND(Table1[[#This Row],[Width (in)]]&gt;25,Table1[[#This Row],[Width (in)]]&lt;=40),1,0))</f>
        <v>0</v>
      </c>
      <c r="V3578">
        <f>IF(Table1[[#This Row],[OD (in)]]=28,0,IF(Table1[[#This Row],[Width (in)]]&gt;40,1,0))</f>
        <v>0</v>
      </c>
      <c r="W3578">
        <f>IF(Table1[[#This Row],[OD (in)]]=28,1,0)</f>
        <v>0</v>
      </c>
    </row>
    <row r="3579" spans="1:23" x14ac:dyDescent="0.3">
      <c r="A3579" s="6" t="s">
        <v>0</v>
      </c>
      <c r="B3579" s="6" t="s">
        <v>1255</v>
      </c>
      <c r="C3579" s="6" t="s">
        <v>1256</v>
      </c>
      <c r="D3579" s="6" t="s">
        <v>7618</v>
      </c>
      <c r="E3579" s="6" t="s">
        <v>4</v>
      </c>
      <c r="F3579" s="6" t="s">
        <v>5</v>
      </c>
      <c r="G3579" s="6" t="s">
        <v>6985</v>
      </c>
      <c r="H3579" s="6" t="s">
        <v>7</v>
      </c>
      <c r="I3579" s="6" t="s">
        <v>6986</v>
      </c>
      <c r="J3579" s="6" t="s">
        <v>9</v>
      </c>
      <c r="K3579" s="6" t="s">
        <v>7619</v>
      </c>
      <c r="L3579" s="6" t="s">
        <v>11</v>
      </c>
      <c r="M3579" s="2">
        <v>155.417</v>
      </c>
      <c r="N3579" s="1" t="s">
        <v>12</v>
      </c>
      <c r="O3579" s="3">
        <v>43319</v>
      </c>
      <c r="P3579" s="2">
        <f>ROUNDDOWN(Table1[[#This Row],[Quantity in UnE]],0)</f>
        <v>155</v>
      </c>
      <c r="Q3579" t="s">
        <v>8850</v>
      </c>
      <c r="R3579">
        <v>42</v>
      </c>
      <c r="S3579">
        <v>28</v>
      </c>
      <c r="T3579">
        <f>IF(Table1[[#This Row],[OD (in)]]=28,0,IF(Table1[[#This Row],[Width (in)]]&lt;=25,1,0))</f>
        <v>0</v>
      </c>
      <c r="U3579">
        <f>IF(Table1[[#This Row],[OD (in)]]=28,0,IF(AND(Table1[[#This Row],[Width (in)]]&gt;25,Table1[[#This Row],[Width (in)]]&lt;=40),1,0))</f>
        <v>0</v>
      </c>
      <c r="V3579">
        <f>IF(Table1[[#This Row],[OD (in)]]=28,0,IF(Table1[[#This Row],[Width (in)]]&gt;40,1,0))</f>
        <v>0</v>
      </c>
      <c r="W3579">
        <f>IF(Table1[[#This Row],[OD (in)]]=28,1,0)</f>
        <v>1</v>
      </c>
    </row>
    <row r="3580" spans="1:23" x14ac:dyDescent="0.3">
      <c r="A3580" s="6" t="s">
        <v>0</v>
      </c>
      <c r="B3580" s="6" t="s">
        <v>1255</v>
      </c>
      <c r="C3580" s="6" t="s">
        <v>1256</v>
      </c>
      <c r="D3580" s="6" t="s">
        <v>7620</v>
      </c>
      <c r="E3580" s="6" t="s">
        <v>4</v>
      </c>
      <c r="F3580" s="6" t="s">
        <v>5</v>
      </c>
      <c r="G3580" s="6" t="s">
        <v>6985</v>
      </c>
      <c r="H3580" s="6" t="s">
        <v>7</v>
      </c>
      <c r="I3580" s="6" t="s">
        <v>6986</v>
      </c>
      <c r="J3580" s="6" t="s">
        <v>9</v>
      </c>
      <c r="K3580" s="6" t="s">
        <v>7621</v>
      </c>
      <c r="L3580" s="6" t="s">
        <v>11</v>
      </c>
      <c r="M3580" s="2">
        <v>159.93299999999999</v>
      </c>
      <c r="N3580" s="1" t="s">
        <v>12</v>
      </c>
      <c r="O3580" s="3">
        <v>43319</v>
      </c>
      <c r="P3580" s="2">
        <f>ROUNDDOWN(Table1[[#This Row],[Quantity in UnE]],0)</f>
        <v>159</v>
      </c>
      <c r="Q3580" t="s">
        <v>8850</v>
      </c>
      <c r="R3580">
        <v>42</v>
      </c>
      <c r="S3580">
        <v>28</v>
      </c>
      <c r="T3580">
        <f>IF(Table1[[#This Row],[OD (in)]]=28,0,IF(Table1[[#This Row],[Width (in)]]&lt;=25,1,0))</f>
        <v>0</v>
      </c>
      <c r="U3580">
        <f>IF(Table1[[#This Row],[OD (in)]]=28,0,IF(AND(Table1[[#This Row],[Width (in)]]&gt;25,Table1[[#This Row],[Width (in)]]&lt;=40),1,0))</f>
        <v>0</v>
      </c>
      <c r="V3580">
        <f>IF(Table1[[#This Row],[OD (in)]]=28,0,IF(Table1[[#This Row],[Width (in)]]&gt;40,1,0))</f>
        <v>0</v>
      </c>
      <c r="W3580">
        <f>IF(Table1[[#This Row],[OD (in)]]=28,1,0)</f>
        <v>1</v>
      </c>
    </row>
    <row r="3581" spans="1:23" x14ac:dyDescent="0.3">
      <c r="A3581" s="6" t="s">
        <v>0</v>
      </c>
      <c r="B3581" s="6" t="s">
        <v>2481</v>
      </c>
      <c r="C3581" s="6" t="s">
        <v>2482</v>
      </c>
      <c r="D3581" s="6" t="s">
        <v>7622</v>
      </c>
      <c r="E3581" s="6" t="s">
        <v>4</v>
      </c>
      <c r="F3581" s="6" t="s">
        <v>5</v>
      </c>
      <c r="G3581" s="6" t="s">
        <v>7121</v>
      </c>
      <c r="H3581" s="6" t="s">
        <v>7</v>
      </c>
      <c r="I3581" s="6" t="s">
        <v>7122</v>
      </c>
      <c r="J3581" s="6" t="s">
        <v>9</v>
      </c>
      <c r="K3581" s="6" t="s">
        <v>7623</v>
      </c>
      <c r="L3581" s="6" t="s">
        <v>11</v>
      </c>
      <c r="M3581" s="2">
        <v>172.37299999999999</v>
      </c>
      <c r="N3581" s="1" t="s">
        <v>12</v>
      </c>
      <c r="O3581" s="3">
        <v>43321</v>
      </c>
      <c r="P3581" s="2">
        <f>ROUNDDOWN(Table1[[#This Row],[Quantity in UnE]],0)</f>
        <v>172</v>
      </c>
      <c r="Q3581" t="s">
        <v>8850</v>
      </c>
      <c r="R3581">
        <v>23</v>
      </c>
      <c r="S3581">
        <v>39</v>
      </c>
      <c r="T3581">
        <f>IF(Table1[[#This Row],[OD (in)]]=28,0,IF(Table1[[#This Row],[Width (in)]]&lt;=25,1,0))</f>
        <v>1</v>
      </c>
      <c r="U3581">
        <f>IF(Table1[[#This Row],[OD (in)]]=28,0,IF(AND(Table1[[#This Row],[Width (in)]]&gt;25,Table1[[#This Row],[Width (in)]]&lt;=40),1,0))</f>
        <v>0</v>
      </c>
      <c r="V3581">
        <f>IF(Table1[[#This Row],[OD (in)]]=28,0,IF(Table1[[#This Row],[Width (in)]]&gt;40,1,0))</f>
        <v>0</v>
      </c>
      <c r="W3581">
        <f>IF(Table1[[#This Row],[OD (in)]]=28,1,0)</f>
        <v>0</v>
      </c>
    </row>
    <row r="3582" spans="1:23" x14ac:dyDescent="0.3">
      <c r="A3582" s="6" t="s">
        <v>0</v>
      </c>
      <c r="B3582" s="6" t="s">
        <v>125</v>
      </c>
      <c r="C3582" s="6" t="s">
        <v>126</v>
      </c>
      <c r="D3582" s="6" t="s">
        <v>7624</v>
      </c>
      <c r="E3582" s="6" t="s">
        <v>4</v>
      </c>
      <c r="F3582" s="6" t="s">
        <v>5</v>
      </c>
      <c r="G3582" s="6" t="s">
        <v>4898</v>
      </c>
      <c r="H3582" s="6" t="s">
        <v>7</v>
      </c>
      <c r="I3582" s="6" t="s">
        <v>4899</v>
      </c>
      <c r="J3582" s="6" t="s">
        <v>9</v>
      </c>
      <c r="K3582" s="6" t="s">
        <v>7625</v>
      </c>
      <c r="L3582" s="6" t="s">
        <v>11</v>
      </c>
      <c r="M3582" s="2">
        <v>437.62299999999999</v>
      </c>
      <c r="N3582" s="1" t="s">
        <v>12</v>
      </c>
      <c r="O3582" s="3">
        <v>43330</v>
      </c>
      <c r="P3582" s="2">
        <f>ROUNDDOWN(Table1[[#This Row],[Quantity in UnE]],0)</f>
        <v>437</v>
      </c>
      <c r="Q3582" t="s">
        <v>8852</v>
      </c>
      <c r="R3582">
        <v>60</v>
      </c>
      <c r="S3582">
        <v>39</v>
      </c>
      <c r="T3582">
        <f>IF(Table1[[#This Row],[OD (in)]]=28,0,IF(Table1[[#This Row],[Width (in)]]&lt;=25,1,0))</f>
        <v>0</v>
      </c>
      <c r="U3582">
        <f>IF(Table1[[#This Row],[OD (in)]]=28,0,IF(AND(Table1[[#This Row],[Width (in)]]&gt;25,Table1[[#This Row],[Width (in)]]&lt;=40),1,0))</f>
        <v>0</v>
      </c>
      <c r="V3582">
        <f>IF(Table1[[#This Row],[OD (in)]]=28,0,IF(Table1[[#This Row],[Width (in)]]&gt;40,1,0))</f>
        <v>1</v>
      </c>
      <c r="W3582">
        <f>IF(Table1[[#This Row],[OD (in)]]=28,1,0)</f>
        <v>0</v>
      </c>
    </row>
    <row r="3583" spans="1:23" x14ac:dyDescent="0.3">
      <c r="A3583" s="6" t="s">
        <v>0</v>
      </c>
      <c r="B3583" s="6" t="s">
        <v>1255</v>
      </c>
      <c r="C3583" s="6" t="s">
        <v>1256</v>
      </c>
      <c r="D3583" s="6" t="s">
        <v>7626</v>
      </c>
      <c r="E3583" s="6" t="s">
        <v>4</v>
      </c>
      <c r="F3583" s="6" t="s">
        <v>5</v>
      </c>
      <c r="G3583" s="6" t="s">
        <v>6985</v>
      </c>
      <c r="H3583" s="6" t="s">
        <v>7</v>
      </c>
      <c r="I3583" s="6" t="s">
        <v>6986</v>
      </c>
      <c r="J3583" s="6" t="s">
        <v>9</v>
      </c>
      <c r="K3583" s="6" t="s">
        <v>7627</v>
      </c>
      <c r="L3583" s="6" t="s">
        <v>11</v>
      </c>
      <c r="M3583" s="2">
        <v>155.417</v>
      </c>
      <c r="N3583" s="1" t="s">
        <v>12</v>
      </c>
      <c r="O3583" s="3">
        <v>43319</v>
      </c>
      <c r="P3583" s="2">
        <f>ROUNDDOWN(Table1[[#This Row],[Quantity in UnE]],0)</f>
        <v>155</v>
      </c>
      <c r="Q3583" t="s">
        <v>8850</v>
      </c>
      <c r="R3583">
        <v>42</v>
      </c>
      <c r="S3583">
        <v>28</v>
      </c>
      <c r="T3583">
        <f>IF(Table1[[#This Row],[OD (in)]]=28,0,IF(Table1[[#This Row],[Width (in)]]&lt;=25,1,0))</f>
        <v>0</v>
      </c>
      <c r="U3583">
        <f>IF(Table1[[#This Row],[OD (in)]]=28,0,IF(AND(Table1[[#This Row],[Width (in)]]&gt;25,Table1[[#This Row],[Width (in)]]&lt;=40),1,0))</f>
        <v>0</v>
      </c>
      <c r="V3583">
        <f>IF(Table1[[#This Row],[OD (in)]]=28,0,IF(Table1[[#This Row],[Width (in)]]&gt;40,1,0))</f>
        <v>0</v>
      </c>
      <c r="W3583">
        <f>IF(Table1[[#This Row],[OD (in)]]=28,1,0)</f>
        <v>1</v>
      </c>
    </row>
    <row r="3584" spans="1:23" x14ac:dyDescent="0.3">
      <c r="A3584" s="6" t="s">
        <v>0</v>
      </c>
      <c r="B3584" s="6" t="s">
        <v>502</v>
      </c>
      <c r="C3584" s="6" t="s">
        <v>503</v>
      </c>
      <c r="D3584" s="6" t="s">
        <v>7628</v>
      </c>
      <c r="E3584" s="6" t="s">
        <v>4</v>
      </c>
      <c r="F3584" s="6" t="s">
        <v>5</v>
      </c>
      <c r="G3584" s="6" t="s">
        <v>7215</v>
      </c>
      <c r="H3584" s="6" t="s">
        <v>7</v>
      </c>
      <c r="I3584" s="6" t="s">
        <v>7216</v>
      </c>
      <c r="J3584" s="6" t="s">
        <v>9</v>
      </c>
      <c r="K3584" s="6" t="s">
        <v>7629</v>
      </c>
      <c r="L3584" s="6" t="s">
        <v>11</v>
      </c>
      <c r="M3584" s="2">
        <v>198.38499999999999</v>
      </c>
      <c r="N3584" s="1" t="s">
        <v>12</v>
      </c>
      <c r="O3584" s="3">
        <v>43323</v>
      </c>
      <c r="P3584" s="2">
        <f>ROUNDDOWN(Table1[[#This Row],[Quantity in UnE]],0)</f>
        <v>198</v>
      </c>
      <c r="Q3584" t="s">
        <v>8849</v>
      </c>
      <c r="R3584">
        <v>23.875</v>
      </c>
      <c r="S3584">
        <v>44</v>
      </c>
      <c r="T3584">
        <f>IF(Table1[[#This Row],[OD (in)]]=28,0,IF(Table1[[#This Row],[Width (in)]]&lt;=25,1,0))</f>
        <v>1</v>
      </c>
      <c r="U3584">
        <f>IF(Table1[[#This Row],[OD (in)]]=28,0,IF(AND(Table1[[#This Row],[Width (in)]]&gt;25,Table1[[#This Row],[Width (in)]]&lt;=40),1,0))</f>
        <v>0</v>
      </c>
      <c r="V3584">
        <f>IF(Table1[[#This Row],[OD (in)]]=28,0,IF(Table1[[#This Row],[Width (in)]]&gt;40,1,0))</f>
        <v>0</v>
      </c>
      <c r="W3584">
        <f>IF(Table1[[#This Row],[OD (in)]]=28,1,0)</f>
        <v>0</v>
      </c>
    </row>
    <row r="3585" spans="1:23" x14ac:dyDescent="0.3">
      <c r="A3585" s="6" t="s">
        <v>0</v>
      </c>
      <c r="B3585" s="6" t="s">
        <v>1884</v>
      </c>
      <c r="C3585" s="6" t="s">
        <v>1885</v>
      </c>
      <c r="D3585" s="6" t="s">
        <v>7630</v>
      </c>
      <c r="E3585" s="6" t="s">
        <v>4</v>
      </c>
      <c r="F3585" s="6" t="s">
        <v>5</v>
      </c>
      <c r="G3585" s="6" t="s">
        <v>7257</v>
      </c>
      <c r="H3585" s="6" t="s">
        <v>7</v>
      </c>
      <c r="I3585" s="6" t="s">
        <v>7258</v>
      </c>
      <c r="J3585" s="6" t="s">
        <v>9</v>
      </c>
      <c r="K3585" s="6" t="s">
        <v>7631</v>
      </c>
      <c r="L3585" s="6" t="s">
        <v>11</v>
      </c>
      <c r="M3585" s="2">
        <v>260.92200000000003</v>
      </c>
      <c r="N3585" s="1" t="s">
        <v>12</v>
      </c>
      <c r="O3585" s="3">
        <v>43329</v>
      </c>
      <c r="P3585" s="2">
        <f>ROUNDDOWN(Table1[[#This Row],[Quantity in UnE]],0)</f>
        <v>260</v>
      </c>
      <c r="Q3585" t="s">
        <v>8860</v>
      </c>
      <c r="R3585">
        <v>32.75</v>
      </c>
      <c r="S3585">
        <v>39</v>
      </c>
      <c r="T3585">
        <f>IF(Table1[[#This Row],[OD (in)]]=28,0,IF(Table1[[#This Row],[Width (in)]]&lt;=25,1,0))</f>
        <v>0</v>
      </c>
      <c r="U3585">
        <f>IF(Table1[[#This Row],[OD (in)]]=28,0,IF(AND(Table1[[#This Row],[Width (in)]]&gt;25,Table1[[#This Row],[Width (in)]]&lt;=40),1,0))</f>
        <v>1</v>
      </c>
      <c r="V3585">
        <f>IF(Table1[[#This Row],[OD (in)]]=28,0,IF(Table1[[#This Row],[Width (in)]]&gt;40,1,0))</f>
        <v>0</v>
      </c>
      <c r="W3585">
        <f>IF(Table1[[#This Row],[OD (in)]]=28,1,0)</f>
        <v>0</v>
      </c>
    </row>
    <row r="3586" spans="1:23" x14ac:dyDescent="0.3">
      <c r="A3586" s="6" t="s">
        <v>0</v>
      </c>
      <c r="B3586" s="6" t="s">
        <v>502</v>
      </c>
      <c r="C3586" s="6" t="s">
        <v>503</v>
      </c>
      <c r="D3586" s="6" t="s">
        <v>7632</v>
      </c>
      <c r="E3586" s="6" t="s">
        <v>4</v>
      </c>
      <c r="F3586" s="6" t="s">
        <v>5</v>
      </c>
      <c r="G3586" s="6" t="s">
        <v>7215</v>
      </c>
      <c r="H3586" s="6" t="s">
        <v>7</v>
      </c>
      <c r="I3586" s="6" t="s">
        <v>7216</v>
      </c>
      <c r="J3586" s="6" t="s">
        <v>9</v>
      </c>
      <c r="K3586" s="6" t="s">
        <v>7633</v>
      </c>
      <c r="L3586" s="6" t="s">
        <v>11</v>
      </c>
      <c r="M3586" s="2">
        <v>199.74</v>
      </c>
      <c r="N3586" s="1" t="s">
        <v>12</v>
      </c>
      <c r="O3586" s="3">
        <v>43323</v>
      </c>
      <c r="P3586" s="2">
        <f>ROUNDDOWN(Table1[[#This Row],[Quantity in UnE]],0)</f>
        <v>199</v>
      </c>
      <c r="Q3586" t="s">
        <v>8849</v>
      </c>
      <c r="R3586">
        <v>23.875</v>
      </c>
      <c r="S3586">
        <v>44</v>
      </c>
      <c r="T3586">
        <f>IF(Table1[[#This Row],[OD (in)]]=28,0,IF(Table1[[#This Row],[Width (in)]]&lt;=25,1,0))</f>
        <v>1</v>
      </c>
      <c r="U3586">
        <f>IF(Table1[[#This Row],[OD (in)]]=28,0,IF(AND(Table1[[#This Row],[Width (in)]]&gt;25,Table1[[#This Row],[Width (in)]]&lt;=40),1,0))</f>
        <v>0</v>
      </c>
      <c r="V3586">
        <f>IF(Table1[[#This Row],[OD (in)]]=28,0,IF(Table1[[#This Row],[Width (in)]]&gt;40,1,0))</f>
        <v>0</v>
      </c>
      <c r="W3586">
        <f>IF(Table1[[#This Row],[OD (in)]]=28,1,0)</f>
        <v>0</v>
      </c>
    </row>
    <row r="3587" spans="1:23" x14ac:dyDescent="0.3">
      <c r="A3587" s="6" t="s">
        <v>0</v>
      </c>
      <c r="B3587" s="6" t="s">
        <v>502</v>
      </c>
      <c r="C3587" s="6" t="s">
        <v>503</v>
      </c>
      <c r="D3587" s="6" t="s">
        <v>7634</v>
      </c>
      <c r="E3587" s="6" t="s">
        <v>4</v>
      </c>
      <c r="F3587" s="6" t="s">
        <v>5</v>
      </c>
      <c r="G3587" s="6" t="s">
        <v>7215</v>
      </c>
      <c r="H3587" s="6" t="s">
        <v>7</v>
      </c>
      <c r="I3587" s="6" t="s">
        <v>7216</v>
      </c>
      <c r="J3587" s="6" t="s">
        <v>9</v>
      </c>
      <c r="K3587" s="6" t="s">
        <v>7635</v>
      </c>
      <c r="L3587" s="6" t="s">
        <v>11</v>
      </c>
      <c r="M3587" s="2">
        <v>199.74</v>
      </c>
      <c r="N3587" s="1" t="s">
        <v>12</v>
      </c>
      <c r="O3587" s="3">
        <v>43323</v>
      </c>
      <c r="P3587" s="2">
        <f>ROUNDDOWN(Table1[[#This Row],[Quantity in UnE]],0)</f>
        <v>199</v>
      </c>
      <c r="Q3587" t="s">
        <v>8849</v>
      </c>
      <c r="R3587">
        <v>23.875</v>
      </c>
      <c r="S3587">
        <v>44</v>
      </c>
      <c r="T3587">
        <f>IF(Table1[[#This Row],[OD (in)]]=28,0,IF(Table1[[#This Row],[Width (in)]]&lt;=25,1,0))</f>
        <v>1</v>
      </c>
      <c r="U3587">
        <f>IF(Table1[[#This Row],[OD (in)]]=28,0,IF(AND(Table1[[#This Row],[Width (in)]]&gt;25,Table1[[#This Row],[Width (in)]]&lt;=40),1,0))</f>
        <v>0</v>
      </c>
      <c r="V3587">
        <f>IF(Table1[[#This Row],[OD (in)]]=28,0,IF(Table1[[#This Row],[Width (in)]]&gt;40,1,0))</f>
        <v>0</v>
      </c>
      <c r="W3587">
        <f>IF(Table1[[#This Row],[OD (in)]]=28,1,0)</f>
        <v>0</v>
      </c>
    </row>
    <row r="3588" spans="1:23" x14ac:dyDescent="0.3">
      <c r="A3588" s="6" t="s">
        <v>0</v>
      </c>
      <c r="B3588" s="6" t="s">
        <v>1255</v>
      </c>
      <c r="C3588" s="6" t="s">
        <v>1256</v>
      </c>
      <c r="D3588" s="6" t="s">
        <v>7636</v>
      </c>
      <c r="E3588" s="6" t="s">
        <v>4</v>
      </c>
      <c r="F3588" s="6" t="s">
        <v>5</v>
      </c>
      <c r="G3588" s="6" t="s">
        <v>6985</v>
      </c>
      <c r="H3588" s="6" t="s">
        <v>7</v>
      </c>
      <c r="I3588" s="6" t="s">
        <v>6986</v>
      </c>
      <c r="J3588" s="6" t="s">
        <v>9</v>
      </c>
      <c r="K3588" s="6" t="s">
        <v>7637</v>
      </c>
      <c r="L3588" s="6" t="s">
        <v>11</v>
      </c>
      <c r="M3588" s="2">
        <v>159.93299999999999</v>
      </c>
      <c r="N3588" s="1" t="s">
        <v>12</v>
      </c>
      <c r="O3588" s="3">
        <v>43319</v>
      </c>
      <c r="P3588" s="2">
        <f>ROUNDDOWN(Table1[[#This Row],[Quantity in UnE]],0)</f>
        <v>159</v>
      </c>
      <c r="Q3588" t="s">
        <v>8850</v>
      </c>
      <c r="R3588">
        <v>42</v>
      </c>
      <c r="S3588">
        <v>28</v>
      </c>
      <c r="T3588">
        <f>IF(Table1[[#This Row],[OD (in)]]=28,0,IF(Table1[[#This Row],[Width (in)]]&lt;=25,1,0))</f>
        <v>0</v>
      </c>
      <c r="U3588">
        <f>IF(Table1[[#This Row],[OD (in)]]=28,0,IF(AND(Table1[[#This Row],[Width (in)]]&gt;25,Table1[[#This Row],[Width (in)]]&lt;=40),1,0))</f>
        <v>0</v>
      </c>
      <c r="V3588">
        <f>IF(Table1[[#This Row],[OD (in)]]=28,0,IF(Table1[[#This Row],[Width (in)]]&gt;40,1,0))</f>
        <v>0</v>
      </c>
      <c r="W3588">
        <f>IF(Table1[[#This Row],[OD (in)]]=28,1,0)</f>
        <v>1</v>
      </c>
    </row>
    <row r="3589" spans="1:23" x14ac:dyDescent="0.3">
      <c r="A3589" s="6" t="s">
        <v>0</v>
      </c>
      <c r="B3589" s="6" t="s">
        <v>502</v>
      </c>
      <c r="C3589" s="6" t="s">
        <v>503</v>
      </c>
      <c r="D3589" s="6" t="s">
        <v>7638</v>
      </c>
      <c r="E3589" s="6" t="s">
        <v>4</v>
      </c>
      <c r="F3589" s="6" t="s">
        <v>5</v>
      </c>
      <c r="G3589" s="6" t="s">
        <v>7215</v>
      </c>
      <c r="H3589" s="6" t="s">
        <v>7</v>
      </c>
      <c r="I3589" s="6" t="s">
        <v>7216</v>
      </c>
      <c r="J3589" s="6" t="s">
        <v>9</v>
      </c>
      <c r="K3589" s="6" t="s">
        <v>7639</v>
      </c>
      <c r="L3589" s="6" t="s">
        <v>11</v>
      </c>
      <c r="M3589" s="2">
        <v>199.74</v>
      </c>
      <c r="N3589" s="1" t="s">
        <v>12</v>
      </c>
      <c r="O3589" s="3">
        <v>43323</v>
      </c>
      <c r="P3589" s="2">
        <f>ROUNDDOWN(Table1[[#This Row],[Quantity in UnE]],0)</f>
        <v>199</v>
      </c>
      <c r="Q3589" t="s">
        <v>8849</v>
      </c>
      <c r="R3589">
        <v>23.875</v>
      </c>
      <c r="S3589">
        <v>44</v>
      </c>
      <c r="T3589">
        <f>IF(Table1[[#This Row],[OD (in)]]=28,0,IF(Table1[[#This Row],[Width (in)]]&lt;=25,1,0))</f>
        <v>1</v>
      </c>
      <c r="U3589">
        <f>IF(Table1[[#This Row],[OD (in)]]=28,0,IF(AND(Table1[[#This Row],[Width (in)]]&gt;25,Table1[[#This Row],[Width (in)]]&lt;=40),1,0))</f>
        <v>0</v>
      </c>
      <c r="V3589">
        <f>IF(Table1[[#This Row],[OD (in)]]=28,0,IF(Table1[[#This Row],[Width (in)]]&gt;40,1,0))</f>
        <v>0</v>
      </c>
      <c r="W3589">
        <f>IF(Table1[[#This Row],[OD (in)]]=28,1,0)</f>
        <v>0</v>
      </c>
    </row>
    <row r="3590" spans="1:23" x14ac:dyDescent="0.3">
      <c r="A3590" s="6" t="s">
        <v>0</v>
      </c>
      <c r="B3590" s="6" t="s">
        <v>502</v>
      </c>
      <c r="C3590" s="6" t="s">
        <v>503</v>
      </c>
      <c r="D3590" s="6" t="s">
        <v>7640</v>
      </c>
      <c r="E3590" s="6" t="s">
        <v>4</v>
      </c>
      <c r="F3590" s="6" t="s">
        <v>5</v>
      </c>
      <c r="G3590" s="6" t="s">
        <v>7546</v>
      </c>
      <c r="H3590" s="6" t="s">
        <v>7</v>
      </c>
      <c r="I3590" s="6" t="s">
        <v>7547</v>
      </c>
      <c r="J3590" s="6" t="s">
        <v>9</v>
      </c>
      <c r="K3590" s="6" t="s">
        <v>7641</v>
      </c>
      <c r="L3590" s="6" t="s">
        <v>11</v>
      </c>
      <c r="M3590" s="2">
        <v>170.23</v>
      </c>
      <c r="N3590" s="1" t="s">
        <v>12</v>
      </c>
      <c r="O3590" s="3">
        <v>43322</v>
      </c>
      <c r="P3590" s="2">
        <f>ROUNDDOWN(Table1[[#This Row],[Quantity in UnE]],0)</f>
        <v>170</v>
      </c>
      <c r="Q3590" t="s">
        <v>8849</v>
      </c>
      <c r="R3590">
        <v>23.875</v>
      </c>
      <c r="S3590">
        <v>44</v>
      </c>
      <c r="T3590">
        <f>IF(Table1[[#This Row],[OD (in)]]=28,0,IF(Table1[[#This Row],[Width (in)]]&lt;=25,1,0))</f>
        <v>1</v>
      </c>
      <c r="U3590">
        <f>IF(Table1[[#This Row],[OD (in)]]=28,0,IF(AND(Table1[[#This Row],[Width (in)]]&gt;25,Table1[[#This Row],[Width (in)]]&lt;=40),1,0))</f>
        <v>0</v>
      </c>
      <c r="V3590">
        <f>IF(Table1[[#This Row],[OD (in)]]=28,0,IF(Table1[[#This Row],[Width (in)]]&gt;40,1,0))</f>
        <v>0</v>
      </c>
      <c r="W3590">
        <f>IF(Table1[[#This Row],[OD (in)]]=28,1,0)</f>
        <v>0</v>
      </c>
    </row>
    <row r="3591" spans="1:23" x14ac:dyDescent="0.3">
      <c r="A3591" s="6" t="s">
        <v>0</v>
      </c>
      <c r="B3591" s="6" t="s">
        <v>502</v>
      </c>
      <c r="C3591" s="6" t="s">
        <v>503</v>
      </c>
      <c r="D3591" s="6" t="s">
        <v>7642</v>
      </c>
      <c r="E3591" s="6" t="s">
        <v>4</v>
      </c>
      <c r="F3591" s="6" t="s">
        <v>5</v>
      </c>
      <c r="G3591" s="6" t="s">
        <v>7546</v>
      </c>
      <c r="H3591" s="6" t="s">
        <v>7</v>
      </c>
      <c r="I3591" s="6" t="s">
        <v>7547</v>
      </c>
      <c r="J3591" s="6" t="s">
        <v>9</v>
      </c>
      <c r="K3591" s="6" t="s">
        <v>7643</v>
      </c>
      <c r="L3591" s="6" t="s">
        <v>11</v>
      </c>
      <c r="M3591" s="2">
        <v>194.99799999999999</v>
      </c>
      <c r="N3591" s="1" t="s">
        <v>12</v>
      </c>
      <c r="O3591" s="3">
        <v>43322</v>
      </c>
      <c r="P3591" s="2">
        <f>ROUNDDOWN(Table1[[#This Row],[Quantity in UnE]],0)</f>
        <v>194</v>
      </c>
      <c r="Q3591" t="s">
        <v>8849</v>
      </c>
      <c r="R3591">
        <v>23.875</v>
      </c>
      <c r="S3591">
        <v>44</v>
      </c>
      <c r="T3591">
        <f>IF(Table1[[#This Row],[OD (in)]]=28,0,IF(Table1[[#This Row],[Width (in)]]&lt;=25,1,0))</f>
        <v>1</v>
      </c>
      <c r="U3591">
        <f>IF(Table1[[#This Row],[OD (in)]]=28,0,IF(AND(Table1[[#This Row],[Width (in)]]&gt;25,Table1[[#This Row],[Width (in)]]&lt;=40),1,0))</f>
        <v>0</v>
      </c>
      <c r="V3591">
        <f>IF(Table1[[#This Row],[OD (in)]]=28,0,IF(Table1[[#This Row],[Width (in)]]&gt;40,1,0))</f>
        <v>0</v>
      </c>
      <c r="W3591">
        <f>IF(Table1[[#This Row],[OD (in)]]=28,1,0)</f>
        <v>0</v>
      </c>
    </row>
    <row r="3592" spans="1:23" x14ac:dyDescent="0.3">
      <c r="A3592" s="6" t="s">
        <v>0</v>
      </c>
      <c r="B3592" s="6" t="s">
        <v>502</v>
      </c>
      <c r="C3592" s="6" t="s">
        <v>503</v>
      </c>
      <c r="D3592" s="6" t="s">
        <v>7644</v>
      </c>
      <c r="E3592" s="6" t="s">
        <v>4</v>
      </c>
      <c r="F3592" s="6" t="s">
        <v>5</v>
      </c>
      <c r="G3592" s="6" t="s">
        <v>7215</v>
      </c>
      <c r="H3592" s="6" t="s">
        <v>7</v>
      </c>
      <c r="I3592" s="6" t="s">
        <v>7216</v>
      </c>
      <c r="J3592" s="6" t="s">
        <v>9</v>
      </c>
      <c r="K3592" s="6" t="s">
        <v>7645</v>
      </c>
      <c r="L3592" s="6" t="s">
        <v>11</v>
      </c>
      <c r="M3592" s="2">
        <v>199.523</v>
      </c>
      <c r="N3592" s="1" t="s">
        <v>12</v>
      </c>
      <c r="O3592" s="3">
        <v>43323</v>
      </c>
      <c r="P3592" s="2">
        <f>ROUNDDOWN(Table1[[#This Row],[Quantity in UnE]],0)</f>
        <v>199</v>
      </c>
      <c r="Q3592" t="s">
        <v>8849</v>
      </c>
      <c r="R3592">
        <v>23.875</v>
      </c>
      <c r="S3592">
        <v>44</v>
      </c>
      <c r="T3592">
        <f>IF(Table1[[#This Row],[OD (in)]]=28,0,IF(Table1[[#This Row],[Width (in)]]&lt;=25,1,0))</f>
        <v>1</v>
      </c>
      <c r="U3592">
        <f>IF(Table1[[#This Row],[OD (in)]]=28,0,IF(AND(Table1[[#This Row],[Width (in)]]&gt;25,Table1[[#This Row],[Width (in)]]&lt;=40),1,0))</f>
        <v>0</v>
      </c>
      <c r="V3592">
        <f>IF(Table1[[#This Row],[OD (in)]]=28,0,IF(Table1[[#This Row],[Width (in)]]&gt;40,1,0))</f>
        <v>0</v>
      </c>
      <c r="W3592">
        <f>IF(Table1[[#This Row],[OD (in)]]=28,1,0)</f>
        <v>0</v>
      </c>
    </row>
    <row r="3593" spans="1:23" x14ac:dyDescent="0.3">
      <c r="A3593" s="6" t="s">
        <v>0</v>
      </c>
      <c r="B3593" s="6" t="s">
        <v>1814</v>
      </c>
      <c r="C3593" s="6" t="s">
        <v>1815</v>
      </c>
      <c r="D3593" s="6" t="s">
        <v>7646</v>
      </c>
      <c r="E3593" s="6" t="s">
        <v>4</v>
      </c>
      <c r="F3593" s="6" t="s">
        <v>5</v>
      </c>
      <c r="G3593" s="6" t="s">
        <v>7257</v>
      </c>
      <c r="H3593" s="6" t="s">
        <v>7</v>
      </c>
      <c r="I3593" s="6" t="s">
        <v>7258</v>
      </c>
      <c r="J3593" s="6" t="s">
        <v>9</v>
      </c>
      <c r="K3593" s="6" t="s">
        <v>7647</v>
      </c>
      <c r="L3593" s="6" t="s">
        <v>11</v>
      </c>
      <c r="M3593" s="2">
        <v>246.15100000000001</v>
      </c>
      <c r="N3593" s="1" t="s">
        <v>12</v>
      </c>
      <c r="O3593" s="3">
        <v>43329</v>
      </c>
      <c r="P3593" s="2">
        <f>ROUNDDOWN(Table1[[#This Row],[Quantity in UnE]],0)</f>
        <v>246</v>
      </c>
      <c r="Q3593" t="s">
        <v>8860</v>
      </c>
      <c r="R3593">
        <v>30.75</v>
      </c>
      <c r="S3593">
        <v>39</v>
      </c>
      <c r="T3593">
        <f>IF(Table1[[#This Row],[OD (in)]]=28,0,IF(Table1[[#This Row],[Width (in)]]&lt;=25,1,0))</f>
        <v>0</v>
      </c>
      <c r="U3593">
        <f>IF(Table1[[#This Row],[OD (in)]]=28,0,IF(AND(Table1[[#This Row],[Width (in)]]&gt;25,Table1[[#This Row],[Width (in)]]&lt;=40),1,0))</f>
        <v>1</v>
      </c>
      <c r="V3593">
        <f>IF(Table1[[#This Row],[OD (in)]]=28,0,IF(Table1[[#This Row],[Width (in)]]&gt;40,1,0))</f>
        <v>0</v>
      </c>
      <c r="W3593">
        <f>IF(Table1[[#This Row],[OD (in)]]=28,1,0)</f>
        <v>0</v>
      </c>
    </row>
    <row r="3594" spans="1:23" x14ac:dyDescent="0.3">
      <c r="A3594" s="6" t="s">
        <v>0</v>
      </c>
      <c r="B3594" s="6" t="s">
        <v>502</v>
      </c>
      <c r="C3594" s="6" t="s">
        <v>503</v>
      </c>
      <c r="D3594" s="6" t="s">
        <v>7648</v>
      </c>
      <c r="E3594" s="6" t="s">
        <v>4</v>
      </c>
      <c r="F3594" s="6" t="s">
        <v>5</v>
      </c>
      <c r="G3594" s="6" t="s">
        <v>7215</v>
      </c>
      <c r="H3594" s="6" t="s">
        <v>7</v>
      </c>
      <c r="I3594" s="6" t="s">
        <v>7216</v>
      </c>
      <c r="J3594" s="6" t="s">
        <v>9</v>
      </c>
      <c r="K3594" s="6" t="s">
        <v>7649</v>
      </c>
      <c r="L3594" s="6" t="s">
        <v>11</v>
      </c>
      <c r="M3594" s="2">
        <v>198.03299999999999</v>
      </c>
      <c r="N3594" s="1" t="s">
        <v>12</v>
      </c>
      <c r="O3594" s="3">
        <v>43323</v>
      </c>
      <c r="P3594" s="2">
        <f>ROUNDDOWN(Table1[[#This Row],[Quantity in UnE]],0)</f>
        <v>198</v>
      </c>
      <c r="Q3594" t="s">
        <v>8849</v>
      </c>
      <c r="R3594">
        <v>23.875</v>
      </c>
      <c r="S3594">
        <v>44</v>
      </c>
      <c r="T3594">
        <f>IF(Table1[[#This Row],[OD (in)]]=28,0,IF(Table1[[#This Row],[Width (in)]]&lt;=25,1,0))</f>
        <v>1</v>
      </c>
      <c r="U3594">
        <f>IF(Table1[[#This Row],[OD (in)]]=28,0,IF(AND(Table1[[#This Row],[Width (in)]]&gt;25,Table1[[#This Row],[Width (in)]]&lt;=40),1,0))</f>
        <v>0</v>
      </c>
      <c r="V3594">
        <f>IF(Table1[[#This Row],[OD (in)]]=28,0,IF(Table1[[#This Row],[Width (in)]]&gt;40,1,0))</f>
        <v>0</v>
      </c>
      <c r="W3594">
        <f>IF(Table1[[#This Row],[OD (in)]]=28,1,0)</f>
        <v>0</v>
      </c>
    </row>
    <row r="3595" spans="1:23" x14ac:dyDescent="0.3">
      <c r="A3595" s="6" t="s">
        <v>0</v>
      </c>
      <c r="B3595" s="6" t="s">
        <v>1814</v>
      </c>
      <c r="C3595" s="6" t="s">
        <v>1815</v>
      </c>
      <c r="D3595" s="6" t="s">
        <v>7650</v>
      </c>
      <c r="E3595" s="6" t="s">
        <v>4</v>
      </c>
      <c r="F3595" s="6" t="s">
        <v>5</v>
      </c>
      <c r="G3595" s="6" t="s">
        <v>7257</v>
      </c>
      <c r="H3595" s="6" t="s">
        <v>7</v>
      </c>
      <c r="I3595" s="6" t="s">
        <v>7258</v>
      </c>
      <c r="J3595" s="6" t="s">
        <v>9</v>
      </c>
      <c r="K3595" s="6" t="s">
        <v>7651</v>
      </c>
      <c r="L3595" s="6" t="s">
        <v>11</v>
      </c>
      <c r="M3595" s="2">
        <v>246.15100000000001</v>
      </c>
      <c r="N3595" s="1" t="s">
        <v>12</v>
      </c>
      <c r="O3595" s="3">
        <v>43329</v>
      </c>
      <c r="P3595" s="2">
        <f>ROUNDDOWN(Table1[[#This Row],[Quantity in UnE]],0)</f>
        <v>246</v>
      </c>
      <c r="Q3595" t="s">
        <v>8860</v>
      </c>
      <c r="R3595">
        <v>30.75</v>
      </c>
      <c r="S3595">
        <v>39</v>
      </c>
      <c r="T3595">
        <f>IF(Table1[[#This Row],[OD (in)]]=28,0,IF(Table1[[#This Row],[Width (in)]]&lt;=25,1,0))</f>
        <v>0</v>
      </c>
      <c r="U3595">
        <f>IF(Table1[[#This Row],[OD (in)]]=28,0,IF(AND(Table1[[#This Row],[Width (in)]]&gt;25,Table1[[#This Row],[Width (in)]]&lt;=40),1,0))</f>
        <v>1</v>
      </c>
      <c r="V3595">
        <f>IF(Table1[[#This Row],[OD (in)]]=28,0,IF(Table1[[#This Row],[Width (in)]]&gt;40,1,0))</f>
        <v>0</v>
      </c>
      <c r="W3595">
        <f>IF(Table1[[#This Row],[OD (in)]]=28,1,0)</f>
        <v>0</v>
      </c>
    </row>
    <row r="3596" spans="1:23" x14ac:dyDescent="0.3">
      <c r="A3596" s="6" t="s">
        <v>0</v>
      </c>
      <c r="B3596" s="6" t="s">
        <v>502</v>
      </c>
      <c r="C3596" s="6" t="s">
        <v>503</v>
      </c>
      <c r="D3596" s="6" t="s">
        <v>7652</v>
      </c>
      <c r="E3596" s="6" t="s">
        <v>4</v>
      </c>
      <c r="F3596" s="6" t="s">
        <v>5</v>
      </c>
      <c r="G3596" s="6" t="s">
        <v>7215</v>
      </c>
      <c r="H3596" s="6" t="s">
        <v>7</v>
      </c>
      <c r="I3596" s="6" t="s">
        <v>7216</v>
      </c>
      <c r="J3596" s="6" t="s">
        <v>9</v>
      </c>
      <c r="K3596" s="6" t="s">
        <v>7653</v>
      </c>
      <c r="L3596" s="6" t="s">
        <v>11</v>
      </c>
      <c r="M3596" s="2">
        <v>198.38499999999999</v>
      </c>
      <c r="N3596" s="1" t="s">
        <v>12</v>
      </c>
      <c r="O3596" s="3">
        <v>43323</v>
      </c>
      <c r="P3596" s="2">
        <f>ROUNDDOWN(Table1[[#This Row],[Quantity in UnE]],0)</f>
        <v>198</v>
      </c>
      <c r="Q3596" t="s">
        <v>8849</v>
      </c>
      <c r="R3596">
        <v>23.875</v>
      </c>
      <c r="S3596">
        <v>44</v>
      </c>
      <c r="T3596">
        <f>IF(Table1[[#This Row],[OD (in)]]=28,0,IF(Table1[[#This Row],[Width (in)]]&lt;=25,1,0))</f>
        <v>1</v>
      </c>
      <c r="U3596">
        <f>IF(Table1[[#This Row],[OD (in)]]=28,0,IF(AND(Table1[[#This Row],[Width (in)]]&gt;25,Table1[[#This Row],[Width (in)]]&lt;=40),1,0))</f>
        <v>0</v>
      </c>
      <c r="V3596">
        <f>IF(Table1[[#This Row],[OD (in)]]=28,0,IF(Table1[[#This Row],[Width (in)]]&gt;40,1,0))</f>
        <v>0</v>
      </c>
      <c r="W3596">
        <f>IF(Table1[[#This Row],[OD (in)]]=28,1,0)</f>
        <v>0</v>
      </c>
    </row>
    <row r="3597" spans="1:23" x14ac:dyDescent="0.3">
      <c r="A3597" s="6" t="s">
        <v>0</v>
      </c>
      <c r="B3597" s="6" t="s">
        <v>502</v>
      </c>
      <c r="C3597" s="6" t="s">
        <v>503</v>
      </c>
      <c r="D3597" s="6" t="s">
        <v>7654</v>
      </c>
      <c r="E3597" s="6" t="s">
        <v>4</v>
      </c>
      <c r="F3597" s="6" t="s">
        <v>5</v>
      </c>
      <c r="G3597" s="6" t="s">
        <v>7121</v>
      </c>
      <c r="H3597" s="6" t="s">
        <v>7</v>
      </c>
      <c r="I3597" s="6" t="s">
        <v>7122</v>
      </c>
      <c r="J3597" s="6" t="s">
        <v>9</v>
      </c>
      <c r="K3597" s="6" t="s">
        <v>7655</v>
      </c>
      <c r="L3597" s="6" t="s">
        <v>11</v>
      </c>
      <c r="M3597" s="2">
        <v>196.10900000000001</v>
      </c>
      <c r="N3597" s="1" t="s">
        <v>12</v>
      </c>
      <c r="O3597" s="3">
        <v>43321</v>
      </c>
      <c r="P3597" s="2">
        <f>ROUNDDOWN(Table1[[#This Row],[Quantity in UnE]],0)</f>
        <v>196</v>
      </c>
      <c r="Q3597" t="s">
        <v>8849</v>
      </c>
      <c r="R3597">
        <v>23.875</v>
      </c>
      <c r="S3597">
        <v>44</v>
      </c>
      <c r="T3597">
        <f>IF(Table1[[#This Row],[OD (in)]]=28,0,IF(Table1[[#This Row],[Width (in)]]&lt;=25,1,0))</f>
        <v>1</v>
      </c>
      <c r="U3597">
        <f>IF(Table1[[#This Row],[OD (in)]]=28,0,IF(AND(Table1[[#This Row],[Width (in)]]&gt;25,Table1[[#This Row],[Width (in)]]&lt;=40),1,0))</f>
        <v>0</v>
      </c>
      <c r="V3597">
        <f>IF(Table1[[#This Row],[OD (in)]]=28,0,IF(Table1[[#This Row],[Width (in)]]&gt;40,1,0))</f>
        <v>0</v>
      </c>
      <c r="W3597">
        <f>IF(Table1[[#This Row],[OD (in)]]=28,1,0)</f>
        <v>0</v>
      </c>
    </row>
    <row r="3598" spans="1:23" x14ac:dyDescent="0.3">
      <c r="A3598" s="6" t="s">
        <v>0</v>
      </c>
      <c r="B3598" s="6" t="s">
        <v>502</v>
      </c>
      <c r="C3598" s="6" t="s">
        <v>503</v>
      </c>
      <c r="D3598" s="6" t="s">
        <v>7656</v>
      </c>
      <c r="E3598" s="6" t="s">
        <v>4</v>
      </c>
      <c r="F3598" s="6" t="s">
        <v>5</v>
      </c>
      <c r="G3598" s="6" t="s">
        <v>7215</v>
      </c>
      <c r="H3598" s="6" t="s">
        <v>7</v>
      </c>
      <c r="I3598" s="6" t="s">
        <v>7216</v>
      </c>
      <c r="J3598" s="6" t="s">
        <v>9</v>
      </c>
      <c r="K3598" s="6" t="s">
        <v>7657</v>
      </c>
      <c r="L3598" s="6" t="s">
        <v>11</v>
      </c>
      <c r="M3598" s="2">
        <v>198.38499999999999</v>
      </c>
      <c r="N3598" s="1" t="s">
        <v>12</v>
      </c>
      <c r="O3598" s="3">
        <v>43323</v>
      </c>
      <c r="P3598" s="2">
        <f>ROUNDDOWN(Table1[[#This Row],[Quantity in UnE]],0)</f>
        <v>198</v>
      </c>
      <c r="Q3598" t="s">
        <v>8849</v>
      </c>
      <c r="R3598">
        <v>23.875</v>
      </c>
      <c r="S3598">
        <v>44</v>
      </c>
      <c r="T3598">
        <f>IF(Table1[[#This Row],[OD (in)]]=28,0,IF(Table1[[#This Row],[Width (in)]]&lt;=25,1,0))</f>
        <v>1</v>
      </c>
      <c r="U3598">
        <f>IF(Table1[[#This Row],[OD (in)]]=28,0,IF(AND(Table1[[#This Row],[Width (in)]]&gt;25,Table1[[#This Row],[Width (in)]]&lt;=40),1,0))</f>
        <v>0</v>
      </c>
      <c r="V3598">
        <f>IF(Table1[[#This Row],[OD (in)]]=28,0,IF(Table1[[#This Row],[Width (in)]]&gt;40,1,0))</f>
        <v>0</v>
      </c>
      <c r="W3598">
        <f>IF(Table1[[#This Row],[OD (in)]]=28,1,0)</f>
        <v>0</v>
      </c>
    </row>
    <row r="3599" spans="1:23" x14ac:dyDescent="0.3">
      <c r="A3599" s="6" t="s">
        <v>0</v>
      </c>
      <c r="B3599" s="6" t="s">
        <v>502</v>
      </c>
      <c r="C3599" s="6" t="s">
        <v>503</v>
      </c>
      <c r="D3599" s="6" t="s">
        <v>7658</v>
      </c>
      <c r="E3599" s="6" t="s">
        <v>4</v>
      </c>
      <c r="F3599" s="6" t="s">
        <v>5</v>
      </c>
      <c r="G3599" s="6" t="s">
        <v>7121</v>
      </c>
      <c r="H3599" s="6" t="s">
        <v>7</v>
      </c>
      <c r="I3599" s="6" t="s">
        <v>7122</v>
      </c>
      <c r="J3599" s="6" t="s">
        <v>9</v>
      </c>
      <c r="K3599" s="6" t="s">
        <v>7659</v>
      </c>
      <c r="L3599" s="6" t="s">
        <v>11</v>
      </c>
      <c r="M3599" s="2">
        <v>196.10900000000001</v>
      </c>
      <c r="N3599" s="1" t="s">
        <v>12</v>
      </c>
      <c r="O3599" s="3">
        <v>43321</v>
      </c>
      <c r="P3599" s="2">
        <f>ROUNDDOWN(Table1[[#This Row],[Quantity in UnE]],0)</f>
        <v>196</v>
      </c>
      <c r="Q3599" t="s">
        <v>8849</v>
      </c>
      <c r="R3599">
        <v>23.875</v>
      </c>
      <c r="S3599">
        <v>44</v>
      </c>
      <c r="T3599">
        <f>IF(Table1[[#This Row],[OD (in)]]=28,0,IF(Table1[[#This Row],[Width (in)]]&lt;=25,1,0))</f>
        <v>1</v>
      </c>
      <c r="U3599">
        <f>IF(Table1[[#This Row],[OD (in)]]=28,0,IF(AND(Table1[[#This Row],[Width (in)]]&gt;25,Table1[[#This Row],[Width (in)]]&lt;=40),1,0))</f>
        <v>0</v>
      </c>
      <c r="V3599">
        <f>IF(Table1[[#This Row],[OD (in)]]=28,0,IF(Table1[[#This Row],[Width (in)]]&gt;40,1,0))</f>
        <v>0</v>
      </c>
      <c r="W3599">
        <f>IF(Table1[[#This Row],[OD (in)]]=28,1,0)</f>
        <v>0</v>
      </c>
    </row>
    <row r="3600" spans="1:23" x14ac:dyDescent="0.3">
      <c r="A3600" s="6" t="s">
        <v>0</v>
      </c>
      <c r="B3600" s="6" t="s">
        <v>1798</v>
      </c>
      <c r="C3600" s="6" t="s">
        <v>1799</v>
      </c>
      <c r="D3600" s="6" t="s">
        <v>7660</v>
      </c>
      <c r="E3600" s="6" t="s">
        <v>4</v>
      </c>
      <c r="F3600" s="6" t="s">
        <v>5</v>
      </c>
      <c r="G3600" s="6" t="s">
        <v>7257</v>
      </c>
      <c r="H3600" s="6" t="s">
        <v>7</v>
      </c>
      <c r="I3600" s="6" t="s">
        <v>7258</v>
      </c>
      <c r="J3600" s="6" t="s">
        <v>9</v>
      </c>
      <c r="K3600" s="6" t="s">
        <v>7661</v>
      </c>
      <c r="L3600" s="6" t="s">
        <v>11</v>
      </c>
      <c r="M3600" s="2">
        <v>230.14099999999999</v>
      </c>
      <c r="N3600" s="1" t="s">
        <v>12</v>
      </c>
      <c r="O3600" s="3">
        <v>43329</v>
      </c>
      <c r="P3600" s="2">
        <f>ROUNDDOWN(Table1[[#This Row],[Quantity in UnE]],0)</f>
        <v>230</v>
      </c>
      <c r="Q3600" t="s">
        <v>8860</v>
      </c>
      <c r="R3600">
        <v>28.75</v>
      </c>
      <c r="S3600">
        <v>39</v>
      </c>
      <c r="T3600">
        <f>IF(Table1[[#This Row],[OD (in)]]=28,0,IF(Table1[[#This Row],[Width (in)]]&lt;=25,1,0))</f>
        <v>0</v>
      </c>
      <c r="U3600">
        <f>IF(Table1[[#This Row],[OD (in)]]=28,0,IF(AND(Table1[[#This Row],[Width (in)]]&gt;25,Table1[[#This Row],[Width (in)]]&lt;=40),1,0))</f>
        <v>1</v>
      </c>
      <c r="V3600">
        <f>IF(Table1[[#This Row],[OD (in)]]=28,0,IF(Table1[[#This Row],[Width (in)]]&gt;40,1,0))</f>
        <v>0</v>
      </c>
      <c r="W3600">
        <f>IF(Table1[[#This Row],[OD (in)]]=28,1,0)</f>
        <v>0</v>
      </c>
    </row>
    <row r="3601" spans="1:23" x14ac:dyDescent="0.3">
      <c r="A3601" s="6" t="s">
        <v>0</v>
      </c>
      <c r="B3601" s="6" t="s">
        <v>19</v>
      </c>
      <c r="C3601" s="6" t="s">
        <v>20</v>
      </c>
      <c r="D3601" s="6" t="s">
        <v>7662</v>
      </c>
      <c r="E3601" s="6" t="s">
        <v>4</v>
      </c>
      <c r="F3601" s="6" t="s">
        <v>5</v>
      </c>
      <c r="G3601" s="6" t="s">
        <v>7121</v>
      </c>
      <c r="H3601" s="6" t="s">
        <v>7</v>
      </c>
      <c r="I3601" s="6" t="s">
        <v>7122</v>
      </c>
      <c r="J3601" s="6" t="s">
        <v>9</v>
      </c>
      <c r="K3601" s="6" t="s">
        <v>7663</v>
      </c>
      <c r="L3601" s="6" t="s">
        <v>11</v>
      </c>
      <c r="M3601" s="2">
        <v>303.86599999999999</v>
      </c>
      <c r="N3601" s="1" t="s">
        <v>12</v>
      </c>
      <c r="O3601" s="3">
        <v>43321</v>
      </c>
      <c r="P3601" s="2">
        <f>ROUNDDOWN(Table1[[#This Row],[Quantity in UnE]],0)</f>
        <v>303</v>
      </c>
      <c r="Q3601" t="s">
        <v>8849</v>
      </c>
      <c r="R3601">
        <v>36.75</v>
      </c>
      <c r="S3601">
        <v>44</v>
      </c>
      <c r="T3601">
        <f>IF(Table1[[#This Row],[OD (in)]]=28,0,IF(Table1[[#This Row],[Width (in)]]&lt;=25,1,0))</f>
        <v>0</v>
      </c>
      <c r="U3601">
        <f>IF(Table1[[#This Row],[OD (in)]]=28,0,IF(AND(Table1[[#This Row],[Width (in)]]&gt;25,Table1[[#This Row],[Width (in)]]&lt;=40),1,0))</f>
        <v>1</v>
      </c>
      <c r="V3601">
        <f>IF(Table1[[#This Row],[OD (in)]]=28,0,IF(Table1[[#This Row],[Width (in)]]&gt;40,1,0))</f>
        <v>0</v>
      </c>
      <c r="W3601">
        <f>IF(Table1[[#This Row],[OD (in)]]=28,1,0)</f>
        <v>0</v>
      </c>
    </row>
    <row r="3602" spans="1:23" x14ac:dyDescent="0.3">
      <c r="A3602" s="6" t="s">
        <v>0</v>
      </c>
      <c r="B3602" s="6" t="s">
        <v>502</v>
      </c>
      <c r="C3602" s="6" t="s">
        <v>503</v>
      </c>
      <c r="D3602" s="6" t="s">
        <v>7664</v>
      </c>
      <c r="E3602" s="6" t="s">
        <v>4</v>
      </c>
      <c r="F3602" s="6" t="s">
        <v>5</v>
      </c>
      <c r="G3602" s="6" t="s">
        <v>7215</v>
      </c>
      <c r="H3602" s="6" t="s">
        <v>7</v>
      </c>
      <c r="I3602" s="6" t="s">
        <v>7216</v>
      </c>
      <c r="J3602" s="6" t="s">
        <v>9</v>
      </c>
      <c r="K3602" s="6" t="s">
        <v>7665</v>
      </c>
      <c r="L3602" s="6" t="s">
        <v>11</v>
      </c>
      <c r="M3602" s="2">
        <v>197.73500000000001</v>
      </c>
      <c r="N3602" s="1" t="s">
        <v>12</v>
      </c>
      <c r="O3602" s="3">
        <v>43323</v>
      </c>
      <c r="P3602" s="2">
        <f>ROUNDDOWN(Table1[[#This Row],[Quantity in UnE]],0)</f>
        <v>197</v>
      </c>
      <c r="Q3602" t="s">
        <v>8849</v>
      </c>
      <c r="R3602">
        <v>23.875</v>
      </c>
      <c r="S3602">
        <v>44</v>
      </c>
      <c r="T3602">
        <f>IF(Table1[[#This Row],[OD (in)]]=28,0,IF(Table1[[#This Row],[Width (in)]]&lt;=25,1,0))</f>
        <v>1</v>
      </c>
      <c r="U3602">
        <f>IF(Table1[[#This Row],[OD (in)]]=28,0,IF(AND(Table1[[#This Row],[Width (in)]]&gt;25,Table1[[#This Row],[Width (in)]]&lt;=40),1,0))</f>
        <v>0</v>
      </c>
      <c r="V3602">
        <f>IF(Table1[[#This Row],[OD (in)]]=28,0,IF(Table1[[#This Row],[Width (in)]]&gt;40,1,0))</f>
        <v>0</v>
      </c>
      <c r="W3602">
        <f>IF(Table1[[#This Row],[OD (in)]]=28,1,0)</f>
        <v>0</v>
      </c>
    </row>
    <row r="3603" spans="1:23" x14ac:dyDescent="0.3">
      <c r="A3603" s="6" t="s">
        <v>0</v>
      </c>
      <c r="B3603" s="6" t="s">
        <v>19</v>
      </c>
      <c r="C3603" s="6" t="s">
        <v>20</v>
      </c>
      <c r="D3603" s="6" t="s">
        <v>7666</v>
      </c>
      <c r="E3603" s="6" t="s">
        <v>4</v>
      </c>
      <c r="F3603" s="6" t="s">
        <v>5</v>
      </c>
      <c r="G3603" s="6" t="s">
        <v>7121</v>
      </c>
      <c r="H3603" s="6" t="s">
        <v>7</v>
      </c>
      <c r="I3603" s="6" t="s">
        <v>7122</v>
      </c>
      <c r="J3603" s="6" t="s">
        <v>9</v>
      </c>
      <c r="K3603" s="6" t="s">
        <v>7667</v>
      </c>
      <c r="L3603" s="6" t="s">
        <v>11</v>
      </c>
      <c r="M3603" s="2">
        <v>303.86599999999999</v>
      </c>
      <c r="N3603" s="1" t="s">
        <v>12</v>
      </c>
      <c r="O3603" s="3">
        <v>43321</v>
      </c>
      <c r="P3603" s="2">
        <f>ROUNDDOWN(Table1[[#This Row],[Quantity in UnE]],0)</f>
        <v>303</v>
      </c>
      <c r="Q3603" t="s">
        <v>8849</v>
      </c>
      <c r="R3603">
        <v>36.75</v>
      </c>
      <c r="S3603">
        <v>44</v>
      </c>
      <c r="T3603">
        <f>IF(Table1[[#This Row],[OD (in)]]=28,0,IF(Table1[[#This Row],[Width (in)]]&lt;=25,1,0))</f>
        <v>0</v>
      </c>
      <c r="U3603">
        <f>IF(Table1[[#This Row],[OD (in)]]=28,0,IF(AND(Table1[[#This Row],[Width (in)]]&gt;25,Table1[[#This Row],[Width (in)]]&lt;=40),1,0))</f>
        <v>1</v>
      </c>
      <c r="V3603">
        <f>IF(Table1[[#This Row],[OD (in)]]=28,0,IF(Table1[[#This Row],[Width (in)]]&gt;40,1,0))</f>
        <v>0</v>
      </c>
      <c r="W3603">
        <f>IF(Table1[[#This Row],[OD (in)]]=28,1,0)</f>
        <v>0</v>
      </c>
    </row>
    <row r="3604" spans="1:23" x14ac:dyDescent="0.3">
      <c r="A3604" s="6" t="s">
        <v>0</v>
      </c>
      <c r="B3604" s="6" t="s">
        <v>502</v>
      </c>
      <c r="C3604" s="6" t="s">
        <v>503</v>
      </c>
      <c r="D3604" s="6" t="s">
        <v>7668</v>
      </c>
      <c r="E3604" s="6" t="s">
        <v>4</v>
      </c>
      <c r="F3604" s="6" t="s">
        <v>5</v>
      </c>
      <c r="G3604" s="6" t="s">
        <v>7215</v>
      </c>
      <c r="H3604" s="6" t="s">
        <v>7</v>
      </c>
      <c r="I3604" s="6" t="s">
        <v>7216</v>
      </c>
      <c r="J3604" s="6" t="s">
        <v>9</v>
      </c>
      <c r="K3604" s="6" t="s">
        <v>7669</v>
      </c>
      <c r="L3604" s="6" t="s">
        <v>11</v>
      </c>
      <c r="M3604" s="2">
        <v>197.73500000000001</v>
      </c>
      <c r="N3604" s="1" t="s">
        <v>12</v>
      </c>
      <c r="O3604" s="3">
        <v>43323</v>
      </c>
      <c r="P3604" s="2">
        <f>ROUNDDOWN(Table1[[#This Row],[Quantity in UnE]],0)</f>
        <v>197</v>
      </c>
      <c r="Q3604" t="s">
        <v>8849</v>
      </c>
      <c r="R3604">
        <v>23.875</v>
      </c>
      <c r="S3604">
        <v>44</v>
      </c>
      <c r="T3604">
        <f>IF(Table1[[#This Row],[OD (in)]]=28,0,IF(Table1[[#This Row],[Width (in)]]&lt;=25,1,0))</f>
        <v>1</v>
      </c>
      <c r="U3604">
        <f>IF(Table1[[#This Row],[OD (in)]]=28,0,IF(AND(Table1[[#This Row],[Width (in)]]&gt;25,Table1[[#This Row],[Width (in)]]&lt;=40),1,0))</f>
        <v>0</v>
      </c>
      <c r="V3604">
        <f>IF(Table1[[#This Row],[OD (in)]]=28,0,IF(Table1[[#This Row],[Width (in)]]&gt;40,1,0))</f>
        <v>0</v>
      </c>
      <c r="W3604">
        <f>IF(Table1[[#This Row],[OD (in)]]=28,1,0)</f>
        <v>0</v>
      </c>
    </row>
    <row r="3605" spans="1:23" x14ac:dyDescent="0.3">
      <c r="A3605" s="6" t="s">
        <v>0</v>
      </c>
      <c r="B3605" s="6" t="s">
        <v>502</v>
      </c>
      <c r="C3605" s="6" t="s">
        <v>503</v>
      </c>
      <c r="D3605" s="6" t="s">
        <v>7670</v>
      </c>
      <c r="E3605" s="6" t="s">
        <v>4</v>
      </c>
      <c r="F3605" s="6" t="s">
        <v>5</v>
      </c>
      <c r="G3605" s="6" t="s">
        <v>7215</v>
      </c>
      <c r="H3605" s="6" t="s">
        <v>7</v>
      </c>
      <c r="I3605" s="6" t="s">
        <v>7216</v>
      </c>
      <c r="J3605" s="6" t="s">
        <v>9</v>
      </c>
      <c r="K3605" s="6" t="s">
        <v>7671</v>
      </c>
      <c r="L3605" s="6" t="s">
        <v>11</v>
      </c>
      <c r="M3605" s="2">
        <v>199.74</v>
      </c>
      <c r="N3605" s="1" t="s">
        <v>12</v>
      </c>
      <c r="O3605" s="3">
        <v>43323</v>
      </c>
      <c r="P3605" s="2">
        <f>ROUNDDOWN(Table1[[#This Row],[Quantity in UnE]],0)</f>
        <v>199</v>
      </c>
      <c r="Q3605" t="s">
        <v>8849</v>
      </c>
      <c r="R3605">
        <v>23.875</v>
      </c>
      <c r="S3605">
        <v>44</v>
      </c>
      <c r="T3605">
        <f>IF(Table1[[#This Row],[OD (in)]]=28,0,IF(Table1[[#This Row],[Width (in)]]&lt;=25,1,0))</f>
        <v>1</v>
      </c>
      <c r="U3605">
        <f>IF(Table1[[#This Row],[OD (in)]]=28,0,IF(AND(Table1[[#This Row],[Width (in)]]&gt;25,Table1[[#This Row],[Width (in)]]&lt;=40),1,0))</f>
        <v>0</v>
      </c>
      <c r="V3605">
        <f>IF(Table1[[#This Row],[OD (in)]]=28,0,IF(Table1[[#This Row],[Width (in)]]&gt;40,1,0))</f>
        <v>0</v>
      </c>
      <c r="W3605">
        <f>IF(Table1[[#This Row],[OD (in)]]=28,1,0)</f>
        <v>0</v>
      </c>
    </row>
    <row r="3606" spans="1:23" x14ac:dyDescent="0.3">
      <c r="A3606" s="6" t="s">
        <v>0</v>
      </c>
      <c r="B3606" s="6" t="s">
        <v>19</v>
      </c>
      <c r="C3606" s="6" t="s">
        <v>20</v>
      </c>
      <c r="D3606" s="6" t="s">
        <v>7672</v>
      </c>
      <c r="E3606" s="6" t="s">
        <v>4</v>
      </c>
      <c r="F3606" s="6" t="s">
        <v>5</v>
      </c>
      <c r="G3606" s="6" t="s">
        <v>7121</v>
      </c>
      <c r="H3606" s="6" t="s">
        <v>7</v>
      </c>
      <c r="I3606" s="6" t="s">
        <v>7122</v>
      </c>
      <c r="J3606" s="6" t="s">
        <v>9</v>
      </c>
      <c r="K3606" s="6" t="s">
        <v>7673</v>
      </c>
      <c r="L3606" s="6" t="s">
        <v>11</v>
      </c>
      <c r="M3606" s="2">
        <v>301.86399999999998</v>
      </c>
      <c r="N3606" s="1" t="s">
        <v>12</v>
      </c>
      <c r="O3606" s="3">
        <v>43321</v>
      </c>
      <c r="P3606" s="2">
        <f>ROUNDDOWN(Table1[[#This Row],[Quantity in UnE]],0)</f>
        <v>301</v>
      </c>
      <c r="Q3606" t="s">
        <v>8849</v>
      </c>
      <c r="R3606">
        <v>36.75</v>
      </c>
      <c r="S3606">
        <v>44</v>
      </c>
      <c r="T3606">
        <f>IF(Table1[[#This Row],[OD (in)]]=28,0,IF(Table1[[#This Row],[Width (in)]]&lt;=25,1,0))</f>
        <v>0</v>
      </c>
      <c r="U3606">
        <f>IF(Table1[[#This Row],[OD (in)]]=28,0,IF(AND(Table1[[#This Row],[Width (in)]]&gt;25,Table1[[#This Row],[Width (in)]]&lt;=40),1,0))</f>
        <v>1</v>
      </c>
      <c r="V3606">
        <f>IF(Table1[[#This Row],[OD (in)]]=28,0,IF(Table1[[#This Row],[Width (in)]]&gt;40,1,0))</f>
        <v>0</v>
      </c>
      <c r="W3606">
        <f>IF(Table1[[#This Row],[OD (in)]]=28,1,0)</f>
        <v>0</v>
      </c>
    </row>
    <row r="3607" spans="1:23" x14ac:dyDescent="0.3">
      <c r="A3607" s="6" t="s">
        <v>0</v>
      </c>
      <c r="B3607" s="6" t="s">
        <v>502</v>
      </c>
      <c r="C3607" s="6" t="s">
        <v>503</v>
      </c>
      <c r="D3607" s="6" t="s">
        <v>7674</v>
      </c>
      <c r="E3607" s="6" t="s">
        <v>4</v>
      </c>
      <c r="F3607" s="6" t="s">
        <v>5</v>
      </c>
      <c r="G3607" s="6" t="s">
        <v>7215</v>
      </c>
      <c r="H3607" s="6" t="s">
        <v>7</v>
      </c>
      <c r="I3607" s="6" t="s">
        <v>7216</v>
      </c>
      <c r="J3607" s="6" t="s">
        <v>9</v>
      </c>
      <c r="K3607" s="6" t="s">
        <v>7675</v>
      </c>
      <c r="L3607" s="6" t="s">
        <v>11</v>
      </c>
      <c r="M3607" s="2">
        <v>199.523</v>
      </c>
      <c r="N3607" s="1" t="s">
        <v>12</v>
      </c>
      <c r="O3607" s="3">
        <v>43323</v>
      </c>
      <c r="P3607" s="2">
        <f>ROUNDDOWN(Table1[[#This Row],[Quantity in UnE]],0)</f>
        <v>199</v>
      </c>
      <c r="Q3607" t="s">
        <v>8849</v>
      </c>
      <c r="R3607">
        <v>23.875</v>
      </c>
      <c r="S3607">
        <v>44</v>
      </c>
      <c r="T3607">
        <f>IF(Table1[[#This Row],[OD (in)]]=28,0,IF(Table1[[#This Row],[Width (in)]]&lt;=25,1,0))</f>
        <v>1</v>
      </c>
      <c r="U3607">
        <f>IF(Table1[[#This Row],[OD (in)]]=28,0,IF(AND(Table1[[#This Row],[Width (in)]]&gt;25,Table1[[#This Row],[Width (in)]]&lt;=40),1,0))</f>
        <v>0</v>
      </c>
      <c r="V3607">
        <f>IF(Table1[[#This Row],[OD (in)]]=28,0,IF(Table1[[#This Row],[Width (in)]]&gt;40,1,0))</f>
        <v>0</v>
      </c>
      <c r="W3607">
        <f>IF(Table1[[#This Row],[OD (in)]]=28,1,0)</f>
        <v>0</v>
      </c>
    </row>
    <row r="3608" spans="1:23" x14ac:dyDescent="0.3">
      <c r="A3608" s="6" t="s">
        <v>0</v>
      </c>
      <c r="B3608" s="6" t="s">
        <v>2208</v>
      </c>
      <c r="C3608" s="6" t="s">
        <v>2209</v>
      </c>
      <c r="D3608" s="6" t="s">
        <v>7676</v>
      </c>
      <c r="E3608" s="6" t="s">
        <v>4</v>
      </c>
      <c r="F3608" s="6" t="s">
        <v>5</v>
      </c>
      <c r="G3608" s="6" t="s">
        <v>7299</v>
      </c>
      <c r="H3608" s="6" t="s">
        <v>7</v>
      </c>
      <c r="I3608" s="6" t="s">
        <v>7300</v>
      </c>
      <c r="J3608" s="6" t="s">
        <v>9</v>
      </c>
      <c r="K3608" s="6" t="s">
        <v>7677</v>
      </c>
      <c r="L3608" s="6" t="s">
        <v>11</v>
      </c>
      <c r="M3608" s="2">
        <v>173.458</v>
      </c>
      <c r="N3608" s="1" t="s">
        <v>12</v>
      </c>
      <c r="O3608" s="3">
        <v>43331</v>
      </c>
      <c r="P3608" s="2">
        <f>ROUNDDOWN(Table1[[#This Row],[Quantity in UnE]],0)</f>
        <v>173</v>
      </c>
      <c r="Q3608" t="s">
        <v>8864</v>
      </c>
      <c r="R3608">
        <v>23.875</v>
      </c>
      <c r="S3608">
        <v>39</v>
      </c>
      <c r="T3608">
        <f>IF(Table1[[#This Row],[OD (in)]]=28,0,IF(Table1[[#This Row],[Width (in)]]&lt;=25,1,0))</f>
        <v>1</v>
      </c>
      <c r="U3608">
        <f>IF(Table1[[#This Row],[OD (in)]]=28,0,IF(AND(Table1[[#This Row],[Width (in)]]&gt;25,Table1[[#This Row],[Width (in)]]&lt;=40),1,0))</f>
        <v>0</v>
      </c>
      <c r="V3608">
        <f>IF(Table1[[#This Row],[OD (in)]]=28,0,IF(Table1[[#This Row],[Width (in)]]&gt;40,1,0))</f>
        <v>0</v>
      </c>
      <c r="W3608">
        <f>IF(Table1[[#This Row],[OD (in)]]=28,1,0)</f>
        <v>0</v>
      </c>
    </row>
    <row r="3609" spans="1:23" x14ac:dyDescent="0.3">
      <c r="A3609" s="6" t="s">
        <v>0</v>
      </c>
      <c r="B3609" s="6" t="s">
        <v>502</v>
      </c>
      <c r="C3609" s="6" t="s">
        <v>503</v>
      </c>
      <c r="D3609" s="6" t="s">
        <v>7678</v>
      </c>
      <c r="E3609" s="6" t="s">
        <v>4</v>
      </c>
      <c r="F3609" s="6" t="s">
        <v>5</v>
      </c>
      <c r="G3609" s="6" t="s">
        <v>7215</v>
      </c>
      <c r="H3609" s="6" t="s">
        <v>7</v>
      </c>
      <c r="I3609" s="6" t="s">
        <v>7216</v>
      </c>
      <c r="J3609" s="6" t="s">
        <v>9</v>
      </c>
      <c r="K3609" s="6" t="s">
        <v>7679</v>
      </c>
      <c r="L3609" s="6" t="s">
        <v>11</v>
      </c>
      <c r="M3609" s="2">
        <v>198.03299999999999</v>
      </c>
      <c r="N3609" s="1" t="s">
        <v>12</v>
      </c>
      <c r="O3609" s="3">
        <v>43323</v>
      </c>
      <c r="P3609" s="2">
        <f>ROUNDDOWN(Table1[[#This Row],[Quantity in UnE]],0)</f>
        <v>198</v>
      </c>
      <c r="Q3609" t="s">
        <v>8849</v>
      </c>
      <c r="R3609">
        <v>23.875</v>
      </c>
      <c r="S3609">
        <v>44</v>
      </c>
      <c r="T3609">
        <f>IF(Table1[[#This Row],[OD (in)]]=28,0,IF(Table1[[#This Row],[Width (in)]]&lt;=25,1,0))</f>
        <v>1</v>
      </c>
      <c r="U3609">
        <f>IF(Table1[[#This Row],[OD (in)]]=28,0,IF(AND(Table1[[#This Row],[Width (in)]]&gt;25,Table1[[#This Row],[Width (in)]]&lt;=40),1,0))</f>
        <v>0</v>
      </c>
      <c r="V3609">
        <f>IF(Table1[[#This Row],[OD (in)]]=28,0,IF(Table1[[#This Row],[Width (in)]]&gt;40,1,0))</f>
        <v>0</v>
      </c>
      <c r="W3609">
        <f>IF(Table1[[#This Row],[OD (in)]]=28,1,0)</f>
        <v>0</v>
      </c>
    </row>
    <row r="3610" spans="1:23" x14ac:dyDescent="0.3">
      <c r="A3610" s="6" t="s">
        <v>0</v>
      </c>
      <c r="B3610" s="6" t="s">
        <v>2208</v>
      </c>
      <c r="C3610" s="6" t="s">
        <v>2209</v>
      </c>
      <c r="D3610" s="6" t="s">
        <v>7680</v>
      </c>
      <c r="E3610" s="6" t="s">
        <v>4</v>
      </c>
      <c r="F3610" s="6" t="s">
        <v>5</v>
      </c>
      <c r="G3610" s="6" t="s">
        <v>7299</v>
      </c>
      <c r="H3610" s="6" t="s">
        <v>7</v>
      </c>
      <c r="I3610" s="6" t="s">
        <v>7300</v>
      </c>
      <c r="J3610" s="6" t="s">
        <v>9</v>
      </c>
      <c r="K3610" s="6" t="s">
        <v>7681</v>
      </c>
      <c r="L3610" s="6" t="s">
        <v>11</v>
      </c>
      <c r="M3610" s="2">
        <v>173.458</v>
      </c>
      <c r="N3610" s="1" t="s">
        <v>12</v>
      </c>
      <c r="O3610" s="3">
        <v>43331</v>
      </c>
      <c r="P3610" s="2">
        <f>ROUNDDOWN(Table1[[#This Row],[Quantity in UnE]],0)</f>
        <v>173</v>
      </c>
      <c r="Q3610" t="s">
        <v>8864</v>
      </c>
      <c r="R3610">
        <v>23.875</v>
      </c>
      <c r="S3610">
        <v>39</v>
      </c>
      <c r="T3610">
        <f>IF(Table1[[#This Row],[OD (in)]]=28,0,IF(Table1[[#This Row],[Width (in)]]&lt;=25,1,0))</f>
        <v>1</v>
      </c>
      <c r="U3610">
        <f>IF(Table1[[#This Row],[OD (in)]]=28,0,IF(AND(Table1[[#This Row],[Width (in)]]&gt;25,Table1[[#This Row],[Width (in)]]&lt;=40),1,0))</f>
        <v>0</v>
      </c>
      <c r="V3610">
        <f>IF(Table1[[#This Row],[OD (in)]]=28,0,IF(Table1[[#This Row],[Width (in)]]&gt;40,1,0))</f>
        <v>0</v>
      </c>
      <c r="W3610">
        <f>IF(Table1[[#This Row],[OD (in)]]=28,1,0)</f>
        <v>0</v>
      </c>
    </row>
    <row r="3611" spans="1:23" x14ac:dyDescent="0.3">
      <c r="A3611" s="6" t="s">
        <v>0</v>
      </c>
      <c r="B3611" s="6" t="s">
        <v>502</v>
      </c>
      <c r="C3611" s="6" t="s">
        <v>503</v>
      </c>
      <c r="D3611" s="6" t="s">
        <v>7682</v>
      </c>
      <c r="E3611" s="6" t="s">
        <v>4</v>
      </c>
      <c r="F3611" s="6" t="s">
        <v>5</v>
      </c>
      <c r="G3611" s="6" t="s">
        <v>7215</v>
      </c>
      <c r="H3611" s="6" t="s">
        <v>7</v>
      </c>
      <c r="I3611" s="6" t="s">
        <v>7216</v>
      </c>
      <c r="J3611" s="6" t="s">
        <v>9</v>
      </c>
      <c r="K3611" s="6" t="s">
        <v>7683</v>
      </c>
      <c r="L3611" s="6" t="s">
        <v>11</v>
      </c>
      <c r="M3611" s="2">
        <v>198.03299999999999</v>
      </c>
      <c r="N3611" s="1" t="s">
        <v>12</v>
      </c>
      <c r="O3611" s="3">
        <v>43323</v>
      </c>
      <c r="P3611" s="2">
        <f>ROUNDDOWN(Table1[[#This Row],[Quantity in UnE]],0)</f>
        <v>198</v>
      </c>
      <c r="Q3611" t="s">
        <v>8849</v>
      </c>
      <c r="R3611">
        <v>23.875</v>
      </c>
      <c r="S3611">
        <v>44</v>
      </c>
      <c r="T3611">
        <f>IF(Table1[[#This Row],[OD (in)]]=28,0,IF(Table1[[#This Row],[Width (in)]]&lt;=25,1,0))</f>
        <v>1</v>
      </c>
      <c r="U3611">
        <f>IF(Table1[[#This Row],[OD (in)]]=28,0,IF(AND(Table1[[#This Row],[Width (in)]]&gt;25,Table1[[#This Row],[Width (in)]]&lt;=40),1,0))</f>
        <v>0</v>
      </c>
      <c r="V3611">
        <f>IF(Table1[[#This Row],[OD (in)]]=28,0,IF(Table1[[#This Row],[Width (in)]]&gt;40,1,0))</f>
        <v>0</v>
      </c>
      <c r="W3611">
        <f>IF(Table1[[#This Row],[OD (in)]]=28,1,0)</f>
        <v>0</v>
      </c>
    </row>
    <row r="3612" spans="1:23" x14ac:dyDescent="0.3">
      <c r="A3612" s="6" t="s">
        <v>0</v>
      </c>
      <c r="B3612" s="6" t="s">
        <v>218</v>
      </c>
      <c r="C3612" s="6" t="s">
        <v>219</v>
      </c>
      <c r="D3612" s="6" t="s">
        <v>7684</v>
      </c>
      <c r="E3612" s="6" t="s">
        <v>4</v>
      </c>
      <c r="F3612" s="6" t="s">
        <v>5</v>
      </c>
      <c r="G3612" s="6" t="s">
        <v>7257</v>
      </c>
      <c r="H3612" s="6" t="s">
        <v>7</v>
      </c>
      <c r="I3612" s="6" t="s">
        <v>7258</v>
      </c>
      <c r="J3612" s="6" t="s">
        <v>9</v>
      </c>
      <c r="K3612" s="6" t="s">
        <v>7685</v>
      </c>
      <c r="L3612" s="6" t="s">
        <v>11</v>
      </c>
      <c r="M3612" s="2">
        <v>200.63499999999999</v>
      </c>
      <c r="N3612" s="1" t="s">
        <v>12</v>
      </c>
      <c r="O3612" s="3">
        <v>43329</v>
      </c>
      <c r="P3612" s="2">
        <f>ROUNDDOWN(Table1[[#This Row],[Quantity in UnE]],0)</f>
        <v>200</v>
      </c>
      <c r="Q3612" t="s">
        <v>8848</v>
      </c>
      <c r="R3612">
        <v>27</v>
      </c>
      <c r="S3612">
        <v>39</v>
      </c>
      <c r="T3612">
        <f>IF(Table1[[#This Row],[OD (in)]]=28,0,IF(Table1[[#This Row],[Width (in)]]&lt;=25,1,0))</f>
        <v>0</v>
      </c>
      <c r="U3612">
        <f>IF(Table1[[#This Row],[OD (in)]]=28,0,IF(AND(Table1[[#This Row],[Width (in)]]&gt;25,Table1[[#This Row],[Width (in)]]&lt;=40),1,0))</f>
        <v>1</v>
      </c>
      <c r="V3612">
        <f>IF(Table1[[#This Row],[OD (in)]]=28,0,IF(Table1[[#This Row],[Width (in)]]&gt;40,1,0))</f>
        <v>0</v>
      </c>
      <c r="W3612">
        <f>IF(Table1[[#This Row],[OD (in)]]=28,1,0)</f>
        <v>0</v>
      </c>
    </row>
    <row r="3613" spans="1:23" x14ac:dyDescent="0.3">
      <c r="A3613" s="6" t="s">
        <v>0</v>
      </c>
      <c r="B3613" s="6" t="s">
        <v>2208</v>
      </c>
      <c r="C3613" s="6" t="s">
        <v>2209</v>
      </c>
      <c r="D3613" s="6" t="s">
        <v>7686</v>
      </c>
      <c r="E3613" s="6" t="s">
        <v>4</v>
      </c>
      <c r="F3613" s="6" t="s">
        <v>5</v>
      </c>
      <c r="G3613" s="6" t="s">
        <v>7299</v>
      </c>
      <c r="H3613" s="6" t="s">
        <v>7</v>
      </c>
      <c r="I3613" s="6" t="s">
        <v>7300</v>
      </c>
      <c r="J3613" s="6" t="s">
        <v>9</v>
      </c>
      <c r="K3613" s="6" t="s">
        <v>7687</v>
      </c>
      <c r="L3613" s="6" t="s">
        <v>11</v>
      </c>
      <c r="M3613" s="2">
        <v>177.613</v>
      </c>
      <c r="N3613" s="1" t="s">
        <v>12</v>
      </c>
      <c r="O3613" s="3">
        <v>43331</v>
      </c>
      <c r="P3613" s="2">
        <f>ROUNDDOWN(Table1[[#This Row],[Quantity in UnE]],0)</f>
        <v>177</v>
      </c>
      <c r="Q3613" t="s">
        <v>8864</v>
      </c>
      <c r="R3613">
        <v>23.875</v>
      </c>
      <c r="S3613">
        <v>39</v>
      </c>
      <c r="T3613">
        <f>IF(Table1[[#This Row],[OD (in)]]=28,0,IF(Table1[[#This Row],[Width (in)]]&lt;=25,1,0))</f>
        <v>1</v>
      </c>
      <c r="U3613">
        <f>IF(Table1[[#This Row],[OD (in)]]=28,0,IF(AND(Table1[[#This Row],[Width (in)]]&gt;25,Table1[[#This Row],[Width (in)]]&lt;=40),1,0))</f>
        <v>0</v>
      </c>
      <c r="V3613">
        <f>IF(Table1[[#This Row],[OD (in)]]=28,0,IF(Table1[[#This Row],[Width (in)]]&gt;40,1,0))</f>
        <v>0</v>
      </c>
      <c r="W3613">
        <f>IF(Table1[[#This Row],[OD (in)]]=28,1,0)</f>
        <v>0</v>
      </c>
    </row>
    <row r="3614" spans="1:23" x14ac:dyDescent="0.3">
      <c r="A3614" s="6" t="s">
        <v>0</v>
      </c>
      <c r="B3614" s="6" t="s">
        <v>502</v>
      </c>
      <c r="C3614" s="6" t="s">
        <v>503</v>
      </c>
      <c r="D3614" s="6" t="s">
        <v>7688</v>
      </c>
      <c r="E3614" s="6" t="s">
        <v>4</v>
      </c>
      <c r="F3614" s="6" t="s">
        <v>5</v>
      </c>
      <c r="G3614" s="6" t="s">
        <v>7215</v>
      </c>
      <c r="H3614" s="6" t="s">
        <v>7</v>
      </c>
      <c r="I3614" s="6" t="s">
        <v>7216</v>
      </c>
      <c r="J3614" s="6" t="s">
        <v>9</v>
      </c>
      <c r="K3614" s="6" t="s">
        <v>7689</v>
      </c>
      <c r="L3614" s="6" t="s">
        <v>11</v>
      </c>
      <c r="M3614" s="2">
        <v>198.03299999999999</v>
      </c>
      <c r="N3614" s="1" t="s">
        <v>12</v>
      </c>
      <c r="O3614" s="3">
        <v>43323</v>
      </c>
      <c r="P3614" s="2">
        <f>ROUNDDOWN(Table1[[#This Row],[Quantity in UnE]],0)</f>
        <v>198</v>
      </c>
      <c r="Q3614" t="s">
        <v>8849</v>
      </c>
      <c r="R3614">
        <v>23.875</v>
      </c>
      <c r="S3614">
        <v>44</v>
      </c>
      <c r="T3614">
        <f>IF(Table1[[#This Row],[OD (in)]]=28,0,IF(Table1[[#This Row],[Width (in)]]&lt;=25,1,0))</f>
        <v>1</v>
      </c>
      <c r="U3614">
        <f>IF(Table1[[#This Row],[OD (in)]]=28,0,IF(AND(Table1[[#This Row],[Width (in)]]&gt;25,Table1[[#This Row],[Width (in)]]&lt;=40),1,0))</f>
        <v>0</v>
      </c>
      <c r="V3614">
        <f>IF(Table1[[#This Row],[OD (in)]]=28,0,IF(Table1[[#This Row],[Width (in)]]&gt;40,1,0))</f>
        <v>0</v>
      </c>
      <c r="W3614">
        <f>IF(Table1[[#This Row],[OD (in)]]=28,1,0)</f>
        <v>0</v>
      </c>
    </row>
    <row r="3615" spans="1:23" x14ac:dyDescent="0.3">
      <c r="A3615" s="6" t="s">
        <v>0</v>
      </c>
      <c r="B3615" s="6" t="s">
        <v>218</v>
      </c>
      <c r="C3615" s="6" t="s">
        <v>219</v>
      </c>
      <c r="D3615" s="6" t="s">
        <v>7690</v>
      </c>
      <c r="E3615" s="6" t="s">
        <v>4</v>
      </c>
      <c r="F3615" s="6" t="s">
        <v>5</v>
      </c>
      <c r="G3615" s="6" t="s">
        <v>7257</v>
      </c>
      <c r="H3615" s="6" t="s">
        <v>7</v>
      </c>
      <c r="I3615" s="6" t="s">
        <v>7258</v>
      </c>
      <c r="J3615" s="6" t="s">
        <v>9</v>
      </c>
      <c r="K3615" s="6" t="s">
        <v>7691</v>
      </c>
      <c r="L3615" s="6" t="s">
        <v>11</v>
      </c>
      <c r="M3615" s="2">
        <v>200.91900000000001</v>
      </c>
      <c r="N3615" s="1" t="s">
        <v>12</v>
      </c>
      <c r="O3615" s="3">
        <v>43329</v>
      </c>
      <c r="P3615" s="2">
        <f>ROUNDDOWN(Table1[[#This Row],[Quantity in UnE]],0)</f>
        <v>200</v>
      </c>
      <c r="Q3615" t="s">
        <v>8848</v>
      </c>
      <c r="R3615">
        <v>27</v>
      </c>
      <c r="S3615">
        <v>39</v>
      </c>
      <c r="T3615">
        <f>IF(Table1[[#This Row],[OD (in)]]=28,0,IF(Table1[[#This Row],[Width (in)]]&lt;=25,1,0))</f>
        <v>0</v>
      </c>
      <c r="U3615">
        <f>IF(Table1[[#This Row],[OD (in)]]=28,0,IF(AND(Table1[[#This Row],[Width (in)]]&gt;25,Table1[[#This Row],[Width (in)]]&lt;=40),1,0))</f>
        <v>1</v>
      </c>
      <c r="V3615">
        <f>IF(Table1[[#This Row],[OD (in)]]=28,0,IF(Table1[[#This Row],[Width (in)]]&gt;40,1,0))</f>
        <v>0</v>
      </c>
      <c r="W3615">
        <f>IF(Table1[[#This Row],[OD (in)]]=28,1,0)</f>
        <v>0</v>
      </c>
    </row>
    <row r="3616" spans="1:23" x14ac:dyDescent="0.3">
      <c r="A3616" s="6" t="s">
        <v>0</v>
      </c>
      <c r="B3616" s="6" t="s">
        <v>502</v>
      </c>
      <c r="C3616" s="6" t="s">
        <v>503</v>
      </c>
      <c r="D3616" s="6" t="s">
        <v>7692</v>
      </c>
      <c r="E3616" s="6" t="s">
        <v>4</v>
      </c>
      <c r="F3616" s="6" t="s">
        <v>5</v>
      </c>
      <c r="G3616" s="6" t="s">
        <v>7215</v>
      </c>
      <c r="H3616" s="6" t="s">
        <v>7</v>
      </c>
      <c r="I3616" s="6" t="s">
        <v>7216</v>
      </c>
      <c r="J3616" s="6" t="s">
        <v>9</v>
      </c>
      <c r="K3616" s="6" t="s">
        <v>7693</v>
      </c>
      <c r="L3616" s="6" t="s">
        <v>11</v>
      </c>
      <c r="M3616" s="2">
        <v>199.74</v>
      </c>
      <c r="N3616" s="1" t="s">
        <v>12</v>
      </c>
      <c r="O3616" s="3">
        <v>43323</v>
      </c>
      <c r="P3616" s="2">
        <f>ROUNDDOWN(Table1[[#This Row],[Quantity in UnE]],0)</f>
        <v>199</v>
      </c>
      <c r="Q3616" t="s">
        <v>8849</v>
      </c>
      <c r="R3616">
        <v>23.875</v>
      </c>
      <c r="S3616">
        <v>44</v>
      </c>
      <c r="T3616">
        <f>IF(Table1[[#This Row],[OD (in)]]=28,0,IF(Table1[[#This Row],[Width (in)]]&lt;=25,1,0))</f>
        <v>1</v>
      </c>
      <c r="U3616">
        <f>IF(Table1[[#This Row],[OD (in)]]=28,0,IF(AND(Table1[[#This Row],[Width (in)]]&gt;25,Table1[[#This Row],[Width (in)]]&lt;=40),1,0))</f>
        <v>0</v>
      </c>
      <c r="V3616">
        <f>IF(Table1[[#This Row],[OD (in)]]=28,0,IF(Table1[[#This Row],[Width (in)]]&gt;40,1,0))</f>
        <v>0</v>
      </c>
      <c r="W3616">
        <f>IF(Table1[[#This Row],[OD (in)]]=28,1,0)</f>
        <v>0</v>
      </c>
    </row>
    <row r="3617" spans="1:23" x14ac:dyDescent="0.3">
      <c r="A3617" s="6" t="s">
        <v>0</v>
      </c>
      <c r="B3617" s="6" t="s">
        <v>2208</v>
      </c>
      <c r="C3617" s="6" t="s">
        <v>2209</v>
      </c>
      <c r="D3617" s="6" t="s">
        <v>7694</v>
      </c>
      <c r="E3617" s="6" t="s">
        <v>4</v>
      </c>
      <c r="F3617" s="6" t="s">
        <v>5</v>
      </c>
      <c r="G3617" s="6" t="s">
        <v>7299</v>
      </c>
      <c r="H3617" s="6" t="s">
        <v>7</v>
      </c>
      <c r="I3617" s="6" t="s">
        <v>7300</v>
      </c>
      <c r="J3617" s="6" t="s">
        <v>9</v>
      </c>
      <c r="K3617" s="6" t="s">
        <v>7695</v>
      </c>
      <c r="L3617" s="6" t="s">
        <v>11</v>
      </c>
      <c r="M3617" s="2">
        <v>177.613</v>
      </c>
      <c r="N3617" s="1" t="s">
        <v>12</v>
      </c>
      <c r="O3617" s="3">
        <v>43331</v>
      </c>
      <c r="P3617" s="2">
        <f>ROUNDDOWN(Table1[[#This Row],[Quantity in UnE]],0)</f>
        <v>177</v>
      </c>
      <c r="Q3617" t="s">
        <v>8864</v>
      </c>
      <c r="R3617">
        <v>23.875</v>
      </c>
      <c r="S3617">
        <v>39</v>
      </c>
      <c r="T3617">
        <f>IF(Table1[[#This Row],[OD (in)]]=28,0,IF(Table1[[#This Row],[Width (in)]]&lt;=25,1,0))</f>
        <v>1</v>
      </c>
      <c r="U3617">
        <f>IF(Table1[[#This Row],[OD (in)]]=28,0,IF(AND(Table1[[#This Row],[Width (in)]]&gt;25,Table1[[#This Row],[Width (in)]]&lt;=40),1,0))</f>
        <v>0</v>
      </c>
      <c r="V3617">
        <f>IF(Table1[[#This Row],[OD (in)]]=28,0,IF(Table1[[#This Row],[Width (in)]]&gt;40,1,0))</f>
        <v>0</v>
      </c>
      <c r="W3617">
        <f>IF(Table1[[#This Row],[OD (in)]]=28,1,0)</f>
        <v>0</v>
      </c>
    </row>
    <row r="3618" spans="1:23" x14ac:dyDescent="0.3">
      <c r="A3618" s="6" t="s">
        <v>0</v>
      </c>
      <c r="B3618" s="6" t="s">
        <v>19</v>
      </c>
      <c r="C3618" s="6" t="s">
        <v>20</v>
      </c>
      <c r="D3618" s="6" t="s">
        <v>7696</v>
      </c>
      <c r="E3618" s="6" t="s">
        <v>4</v>
      </c>
      <c r="F3618" s="6" t="s">
        <v>5</v>
      </c>
      <c r="G3618" s="6" t="s">
        <v>7121</v>
      </c>
      <c r="H3618" s="6" t="s">
        <v>7</v>
      </c>
      <c r="I3618" s="6" t="s">
        <v>7122</v>
      </c>
      <c r="J3618" s="6" t="s">
        <v>9</v>
      </c>
      <c r="K3618" s="6" t="s">
        <v>7697</v>
      </c>
      <c r="L3618" s="6" t="s">
        <v>11</v>
      </c>
      <c r="M3618" s="2">
        <v>259.56900000000002</v>
      </c>
      <c r="N3618" s="1" t="s">
        <v>12</v>
      </c>
      <c r="O3618" s="3">
        <v>43321</v>
      </c>
      <c r="P3618" s="2">
        <f>ROUNDDOWN(Table1[[#This Row],[Quantity in UnE]],0)</f>
        <v>259</v>
      </c>
      <c r="Q3618" t="s">
        <v>8849</v>
      </c>
      <c r="R3618">
        <v>36.75</v>
      </c>
      <c r="S3618">
        <v>44</v>
      </c>
      <c r="T3618">
        <f>IF(Table1[[#This Row],[OD (in)]]=28,0,IF(Table1[[#This Row],[Width (in)]]&lt;=25,1,0))</f>
        <v>0</v>
      </c>
      <c r="U3618">
        <f>IF(Table1[[#This Row],[OD (in)]]=28,0,IF(AND(Table1[[#This Row],[Width (in)]]&gt;25,Table1[[#This Row],[Width (in)]]&lt;=40),1,0))</f>
        <v>1</v>
      </c>
      <c r="V3618">
        <f>IF(Table1[[#This Row],[OD (in)]]=28,0,IF(Table1[[#This Row],[Width (in)]]&gt;40,1,0))</f>
        <v>0</v>
      </c>
      <c r="W3618">
        <f>IF(Table1[[#This Row],[OD (in)]]=28,1,0)</f>
        <v>0</v>
      </c>
    </row>
    <row r="3619" spans="1:23" x14ac:dyDescent="0.3">
      <c r="A3619" s="6" t="s">
        <v>0</v>
      </c>
      <c r="B3619" s="6" t="s">
        <v>2208</v>
      </c>
      <c r="C3619" s="6" t="s">
        <v>2209</v>
      </c>
      <c r="D3619" s="6" t="s">
        <v>7698</v>
      </c>
      <c r="E3619" s="6" t="s">
        <v>4</v>
      </c>
      <c r="F3619" s="6" t="s">
        <v>5</v>
      </c>
      <c r="G3619" s="6" t="s">
        <v>7299</v>
      </c>
      <c r="H3619" s="6" t="s">
        <v>7</v>
      </c>
      <c r="I3619" s="6" t="s">
        <v>7300</v>
      </c>
      <c r="J3619" s="6" t="s">
        <v>9</v>
      </c>
      <c r="K3619" s="6" t="s">
        <v>7697</v>
      </c>
      <c r="L3619" s="6" t="s">
        <v>11</v>
      </c>
      <c r="M3619" s="2">
        <v>177.613</v>
      </c>
      <c r="N3619" s="1" t="s">
        <v>12</v>
      </c>
      <c r="O3619" s="3">
        <v>43331</v>
      </c>
      <c r="P3619" s="2">
        <f>ROUNDDOWN(Table1[[#This Row],[Quantity in UnE]],0)</f>
        <v>177</v>
      </c>
      <c r="Q3619" t="s">
        <v>8864</v>
      </c>
      <c r="R3619">
        <v>23.875</v>
      </c>
      <c r="S3619">
        <v>39</v>
      </c>
      <c r="T3619">
        <f>IF(Table1[[#This Row],[OD (in)]]=28,0,IF(Table1[[#This Row],[Width (in)]]&lt;=25,1,0))</f>
        <v>1</v>
      </c>
      <c r="U3619">
        <f>IF(Table1[[#This Row],[OD (in)]]=28,0,IF(AND(Table1[[#This Row],[Width (in)]]&gt;25,Table1[[#This Row],[Width (in)]]&lt;=40),1,0))</f>
        <v>0</v>
      </c>
      <c r="V3619">
        <f>IF(Table1[[#This Row],[OD (in)]]=28,0,IF(Table1[[#This Row],[Width (in)]]&gt;40,1,0))</f>
        <v>0</v>
      </c>
      <c r="W3619">
        <f>IF(Table1[[#This Row],[OD (in)]]=28,1,0)</f>
        <v>0</v>
      </c>
    </row>
    <row r="3620" spans="1:23" x14ac:dyDescent="0.3">
      <c r="A3620" s="6" t="s">
        <v>0</v>
      </c>
      <c r="B3620" s="6" t="s">
        <v>218</v>
      </c>
      <c r="C3620" s="6" t="s">
        <v>219</v>
      </c>
      <c r="D3620" s="6" t="s">
        <v>7699</v>
      </c>
      <c r="E3620" s="6" t="s">
        <v>4</v>
      </c>
      <c r="F3620" s="6" t="s">
        <v>5</v>
      </c>
      <c r="G3620" s="6" t="s">
        <v>7257</v>
      </c>
      <c r="H3620" s="6" t="s">
        <v>7</v>
      </c>
      <c r="I3620" s="6" t="s">
        <v>7258</v>
      </c>
      <c r="J3620" s="6" t="s">
        <v>9</v>
      </c>
      <c r="K3620" s="6" t="s">
        <v>7700</v>
      </c>
      <c r="L3620" s="6" t="s">
        <v>11</v>
      </c>
      <c r="M3620" s="2">
        <v>201.44399999999999</v>
      </c>
      <c r="N3620" s="1" t="s">
        <v>12</v>
      </c>
      <c r="O3620" s="3">
        <v>43329</v>
      </c>
      <c r="P3620" s="2">
        <f>ROUNDDOWN(Table1[[#This Row],[Quantity in UnE]],0)</f>
        <v>201</v>
      </c>
      <c r="Q3620" t="s">
        <v>8848</v>
      </c>
      <c r="R3620">
        <v>27</v>
      </c>
      <c r="S3620">
        <v>39</v>
      </c>
      <c r="T3620">
        <f>IF(Table1[[#This Row],[OD (in)]]=28,0,IF(Table1[[#This Row],[Width (in)]]&lt;=25,1,0))</f>
        <v>0</v>
      </c>
      <c r="U3620">
        <f>IF(Table1[[#This Row],[OD (in)]]=28,0,IF(AND(Table1[[#This Row],[Width (in)]]&gt;25,Table1[[#This Row],[Width (in)]]&lt;=40),1,0))</f>
        <v>1</v>
      </c>
      <c r="V3620">
        <f>IF(Table1[[#This Row],[OD (in)]]=28,0,IF(Table1[[#This Row],[Width (in)]]&gt;40,1,0))</f>
        <v>0</v>
      </c>
      <c r="W3620">
        <f>IF(Table1[[#This Row],[OD (in)]]=28,1,0)</f>
        <v>0</v>
      </c>
    </row>
    <row r="3621" spans="1:23" x14ac:dyDescent="0.3">
      <c r="A3621" s="6" t="s">
        <v>0</v>
      </c>
      <c r="B3621" s="6" t="s">
        <v>19</v>
      </c>
      <c r="C3621" s="6" t="s">
        <v>20</v>
      </c>
      <c r="D3621" s="6" t="s">
        <v>7701</v>
      </c>
      <c r="E3621" s="6" t="s">
        <v>4</v>
      </c>
      <c r="F3621" s="6" t="s">
        <v>5</v>
      </c>
      <c r="G3621" s="6" t="s">
        <v>7121</v>
      </c>
      <c r="H3621" s="6" t="s">
        <v>7</v>
      </c>
      <c r="I3621" s="6" t="s">
        <v>7122</v>
      </c>
      <c r="J3621" s="6" t="s">
        <v>9</v>
      </c>
      <c r="K3621" s="6" t="s">
        <v>7702</v>
      </c>
      <c r="L3621" s="6" t="s">
        <v>11</v>
      </c>
      <c r="M3621" s="2">
        <v>259.56900000000002</v>
      </c>
      <c r="N3621" s="1" t="s">
        <v>12</v>
      </c>
      <c r="O3621" s="3">
        <v>43321</v>
      </c>
      <c r="P3621" s="2">
        <f>ROUNDDOWN(Table1[[#This Row],[Quantity in UnE]],0)</f>
        <v>259</v>
      </c>
      <c r="Q3621" t="s">
        <v>8849</v>
      </c>
      <c r="R3621">
        <v>36.75</v>
      </c>
      <c r="S3621">
        <v>44</v>
      </c>
      <c r="T3621">
        <f>IF(Table1[[#This Row],[OD (in)]]=28,0,IF(Table1[[#This Row],[Width (in)]]&lt;=25,1,0))</f>
        <v>0</v>
      </c>
      <c r="U3621">
        <f>IF(Table1[[#This Row],[OD (in)]]=28,0,IF(AND(Table1[[#This Row],[Width (in)]]&gt;25,Table1[[#This Row],[Width (in)]]&lt;=40),1,0))</f>
        <v>1</v>
      </c>
      <c r="V3621">
        <f>IF(Table1[[#This Row],[OD (in)]]=28,0,IF(Table1[[#This Row],[Width (in)]]&gt;40,1,0))</f>
        <v>0</v>
      </c>
      <c r="W3621">
        <f>IF(Table1[[#This Row],[OD (in)]]=28,1,0)</f>
        <v>0</v>
      </c>
    </row>
    <row r="3622" spans="1:23" x14ac:dyDescent="0.3">
      <c r="A3622" s="6" t="s">
        <v>0</v>
      </c>
      <c r="B3622" s="6" t="s">
        <v>2208</v>
      </c>
      <c r="C3622" s="6" t="s">
        <v>2209</v>
      </c>
      <c r="D3622" s="6" t="s">
        <v>7703</v>
      </c>
      <c r="E3622" s="6" t="s">
        <v>4</v>
      </c>
      <c r="F3622" s="6" t="s">
        <v>5</v>
      </c>
      <c r="G3622" s="6" t="s">
        <v>7299</v>
      </c>
      <c r="H3622" s="6" t="s">
        <v>7</v>
      </c>
      <c r="I3622" s="6" t="s">
        <v>7300</v>
      </c>
      <c r="J3622" s="6" t="s">
        <v>9</v>
      </c>
      <c r="K3622" s="6" t="s">
        <v>7704</v>
      </c>
      <c r="L3622" s="6" t="s">
        <v>11</v>
      </c>
      <c r="M3622" s="2">
        <v>169.875</v>
      </c>
      <c r="N3622" s="1" t="s">
        <v>12</v>
      </c>
      <c r="O3622" s="3">
        <v>43331</v>
      </c>
      <c r="P3622" s="2">
        <f>ROUNDDOWN(Table1[[#This Row],[Quantity in UnE]],0)</f>
        <v>169</v>
      </c>
      <c r="Q3622" t="s">
        <v>8864</v>
      </c>
      <c r="R3622">
        <v>23.875</v>
      </c>
      <c r="S3622">
        <v>39</v>
      </c>
      <c r="T3622">
        <f>IF(Table1[[#This Row],[OD (in)]]=28,0,IF(Table1[[#This Row],[Width (in)]]&lt;=25,1,0))</f>
        <v>1</v>
      </c>
      <c r="U3622">
        <f>IF(Table1[[#This Row],[OD (in)]]=28,0,IF(AND(Table1[[#This Row],[Width (in)]]&gt;25,Table1[[#This Row],[Width (in)]]&lt;=40),1,0))</f>
        <v>0</v>
      </c>
      <c r="V3622">
        <f>IF(Table1[[#This Row],[OD (in)]]=28,0,IF(Table1[[#This Row],[Width (in)]]&gt;40,1,0))</f>
        <v>0</v>
      </c>
      <c r="W3622">
        <f>IF(Table1[[#This Row],[OD (in)]]=28,1,0)</f>
        <v>0</v>
      </c>
    </row>
    <row r="3623" spans="1:23" x14ac:dyDescent="0.3">
      <c r="A3623" s="6" t="s">
        <v>0</v>
      </c>
      <c r="B3623" s="6" t="s">
        <v>218</v>
      </c>
      <c r="C3623" s="6" t="s">
        <v>219</v>
      </c>
      <c r="D3623" s="6" t="s">
        <v>7705</v>
      </c>
      <c r="E3623" s="6" t="s">
        <v>4</v>
      </c>
      <c r="F3623" s="6" t="s">
        <v>5</v>
      </c>
      <c r="G3623" s="6" t="s">
        <v>7257</v>
      </c>
      <c r="H3623" s="6" t="s">
        <v>7</v>
      </c>
      <c r="I3623" s="6" t="s">
        <v>7258</v>
      </c>
      <c r="J3623" s="6" t="s">
        <v>9</v>
      </c>
      <c r="K3623" s="6" t="s">
        <v>7706</v>
      </c>
      <c r="L3623" s="6" t="s">
        <v>11</v>
      </c>
      <c r="M3623" s="2">
        <v>200.47399999999999</v>
      </c>
      <c r="N3623" s="1" t="s">
        <v>12</v>
      </c>
      <c r="O3623" s="3">
        <v>43329</v>
      </c>
      <c r="P3623" s="2">
        <f>ROUNDDOWN(Table1[[#This Row],[Quantity in UnE]],0)</f>
        <v>200</v>
      </c>
      <c r="Q3623" t="s">
        <v>8848</v>
      </c>
      <c r="R3623">
        <v>27</v>
      </c>
      <c r="S3623">
        <v>39</v>
      </c>
      <c r="T3623">
        <f>IF(Table1[[#This Row],[OD (in)]]=28,0,IF(Table1[[#This Row],[Width (in)]]&lt;=25,1,0))</f>
        <v>0</v>
      </c>
      <c r="U3623">
        <f>IF(Table1[[#This Row],[OD (in)]]=28,0,IF(AND(Table1[[#This Row],[Width (in)]]&gt;25,Table1[[#This Row],[Width (in)]]&lt;=40),1,0))</f>
        <v>1</v>
      </c>
      <c r="V3623">
        <f>IF(Table1[[#This Row],[OD (in)]]=28,0,IF(Table1[[#This Row],[Width (in)]]&gt;40,1,0))</f>
        <v>0</v>
      </c>
      <c r="W3623">
        <f>IF(Table1[[#This Row],[OD (in)]]=28,1,0)</f>
        <v>0</v>
      </c>
    </row>
    <row r="3624" spans="1:23" x14ac:dyDescent="0.3">
      <c r="A3624" s="6" t="s">
        <v>0</v>
      </c>
      <c r="B3624" s="6" t="s">
        <v>2208</v>
      </c>
      <c r="C3624" s="6" t="s">
        <v>2209</v>
      </c>
      <c r="D3624" s="6" t="s">
        <v>7707</v>
      </c>
      <c r="E3624" s="6" t="s">
        <v>4</v>
      </c>
      <c r="F3624" s="6" t="s">
        <v>5</v>
      </c>
      <c r="G3624" s="6" t="s">
        <v>7299</v>
      </c>
      <c r="H3624" s="6" t="s">
        <v>7</v>
      </c>
      <c r="I3624" s="6" t="s">
        <v>7300</v>
      </c>
      <c r="J3624" s="6" t="s">
        <v>9</v>
      </c>
      <c r="K3624" s="6" t="s">
        <v>7708</v>
      </c>
      <c r="L3624" s="6" t="s">
        <v>11</v>
      </c>
      <c r="M3624" s="2">
        <v>169.875</v>
      </c>
      <c r="N3624" s="1" t="s">
        <v>12</v>
      </c>
      <c r="O3624" s="3">
        <v>43331</v>
      </c>
      <c r="P3624" s="2">
        <f>ROUNDDOWN(Table1[[#This Row],[Quantity in UnE]],0)</f>
        <v>169</v>
      </c>
      <c r="Q3624" t="s">
        <v>8864</v>
      </c>
      <c r="R3624">
        <v>23.875</v>
      </c>
      <c r="S3624">
        <v>39</v>
      </c>
      <c r="T3624">
        <f>IF(Table1[[#This Row],[OD (in)]]=28,0,IF(Table1[[#This Row],[Width (in)]]&lt;=25,1,0))</f>
        <v>1</v>
      </c>
      <c r="U3624">
        <f>IF(Table1[[#This Row],[OD (in)]]=28,0,IF(AND(Table1[[#This Row],[Width (in)]]&gt;25,Table1[[#This Row],[Width (in)]]&lt;=40),1,0))</f>
        <v>0</v>
      </c>
      <c r="V3624">
        <f>IF(Table1[[#This Row],[OD (in)]]=28,0,IF(Table1[[#This Row],[Width (in)]]&gt;40,1,0))</f>
        <v>0</v>
      </c>
      <c r="W3624">
        <f>IF(Table1[[#This Row],[OD (in)]]=28,1,0)</f>
        <v>0</v>
      </c>
    </row>
    <row r="3625" spans="1:23" x14ac:dyDescent="0.3">
      <c r="A3625" s="6" t="s">
        <v>0</v>
      </c>
      <c r="B3625" s="6" t="s">
        <v>334</v>
      </c>
      <c r="C3625" s="6" t="s">
        <v>335</v>
      </c>
      <c r="D3625" s="6" t="s">
        <v>7709</v>
      </c>
      <c r="E3625" s="6" t="s">
        <v>4</v>
      </c>
      <c r="F3625" s="6" t="s">
        <v>5</v>
      </c>
      <c r="G3625" s="6" t="s">
        <v>6985</v>
      </c>
      <c r="H3625" s="6" t="s">
        <v>7</v>
      </c>
      <c r="I3625" s="6" t="s">
        <v>6986</v>
      </c>
      <c r="J3625" s="6" t="s">
        <v>9</v>
      </c>
      <c r="K3625" s="6" t="s">
        <v>7710</v>
      </c>
      <c r="L3625" s="6" t="s">
        <v>11</v>
      </c>
      <c r="M3625" s="2">
        <v>114.498</v>
      </c>
      <c r="N3625" s="1" t="s">
        <v>12</v>
      </c>
      <c r="O3625" s="3">
        <v>43319</v>
      </c>
      <c r="P3625" s="2">
        <f>ROUNDDOWN(Table1[[#This Row],[Quantity in UnE]],0)</f>
        <v>114</v>
      </c>
      <c r="Q3625" t="s">
        <v>8850</v>
      </c>
      <c r="R3625">
        <v>31</v>
      </c>
      <c r="S3625">
        <v>28</v>
      </c>
      <c r="T3625">
        <f>IF(Table1[[#This Row],[OD (in)]]=28,0,IF(Table1[[#This Row],[Width (in)]]&lt;=25,1,0))</f>
        <v>0</v>
      </c>
      <c r="U3625">
        <f>IF(Table1[[#This Row],[OD (in)]]=28,0,IF(AND(Table1[[#This Row],[Width (in)]]&gt;25,Table1[[#This Row],[Width (in)]]&lt;=40),1,0))</f>
        <v>0</v>
      </c>
      <c r="V3625">
        <f>IF(Table1[[#This Row],[OD (in)]]=28,0,IF(Table1[[#This Row],[Width (in)]]&gt;40,1,0))</f>
        <v>0</v>
      </c>
      <c r="W3625">
        <f>IF(Table1[[#This Row],[OD (in)]]=28,1,0)</f>
        <v>1</v>
      </c>
    </row>
    <row r="3626" spans="1:23" x14ac:dyDescent="0.3">
      <c r="A3626" s="6" t="s">
        <v>0</v>
      </c>
      <c r="B3626" s="6" t="s">
        <v>19</v>
      </c>
      <c r="C3626" s="6" t="s">
        <v>20</v>
      </c>
      <c r="D3626" s="6" t="s">
        <v>7711</v>
      </c>
      <c r="E3626" s="6" t="s">
        <v>4</v>
      </c>
      <c r="F3626" s="6" t="s">
        <v>5</v>
      </c>
      <c r="G3626" s="6" t="s">
        <v>7121</v>
      </c>
      <c r="H3626" s="6" t="s">
        <v>7</v>
      </c>
      <c r="I3626" s="6" t="s">
        <v>7122</v>
      </c>
      <c r="J3626" s="6" t="s">
        <v>9</v>
      </c>
      <c r="K3626" s="6" t="s">
        <v>7712</v>
      </c>
      <c r="L3626" s="6" t="s">
        <v>11</v>
      </c>
      <c r="M3626" s="2">
        <v>302.49</v>
      </c>
      <c r="N3626" s="1" t="s">
        <v>12</v>
      </c>
      <c r="O3626" s="3">
        <v>43321</v>
      </c>
      <c r="P3626" s="2">
        <f>ROUNDDOWN(Table1[[#This Row],[Quantity in UnE]],0)</f>
        <v>302</v>
      </c>
      <c r="Q3626" t="s">
        <v>8849</v>
      </c>
      <c r="R3626">
        <v>36.75</v>
      </c>
      <c r="S3626">
        <v>44</v>
      </c>
      <c r="T3626">
        <f>IF(Table1[[#This Row],[OD (in)]]=28,0,IF(Table1[[#This Row],[Width (in)]]&lt;=25,1,0))</f>
        <v>0</v>
      </c>
      <c r="U3626">
        <f>IF(Table1[[#This Row],[OD (in)]]=28,0,IF(AND(Table1[[#This Row],[Width (in)]]&gt;25,Table1[[#This Row],[Width (in)]]&lt;=40),1,0))</f>
        <v>1</v>
      </c>
      <c r="V3626">
        <f>IF(Table1[[#This Row],[OD (in)]]=28,0,IF(Table1[[#This Row],[Width (in)]]&gt;40,1,0))</f>
        <v>0</v>
      </c>
      <c r="W3626">
        <f>IF(Table1[[#This Row],[OD (in)]]=28,1,0)</f>
        <v>0</v>
      </c>
    </row>
    <row r="3627" spans="1:23" x14ac:dyDescent="0.3">
      <c r="A3627" s="6" t="s">
        <v>0</v>
      </c>
      <c r="B3627" s="6" t="s">
        <v>2208</v>
      </c>
      <c r="C3627" s="6" t="s">
        <v>2209</v>
      </c>
      <c r="D3627" s="6" t="s">
        <v>7713</v>
      </c>
      <c r="E3627" s="6" t="s">
        <v>4</v>
      </c>
      <c r="F3627" s="6" t="s">
        <v>5</v>
      </c>
      <c r="G3627" s="6" t="s">
        <v>7299</v>
      </c>
      <c r="H3627" s="6" t="s">
        <v>7</v>
      </c>
      <c r="I3627" s="6" t="s">
        <v>7300</v>
      </c>
      <c r="J3627" s="6" t="s">
        <v>9</v>
      </c>
      <c r="K3627" s="6" t="s">
        <v>7714</v>
      </c>
      <c r="L3627" s="6" t="s">
        <v>11</v>
      </c>
      <c r="M3627" s="2">
        <v>169.875</v>
      </c>
      <c r="N3627" s="1" t="s">
        <v>12</v>
      </c>
      <c r="O3627" s="3">
        <v>43331</v>
      </c>
      <c r="P3627" s="2">
        <f>ROUNDDOWN(Table1[[#This Row],[Quantity in UnE]],0)</f>
        <v>169</v>
      </c>
      <c r="Q3627" t="s">
        <v>8864</v>
      </c>
      <c r="R3627">
        <v>23.875</v>
      </c>
      <c r="S3627">
        <v>39</v>
      </c>
      <c r="T3627">
        <f>IF(Table1[[#This Row],[OD (in)]]=28,0,IF(Table1[[#This Row],[Width (in)]]&lt;=25,1,0))</f>
        <v>1</v>
      </c>
      <c r="U3627">
        <f>IF(Table1[[#This Row],[OD (in)]]=28,0,IF(AND(Table1[[#This Row],[Width (in)]]&gt;25,Table1[[#This Row],[Width (in)]]&lt;=40),1,0))</f>
        <v>0</v>
      </c>
      <c r="V3627">
        <f>IF(Table1[[#This Row],[OD (in)]]=28,0,IF(Table1[[#This Row],[Width (in)]]&gt;40,1,0))</f>
        <v>0</v>
      </c>
      <c r="W3627">
        <f>IF(Table1[[#This Row],[OD (in)]]=28,1,0)</f>
        <v>0</v>
      </c>
    </row>
    <row r="3628" spans="1:23" x14ac:dyDescent="0.3">
      <c r="A3628" s="6" t="s">
        <v>0</v>
      </c>
      <c r="B3628" s="6" t="s">
        <v>502</v>
      </c>
      <c r="C3628" s="6" t="s">
        <v>503</v>
      </c>
      <c r="D3628" s="6" t="s">
        <v>7715</v>
      </c>
      <c r="E3628" s="6" t="s">
        <v>4</v>
      </c>
      <c r="F3628" s="6" t="s">
        <v>5</v>
      </c>
      <c r="G3628" s="6" t="s">
        <v>7215</v>
      </c>
      <c r="H3628" s="6" t="s">
        <v>7</v>
      </c>
      <c r="I3628" s="6" t="s">
        <v>7216</v>
      </c>
      <c r="J3628" s="6" t="s">
        <v>9</v>
      </c>
      <c r="K3628" s="6" t="s">
        <v>7716</v>
      </c>
      <c r="L3628" s="6" t="s">
        <v>11</v>
      </c>
      <c r="M3628" s="2">
        <v>197.73500000000001</v>
      </c>
      <c r="N3628" s="1" t="s">
        <v>12</v>
      </c>
      <c r="O3628" s="3">
        <v>43323</v>
      </c>
      <c r="P3628" s="2">
        <f>ROUNDDOWN(Table1[[#This Row],[Quantity in UnE]],0)</f>
        <v>197</v>
      </c>
      <c r="Q3628" t="s">
        <v>8849</v>
      </c>
      <c r="R3628">
        <v>23.875</v>
      </c>
      <c r="S3628">
        <v>44</v>
      </c>
      <c r="T3628">
        <f>IF(Table1[[#This Row],[OD (in)]]=28,0,IF(Table1[[#This Row],[Width (in)]]&lt;=25,1,0))</f>
        <v>1</v>
      </c>
      <c r="U3628">
        <f>IF(Table1[[#This Row],[OD (in)]]=28,0,IF(AND(Table1[[#This Row],[Width (in)]]&gt;25,Table1[[#This Row],[Width (in)]]&lt;=40),1,0))</f>
        <v>0</v>
      </c>
      <c r="V3628">
        <f>IF(Table1[[#This Row],[OD (in)]]=28,0,IF(Table1[[#This Row],[Width (in)]]&gt;40,1,0))</f>
        <v>0</v>
      </c>
      <c r="W3628">
        <f>IF(Table1[[#This Row],[OD (in)]]=28,1,0)</f>
        <v>0</v>
      </c>
    </row>
    <row r="3629" spans="1:23" x14ac:dyDescent="0.3">
      <c r="A3629" s="6" t="s">
        <v>0</v>
      </c>
      <c r="B3629" s="6" t="s">
        <v>19</v>
      </c>
      <c r="C3629" s="6" t="s">
        <v>20</v>
      </c>
      <c r="D3629" s="6" t="s">
        <v>7717</v>
      </c>
      <c r="E3629" s="6" t="s">
        <v>4</v>
      </c>
      <c r="F3629" s="6" t="s">
        <v>5</v>
      </c>
      <c r="G3629" s="6" t="s">
        <v>7121</v>
      </c>
      <c r="H3629" s="6" t="s">
        <v>7</v>
      </c>
      <c r="I3629" s="6" t="s">
        <v>7122</v>
      </c>
      <c r="J3629" s="6" t="s">
        <v>9</v>
      </c>
      <c r="K3629" s="6" t="s">
        <v>7718</v>
      </c>
      <c r="L3629" s="6" t="s">
        <v>11</v>
      </c>
      <c r="M3629" s="2">
        <v>302.49</v>
      </c>
      <c r="N3629" s="1" t="s">
        <v>12</v>
      </c>
      <c r="O3629" s="3">
        <v>43321</v>
      </c>
      <c r="P3629" s="2">
        <f>ROUNDDOWN(Table1[[#This Row],[Quantity in UnE]],0)</f>
        <v>302</v>
      </c>
      <c r="Q3629" t="s">
        <v>8849</v>
      </c>
      <c r="R3629">
        <v>36.75</v>
      </c>
      <c r="S3629">
        <v>44</v>
      </c>
      <c r="T3629">
        <f>IF(Table1[[#This Row],[OD (in)]]=28,0,IF(Table1[[#This Row],[Width (in)]]&lt;=25,1,0))</f>
        <v>0</v>
      </c>
      <c r="U3629">
        <f>IF(Table1[[#This Row],[OD (in)]]=28,0,IF(AND(Table1[[#This Row],[Width (in)]]&gt;25,Table1[[#This Row],[Width (in)]]&lt;=40),1,0))</f>
        <v>1</v>
      </c>
      <c r="V3629">
        <f>IF(Table1[[#This Row],[OD (in)]]=28,0,IF(Table1[[#This Row],[Width (in)]]&gt;40,1,0))</f>
        <v>0</v>
      </c>
      <c r="W3629">
        <f>IF(Table1[[#This Row],[OD (in)]]=28,1,0)</f>
        <v>0</v>
      </c>
    </row>
    <row r="3630" spans="1:23" x14ac:dyDescent="0.3">
      <c r="A3630" s="6" t="s">
        <v>0</v>
      </c>
      <c r="B3630" s="6" t="s">
        <v>2208</v>
      </c>
      <c r="C3630" s="6" t="s">
        <v>2209</v>
      </c>
      <c r="D3630" s="6" t="s">
        <v>7719</v>
      </c>
      <c r="E3630" s="6" t="s">
        <v>4</v>
      </c>
      <c r="F3630" s="6" t="s">
        <v>5</v>
      </c>
      <c r="G3630" s="6" t="s">
        <v>7299</v>
      </c>
      <c r="H3630" s="6" t="s">
        <v>7</v>
      </c>
      <c r="I3630" s="6" t="s">
        <v>7300</v>
      </c>
      <c r="J3630" s="6" t="s">
        <v>9</v>
      </c>
      <c r="K3630" s="6" t="s">
        <v>7720</v>
      </c>
      <c r="L3630" s="6" t="s">
        <v>11</v>
      </c>
      <c r="M3630" s="2">
        <v>177.613</v>
      </c>
      <c r="N3630" s="1" t="s">
        <v>12</v>
      </c>
      <c r="O3630" s="3">
        <v>43331</v>
      </c>
      <c r="P3630" s="2">
        <f>ROUNDDOWN(Table1[[#This Row],[Quantity in UnE]],0)</f>
        <v>177</v>
      </c>
      <c r="Q3630" t="s">
        <v>8864</v>
      </c>
      <c r="R3630">
        <v>23.875</v>
      </c>
      <c r="S3630">
        <v>39</v>
      </c>
      <c r="T3630">
        <f>IF(Table1[[#This Row],[OD (in)]]=28,0,IF(Table1[[#This Row],[Width (in)]]&lt;=25,1,0))</f>
        <v>1</v>
      </c>
      <c r="U3630">
        <f>IF(Table1[[#This Row],[OD (in)]]=28,0,IF(AND(Table1[[#This Row],[Width (in)]]&gt;25,Table1[[#This Row],[Width (in)]]&lt;=40),1,0))</f>
        <v>0</v>
      </c>
      <c r="V3630">
        <f>IF(Table1[[#This Row],[OD (in)]]=28,0,IF(Table1[[#This Row],[Width (in)]]&gt;40,1,0))</f>
        <v>0</v>
      </c>
      <c r="W3630">
        <f>IF(Table1[[#This Row],[OD (in)]]=28,1,0)</f>
        <v>0</v>
      </c>
    </row>
    <row r="3631" spans="1:23" x14ac:dyDescent="0.3">
      <c r="A3631" s="6" t="s">
        <v>0</v>
      </c>
      <c r="B3631" s="6" t="s">
        <v>502</v>
      </c>
      <c r="C3631" s="6" t="s">
        <v>503</v>
      </c>
      <c r="D3631" s="6" t="s">
        <v>7721</v>
      </c>
      <c r="E3631" s="6" t="s">
        <v>4</v>
      </c>
      <c r="F3631" s="6" t="s">
        <v>5</v>
      </c>
      <c r="G3631" s="6" t="s">
        <v>7215</v>
      </c>
      <c r="H3631" s="6" t="s">
        <v>7</v>
      </c>
      <c r="I3631" s="6" t="s">
        <v>7216</v>
      </c>
      <c r="J3631" s="6" t="s">
        <v>9</v>
      </c>
      <c r="K3631" s="6" t="s">
        <v>7722</v>
      </c>
      <c r="L3631" s="6" t="s">
        <v>11</v>
      </c>
      <c r="M3631" s="2">
        <v>198.03299999999999</v>
      </c>
      <c r="N3631" s="1" t="s">
        <v>12</v>
      </c>
      <c r="O3631" s="3">
        <v>43323</v>
      </c>
      <c r="P3631" s="2">
        <f>ROUNDDOWN(Table1[[#This Row],[Quantity in UnE]],0)</f>
        <v>198</v>
      </c>
      <c r="Q3631" t="s">
        <v>8849</v>
      </c>
      <c r="R3631">
        <v>23.875</v>
      </c>
      <c r="S3631">
        <v>44</v>
      </c>
      <c r="T3631">
        <f>IF(Table1[[#This Row],[OD (in)]]=28,0,IF(Table1[[#This Row],[Width (in)]]&lt;=25,1,0))</f>
        <v>1</v>
      </c>
      <c r="U3631">
        <f>IF(Table1[[#This Row],[OD (in)]]=28,0,IF(AND(Table1[[#This Row],[Width (in)]]&gt;25,Table1[[#This Row],[Width (in)]]&lt;=40),1,0))</f>
        <v>0</v>
      </c>
      <c r="V3631">
        <f>IF(Table1[[#This Row],[OD (in)]]=28,0,IF(Table1[[#This Row],[Width (in)]]&gt;40,1,0))</f>
        <v>0</v>
      </c>
      <c r="W3631">
        <f>IF(Table1[[#This Row],[OD (in)]]=28,1,0)</f>
        <v>0</v>
      </c>
    </row>
    <row r="3632" spans="1:23" x14ac:dyDescent="0.3">
      <c r="A3632" s="6" t="s">
        <v>0</v>
      </c>
      <c r="B3632" s="6" t="s">
        <v>19</v>
      </c>
      <c r="C3632" s="6" t="s">
        <v>20</v>
      </c>
      <c r="D3632" s="6" t="s">
        <v>7723</v>
      </c>
      <c r="E3632" s="6" t="s">
        <v>4</v>
      </c>
      <c r="F3632" s="6" t="s">
        <v>5</v>
      </c>
      <c r="G3632" s="6" t="s">
        <v>7121</v>
      </c>
      <c r="H3632" s="6" t="s">
        <v>7</v>
      </c>
      <c r="I3632" s="6" t="s">
        <v>7122</v>
      </c>
      <c r="J3632" s="6" t="s">
        <v>9</v>
      </c>
      <c r="K3632" s="6" t="s">
        <v>7724</v>
      </c>
      <c r="L3632" s="6" t="s">
        <v>11</v>
      </c>
      <c r="M3632" s="2">
        <v>303.86599999999999</v>
      </c>
      <c r="N3632" s="1" t="s">
        <v>12</v>
      </c>
      <c r="O3632" s="3">
        <v>43321</v>
      </c>
      <c r="P3632" s="2">
        <f>ROUNDDOWN(Table1[[#This Row],[Quantity in UnE]],0)</f>
        <v>303</v>
      </c>
      <c r="Q3632" t="s">
        <v>8849</v>
      </c>
      <c r="R3632">
        <v>36.75</v>
      </c>
      <c r="S3632">
        <v>44</v>
      </c>
      <c r="T3632">
        <f>IF(Table1[[#This Row],[OD (in)]]=28,0,IF(Table1[[#This Row],[Width (in)]]&lt;=25,1,0))</f>
        <v>0</v>
      </c>
      <c r="U3632">
        <f>IF(Table1[[#This Row],[OD (in)]]=28,0,IF(AND(Table1[[#This Row],[Width (in)]]&gt;25,Table1[[#This Row],[Width (in)]]&lt;=40),1,0))</f>
        <v>1</v>
      </c>
      <c r="V3632">
        <f>IF(Table1[[#This Row],[OD (in)]]=28,0,IF(Table1[[#This Row],[Width (in)]]&gt;40,1,0))</f>
        <v>0</v>
      </c>
      <c r="W3632">
        <f>IF(Table1[[#This Row],[OD (in)]]=28,1,0)</f>
        <v>0</v>
      </c>
    </row>
    <row r="3633" spans="1:23" x14ac:dyDescent="0.3">
      <c r="A3633" s="6" t="s">
        <v>0</v>
      </c>
      <c r="B3633" s="6" t="s">
        <v>2208</v>
      </c>
      <c r="C3633" s="6" t="s">
        <v>2209</v>
      </c>
      <c r="D3633" s="6" t="s">
        <v>7725</v>
      </c>
      <c r="E3633" s="6" t="s">
        <v>4</v>
      </c>
      <c r="F3633" s="6" t="s">
        <v>5</v>
      </c>
      <c r="G3633" s="6" t="s">
        <v>7299</v>
      </c>
      <c r="H3633" s="6" t="s">
        <v>7</v>
      </c>
      <c r="I3633" s="6" t="s">
        <v>7300</v>
      </c>
      <c r="J3633" s="6" t="s">
        <v>9</v>
      </c>
      <c r="K3633" s="6" t="s">
        <v>7724</v>
      </c>
      <c r="L3633" s="6" t="s">
        <v>11</v>
      </c>
      <c r="M3633" s="2">
        <v>177.613</v>
      </c>
      <c r="N3633" s="1" t="s">
        <v>12</v>
      </c>
      <c r="O3633" s="3">
        <v>43331</v>
      </c>
      <c r="P3633" s="2">
        <f>ROUNDDOWN(Table1[[#This Row],[Quantity in UnE]],0)</f>
        <v>177</v>
      </c>
      <c r="Q3633" t="s">
        <v>8864</v>
      </c>
      <c r="R3633">
        <v>23.875</v>
      </c>
      <c r="S3633">
        <v>39</v>
      </c>
      <c r="T3633">
        <f>IF(Table1[[#This Row],[OD (in)]]=28,0,IF(Table1[[#This Row],[Width (in)]]&lt;=25,1,0))</f>
        <v>1</v>
      </c>
      <c r="U3633">
        <f>IF(Table1[[#This Row],[OD (in)]]=28,0,IF(AND(Table1[[#This Row],[Width (in)]]&gt;25,Table1[[#This Row],[Width (in)]]&lt;=40),1,0))</f>
        <v>0</v>
      </c>
      <c r="V3633">
        <f>IF(Table1[[#This Row],[OD (in)]]=28,0,IF(Table1[[#This Row],[Width (in)]]&gt;40,1,0))</f>
        <v>0</v>
      </c>
      <c r="W3633">
        <f>IF(Table1[[#This Row],[OD (in)]]=28,1,0)</f>
        <v>0</v>
      </c>
    </row>
    <row r="3634" spans="1:23" x14ac:dyDescent="0.3">
      <c r="A3634" s="6" t="s">
        <v>0</v>
      </c>
      <c r="B3634" s="6" t="s">
        <v>502</v>
      </c>
      <c r="C3634" s="6" t="s">
        <v>503</v>
      </c>
      <c r="D3634" s="6" t="s">
        <v>7726</v>
      </c>
      <c r="E3634" s="6" t="s">
        <v>4</v>
      </c>
      <c r="F3634" s="6" t="s">
        <v>5</v>
      </c>
      <c r="G3634" s="6" t="s">
        <v>7215</v>
      </c>
      <c r="H3634" s="6" t="s">
        <v>7</v>
      </c>
      <c r="I3634" s="6" t="s">
        <v>7216</v>
      </c>
      <c r="J3634" s="6" t="s">
        <v>9</v>
      </c>
      <c r="K3634" s="6" t="s">
        <v>7727</v>
      </c>
      <c r="L3634" s="6" t="s">
        <v>11</v>
      </c>
      <c r="M3634" s="2">
        <v>198.38499999999999</v>
      </c>
      <c r="N3634" s="1" t="s">
        <v>12</v>
      </c>
      <c r="O3634" s="3">
        <v>43323</v>
      </c>
      <c r="P3634" s="2">
        <f>ROUNDDOWN(Table1[[#This Row],[Quantity in UnE]],0)</f>
        <v>198</v>
      </c>
      <c r="Q3634" t="s">
        <v>8849</v>
      </c>
      <c r="R3634">
        <v>23.875</v>
      </c>
      <c r="S3634">
        <v>44</v>
      </c>
      <c r="T3634">
        <f>IF(Table1[[#This Row],[OD (in)]]=28,0,IF(Table1[[#This Row],[Width (in)]]&lt;=25,1,0))</f>
        <v>1</v>
      </c>
      <c r="U3634">
        <f>IF(Table1[[#This Row],[OD (in)]]=28,0,IF(AND(Table1[[#This Row],[Width (in)]]&gt;25,Table1[[#This Row],[Width (in)]]&lt;=40),1,0))</f>
        <v>0</v>
      </c>
      <c r="V3634">
        <f>IF(Table1[[#This Row],[OD (in)]]=28,0,IF(Table1[[#This Row],[Width (in)]]&gt;40,1,0))</f>
        <v>0</v>
      </c>
      <c r="W3634">
        <f>IF(Table1[[#This Row],[OD (in)]]=28,1,0)</f>
        <v>0</v>
      </c>
    </row>
    <row r="3635" spans="1:23" x14ac:dyDescent="0.3">
      <c r="A3635" s="6" t="s">
        <v>0</v>
      </c>
      <c r="B3635" s="6" t="s">
        <v>2208</v>
      </c>
      <c r="C3635" s="6" t="s">
        <v>2209</v>
      </c>
      <c r="D3635" s="6" t="s">
        <v>7728</v>
      </c>
      <c r="E3635" s="6" t="s">
        <v>4</v>
      </c>
      <c r="F3635" s="6" t="s">
        <v>5</v>
      </c>
      <c r="G3635" s="6" t="s">
        <v>7299</v>
      </c>
      <c r="H3635" s="6" t="s">
        <v>7</v>
      </c>
      <c r="I3635" s="6" t="s">
        <v>7300</v>
      </c>
      <c r="J3635" s="6" t="s">
        <v>9</v>
      </c>
      <c r="K3635" s="6" t="s">
        <v>7729</v>
      </c>
      <c r="L3635" s="6" t="s">
        <v>11</v>
      </c>
      <c r="M3635" s="2">
        <v>177.31200000000001</v>
      </c>
      <c r="N3635" s="1" t="s">
        <v>12</v>
      </c>
      <c r="O3635" s="3">
        <v>43331</v>
      </c>
      <c r="P3635" s="2">
        <f>ROUNDDOWN(Table1[[#This Row],[Quantity in UnE]],0)</f>
        <v>177</v>
      </c>
      <c r="Q3635" t="s">
        <v>8864</v>
      </c>
      <c r="R3635">
        <v>23.875</v>
      </c>
      <c r="S3635">
        <v>39</v>
      </c>
      <c r="T3635">
        <f>IF(Table1[[#This Row],[OD (in)]]=28,0,IF(Table1[[#This Row],[Width (in)]]&lt;=25,1,0))</f>
        <v>1</v>
      </c>
      <c r="U3635">
        <f>IF(Table1[[#This Row],[OD (in)]]=28,0,IF(AND(Table1[[#This Row],[Width (in)]]&gt;25,Table1[[#This Row],[Width (in)]]&lt;=40),1,0))</f>
        <v>0</v>
      </c>
      <c r="V3635">
        <f>IF(Table1[[#This Row],[OD (in)]]=28,0,IF(Table1[[#This Row],[Width (in)]]&gt;40,1,0))</f>
        <v>0</v>
      </c>
      <c r="W3635">
        <f>IF(Table1[[#This Row],[OD (in)]]=28,1,0)</f>
        <v>0</v>
      </c>
    </row>
    <row r="3636" spans="1:23" x14ac:dyDescent="0.3">
      <c r="A3636" s="6" t="s">
        <v>0</v>
      </c>
      <c r="B3636" s="6" t="s">
        <v>502</v>
      </c>
      <c r="C3636" s="6" t="s">
        <v>503</v>
      </c>
      <c r="D3636" s="6" t="s">
        <v>7730</v>
      </c>
      <c r="E3636" s="6" t="s">
        <v>4</v>
      </c>
      <c r="F3636" s="6" t="s">
        <v>5</v>
      </c>
      <c r="G3636" s="6" t="s">
        <v>7215</v>
      </c>
      <c r="H3636" s="6" t="s">
        <v>7</v>
      </c>
      <c r="I3636" s="6" t="s">
        <v>7216</v>
      </c>
      <c r="J3636" s="6" t="s">
        <v>9</v>
      </c>
      <c r="K3636" s="6" t="s">
        <v>7731</v>
      </c>
      <c r="L3636" s="6" t="s">
        <v>11</v>
      </c>
      <c r="M3636" s="2">
        <v>198.38499999999999</v>
      </c>
      <c r="N3636" s="1" t="s">
        <v>12</v>
      </c>
      <c r="O3636" s="3">
        <v>43323</v>
      </c>
      <c r="P3636" s="2">
        <f>ROUNDDOWN(Table1[[#This Row],[Quantity in UnE]],0)</f>
        <v>198</v>
      </c>
      <c r="Q3636" t="s">
        <v>8849</v>
      </c>
      <c r="R3636">
        <v>23.875</v>
      </c>
      <c r="S3636">
        <v>44</v>
      </c>
      <c r="T3636">
        <f>IF(Table1[[#This Row],[OD (in)]]=28,0,IF(Table1[[#This Row],[Width (in)]]&lt;=25,1,0))</f>
        <v>1</v>
      </c>
      <c r="U3636">
        <f>IF(Table1[[#This Row],[OD (in)]]=28,0,IF(AND(Table1[[#This Row],[Width (in)]]&gt;25,Table1[[#This Row],[Width (in)]]&lt;=40),1,0))</f>
        <v>0</v>
      </c>
      <c r="V3636">
        <f>IF(Table1[[#This Row],[OD (in)]]=28,0,IF(Table1[[#This Row],[Width (in)]]&gt;40,1,0))</f>
        <v>0</v>
      </c>
      <c r="W3636">
        <f>IF(Table1[[#This Row],[OD (in)]]=28,1,0)</f>
        <v>0</v>
      </c>
    </row>
    <row r="3637" spans="1:23" x14ac:dyDescent="0.3">
      <c r="A3637" s="6" t="s">
        <v>0</v>
      </c>
      <c r="B3637" s="6" t="s">
        <v>125</v>
      </c>
      <c r="C3637" s="6" t="s">
        <v>126</v>
      </c>
      <c r="D3637" s="6" t="s">
        <v>7732</v>
      </c>
      <c r="E3637" s="6" t="s">
        <v>4</v>
      </c>
      <c r="F3637" s="6" t="s">
        <v>5</v>
      </c>
      <c r="G3637" s="6" t="s">
        <v>7121</v>
      </c>
      <c r="H3637" s="6" t="s">
        <v>7</v>
      </c>
      <c r="I3637" s="6" t="s">
        <v>7122</v>
      </c>
      <c r="J3637" s="6" t="s">
        <v>9</v>
      </c>
      <c r="K3637" s="6" t="s">
        <v>7733</v>
      </c>
      <c r="L3637" s="6" t="s">
        <v>11</v>
      </c>
      <c r="M3637" s="2">
        <v>444.02699999999999</v>
      </c>
      <c r="N3637" s="1" t="s">
        <v>12</v>
      </c>
      <c r="O3637" s="3">
        <v>43321</v>
      </c>
      <c r="P3637" s="2">
        <f>ROUNDDOWN(Table1[[#This Row],[Quantity in UnE]],0)</f>
        <v>444</v>
      </c>
      <c r="Q3637" t="s">
        <v>8852</v>
      </c>
      <c r="R3637">
        <v>60</v>
      </c>
      <c r="S3637">
        <v>39</v>
      </c>
      <c r="T3637">
        <f>IF(Table1[[#This Row],[OD (in)]]=28,0,IF(Table1[[#This Row],[Width (in)]]&lt;=25,1,0))</f>
        <v>0</v>
      </c>
      <c r="U3637">
        <f>IF(Table1[[#This Row],[OD (in)]]=28,0,IF(AND(Table1[[#This Row],[Width (in)]]&gt;25,Table1[[#This Row],[Width (in)]]&lt;=40),1,0))</f>
        <v>0</v>
      </c>
      <c r="V3637">
        <f>IF(Table1[[#This Row],[OD (in)]]=28,0,IF(Table1[[#This Row],[Width (in)]]&gt;40,1,0))</f>
        <v>1</v>
      </c>
      <c r="W3637">
        <f>IF(Table1[[#This Row],[OD (in)]]=28,1,0)</f>
        <v>0</v>
      </c>
    </row>
    <row r="3638" spans="1:23" x14ac:dyDescent="0.3">
      <c r="A3638" s="6" t="s">
        <v>0</v>
      </c>
      <c r="B3638" s="6" t="s">
        <v>334</v>
      </c>
      <c r="C3638" s="6" t="s">
        <v>335</v>
      </c>
      <c r="D3638" s="6" t="s">
        <v>7734</v>
      </c>
      <c r="E3638" s="6" t="s">
        <v>4</v>
      </c>
      <c r="F3638" s="6" t="s">
        <v>5</v>
      </c>
      <c r="G3638" s="6" t="s">
        <v>6985</v>
      </c>
      <c r="H3638" s="6" t="s">
        <v>7</v>
      </c>
      <c r="I3638" s="6" t="s">
        <v>6986</v>
      </c>
      <c r="J3638" s="6" t="s">
        <v>9</v>
      </c>
      <c r="K3638" s="6" t="s">
        <v>7735</v>
      </c>
      <c r="L3638" s="6" t="s">
        <v>11</v>
      </c>
      <c r="M3638" s="2">
        <v>114.498</v>
      </c>
      <c r="N3638" s="1" t="s">
        <v>12</v>
      </c>
      <c r="O3638" s="3">
        <v>43319</v>
      </c>
      <c r="P3638" s="2">
        <f>ROUNDDOWN(Table1[[#This Row],[Quantity in UnE]],0)</f>
        <v>114</v>
      </c>
      <c r="Q3638" t="s">
        <v>8850</v>
      </c>
      <c r="R3638">
        <v>31</v>
      </c>
      <c r="S3638">
        <v>28</v>
      </c>
      <c r="T3638">
        <f>IF(Table1[[#This Row],[OD (in)]]=28,0,IF(Table1[[#This Row],[Width (in)]]&lt;=25,1,0))</f>
        <v>0</v>
      </c>
      <c r="U3638">
        <f>IF(Table1[[#This Row],[OD (in)]]=28,0,IF(AND(Table1[[#This Row],[Width (in)]]&gt;25,Table1[[#This Row],[Width (in)]]&lt;=40),1,0))</f>
        <v>0</v>
      </c>
      <c r="V3638">
        <f>IF(Table1[[#This Row],[OD (in)]]=28,0,IF(Table1[[#This Row],[Width (in)]]&gt;40,1,0))</f>
        <v>0</v>
      </c>
      <c r="W3638">
        <f>IF(Table1[[#This Row],[OD (in)]]=28,1,0)</f>
        <v>1</v>
      </c>
    </row>
    <row r="3639" spans="1:23" x14ac:dyDescent="0.3">
      <c r="A3639" s="6" t="s">
        <v>0</v>
      </c>
      <c r="B3639" s="6" t="s">
        <v>2208</v>
      </c>
      <c r="C3639" s="6" t="s">
        <v>2209</v>
      </c>
      <c r="D3639" s="6" t="s">
        <v>7736</v>
      </c>
      <c r="E3639" s="6" t="s">
        <v>4</v>
      </c>
      <c r="F3639" s="6" t="s">
        <v>5</v>
      </c>
      <c r="G3639" s="6" t="s">
        <v>7299</v>
      </c>
      <c r="H3639" s="6" t="s">
        <v>7</v>
      </c>
      <c r="I3639" s="6" t="s">
        <v>7300</v>
      </c>
      <c r="J3639" s="6" t="s">
        <v>9</v>
      </c>
      <c r="K3639" s="6" t="s">
        <v>7737</v>
      </c>
      <c r="L3639" s="6" t="s">
        <v>11</v>
      </c>
      <c r="M3639" s="2">
        <v>177.31200000000001</v>
      </c>
      <c r="N3639" s="1" t="s">
        <v>12</v>
      </c>
      <c r="O3639" s="3">
        <v>43331</v>
      </c>
      <c r="P3639" s="2">
        <f>ROUNDDOWN(Table1[[#This Row],[Quantity in UnE]],0)</f>
        <v>177</v>
      </c>
      <c r="Q3639" t="s">
        <v>8864</v>
      </c>
      <c r="R3639">
        <v>23.875</v>
      </c>
      <c r="S3639">
        <v>39</v>
      </c>
      <c r="T3639">
        <f>IF(Table1[[#This Row],[OD (in)]]=28,0,IF(Table1[[#This Row],[Width (in)]]&lt;=25,1,0))</f>
        <v>1</v>
      </c>
      <c r="U3639">
        <f>IF(Table1[[#This Row],[OD (in)]]=28,0,IF(AND(Table1[[#This Row],[Width (in)]]&gt;25,Table1[[#This Row],[Width (in)]]&lt;=40),1,0))</f>
        <v>0</v>
      </c>
      <c r="V3639">
        <f>IF(Table1[[#This Row],[OD (in)]]=28,0,IF(Table1[[#This Row],[Width (in)]]&gt;40,1,0))</f>
        <v>0</v>
      </c>
      <c r="W3639">
        <f>IF(Table1[[#This Row],[OD (in)]]=28,1,0)</f>
        <v>0</v>
      </c>
    </row>
    <row r="3640" spans="1:23" x14ac:dyDescent="0.3">
      <c r="A3640" s="6" t="s">
        <v>0</v>
      </c>
      <c r="B3640" s="6" t="s">
        <v>2208</v>
      </c>
      <c r="C3640" s="6" t="s">
        <v>2209</v>
      </c>
      <c r="D3640" s="6" t="s">
        <v>7738</v>
      </c>
      <c r="E3640" s="6" t="s">
        <v>4</v>
      </c>
      <c r="F3640" s="6" t="s">
        <v>5</v>
      </c>
      <c r="G3640" s="6" t="s">
        <v>7299</v>
      </c>
      <c r="H3640" s="6" t="s">
        <v>7</v>
      </c>
      <c r="I3640" s="6" t="s">
        <v>7300</v>
      </c>
      <c r="J3640" s="6" t="s">
        <v>9</v>
      </c>
      <c r="K3640" s="6" t="s">
        <v>7739</v>
      </c>
      <c r="L3640" s="6" t="s">
        <v>11</v>
      </c>
      <c r="M3640" s="2">
        <v>177.31200000000001</v>
      </c>
      <c r="N3640" s="1" t="s">
        <v>12</v>
      </c>
      <c r="O3640" s="3">
        <v>43331</v>
      </c>
      <c r="P3640" s="2">
        <f>ROUNDDOWN(Table1[[#This Row],[Quantity in UnE]],0)</f>
        <v>177</v>
      </c>
      <c r="Q3640" t="s">
        <v>8864</v>
      </c>
      <c r="R3640">
        <v>23.875</v>
      </c>
      <c r="S3640">
        <v>39</v>
      </c>
      <c r="T3640">
        <f>IF(Table1[[#This Row],[OD (in)]]=28,0,IF(Table1[[#This Row],[Width (in)]]&lt;=25,1,0))</f>
        <v>1</v>
      </c>
      <c r="U3640">
        <f>IF(Table1[[#This Row],[OD (in)]]=28,0,IF(AND(Table1[[#This Row],[Width (in)]]&gt;25,Table1[[#This Row],[Width (in)]]&lt;=40),1,0))</f>
        <v>0</v>
      </c>
      <c r="V3640">
        <f>IF(Table1[[#This Row],[OD (in)]]=28,0,IF(Table1[[#This Row],[Width (in)]]&gt;40,1,0))</f>
        <v>0</v>
      </c>
      <c r="W3640">
        <f>IF(Table1[[#This Row],[OD (in)]]=28,1,0)</f>
        <v>0</v>
      </c>
    </row>
    <row r="3641" spans="1:23" x14ac:dyDescent="0.3">
      <c r="A3641" s="6" t="s">
        <v>0</v>
      </c>
      <c r="B3641" s="6" t="s">
        <v>2208</v>
      </c>
      <c r="C3641" s="6" t="s">
        <v>2209</v>
      </c>
      <c r="D3641" s="6" t="s">
        <v>7740</v>
      </c>
      <c r="E3641" s="6" t="s">
        <v>4</v>
      </c>
      <c r="F3641" s="6" t="s">
        <v>5</v>
      </c>
      <c r="G3641" s="6" t="s">
        <v>7299</v>
      </c>
      <c r="H3641" s="6" t="s">
        <v>7</v>
      </c>
      <c r="I3641" s="6" t="s">
        <v>7300</v>
      </c>
      <c r="J3641" s="6" t="s">
        <v>9</v>
      </c>
      <c r="K3641" s="6" t="s">
        <v>7741</v>
      </c>
      <c r="L3641" s="6" t="s">
        <v>11</v>
      </c>
      <c r="M3641" s="2">
        <v>177.31200000000001</v>
      </c>
      <c r="N3641" s="1" t="s">
        <v>12</v>
      </c>
      <c r="O3641" s="3">
        <v>43331</v>
      </c>
      <c r="P3641" s="2">
        <f>ROUNDDOWN(Table1[[#This Row],[Quantity in UnE]],0)</f>
        <v>177</v>
      </c>
      <c r="Q3641" t="s">
        <v>8864</v>
      </c>
      <c r="R3641">
        <v>23.875</v>
      </c>
      <c r="S3641">
        <v>39</v>
      </c>
      <c r="T3641">
        <f>IF(Table1[[#This Row],[OD (in)]]=28,0,IF(Table1[[#This Row],[Width (in)]]&lt;=25,1,0))</f>
        <v>1</v>
      </c>
      <c r="U3641">
        <f>IF(Table1[[#This Row],[OD (in)]]=28,0,IF(AND(Table1[[#This Row],[Width (in)]]&gt;25,Table1[[#This Row],[Width (in)]]&lt;=40),1,0))</f>
        <v>0</v>
      </c>
      <c r="V3641">
        <f>IF(Table1[[#This Row],[OD (in)]]=28,0,IF(Table1[[#This Row],[Width (in)]]&gt;40,1,0))</f>
        <v>0</v>
      </c>
      <c r="W3641">
        <f>IF(Table1[[#This Row],[OD (in)]]=28,1,0)</f>
        <v>0</v>
      </c>
    </row>
    <row r="3642" spans="1:23" x14ac:dyDescent="0.3">
      <c r="A3642" s="6" t="s">
        <v>0</v>
      </c>
      <c r="B3642" s="6" t="s">
        <v>87</v>
      </c>
      <c r="C3642" s="6" t="s">
        <v>88</v>
      </c>
      <c r="D3642" s="6" t="s">
        <v>7742</v>
      </c>
      <c r="E3642" s="6" t="s">
        <v>4</v>
      </c>
      <c r="F3642" s="6" t="s">
        <v>5</v>
      </c>
      <c r="G3642" s="6" t="s">
        <v>6985</v>
      </c>
      <c r="H3642" s="6" t="s">
        <v>7</v>
      </c>
      <c r="I3642" s="6" t="s">
        <v>6986</v>
      </c>
      <c r="J3642" s="6" t="s">
        <v>9</v>
      </c>
      <c r="K3642" s="6" t="s">
        <v>7743</v>
      </c>
      <c r="L3642" s="6" t="s">
        <v>11</v>
      </c>
      <c r="M3642" s="2">
        <v>110.43</v>
      </c>
      <c r="N3642" s="1" t="s">
        <v>12</v>
      </c>
      <c r="O3642" s="3">
        <v>43319</v>
      </c>
      <c r="P3642" s="2">
        <f>ROUNDDOWN(Table1[[#This Row],[Quantity in UnE]],0)</f>
        <v>110</v>
      </c>
      <c r="Q3642" t="s">
        <v>8850</v>
      </c>
      <c r="R3642">
        <v>29</v>
      </c>
      <c r="S3642">
        <v>28</v>
      </c>
      <c r="T3642">
        <f>IF(Table1[[#This Row],[OD (in)]]=28,0,IF(Table1[[#This Row],[Width (in)]]&lt;=25,1,0))</f>
        <v>0</v>
      </c>
      <c r="U3642">
        <f>IF(Table1[[#This Row],[OD (in)]]=28,0,IF(AND(Table1[[#This Row],[Width (in)]]&gt;25,Table1[[#This Row],[Width (in)]]&lt;=40),1,0))</f>
        <v>0</v>
      </c>
      <c r="V3642">
        <f>IF(Table1[[#This Row],[OD (in)]]=28,0,IF(Table1[[#This Row],[Width (in)]]&gt;40,1,0))</f>
        <v>0</v>
      </c>
      <c r="W3642">
        <f>IF(Table1[[#This Row],[OD (in)]]=28,1,0)</f>
        <v>1</v>
      </c>
    </row>
    <row r="3643" spans="1:23" x14ac:dyDescent="0.3">
      <c r="A3643" s="6" t="s">
        <v>0</v>
      </c>
      <c r="B3643" s="6" t="s">
        <v>2730</v>
      </c>
      <c r="C3643" s="6" t="s">
        <v>2731</v>
      </c>
      <c r="D3643" s="6" t="s">
        <v>7744</v>
      </c>
      <c r="E3643" s="6" t="s">
        <v>4</v>
      </c>
      <c r="F3643" s="6" t="s">
        <v>5</v>
      </c>
      <c r="G3643" s="6" t="s">
        <v>7299</v>
      </c>
      <c r="H3643" s="6" t="s">
        <v>7</v>
      </c>
      <c r="I3643" s="6" t="s">
        <v>7300</v>
      </c>
      <c r="J3643" s="6" t="s">
        <v>9</v>
      </c>
      <c r="K3643" s="6" t="s">
        <v>7745</v>
      </c>
      <c r="L3643" s="6" t="s">
        <v>11</v>
      </c>
      <c r="M3643" s="2">
        <v>417.77</v>
      </c>
      <c r="N3643" s="1" t="s">
        <v>12</v>
      </c>
      <c r="O3643" s="3">
        <v>43331</v>
      </c>
      <c r="P3643" s="2">
        <f>ROUNDDOWN(Table1[[#This Row],[Quantity in UnE]],0)</f>
        <v>417</v>
      </c>
      <c r="Q3643" t="s">
        <v>8848</v>
      </c>
      <c r="R3643">
        <v>60.5</v>
      </c>
      <c r="S3643">
        <v>39</v>
      </c>
      <c r="T3643">
        <f>IF(Table1[[#This Row],[OD (in)]]=28,0,IF(Table1[[#This Row],[Width (in)]]&lt;=25,1,0))</f>
        <v>0</v>
      </c>
      <c r="U3643">
        <f>IF(Table1[[#This Row],[OD (in)]]=28,0,IF(AND(Table1[[#This Row],[Width (in)]]&gt;25,Table1[[#This Row],[Width (in)]]&lt;=40),1,0))</f>
        <v>0</v>
      </c>
      <c r="V3643">
        <f>IF(Table1[[#This Row],[OD (in)]]=28,0,IF(Table1[[#This Row],[Width (in)]]&gt;40,1,0))</f>
        <v>1</v>
      </c>
      <c r="W3643">
        <f>IF(Table1[[#This Row],[OD (in)]]=28,1,0)</f>
        <v>0</v>
      </c>
    </row>
    <row r="3644" spans="1:23" x14ac:dyDescent="0.3">
      <c r="A3644" s="6" t="s">
        <v>0</v>
      </c>
      <c r="B3644" s="6" t="s">
        <v>87</v>
      </c>
      <c r="C3644" s="6" t="s">
        <v>88</v>
      </c>
      <c r="D3644" s="6" t="s">
        <v>7746</v>
      </c>
      <c r="E3644" s="6" t="s">
        <v>4</v>
      </c>
      <c r="F3644" s="6" t="s">
        <v>5</v>
      </c>
      <c r="G3644" s="6" t="s">
        <v>6985</v>
      </c>
      <c r="H3644" s="6" t="s">
        <v>7</v>
      </c>
      <c r="I3644" s="6" t="s">
        <v>6986</v>
      </c>
      <c r="J3644" s="6" t="s">
        <v>9</v>
      </c>
      <c r="K3644" s="6" t="s">
        <v>7747</v>
      </c>
      <c r="L3644" s="6" t="s">
        <v>11</v>
      </c>
      <c r="M3644" s="2">
        <v>107.312</v>
      </c>
      <c r="N3644" s="1" t="s">
        <v>12</v>
      </c>
      <c r="O3644" s="3">
        <v>43319</v>
      </c>
      <c r="P3644" s="2">
        <f>ROUNDDOWN(Table1[[#This Row],[Quantity in UnE]],0)</f>
        <v>107</v>
      </c>
      <c r="Q3644" t="s">
        <v>8850</v>
      </c>
      <c r="R3644">
        <v>29</v>
      </c>
      <c r="S3644">
        <v>28</v>
      </c>
      <c r="T3644">
        <f>IF(Table1[[#This Row],[OD (in)]]=28,0,IF(Table1[[#This Row],[Width (in)]]&lt;=25,1,0))</f>
        <v>0</v>
      </c>
      <c r="U3644">
        <f>IF(Table1[[#This Row],[OD (in)]]=28,0,IF(AND(Table1[[#This Row],[Width (in)]]&gt;25,Table1[[#This Row],[Width (in)]]&lt;=40),1,0))</f>
        <v>0</v>
      </c>
      <c r="V3644">
        <f>IF(Table1[[#This Row],[OD (in)]]=28,0,IF(Table1[[#This Row],[Width (in)]]&gt;40,1,0))</f>
        <v>0</v>
      </c>
      <c r="W3644">
        <f>IF(Table1[[#This Row],[OD (in)]]=28,1,0)</f>
        <v>1</v>
      </c>
    </row>
    <row r="3645" spans="1:23" x14ac:dyDescent="0.3">
      <c r="A3645" s="6" t="s">
        <v>0</v>
      </c>
      <c r="B3645" s="6" t="s">
        <v>2730</v>
      </c>
      <c r="C3645" s="6" t="s">
        <v>2731</v>
      </c>
      <c r="D3645" s="6" t="s">
        <v>7748</v>
      </c>
      <c r="E3645" s="6" t="s">
        <v>4</v>
      </c>
      <c r="F3645" s="6" t="s">
        <v>5</v>
      </c>
      <c r="G3645" s="6" t="s">
        <v>7299</v>
      </c>
      <c r="H3645" s="6" t="s">
        <v>7</v>
      </c>
      <c r="I3645" s="6" t="s">
        <v>7300</v>
      </c>
      <c r="J3645" s="6" t="s">
        <v>9</v>
      </c>
      <c r="K3645" s="6" t="s">
        <v>7749</v>
      </c>
      <c r="L3645" s="6" t="s">
        <v>11</v>
      </c>
      <c r="M3645" s="2">
        <v>417.589</v>
      </c>
      <c r="N3645" s="1" t="s">
        <v>12</v>
      </c>
      <c r="O3645" s="3">
        <v>43331</v>
      </c>
      <c r="P3645" s="2">
        <f>ROUNDDOWN(Table1[[#This Row],[Quantity in UnE]],0)</f>
        <v>417</v>
      </c>
      <c r="Q3645" t="s">
        <v>8848</v>
      </c>
      <c r="R3645">
        <v>60.5</v>
      </c>
      <c r="S3645">
        <v>39</v>
      </c>
      <c r="T3645">
        <f>IF(Table1[[#This Row],[OD (in)]]=28,0,IF(Table1[[#This Row],[Width (in)]]&lt;=25,1,0))</f>
        <v>0</v>
      </c>
      <c r="U3645">
        <f>IF(Table1[[#This Row],[OD (in)]]=28,0,IF(AND(Table1[[#This Row],[Width (in)]]&gt;25,Table1[[#This Row],[Width (in)]]&lt;=40),1,0))</f>
        <v>0</v>
      </c>
      <c r="V3645">
        <f>IF(Table1[[#This Row],[OD (in)]]=28,0,IF(Table1[[#This Row],[Width (in)]]&gt;40,1,0))</f>
        <v>1</v>
      </c>
      <c r="W3645">
        <f>IF(Table1[[#This Row],[OD (in)]]=28,1,0)</f>
        <v>0</v>
      </c>
    </row>
    <row r="3646" spans="1:23" x14ac:dyDescent="0.3">
      <c r="A3646" s="6" t="s">
        <v>0</v>
      </c>
      <c r="B3646" s="6" t="s">
        <v>125</v>
      </c>
      <c r="C3646" s="6" t="s">
        <v>126</v>
      </c>
      <c r="D3646" s="6" t="s">
        <v>7750</v>
      </c>
      <c r="E3646" s="6" t="s">
        <v>4</v>
      </c>
      <c r="F3646" s="6" t="s">
        <v>5</v>
      </c>
      <c r="G3646" s="6" t="s">
        <v>7257</v>
      </c>
      <c r="H3646" s="6" t="s">
        <v>7</v>
      </c>
      <c r="I3646" s="6" t="s">
        <v>7258</v>
      </c>
      <c r="J3646" s="6" t="s">
        <v>9</v>
      </c>
      <c r="K3646" s="6" t="s">
        <v>7751</v>
      </c>
      <c r="L3646" s="6" t="s">
        <v>11</v>
      </c>
      <c r="M3646" s="2">
        <v>438.71899999999999</v>
      </c>
      <c r="N3646" s="1" t="s">
        <v>12</v>
      </c>
      <c r="O3646" s="3">
        <v>43329</v>
      </c>
      <c r="P3646" s="2">
        <f>ROUNDDOWN(Table1[[#This Row],[Quantity in UnE]],0)</f>
        <v>438</v>
      </c>
      <c r="Q3646" t="s">
        <v>8852</v>
      </c>
      <c r="R3646">
        <v>60</v>
      </c>
      <c r="S3646">
        <v>39</v>
      </c>
      <c r="T3646">
        <f>IF(Table1[[#This Row],[OD (in)]]=28,0,IF(Table1[[#This Row],[Width (in)]]&lt;=25,1,0))</f>
        <v>0</v>
      </c>
      <c r="U3646">
        <f>IF(Table1[[#This Row],[OD (in)]]=28,0,IF(AND(Table1[[#This Row],[Width (in)]]&gt;25,Table1[[#This Row],[Width (in)]]&lt;=40),1,0))</f>
        <v>0</v>
      </c>
      <c r="V3646">
        <f>IF(Table1[[#This Row],[OD (in)]]=28,0,IF(Table1[[#This Row],[Width (in)]]&gt;40,1,0))</f>
        <v>1</v>
      </c>
      <c r="W3646">
        <f>IF(Table1[[#This Row],[OD (in)]]=28,1,0)</f>
        <v>0</v>
      </c>
    </row>
    <row r="3647" spans="1:23" x14ac:dyDescent="0.3">
      <c r="A3647" s="6" t="s">
        <v>0</v>
      </c>
      <c r="B3647" s="6" t="s">
        <v>125</v>
      </c>
      <c r="C3647" s="6" t="s">
        <v>126</v>
      </c>
      <c r="D3647" s="6" t="s">
        <v>7752</v>
      </c>
      <c r="E3647" s="6" t="s">
        <v>4</v>
      </c>
      <c r="F3647" s="6" t="s">
        <v>5</v>
      </c>
      <c r="G3647" s="6" t="s">
        <v>7121</v>
      </c>
      <c r="H3647" s="6" t="s">
        <v>7</v>
      </c>
      <c r="I3647" s="6" t="s">
        <v>7122</v>
      </c>
      <c r="J3647" s="6" t="s">
        <v>9</v>
      </c>
      <c r="K3647" s="6" t="s">
        <v>7753</v>
      </c>
      <c r="L3647" s="6" t="s">
        <v>11</v>
      </c>
      <c r="M3647" s="2">
        <v>444.02699999999999</v>
      </c>
      <c r="N3647" s="1" t="s">
        <v>12</v>
      </c>
      <c r="O3647" s="3">
        <v>43321</v>
      </c>
      <c r="P3647" s="2">
        <f>ROUNDDOWN(Table1[[#This Row],[Quantity in UnE]],0)</f>
        <v>444</v>
      </c>
      <c r="Q3647" t="s">
        <v>8852</v>
      </c>
      <c r="R3647">
        <v>60</v>
      </c>
      <c r="S3647">
        <v>39</v>
      </c>
      <c r="T3647">
        <f>IF(Table1[[#This Row],[OD (in)]]=28,0,IF(Table1[[#This Row],[Width (in)]]&lt;=25,1,0))</f>
        <v>0</v>
      </c>
      <c r="U3647">
        <f>IF(Table1[[#This Row],[OD (in)]]=28,0,IF(AND(Table1[[#This Row],[Width (in)]]&gt;25,Table1[[#This Row],[Width (in)]]&lt;=40),1,0))</f>
        <v>0</v>
      </c>
      <c r="V3647">
        <f>IF(Table1[[#This Row],[OD (in)]]=28,0,IF(Table1[[#This Row],[Width (in)]]&gt;40,1,0))</f>
        <v>1</v>
      </c>
      <c r="W3647">
        <f>IF(Table1[[#This Row],[OD (in)]]=28,1,0)</f>
        <v>0</v>
      </c>
    </row>
    <row r="3648" spans="1:23" x14ac:dyDescent="0.3">
      <c r="A3648" s="6" t="s">
        <v>0</v>
      </c>
      <c r="B3648" s="6" t="s">
        <v>2730</v>
      </c>
      <c r="C3648" s="6" t="s">
        <v>2731</v>
      </c>
      <c r="D3648" s="6" t="s">
        <v>7754</v>
      </c>
      <c r="E3648" s="6" t="s">
        <v>4</v>
      </c>
      <c r="F3648" s="6" t="s">
        <v>5</v>
      </c>
      <c r="G3648" s="6" t="s">
        <v>7299</v>
      </c>
      <c r="H3648" s="6" t="s">
        <v>7</v>
      </c>
      <c r="I3648" s="6" t="s">
        <v>7300</v>
      </c>
      <c r="J3648" s="6" t="s">
        <v>9</v>
      </c>
      <c r="K3648" s="6" t="s">
        <v>7755</v>
      </c>
      <c r="L3648" s="6" t="s">
        <v>11</v>
      </c>
      <c r="M3648" s="2">
        <v>413.78399999999999</v>
      </c>
      <c r="N3648" s="1" t="s">
        <v>12</v>
      </c>
      <c r="O3648" s="3">
        <v>43331</v>
      </c>
      <c r="P3648" s="2">
        <f>ROUNDDOWN(Table1[[#This Row],[Quantity in UnE]],0)</f>
        <v>413</v>
      </c>
      <c r="Q3648" t="s">
        <v>8848</v>
      </c>
      <c r="R3648">
        <v>60.5</v>
      </c>
      <c r="S3648">
        <v>39</v>
      </c>
      <c r="T3648">
        <f>IF(Table1[[#This Row],[OD (in)]]=28,0,IF(Table1[[#This Row],[Width (in)]]&lt;=25,1,0))</f>
        <v>0</v>
      </c>
      <c r="U3648">
        <f>IF(Table1[[#This Row],[OD (in)]]=28,0,IF(AND(Table1[[#This Row],[Width (in)]]&gt;25,Table1[[#This Row],[Width (in)]]&lt;=40),1,0))</f>
        <v>0</v>
      </c>
      <c r="V3648">
        <f>IF(Table1[[#This Row],[OD (in)]]=28,0,IF(Table1[[#This Row],[Width (in)]]&gt;40,1,0))</f>
        <v>1</v>
      </c>
      <c r="W3648">
        <f>IF(Table1[[#This Row],[OD (in)]]=28,1,0)</f>
        <v>0</v>
      </c>
    </row>
    <row r="3649" spans="1:23" x14ac:dyDescent="0.3">
      <c r="A3649" s="6" t="s">
        <v>0</v>
      </c>
      <c r="B3649" s="6" t="s">
        <v>125</v>
      </c>
      <c r="C3649" s="6" t="s">
        <v>126</v>
      </c>
      <c r="D3649" s="6" t="s">
        <v>7756</v>
      </c>
      <c r="E3649" s="6" t="s">
        <v>4</v>
      </c>
      <c r="F3649" s="6" t="s">
        <v>5</v>
      </c>
      <c r="G3649" s="6" t="s">
        <v>7257</v>
      </c>
      <c r="H3649" s="6" t="s">
        <v>7</v>
      </c>
      <c r="I3649" s="6" t="s">
        <v>7258</v>
      </c>
      <c r="J3649" s="6" t="s">
        <v>9</v>
      </c>
      <c r="K3649" s="6" t="s">
        <v>7757</v>
      </c>
      <c r="L3649" s="6" t="s">
        <v>11</v>
      </c>
      <c r="M3649" s="2">
        <v>438.71899999999999</v>
      </c>
      <c r="N3649" s="1" t="s">
        <v>12</v>
      </c>
      <c r="O3649" s="3">
        <v>43329</v>
      </c>
      <c r="P3649" s="2">
        <f>ROUNDDOWN(Table1[[#This Row],[Quantity in UnE]],0)</f>
        <v>438</v>
      </c>
      <c r="Q3649" t="s">
        <v>8852</v>
      </c>
      <c r="R3649">
        <v>60</v>
      </c>
      <c r="S3649">
        <v>39</v>
      </c>
      <c r="T3649">
        <f>IF(Table1[[#This Row],[OD (in)]]=28,0,IF(Table1[[#This Row],[Width (in)]]&lt;=25,1,0))</f>
        <v>0</v>
      </c>
      <c r="U3649">
        <f>IF(Table1[[#This Row],[OD (in)]]=28,0,IF(AND(Table1[[#This Row],[Width (in)]]&gt;25,Table1[[#This Row],[Width (in)]]&lt;=40),1,0))</f>
        <v>0</v>
      </c>
      <c r="V3649">
        <f>IF(Table1[[#This Row],[OD (in)]]=28,0,IF(Table1[[#This Row],[Width (in)]]&gt;40,1,0))</f>
        <v>1</v>
      </c>
      <c r="W3649">
        <f>IF(Table1[[#This Row],[OD (in)]]=28,1,0)</f>
        <v>0</v>
      </c>
    </row>
    <row r="3650" spans="1:23" x14ac:dyDescent="0.3">
      <c r="A3650" s="6" t="s">
        <v>0</v>
      </c>
      <c r="B3650" s="6" t="s">
        <v>125</v>
      </c>
      <c r="C3650" s="6" t="s">
        <v>126</v>
      </c>
      <c r="D3650" s="6" t="s">
        <v>7758</v>
      </c>
      <c r="E3650" s="6" t="s">
        <v>4</v>
      </c>
      <c r="F3650" s="6" t="s">
        <v>5</v>
      </c>
      <c r="G3650" s="6" t="s">
        <v>7257</v>
      </c>
      <c r="H3650" s="6" t="s">
        <v>7</v>
      </c>
      <c r="I3650" s="6" t="s">
        <v>7258</v>
      </c>
      <c r="J3650" s="6" t="s">
        <v>9</v>
      </c>
      <c r="K3650" s="6" t="s">
        <v>7759</v>
      </c>
      <c r="L3650" s="6" t="s">
        <v>11</v>
      </c>
      <c r="M3650" s="2">
        <v>440.96899999999999</v>
      </c>
      <c r="N3650" s="1" t="s">
        <v>12</v>
      </c>
      <c r="O3650" s="3">
        <v>43329</v>
      </c>
      <c r="P3650" s="2">
        <f>ROUNDDOWN(Table1[[#This Row],[Quantity in UnE]],0)</f>
        <v>440</v>
      </c>
      <c r="Q3650" t="s">
        <v>8852</v>
      </c>
      <c r="R3650">
        <v>60</v>
      </c>
      <c r="S3650">
        <v>39</v>
      </c>
      <c r="T3650">
        <f>IF(Table1[[#This Row],[OD (in)]]=28,0,IF(Table1[[#This Row],[Width (in)]]&lt;=25,1,0))</f>
        <v>0</v>
      </c>
      <c r="U3650">
        <f>IF(Table1[[#This Row],[OD (in)]]=28,0,IF(AND(Table1[[#This Row],[Width (in)]]&gt;25,Table1[[#This Row],[Width (in)]]&lt;=40),1,0))</f>
        <v>0</v>
      </c>
      <c r="V3650">
        <f>IF(Table1[[#This Row],[OD (in)]]=28,0,IF(Table1[[#This Row],[Width (in)]]&gt;40,1,0))</f>
        <v>1</v>
      </c>
      <c r="W3650">
        <f>IF(Table1[[#This Row],[OD (in)]]=28,1,0)</f>
        <v>0</v>
      </c>
    </row>
    <row r="3651" spans="1:23" x14ac:dyDescent="0.3">
      <c r="A3651" s="6" t="s">
        <v>0</v>
      </c>
      <c r="B3651" s="6" t="s">
        <v>125</v>
      </c>
      <c r="C3651" s="6" t="s">
        <v>126</v>
      </c>
      <c r="D3651" s="6" t="s">
        <v>7760</v>
      </c>
      <c r="E3651" s="6" t="s">
        <v>4</v>
      </c>
      <c r="F3651" s="6" t="s">
        <v>5</v>
      </c>
      <c r="G3651" s="6" t="s">
        <v>7121</v>
      </c>
      <c r="H3651" s="6" t="s">
        <v>7</v>
      </c>
      <c r="I3651" s="6" t="s">
        <v>7122</v>
      </c>
      <c r="J3651" s="6" t="s">
        <v>9</v>
      </c>
      <c r="K3651" s="6" t="s">
        <v>7761</v>
      </c>
      <c r="L3651" s="6" t="s">
        <v>11</v>
      </c>
      <c r="M3651" s="2">
        <v>444.08499999999998</v>
      </c>
      <c r="N3651" s="1" t="s">
        <v>12</v>
      </c>
      <c r="O3651" s="3">
        <v>43321</v>
      </c>
      <c r="P3651" s="2">
        <f>ROUNDDOWN(Table1[[#This Row],[Quantity in UnE]],0)</f>
        <v>444</v>
      </c>
      <c r="Q3651" t="s">
        <v>8852</v>
      </c>
      <c r="R3651">
        <v>60</v>
      </c>
      <c r="S3651">
        <v>39</v>
      </c>
      <c r="T3651">
        <f>IF(Table1[[#This Row],[OD (in)]]=28,0,IF(Table1[[#This Row],[Width (in)]]&lt;=25,1,0))</f>
        <v>0</v>
      </c>
      <c r="U3651">
        <f>IF(Table1[[#This Row],[OD (in)]]=28,0,IF(AND(Table1[[#This Row],[Width (in)]]&gt;25,Table1[[#This Row],[Width (in)]]&lt;=40),1,0))</f>
        <v>0</v>
      </c>
      <c r="V3651">
        <f>IF(Table1[[#This Row],[OD (in)]]=28,0,IF(Table1[[#This Row],[Width (in)]]&gt;40,1,0))</f>
        <v>1</v>
      </c>
      <c r="W3651">
        <f>IF(Table1[[#This Row],[OD (in)]]=28,1,0)</f>
        <v>0</v>
      </c>
    </row>
    <row r="3652" spans="1:23" x14ac:dyDescent="0.3">
      <c r="A3652" s="6" t="s">
        <v>0</v>
      </c>
      <c r="B3652" s="6" t="s">
        <v>125</v>
      </c>
      <c r="C3652" s="6" t="s">
        <v>126</v>
      </c>
      <c r="D3652" s="6" t="s">
        <v>7762</v>
      </c>
      <c r="E3652" s="6" t="s">
        <v>4</v>
      </c>
      <c r="F3652" s="6" t="s">
        <v>5</v>
      </c>
      <c r="G3652" s="6" t="s">
        <v>7257</v>
      </c>
      <c r="H3652" s="6" t="s">
        <v>7</v>
      </c>
      <c r="I3652" s="6" t="s">
        <v>7258</v>
      </c>
      <c r="J3652" s="6" t="s">
        <v>9</v>
      </c>
      <c r="K3652" s="6" t="s">
        <v>7763</v>
      </c>
      <c r="L3652" s="6" t="s">
        <v>11</v>
      </c>
      <c r="M3652" s="2">
        <v>440.96899999999999</v>
      </c>
      <c r="N3652" s="1" t="s">
        <v>12</v>
      </c>
      <c r="O3652" s="3">
        <v>43329</v>
      </c>
      <c r="P3652" s="2">
        <f>ROUNDDOWN(Table1[[#This Row],[Quantity in UnE]],0)</f>
        <v>440</v>
      </c>
      <c r="Q3652" t="s">
        <v>8852</v>
      </c>
      <c r="R3652">
        <v>60</v>
      </c>
      <c r="S3652">
        <v>39</v>
      </c>
      <c r="T3652">
        <f>IF(Table1[[#This Row],[OD (in)]]=28,0,IF(Table1[[#This Row],[Width (in)]]&lt;=25,1,0))</f>
        <v>0</v>
      </c>
      <c r="U3652">
        <f>IF(Table1[[#This Row],[OD (in)]]=28,0,IF(AND(Table1[[#This Row],[Width (in)]]&gt;25,Table1[[#This Row],[Width (in)]]&lt;=40),1,0))</f>
        <v>0</v>
      </c>
      <c r="V3652">
        <f>IF(Table1[[#This Row],[OD (in)]]=28,0,IF(Table1[[#This Row],[Width (in)]]&gt;40,1,0))</f>
        <v>1</v>
      </c>
      <c r="W3652">
        <f>IF(Table1[[#This Row],[OD (in)]]=28,1,0)</f>
        <v>0</v>
      </c>
    </row>
    <row r="3653" spans="1:23" x14ac:dyDescent="0.3">
      <c r="A3653" s="6" t="s">
        <v>0</v>
      </c>
      <c r="B3653" s="6" t="s">
        <v>1227</v>
      </c>
      <c r="C3653" s="6" t="s">
        <v>1228</v>
      </c>
      <c r="D3653" s="6" t="s">
        <v>7764</v>
      </c>
      <c r="E3653" s="6" t="s">
        <v>4</v>
      </c>
      <c r="F3653" s="6" t="s">
        <v>5</v>
      </c>
      <c r="G3653" s="6" t="s">
        <v>6985</v>
      </c>
      <c r="H3653" s="6" t="s">
        <v>7</v>
      </c>
      <c r="I3653" s="6" t="s">
        <v>6986</v>
      </c>
      <c r="J3653" s="6" t="s">
        <v>9</v>
      </c>
      <c r="K3653" s="6" t="s">
        <v>7765</v>
      </c>
      <c r="L3653" s="6" t="s">
        <v>11</v>
      </c>
      <c r="M3653" s="2">
        <v>96.019000000000005</v>
      </c>
      <c r="N3653" s="1" t="s">
        <v>12</v>
      </c>
      <c r="O3653" s="3">
        <v>43319</v>
      </c>
      <c r="P3653" s="2">
        <f>ROUNDDOWN(Table1[[#This Row],[Quantity in UnE]],0)</f>
        <v>96</v>
      </c>
      <c r="Q3653" t="s">
        <v>8850</v>
      </c>
      <c r="R3653">
        <v>25.25</v>
      </c>
      <c r="S3653">
        <v>28</v>
      </c>
      <c r="T3653">
        <f>IF(Table1[[#This Row],[OD (in)]]=28,0,IF(Table1[[#This Row],[Width (in)]]&lt;=25,1,0))</f>
        <v>0</v>
      </c>
      <c r="U3653">
        <f>IF(Table1[[#This Row],[OD (in)]]=28,0,IF(AND(Table1[[#This Row],[Width (in)]]&gt;25,Table1[[#This Row],[Width (in)]]&lt;=40),1,0))</f>
        <v>0</v>
      </c>
      <c r="V3653">
        <f>IF(Table1[[#This Row],[OD (in)]]=28,0,IF(Table1[[#This Row],[Width (in)]]&gt;40,1,0))</f>
        <v>0</v>
      </c>
      <c r="W3653">
        <f>IF(Table1[[#This Row],[OD (in)]]=28,1,0)</f>
        <v>1</v>
      </c>
    </row>
    <row r="3654" spans="1:23" x14ac:dyDescent="0.3">
      <c r="A3654" s="6" t="s">
        <v>0</v>
      </c>
      <c r="B3654" s="6" t="s">
        <v>6478</v>
      </c>
      <c r="C3654" s="6" t="s">
        <v>6479</v>
      </c>
      <c r="D3654" s="6" t="s">
        <v>7766</v>
      </c>
      <c r="E3654" s="6" t="s">
        <v>4</v>
      </c>
      <c r="F3654" s="6" t="s">
        <v>5</v>
      </c>
      <c r="G3654" s="6" t="s">
        <v>7299</v>
      </c>
      <c r="H3654" s="6" t="s">
        <v>7</v>
      </c>
      <c r="I3654" s="6" t="s">
        <v>7300</v>
      </c>
      <c r="J3654" s="6" t="s">
        <v>9</v>
      </c>
      <c r="K3654" s="6" t="s">
        <v>7767</v>
      </c>
      <c r="L3654" s="6" t="s">
        <v>11</v>
      </c>
      <c r="M3654" s="2">
        <v>125.571</v>
      </c>
      <c r="N3654" s="1" t="s">
        <v>12</v>
      </c>
      <c r="O3654" s="3">
        <v>43331</v>
      </c>
      <c r="P3654" s="2">
        <f>ROUNDDOWN(Table1[[#This Row],[Quantity in UnE]],0)</f>
        <v>125</v>
      </c>
      <c r="Q3654" t="s">
        <v>8848</v>
      </c>
      <c r="R3654">
        <v>37.5</v>
      </c>
      <c r="S3654">
        <v>28</v>
      </c>
      <c r="T3654">
        <f>IF(Table1[[#This Row],[OD (in)]]=28,0,IF(Table1[[#This Row],[Width (in)]]&lt;=25,1,0))</f>
        <v>0</v>
      </c>
      <c r="U3654">
        <f>IF(Table1[[#This Row],[OD (in)]]=28,0,IF(AND(Table1[[#This Row],[Width (in)]]&gt;25,Table1[[#This Row],[Width (in)]]&lt;=40),1,0))</f>
        <v>0</v>
      </c>
      <c r="V3654">
        <f>IF(Table1[[#This Row],[OD (in)]]=28,0,IF(Table1[[#This Row],[Width (in)]]&gt;40,1,0))</f>
        <v>0</v>
      </c>
      <c r="W3654">
        <f>IF(Table1[[#This Row],[OD (in)]]=28,1,0)</f>
        <v>1</v>
      </c>
    </row>
    <row r="3655" spans="1:23" x14ac:dyDescent="0.3">
      <c r="A3655" s="6" t="s">
        <v>0</v>
      </c>
      <c r="B3655" s="6" t="s">
        <v>125</v>
      </c>
      <c r="C3655" s="6" t="s">
        <v>126</v>
      </c>
      <c r="D3655" s="6" t="s">
        <v>7768</v>
      </c>
      <c r="E3655" s="6" t="s">
        <v>4</v>
      </c>
      <c r="F3655" s="6" t="s">
        <v>5</v>
      </c>
      <c r="G3655" s="6" t="s">
        <v>7121</v>
      </c>
      <c r="H3655" s="6" t="s">
        <v>7</v>
      </c>
      <c r="I3655" s="6" t="s">
        <v>7122</v>
      </c>
      <c r="J3655" s="6" t="s">
        <v>9</v>
      </c>
      <c r="K3655" s="6" t="s">
        <v>7769</v>
      </c>
      <c r="L3655" s="6" t="s">
        <v>11</v>
      </c>
      <c r="M3655" s="2">
        <v>444.08499999999998</v>
      </c>
      <c r="N3655" s="1" t="s">
        <v>12</v>
      </c>
      <c r="O3655" s="3">
        <v>43321</v>
      </c>
      <c r="P3655" s="2">
        <f>ROUNDDOWN(Table1[[#This Row],[Quantity in UnE]],0)</f>
        <v>444</v>
      </c>
      <c r="Q3655" t="s">
        <v>8852</v>
      </c>
      <c r="R3655">
        <v>60</v>
      </c>
      <c r="S3655">
        <v>39</v>
      </c>
      <c r="T3655">
        <f>IF(Table1[[#This Row],[OD (in)]]=28,0,IF(Table1[[#This Row],[Width (in)]]&lt;=25,1,0))</f>
        <v>0</v>
      </c>
      <c r="U3655">
        <f>IF(Table1[[#This Row],[OD (in)]]=28,0,IF(AND(Table1[[#This Row],[Width (in)]]&gt;25,Table1[[#This Row],[Width (in)]]&lt;=40),1,0))</f>
        <v>0</v>
      </c>
      <c r="V3655">
        <f>IF(Table1[[#This Row],[OD (in)]]=28,0,IF(Table1[[#This Row],[Width (in)]]&gt;40,1,0))</f>
        <v>1</v>
      </c>
      <c r="W3655">
        <f>IF(Table1[[#This Row],[OD (in)]]=28,1,0)</f>
        <v>0</v>
      </c>
    </row>
    <row r="3656" spans="1:23" x14ac:dyDescent="0.3">
      <c r="A3656" s="6" t="s">
        <v>0</v>
      </c>
      <c r="B3656" s="6" t="s">
        <v>6478</v>
      </c>
      <c r="C3656" s="6" t="s">
        <v>6479</v>
      </c>
      <c r="D3656" s="6" t="s">
        <v>7770</v>
      </c>
      <c r="E3656" s="6" t="s">
        <v>4</v>
      </c>
      <c r="F3656" s="6" t="s">
        <v>5</v>
      </c>
      <c r="G3656" s="6" t="s">
        <v>7299</v>
      </c>
      <c r="H3656" s="6" t="s">
        <v>7</v>
      </c>
      <c r="I3656" s="6" t="s">
        <v>7300</v>
      </c>
      <c r="J3656" s="6" t="s">
        <v>9</v>
      </c>
      <c r="K3656" s="6" t="s">
        <v>7771</v>
      </c>
      <c r="L3656" s="6" t="s">
        <v>11</v>
      </c>
      <c r="M3656" s="2">
        <v>130.232</v>
      </c>
      <c r="N3656" s="1" t="s">
        <v>12</v>
      </c>
      <c r="O3656" s="3">
        <v>43331</v>
      </c>
      <c r="P3656" s="2">
        <f>ROUNDDOWN(Table1[[#This Row],[Quantity in UnE]],0)</f>
        <v>130</v>
      </c>
      <c r="Q3656" t="s">
        <v>8848</v>
      </c>
      <c r="R3656">
        <v>37.5</v>
      </c>
      <c r="S3656">
        <v>28</v>
      </c>
      <c r="T3656">
        <f>IF(Table1[[#This Row],[OD (in)]]=28,0,IF(Table1[[#This Row],[Width (in)]]&lt;=25,1,0))</f>
        <v>0</v>
      </c>
      <c r="U3656">
        <f>IF(Table1[[#This Row],[OD (in)]]=28,0,IF(AND(Table1[[#This Row],[Width (in)]]&gt;25,Table1[[#This Row],[Width (in)]]&lt;=40),1,0))</f>
        <v>0</v>
      </c>
      <c r="V3656">
        <f>IF(Table1[[#This Row],[OD (in)]]=28,0,IF(Table1[[#This Row],[Width (in)]]&gt;40,1,0))</f>
        <v>0</v>
      </c>
      <c r="W3656">
        <f>IF(Table1[[#This Row],[OD (in)]]=28,1,0)</f>
        <v>1</v>
      </c>
    </row>
    <row r="3657" spans="1:23" x14ac:dyDescent="0.3">
      <c r="A3657" s="6" t="s">
        <v>0</v>
      </c>
      <c r="B3657" s="6" t="s">
        <v>19</v>
      </c>
      <c r="C3657" s="6" t="s">
        <v>20</v>
      </c>
      <c r="D3657" s="6" t="s">
        <v>7772</v>
      </c>
      <c r="E3657" s="6" t="s">
        <v>4</v>
      </c>
      <c r="F3657" s="6" t="s">
        <v>5</v>
      </c>
      <c r="G3657" s="6" t="s">
        <v>7546</v>
      </c>
      <c r="H3657" s="6" t="s">
        <v>7</v>
      </c>
      <c r="I3657" s="6" t="s">
        <v>7547</v>
      </c>
      <c r="J3657" s="6" t="s">
        <v>9</v>
      </c>
      <c r="K3657" s="6" t="s">
        <v>7773</v>
      </c>
      <c r="L3657" s="6" t="s">
        <v>11</v>
      </c>
      <c r="M3657" s="2">
        <v>262.02999999999997</v>
      </c>
      <c r="N3657" s="1" t="s">
        <v>12</v>
      </c>
      <c r="O3657" s="3">
        <v>43322</v>
      </c>
      <c r="P3657" s="2">
        <f>ROUNDDOWN(Table1[[#This Row],[Quantity in UnE]],0)</f>
        <v>262</v>
      </c>
      <c r="Q3657" t="s">
        <v>8849</v>
      </c>
      <c r="R3657">
        <v>36.75</v>
      </c>
      <c r="S3657">
        <v>44</v>
      </c>
      <c r="T3657">
        <f>IF(Table1[[#This Row],[OD (in)]]=28,0,IF(Table1[[#This Row],[Width (in)]]&lt;=25,1,0))</f>
        <v>0</v>
      </c>
      <c r="U3657">
        <f>IF(Table1[[#This Row],[OD (in)]]=28,0,IF(AND(Table1[[#This Row],[Width (in)]]&gt;25,Table1[[#This Row],[Width (in)]]&lt;=40),1,0))</f>
        <v>1</v>
      </c>
      <c r="V3657">
        <f>IF(Table1[[#This Row],[OD (in)]]=28,0,IF(Table1[[#This Row],[Width (in)]]&gt;40,1,0))</f>
        <v>0</v>
      </c>
      <c r="W3657">
        <f>IF(Table1[[#This Row],[OD (in)]]=28,1,0)</f>
        <v>0</v>
      </c>
    </row>
    <row r="3658" spans="1:23" x14ac:dyDescent="0.3">
      <c r="A3658" s="6" t="s">
        <v>0</v>
      </c>
      <c r="B3658" s="6" t="s">
        <v>125</v>
      </c>
      <c r="C3658" s="6" t="s">
        <v>126</v>
      </c>
      <c r="D3658" s="6" t="s">
        <v>7774</v>
      </c>
      <c r="E3658" s="6" t="s">
        <v>4</v>
      </c>
      <c r="F3658" s="6" t="s">
        <v>5</v>
      </c>
      <c r="G3658" s="6" t="s">
        <v>7257</v>
      </c>
      <c r="H3658" s="6" t="s">
        <v>7</v>
      </c>
      <c r="I3658" s="6" t="s">
        <v>7258</v>
      </c>
      <c r="J3658" s="6" t="s">
        <v>9</v>
      </c>
      <c r="K3658" s="6" t="s">
        <v>7775</v>
      </c>
      <c r="L3658" s="6" t="s">
        <v>11</v>
      </c>
      <c r="M3658" s="2">
        <v>440.96899999999999</v>
      </c>
      <c r="N3658" s="1" t="s">
        <v>12</v>
      </c>
      <c r="O3658" s="3">
        <v>43329</v>
      </c>
      <c r="P3658" s="2">
        <f>ROUNDDOWN(Table1[[#This Row],[Quantity in UnE]],0)</f>
        <v>440</v>
      </c>
      <c r="Q3658" t="s">
        <v>8852</v>
      </c>
      <c r="R3658">
        <v>60</v>
      </c>
      <c r="S3658">
        <v>39</v>
      </c>
      <c r="T3658">
        <f>IF(Table1[[#This Row],[OD (in)]]=28,0,IF(Table1[[#This Row],[Width (in)]]&lt;=25,1,0))</f>
        <v>0</v>
      </c>
      <c r="U3658">
        <f>IF(Table1[[#This Row],[OD (in)]]=28,0,IF(AND(Table1[[#This Row],[Width (in)]]&gt;25,Table1[[#This Row],[Width (in)]]&lt;=40),1,0))</f>
        <v>0</v>
      </c>
      <c r="V3658">
        <f>IF(Table1[[#This Row],[OD (in)]]=28,0,IF(Table1[[#This Row],[Width (in)]]&gt;40,1,0))</f>
        <v>1</v>
      </c>
      <c r="W3658">
        <f>IF(Table1[[#This Row],[OD (in)]]=28,1,0)</f>
        <v>0</v>
      </c>
    </row>
    <row r="3659" spans="1:23" x14ac:dyDescent="0.3">
      <c r="A3659" s="6" t="s">
        <v>0</v>
      </c>
      <c r="B3659" s="6" t="s">
        <v>125</v>
      </c>
      <c r="C3659" s="6" t="s">
        <v>126</v>
      </c>
      <c r="D3659" s="6" t="s">
        <v>7776</v>
      </c>
      <c r="E3659" s="6" t="s">
        <v>4</v>
      </c>
      <c r="F3659" s="6" t="s">
        <v>5</v>
      </c>
      <c r="G3659" s="6" t="s">
        <v>7121</v>
      </c>
      <c r="H3659" s="6" t="s">
        <v>7</v>
      </c>
      <c r="I3659" s="6" t="s">
        <v>7122</v>
      </c>
      <c r="J3659" s="6" t="s">
        <v>9</v>
      </c>
      <c r="K3659" s="6" t="s">
        <v>7777</v>
      </c>
      <c r="L3659" s="6" t="s">
        <v>11</v>
      </c>
      <c r="M3659" s="2">
        <v>443.45</v>
      </c>
      <c r="N3659" s="1" t="s">
        <v>12</v>
      </c>
      <c r="O3659" s="3">
        <v>43321</v>
      </c>
      <c r="P3659" s="2">
        <f>ROUNDDOWN(Table1[[#This Row],[Quantity in UnE]],0)</f>
        <v>443</v>
      </c>
      <c r="Q3659" t="s">
        <v>8852</v>
      </c>
      <c r="R3659">
        <v>60</v>
      </c>
      <c r="S3659">
        <v>39</v>
      </c>
      <c r="T3659">
        <f>IF(Table1[[#This Row],[OD (in)]]=28,0,IF(Table1[[#This Row],[Width (in)]]&lt;=25,1,0))</f>
        <v>0</v>
      </c>
      <c r="U3659">
        <f>IF(Table1[[#This Row],[OD (in)]]=28,0,IF(AND(Table1[[#This Row],[Width (in)]]&gt;25,Table1[[#This Row],[Width (in)]]&lt;=40),1,0))</f>
        <v>0</v>
      </c>
      <c r="V3659">
        <f>IF(Table1[[#This Row],[OD (in)]]=28,0,IF(Table1[[#This Row],[Width (in)]]&gt;40,1,0))</f>
        <v>1</v>
      </c>
      <c r="W3659">
        <f>IF(Table1[[#This Row],[OD (in)]]=28,1,0)</f>
        <v>0</v>
      </c>
    </row>
    <row r="3660" spans="1:23" x14ac:dyDescent="0.3">
      <c r="A3660" s="6" t="s">
        <v>0</v>
      </c>
      <c r="B3660" s="6" t="s">
        <v>502</v>
      </c>
      <c r="C3660" s="6" t="s">
        <v>503</v>
      </c>
      <c r="D3660" s="6" t="s">
        <v>7778</v>
      </c>
      <c r="E3660" s="6" t="s">
        <v>4</v>
      </c>
      <c r="F3660" s="6" t="s">
        <v>5</v>
      </c>
      <c r="G3660" s="6" t="s">
        <v>7215</v>
      </c>
      <c r="H3660" s="6" t="s">
        <v>7</v>
      </c>
      <c r="I3660" s="6" t="s">
        <v>7216</v>
      </c>
      <c r="J3660" s="6" t="s">
        <v>9</v>
      </c>
      <c r="K3660" s="6" t="s">
        <v>7779</v>
      </c>
      <c r="L3660" s="6" t="s">
        <v>11</v>
      </c>
      <c r="M3660" s="2">
        <v>179.227</v>
      </c>
      <c r="N3660" s="1" t="s">
        <v>12</v>
      </c>
      <c r="O3660" s="3">
        <v>43323</v>
      </c>
      <c r="P3660" s="2">
        <f>ROUNDDOWN(Table1[[#This Row],[Quantity in UnE]],0)</f>
        <v>179</v>
      </c>
      <c r="Q3660" t="s">
        <v>8849</v>
      </c>
      <c r="R3660">
        <v>23.875</v>
      </c>
      <c r="S3660">
        <v>44</v>
      </c>
      <c r="T3660">
        <f>IF(Table1[[#This Row],[OD (in)]]=28,0,IF(Table1[[#This Row],[Width (in)]]&lt;=25,1,0))</f>
        <v>1</v>
      </c>
      <c r="U3660">
        <f>IF(Table1[[#This Row],[OD (in)]]=28,0,IF(AND(Table1[[#This Row],[Width (in)]]&gt;25,Table1[[#This Row],[Width (in)]]&lt;=40),1,0))</f>
        <v>0</v>
      </c>
      <c r="V3660">
        <f>IF(Table1[[#This Row],[OD (in)]]=28,0,IF(Table1[[#This Row],[Width (in)]]&gt;40,1,0))</f>
        <v>0</v>
      </c>
      <c r="W3660">
        <f>IF(Table1[[#This Row],[OD (in)]]=28,1,0)</f>
        <v>0</v>
      </c>
    </row>
    <row r="3661" spans="1:23" x14ac:dyDescent="0.3">
      <c r="A3661" s="6" t="s">
        <v>0</v>
      </c>
      <c r="B3661" s="6" t="s">
        <v>125</v>
      </c>
      <c r="C3661" s="6" t="s">
        <v>126</v>
      </c>
      <c r="D3661" s="6" t="s">
        <v>7780</v>
      </c>
      <c r="E3661" s="6" t="s">
        <v>4</v>
      </c>
      <c r="F3661" s="6" t="s">
        <v>5</v>
      </c>
      <c r="G3661" s="6" t="s">
        <v>7257</v>
      </c>
      <c r="H3661" s="6" t="s">
        <v>7</v>
      </c>
      <c r="I3661" s="6" t="s">
        <v>7258</v>
      </c>
      <c r="J3661" s="6" t="s">
        <v>9</v>
      </c>
      <c r="K3661" s="6" t="s">
        <v>7781</v>
      </c>
      <c r="L3661" s="6" t="s">
        <v>11</v>
      </c>
      <c r="M3661" s="2">
        <v>438.37299999999999</v>
      </c>
      <c r="N3661" s="1" t="s">
        <v>12</v>
      </c>
      <c r="O3661" s="3">
        <v>43329</v>
      </c>
      <c r="P3661" s="2">
        <f>ROUNDDOWN(Table1[[#This Row],[Quantity in UnE]],0)</f>
        <v>438</v>
      </c>
      <c r="Q3661" t="s">
        <v>8852</v>
      </c>
      <c r="R3661">
        <v>60</v>
      </c>
      <c r="S3661">
        <v>39</v>
      </c>
      <c r="T3661">
        <f>IF(Table1[[#This Row],[OD (in)]]=28,0,IF(Table1[[#This Row],[Width (in)]]&lt;=25,1,0))</f>
        <v>0</v>
      </c>
      <c r="U3661">
        <f>IF(Table1[[#This Row],[OD (in)]]=28,0,IF(AND(Table1[[#This Row],[Width (in)]]&gt;25,Table1[[#This Row],[Width (in)]]&lt;=40),1,0))</f>
        <v>0</v>
      </c>
      <c r="V3661">
        <f>IF(Table1[[#This Row],[OD (in)]]=28,0,IF(Table1[[#This Row],[Width (in)]]&gt;40,1,0))</f>
        <v>1</v>
      </c>
      <c r="W3661">
        <f>IF(Table1[[#This Row],[OD (in)]]=28,1,0)</f>
        <v>0</v>
      </c>
    </row>
    <row r="3662" spans="1:23" x14ac:dyDescent="0.3">
      <c r="A3662" s="6" t="s">
        <v>0</v>
      </c>
      <c r="B3662" s="6" t="s">
        <v>502</v>
      </c>
      <c r="C3662" s="6" t="s">
        <v>503</v>
      </c>
      <c r="D3662" s="6" t="s">
        <v>7782</v>
      </c>
      <c r="E3662" s="6" t="s">
        <v>4</v>
      </c>
      <c r="F3662" s="6" t="s">
        <v>5</v>
      </c>
      <c r="G3662" s="6" t="s">
        <v>7215</v>
      </c>
      <c r="H3662" s="6" t="s">
        <v>7</v>
      </c>
      <c r="I3662" s="6" t="s">
        <v>7216</v>
      </c>
      <c r="J3662" s="6" t="s">
        <v>9</v>
      </c>
      <c r="K3662" s="6" t="s">
        <v>7783</v>
      </c>
      <c r="L3662" s="6" t="s">
        <v>11</v>
      </c>
      <c r="M3662" s="2">
        <v>179.227</v>
      </c>
      <c r="N3662" s="1" t="s">
        <v>12</v>
      </c>
      <c r="O3662" s="3">
        <v>43323</v>
      </c>
      <c r="P3662" s="2">
        <f>ROUNDDOWN(Table1[[#This Row],[Quantity in UnE]],0)</f>
        <v>179</v>
      </c>
      <c r="Q3662" t="s">
        <v>8849</v>
      </c>
      <c r="R3662">
        <v>23.875</v>
      </c>
      <c r="S3662">
        <v>44</v>
      </c>
      <c r="T3662">
        <f>IF(Table1[[#This Row],[OD (in)]]=28,0,IF(Table1[[#This Row],[Width (in)]]&lt;=25,1,0))</f>
        <v>1</v>
      </c>
      <c r="U3662">
        <f>IF(Table1[[#This Row],[OD (in)]]=28,0,IF(AND(Table1[[#This Row],[Width (in)]]&gt;25,Table1[[#This Row],[Width (in)]]&lt;=40),1,0))</f>
        <v>0</v>
      </c>
      <c r="V3662">
        <f>IF(Table1[[#This Row],[OD (in)]]=28,0,IF(Table1[[#This Row],[Width (in)]]&gt;40,1,0))</f>
        <v>0</v>
      </c>
      <c r="W3662">
        <f>IF(Table1[[#This Row],[OD (in)]]=28,1,0)</f>
        <v>0</v>
      </c>
    </row>
    <row r="3663" spans="1:23" x14ac:dyDescent="0.3">
      <c r="A3663" s="6" t="s">
        <v>0</v>
      </c>
      <c r="B3663" s="6" t="s">
        <v>125</v>
      </c>
      <c r="C3663" s="6" t="s">
        <v>126</v>
      </c>
      <c r="D3663" s="6" t="s">
        <v>7784</v>
      </c>
      <c r="E3663" s="6" t="s">
        <v>4</v>
      </c>
      <c r="F3663" s="6" t="s">
        <v>5</v>
      </c>
      <c r="G3663" s="6" t="s">
        <v>7121</v>
      </c>
      <c r="H3663" s="6" t="s">
        <v>7</v>
      </c>
      <c r="I3663" s="6" t="s">
        <v>7122</v>
      </c>
      <c r="J3663" s="6" t="s">
        <v>9</v>
      </c>
      <c r="K3663" s="6" t="s">
        <v>7785</v>
      </c>
      <c r="L3663" s="6" t="s">
        <v>11</v>
      </c>
      <c r="M3663" s="2">
        <v>441.2</v>
      </c>
      <c r="N3663" s="1" t="s">
        <v>12</v>
      </c>
      <c r="O3663" s="3">
        <v>43321</v>
      </c>
      <c r="P3663" s="2">
        <f>ROUNDDOWN(Table1[[#This Row],[Quantity in UnE]],0)</f>
        <v>441</v>
      </c>
      <c r="Q3663" t="s">
        <v>8852</v>
      </c>
      <c r="R3663">
        <v>60</v>
      </c>
      <c r="S3663">
        <v>39</v>
      </c>
      <c r="T3663">
        <f>IF(Table1[[#This Row],[OD (in)]]=28,0,IF(Table1[[#This Row],[Width (in)]]&lt;=25,1,0))</f>
        <v>0</v>
      </c>
      <c r="U3663">
        <f>IF(Table1[[#This Row],[OD (in)]]=28,0,IF(AND(Table1[[#This Row],[Width (in)]]&gt;25,Table1[[#This Row],[Width (in)]]&lt;=40),1,0))</f>
        <v>0</v>
      </c>
      <c r="V3663">
        <f>IF(Table1[[#This Row],[OD (in)]]=28,0,IF(Table1[[#This Row],[Width (in)]]&gt;40,1,0))</f>
        <v>1</v>
      </c>
      <c r="W3663">
        <f>IF(Table1[[#This Row],[OD (in)]]=28,1,0)</f>
        <v>0</v>
      </c>
    </row>
    <row r="3664" spans="1:23" x14ac:dyDescent="0.3">
      <c r="A3664" s="6" t="s">
        <v>0</v>
      </c>
      <c r="B3664" s="6" t="s">
        <v>502</v>
      </c>
      <c r="C3664" s="6" t="s">
        <v>503</v>
      </c>
      <c r="D3664" s="6" t="s">
        <v>7786</v>
      </c>
      <c r="E3664" s="6" t="s">
        <v>4</v>
      </c>
      <c r="F3664" s="6" t="s">
        <v>5</v>
      </c>
      <c r="G3664" s="6" t="s">
        <v>7215</v>
      </c>
      <c r="H3664" s="6" t="s">
        <v>7</v>
      </c>
      <c r="I3664" s="6" t="s">
        <v>7216</v>
      </c>
      <c r="J3664" s="6" t="s">
        <v>9</v>
      </c>
      <c r="K3664" s="6" t="s">
        <v>7787</v>
      </c>
      <c r="L3664" s="6" t="s">
        <v>11</v>
      </c>
      <c r="M3664" s="2">
        <v>197.73500000000001</v>
      </c>
      <c r="N3664" s="1" t="s">
        <v>12</v>
      </c>
      <c r="O3664" s="3">
        <v>43323</v>
      </c>
      <c r="P3664" s="2">
        <f>ROUNDDOWN(Table1[[#This Row],[Quantity in UnE]],0)</f>
        <v>197</v>
      </c>
      <c r="Q3664" t="s">
        <v>8849</v>
      </c>
      <c r="R3664">
        <v>23.875</v>
      </c>
      <c r="S3664">
        <v>44</v>
      </c>
      <c r="T3664">
        <f>IF(Table1[[#This Row],[OD (in)]]=28,0,IF(Table1[[#This Row],[Width (in)]]&lt;=25,1,0))</f>
        <v>1</v>
      </c>
      <c r="U3664">
        <f>IF(Table1[[#This Row],[OD (in)]]=28,0,IF(AND(Table1[[#This Row],[Width (in)]]&gt;25,Table1[[#This Row],[Width (in)]]&lt;=40),1,0))</f>
        <v>0</v>
      </c>
      <c r="V3664">
        <f>IF(Table1[[#This Row],[OD (in)]]=28,0,IF(Table1[[#This Row],[Width (in)]]&gt;40,1,0))</f>
        <v>0</v>
      </c>
      <c r="W3664">
        <f>IF(Table1[[#This Row],[OD (in)]]=28,1,0)</f>
        <v>0</v>
      </c>
    </row>
    <row r="3665" spans="1:23" x14ac:dyDescent="0.3">
      <c r="A3665" s="6" t="s">
        <v>0</v>
      </c>
      <c r="B3665" s="6" t="s">
        <v>125</v>
      </c>
      <c r="C3665" s="6" t="s">
        <v>126</v>
      </c>
      <c r="D3665" s="6" t="s">
        <v>7788</v>
      </c>
      <c r="E3665" s="6" t="s">
        <v>4</v>
      </c>
      <c r="F3665" s="6" t="s">
        <v>5</v>
      </c>
      <c r="G3665" s="6" t="s">
        <v>7121</v>
      </c>
      <c r="H3665" s="6" t="s">
        <v>7</v>
      </c>
      <c r="I3665" s="6" t="s">
        <v>7122</v>
      </c>
      <c r="J3665" s="6" t="s">
        <v>9</v>
      </c>
      <c r="K3665" s="6" t="s">
        <v>7789</v>
      </c>
      <c r="L3665" s="6" t="s">
        <v>11</v>
      </c>
      <c r="M3665" s="2">
        <v>443.45</v>
      </c>
      <c r="N3665" s="1" t="s">
        <v>12</v>
      </c>
      <c r="O3665" s="3">
        <v>43321</v>
      </c>
      <c r="P3665" s="2">
        <f>ROUNDDOWN(Table1[[#This Row],[Quantity in UnE]],0)</f>
        <v>443</v>
      </c>
      <c r="Q3665" t="s">
        <v>8852</v>
      </c>
      <c r="R3665">
        <v>60</v>
      </c>
      <c r="S3665">
        <v>39</v>
      </c>
      <c r="T3665">
        <f>IF(Table1[[#This Row],[OD (in)]]=28,0,IF(Table1[[#This Row],[Width (in)]]&lt;=25,1,0))</f>
        <v>0</v>
      </c>
      <c r="U3665">
        <f>IF(Table1[[#This Row],[OD (in)]]=28,0,IF(AND(Table1[[#This Row],[Width (in)]]&gt;25,Table1[[#This Row],[Width (in)]]&lt;=40),1,0))</f>
        <v>0</v>
      </c>
      <c r="V3665">
        <f>IF(Table1[[#This Row],[OD (in)]]=28,0,IF(Table1[[#This Row],[Width (in)]]&gt;40,1,0))</f>
        <v>1</v>
      </c>
      <c r="W3665">
        <f>IF(Table1[[#This Row],[OD (in)]]=28,1,0)</f>
        <v>0</v>
      </c>
    </row>
    <row r="3666" spans="1:23" x14ac:dyDescent="0.3">
      <c r="A3666" s="6" t="s">
        <v>0</v>
      </c>
      <c r="B3666" s="6" t="s">
        <v>502</v>
      </c>
      <c r="C3666" s="6" t="s">
        <v>503</v>
      </c>
      <c r="D3666" s="6" t="s">
        <v>7790</v>
      </c>
      <c r="E3666" s="6" t="s">
        <v>4</v>
      </c>
      <c r="F3666" s="6" t="s">
        <v>5</v>
      </c>
      <c r="G3666" s="6" t="s">
        <v>7215</v>
      </c>
      <c r="H3666" s="6" t="s">
        <v>7</v>
      </c>
      <c r="I3666" s="6" t="s">
        <v>7216</v>
      </c>
      <c r="J3666" s="6" t="s">
        <v>9</v>
      </c>
      <c r="K3666" s="6" t="s">
        <v>7791</v>
      </c>
      <c r="L3666" s="6" t="s">
        <v>11</v>
      </c>
      <c r="M3666" s="2">
        <v>197.73500000000001</v>
      </c>
      <c r="N3666" s="1" t="s">
        <v>12</v>
      </c>
      <c r="O3666" s="3">
        <v>43323</v>
      </c>
      <c r="P3666" s="2">
        <f>ROUNDDOWN(Table1[[#This Row],[Quantity in UnE]],0)</f>
        <v>197</v>
      </c>
      <c r="Q3666" t="s">
        <v>8849</v>
      </c>
      <c r="R3666">
        <v>23.875</v>
      </c>
      <c r="S3666">
        <v>44</v>
      </c>
      <c r="T3666">
        <f>IF(Table1[[#This Row],[OD (in)]]=28,0,IF(Table1[[#This Row],[Width (in)]]&lt;=25,1,0))</f>
        <v>1</v>
      </c>
      <c r="U3666">
        <f>IF(Table1[[#This Row],[OD (in)]]=28,0,IF(AND(Table1[[#This Row],[Width (in)]]&gt;25,Table1[[#This Row],[Width (in)]]&lt;=40),1,0))</f>
        <v>0</v>
      </c>
      <c r="V3666">
        <f>IF(Table1[[#This Row],[OD (in)]]=28,0,IF(Table1[[#This Row],[Width (in)]]&gt;40,1,0))</f>
        <v>0</v>
      </c>
      <c r="W3666">
        <f>IF(Table1[[#This Row],[OD (in)]]=28,1,0)</f>
        <v>0</v>
      </c>
    </row>
    <row r="3667" spans="1:23" x14ac:dyDescent="0.3">
      <c r="A3667" s="6" t="s">
        <v>0</v>
      </c>
      <c r="B3667" s="6" t="s">
        <v>19</v>
      </c>
      <c r="C3667" s="6" t="s">
        <v>20</v>
      </c>
      <c r="D3667" s="6" t="s">
        <v>7792</v>
      </c>
      <c r="E3667" s="6" t="s">
        <v>4</v>
      </c>
      <c r="F3667" s="6" t="s">
        <v>5</v>
      </c>
      <c r="G3667" s="6" t="s">
        <v>7546</v>
      </c>
      <c r="H3667" s="6" t="s">
        <v>7</v>
      </c>
      <c r="I3667" s="6" t="s">
        <v>7547</v>
      </c>
      <c r="J3667" s="6" t="s">
        <v>9</v>
      </c>
      <c r="K3667" s="6" t="s">
        <v>7793</v>
      </c>
      <c r="L3667" s="6" t="s">
        <v>11</v>
      </c>
      <c r="M3667" s="2">
        <v>262.02999999999997</v>
      </c>
      <c r="N3667" s="1" t="s">
        <v>12</v>
      </c>
      <c r="O3667" s="3">
        <v>43322</v>
      </c>
      <c r="P3667" s="2">
        <f>ROUNDDOWN(Table1[[#This Row],[Quantity in UnE]],0)</f>
        <v>262</v>
      </c>
      <c r="Q3667" t="s">
        <v>8849</v>
      </c>
      <c r="R3667">
        <v>36.75</v>
      </c>
      <c r="S3667">
        <v>44</v>
      </c>
      <c r="T3667">
        <f>IF(Table1[[#This Row],[OD (in)]]=28,0,IF(Table1[[#This Row],[Width (in)]]&lt;=25,1,0))</f>
        <v>0</v>
      </c>
      <c r="U3667">
        <f>IF(Table1[[#This Row],[OD (in)]]=28,0,IF(AND(Table1[[#This Row],[Width (in)]]&gt;25,Table1[[#This Row],[Width (in)]]&lt;=40),1,0))</f>
        <v>1</v>
      </c>
      <c r="V3667">
        <f>IF(Table1[[#This Row],[OD (in)]]=28,0,IF(Table1[[#This Row],[Width (in)]]&gt;40,1,0))</f>
        <v>0</v>
      </c>
      <c r="W3667">
        <f>IF(Table1[[#This Row],[OD (in)]]=28,1,0)</f>
        <v>0</v>
      </c>
    </row>
    <row r="3668" spans="1:23" x14ac:dyDescent="0.3">
      <c r="A3668" s="6" t="s">
        <v>0</v>
      </c>
      <c r="B3668" s="6" t="s">
        <v>125</v>
      </c>
      <c r="C3668" s="6" t="s">
        <v>126</v>
      </c>
      <c r="D3668" s="6" t="s">
        <v>7794</v>
      </c>
      <c r="E3668" s="6" t="s">
        <v>4</v>
      </c>
      <c r="F3668" s="6" t="s">
        <v>5</v>
      </c>
      <c r="G3668" s="6" t="s">
        <v>7257</v>
      </c>
      <c r="H3668" s="6" t="s">
        <v>7</v>
      </c>
      <c r="I3668" s="6" t="s">
        <v>7258</v>
      </c>
      <c r="J3668" s="6" t="s">
        <v>9</v>
      </c>
      <c r="K3668" s="6" t="s">
        <v>7795</v>
      </c>
      <c r="L3668" s="6" t="s">
        <v>11</v>
      </c>
      <c r="M3668" s="2">
        <v>441.77699999999999</v>
      </c>
      <c r="N3668" s="1" t="s">
        <v>12</v>
      </c>
      <c r="O3668" s="3">
        <v>43329</v>
      </c>
      <c r="P3668" s="2">
        <f>ROUNDDOWN(Table1[[#This Row],[Quantity in UnE]],0)</f>
        <v>441</v>
      </c>
      <c r="Q3668" t="s">
        <v>8852</v>
      </c>
      <c r="R3668">
        <v>60</v>
      </c>
      <c r="S3668">
        <v>39</v>
      </c>
      <c r="T3668">
        <f>IF(Table1[[#This Row],[OD (in)]]=28,0,IF(Table1[[#This Row],[Width (in)]]&lt;=25,1,0))</f>
        <v>0</v>
      </c>
      <c r="U3668">
        <f>IF(Table1[[#This Row],[OD (in)]]=28,0,IF(AND(Table1[[#This Row],[Width (in)]]&gt;25,Table1[[#This Row],[Width (in)]]&lt;=40),1,0))</f>
        <v>0</v>
      </c>
      <c r="V3668">
        <f>IF(Table1[[#This Row],[OD (in)]]=28,0,IF(Table1[[#This Row],[Width (in)]]&gt;40,1,0))</f>
        <v>1</v>
      </c>
      <c r="W3668">
        <f>IF(Table1[[#This Row],[OD (in)]]=28,1,0)</f>
        <v>0</v>
      </c>
    </row>
    <row r="3669" spans="1:23" x14ac:dyDescent="0.3">
      <c r="A3669" s="6" t="s">
        <v>0</v>
      </c>
      <c r="B3669" s="6" t="s">
        <v>125</v>
      </c>
      <c r="C3669" s="6" t="s">
        <v>126</v>
      </c>
      <c r="D3669" s="6" t="s">
        <v>7796</v>
      </c>
      <c r="E3669" s="6" t="s">
        <v>4</v>
      </c>
      <c r="F3669" s="6" t="s">
        <v>5</v>
      </c>
      <c r="G3669" s="6" t="s">
        <v>7257</v>
      </c>
      <c r="H3669" s="6" t="s">
        <v>7</v>
      </c>
      <c r="I3669" s="6" t="s">
        <v>7258</v>
      </c>
      <c r="J3669" s="6" t="s">
        <v>9</v>
      </c>
      <c r="K3669" s="6" t="s">
        <v>7797</v>
      </c>
      <c r="L3669" s="6" t="s">
        <v>11</v>
      </c>
      <c r="M3669" s="2">
        <v>441.77699999999999</v>
      </c>
      <c r="N3669" s="1" t="s">
        <v>12</v>
      </c>
      <c r="O3669" s="3">
        <v>43329</v>
      </c>
      <c r="P3669" s="2">
        <f>ROUNDDOWN(Table1[[#This Row],[Quantity in UnE]],0)</f>
        <v>441</v>
      </c>
      <c r="Q3669" t="s">
        <v>8852</v>
      </c>
      <c r="R3669">
        <v>60</v>
      </c>
      <c r="S3669">
        <v>39</v>
      </c>
      <c r="T3669">
        <f>IF(Table1[[#This Row],[OD (in)]]=28,0,IF(Table1[[#This Row],[Width (in)]]&lt;=25,1,0))</f>
        <v>0</v>
      </c>
      <c r="U3669">
        <f>IF(Table1[[#This Row],[OD (in)]]=28,0,IF(AND(Table1[[#This Row],[Width (in)]]&gt;25,Table1[[#This Row],[Width (in)]]&lt;=40),1,0))</f>
        <v>0</v>
      </c>
      <c r="V3669">
        <f>IF(Table1[[#This Row],[OD (in)]]=28,0,IF(Table1[[#This Row],[Width (in)]]&gt;40,1,0))</f>
        <v>1</v>
      </c>
      <c r="W3669">
        <f>IF(Table1[[#This Row],[OD (in)]]=28,1,0)</f>
        <v>0</v>
      </c>
    </row>
    <row r="3670" spans="1:23" x14ac:dyDescent="0.3">
      <c r="A3670" s="6" t="s">
        <v>0</v>
      </c>
      <c r="B3670" s="6" t="s">
        <v>125</v>
      </c>
      <c r="C3670" s="6" t="s">
        <v>126</v>
      </c>
      <c r="D3670" s="6" t="s">
        <v>7798</v>
      </c>
      <c r="E3670" s="6" t="s">
        <v>4</v>
      </c>
      <c r="F3670" s="6" t="s">
        <v>5</v>
      </c>
      <c r="G3670" s="6" t="s">
        <v>7121</v>
      </c>
      <c r="H3670" s="6" t="s">
        <v>7</v>
      </c>
      <c r="I3670" s="6" t="s">
        <v>7122</v>
      </c>
      <c r="J3670" s="6" t="s">
        <v>9</v>
      </c>
      <c r="K3670" s="6" t="s">
        <v>7799</v>
      </c>
      <c r="L3670" s="6" t="s">
        <v>11</v>
      </c>
      <c r="M3670" s="2">
        <v>441.2</v>
      </c>
      <c r="N3670" s="1" t="s">
        <v>12</v>
      </c>
      <c r="O3670" s="3">
        <v>43321</v>
      </c>
      <c r="P3670" s="2">
        <f>ROUNDDOWN(Table1[[#This Row],[Quantity in UnE]],0)</f>
        <v>441</v>
      </c>
      <c r="Q3670" t="s">
        <v>8852</v>
      </c>
      <c r="R3670">
        <v>60</v>
      </c>
      <c r="S3670">
        <v>39</v>
      </c>
      <c r="T3670">
        <f>IF(Table1[[#This Row],[OD (in)]]=28,0,IF(Table1[[#This Row],[Width (in)]]&lt;=25,1,0))</f>
        <v>0</v>
      </c>
      <c r="U3670">
        <f>IF(Table1[[#This Row],[OD (in)]]=28,0,IF(AND(Table1[[#This Row],[Width (in)]]&gt;25,Table1[[#This Row],[Width (in)]]&lt;=40),1,0))</f>
        <v>0</v>
      </c>
      <c r="V3670">
        <f>IF(Table1[[#This Row],[OD (in)]]=28,0,IF(Table1[[#This Row],[Width (in)]]&gt;40,1,0))</f>
        <v>1</v>
      </c>
      <c r="W3670">
        <f>IF(Table1[[#This Row],[OD (in)]]=28,1,0)</f>
        <v>0</v>
      </c>
    </row>
    <row r="3671" spans="1:23" x14ac:dyDescent="0.3">
      <c r="A3671" s="6" t="s">
        <v>0</v>
      </c>
      <c r="B3671" s="6" t="s">
        <v>502</v>
      </c>
      <c r="C3671" s="6" t="s">
        <v>503</v>
      </c>
      <c r="D3671" s="6" t="s">
        <v>7800</v>
      </c>
      <c r="E3671" s="6" t="s">
        <v>4</v>
      </c>
      <c r="F3671" s="6" t="s">
        <v>5</v>
      </c>
      <c r="G3671" s="6" t="s">
        <v>7215</v>
      </c>
      <c r="H3671" s="6" t="s">
        <v>7</v>
      </c>
      <c r="I3671" s="6" t="s">
        <v>7216</v>
      </c>
      <c r="J3671" s="6" t="s">
        <v>9</v>
      </c>
      <c r="K3671" s="6" t="s">
        <v>7801</v>
      </c>
      <c r="L3671" s="6" t="s">
        <v>11</v>
      </c>
      <c r="M3671" s="2">
        <v>197.92500000000001</v>
      </c>
      <c r="N3671" s="1" t="s">
        <v>12</v>
      </c>
      <c r="O3671" s="3">
        <v>43323</v>
      </c>
      <c r="P3671" s="2">
        <f>ROUNDDOWN(Table1[[#This Row],[Quantity in UnE]],0)</f>
        <v>197</v>
      </c>
      <c r="Q3671" t="s">
        <v>8849</v>
      </c>
      <c r="R3671">
        <v>23.875</v>
      </c>
      <c r="S3671">
        <v>44</v>
      </c>
      <c r="T3671">
        <f>IF(Table1[[#This Row],[OD (in)]]=28,0,IF(Table1[[#This Row],[Width (in)]]&lt;=25,1,0))</f>
        <v>1</v>
      </c>
      <c r="U3671">
        <f>IF(Table1[[#This Row],[OD (in)]]=28,0,IF(AND(Table1[[#This Row],[Width (in)]]&gt;25,Table1[[#This Row],[Width (in)]]&lt;=40),1,0))</f>
        <v>0</v>
      </c>
      <c r="V3671">
        <f>IF(Table1[[#This Row],[OD (in)]]=28,0,IF(Table1[[#This Row],[Width (in)]]&gt;40,1,0))</f>
        <v>0</v>
      </c>
      <c r="W3671">
        <f>IF(Table1[[#This Row],[OD (in)]]=28,1,0)</f>
        <v>0</v>
      </c>
    </row>
    <row r="3672" spans="1:23" x14ac:dyDescent="0.3">
      <c r="A3672" s="6" t="s">
        <v>0</v>
      </c>
      <c r="B3672" s="6" t="s">
        <v>1227</v>
      </c>
      <c r="C3672" s="6" t="s">
        <v>1228</v>
      </c>
      <c r="D3672" s="6" t="s">
        <v>7802</v>
      </c>
      <c r="E3672" s="6" t="s">
        <v>4</v>
      </c>
      <c r="F3672" s="6" t="s">
        <v>5</v>
      </c>
      <c r="G3672" s="6" t="s">
        <v>6985</v>
      </c>
      <c r="H3672" s="6" t="s">
        <v>7</v>
      </c>
      <c r="I3672" s="6" t="s">
        <v>6986</v>
      </c>
      <c r="J3672" s="6" t="s">
        <v>9</v>
      </c>
      <c r="K3672" s="6" t="s">
        <v>7803</v>
      </c>
      <c r="L3672" s="6" t="s">
        <v>11</v>
      </c>
      <c r="M3672" s="2">
        <v>93.26</v>
      </c>
      <c r="N3672" s="1" t="s">
        <v>12</v>
      </c>
      <c r="O3672" s="3">
        <v>43319</v>
      </c>
      <c r="P3672" s="2">
        <f>ROUNDDOWN(Table1[[#This Row],[Quantity in UnE]],0)</f>
        <v>93</v>
      </c>
      <c r="Q3672" t="s">
        <v>8850</v>
      </c>
      <c r="R3672">
        <v>25.25</v>
      </c>
      <c r="S3672">
        <v>28</v>
      </c>
      <c r="T3672">
        <f>IF(Table1[[#This Row],[OD (in)]]=28,0,IF(Table1[[#This Row],[Width (in)]]&lt;=25,1,0))</f>
        <v>0</v>
      </c>
      <c r="U3672">
        <f>IF(Table1[[#This Row],[OD (in)]]=28,0,IF(AND(Table1[[#This Row],[Width (in)]]&gt;25,Table1[[#This Row],[Width (in)]]&lt;=40),1,0))</f>
        <v>0</v>
      </c>
      <c r="V3672">
        <f>IF(Table1[[#This Row],[OD (in)]]=28,0,IF(Table1[[#This Row],[Width (in)]]&gt;40,1,0))</f>
        <v>0</v>
      </c>
      <c r="W3672">
        <f>IF(Table1[[#This Row],[OD (in)]]=28,1,0)</f>
        <v>1</v>
      </c>
    </row>
    <row r="3673" spans="1:23" x14ac:dyDescent="0.3">
      <c r="A3673" s="6" t="s">
        <v>0</v>
      </c>
      <c r="B3673" s="6" t="s">
        <v>502</v>
      </c>
      <c r="C3673" s="6" t="s">
        <v>503</v>
      </c>
      <c r="D3673" s="6" t="s">
        <v>7804</v>
      </c>
      <c r="E3673" s="6" t="s">
        <v>4</v>
      </c>
      <c r="F3673" s="6" t="s">
        <v>5</v>
      </c>
      <c r="G3673" s="6" t="s">
        <v>7215</v>
      </c>
      <c r="H3673" s="6" t="s">
        <v>7</v>
      </c>
      <c r="I3673" s="6" t="s">
        <v>7216</v>
      </c>
      <c r="J3673" s="6" t="s">
        <v>9</v>
      </c>
      <c r="K3673" s="6" t="s">
        <v>7805</v>
      </c>
      <c r="L3673" s="6" t="s">
        <v>11</v>
      </c>
      <c r="M3673" s="2">
        <v>197.92500000000001</v>
      </c>
      <c r="N3673" s="1" t="s">
        <v>12</v>
      </c>
      <c r="O3673" s="3">
        <v>43323</v>
      </c>
      <c r="P3673" s="2">
        <f>ROUNDDOWN(Table1[[#This Row],[Quantity in UnE]],0)</f>
        <v>197</v>
      </c>
      <c r="Q3673" t="s">
        <v>8849</v>
      </c>
      <c r="R3673">
        <v>23.875</v>
      </c>
      <c r="S3673">
        <v>44</v>
      </c>
      <c r="T3673">
        <f>IF(Table1[[#This Row],[OD (in)]]=28,0,IF(Table1[[#This Row],[Width (in)]]&lt;=25,1,0))</f>
        <v>1</v>
      </c>
      <c r="U3673">
        <f>IF(Table1[[#This Row],[OD (in)]]=28,0,IF(AND(Table1[[#This Row],[Width (in)]]&gt;25,Table1[[#This Row],[Width (in)]]&lt;=40),1,0))</f>
        <v>0</v>
      </c>
      <c r="V3673">
        <f>IF(Table1[[#This Row],[OD (in)]]=28,0,IF(Table1[[#This Row],[Width (in)]]&gt;40,1,0))</f>
        <v>0</v>
      </c>
      <c r="W3673">
        <f>IF(Table1[[#This Row],[OD (in)]]=28,1,0)</f>
        <v>0</v>
      </c>
    </row>
    <row r="3674" spans="1:23" x14ac:dyDescent="0.3">
      <c r="A3674" s="6" t="s">
        <v>0</v>
      </c>
      <c r="B3674" s="6" t="s">
        <v>125</v>
      </c>
      <c r="C3674" s="6" t="s">
        <v>126</v>
      </c>
      <c r="D3674" s="6" t="s">
        <v>7806</v>
      </c>
      <c r="E3674" s="6" t="s">
        <v>4</v>
      </c>
      <c r="F3674" s="6" t="s">
        <v>5</v>
      </c>
      <c r="G3674" s="6" t="s">
        <v>7257</v>
      </c>
      <c r="H3674" s="6" t="s">
        <v>7</v>
      </c>
      <c r="I3674" s="6" t="s">
        <v>7258</v>
      </c>
      <c r="J3674" s="6" t="s">
        <v>9</v>
      </c>
      <c r="K3674" s="6" t="s">
        <v>7807</v>
      </c>
      <c r="L3674" s="6" t="s">
        <v>11</v>
      </c>
      <c r="M3674" s="2">
        <v>361.291</v>
      </c>
      <c r="N3674" s="1" t="s">
        <v>12</v>
      </c>
      <c r="O3674" s="3">
        <v>43329</v>
      </c>
      <c r="P3674" s="2">
        <f>ROUNDDOWN(Table1[[#This Row],[Quantity in UnE]],0)</f>
        <v>361</v>
      </c>
      <c r="Q3674" t="s">
        <v>8852</v>
      </c>
      <c r="R3674">
        <v>60</v>
      </c>
      <c r="S3674">
        <v>39</v>
      </c>
      <c r="T3674">
        <f>IF(Table1[[#This Row],[OD (in)]]=28,0,IF(Table1[[#This Row],[Width (in)]]&lt;=25,1,0))</f>
        <v>0</v>
      </c>
      <c r="U3674">
        <f>IF(Table1[[#This Row],[OD (in)]]=28,0,IF(AND(Table1[[#This Row],[Width (in)]]&gt;25,Table1[[#This Row],[Width (in)]]&lt;=40),1,0))</f>
        <v>0</v>
      </c>
      <c r="V3674">
        <f>IF(Table1[[#This Row],[OD (in)]]=28,0,IF(Table1[[#This Row],[Width (in)]]&gt;40,1,0))</f>
        <v>1</v>
      </c>
      <c r="W3674">
        <f>IF(Table1[[#This Row],[OD (in)]]=28,1,0)</f>
        <v>0</v>
      </c>
    </row>
    <row r="3675" spans="1:23" x14ac:dyDescent="0.3">
      <c r="A3675" s="6" t="s">
        <v>0</v>
      </c>
      <c r="B3675" s="6" t="s">
        <v>6478</v>
      </c>
      <c r="C3675" s="6" t="s">
        <v>6479</v>
      </c>
      <c r="D3675" s="6" t="s">
        <v>7808</v>
      </c>
      <c r="E3675" s="6" t="s">
        <v>4</v>
      </c>
      <c r="F3675" s="6" t="s">
        <v>5</v>
      </c>
      <c r="G3675" s="6" t="s">
        <v>7299</v>
      </c>
      <c r="H3675" s="6" t="s">
        <v>7</v>
      </c>
      <c r="I3675" s="6" t="s">
        <v>7300</v>
      </c>
      <c r="J3675" s="6" t="s">
        <v>9</v>
      </c>
      <c r="K3675" s="6" t="s">
        <v>7809</v>
      </c>
      <c r="L3675" s="6" t="s">
        <v>11</v>
      </c>
      <c r="M3675" s="2">
        <v>130.232</v>
      </c>
      <c r="N3675" s="1" t="s">
        <v>12</v>
      </c>
      <c r="O3675" s="3">
        <v>43331</v>
      </c>
      <c r="P3675" s="2">
        <f>ROUNDDOWN(Table1[[#This Row],[Quantity in UnE]],0)</f>
        <v>130</v>
      </c>
      <c r="Q3675" t="s">
        <v>8848</v>
      </c>
      <c r="R3675">
        <v>37.5</v>
      </c>
      <c r="S3675">
        <v>28</v>
      </c>
      <c r="T3675">
        <f>IF(Table1[[#This Row],[OD (in)]]=28,0,IF(Table1[[#This Row],[Width (in)]]&lt;=25,1,0))</f>
        <v>0</v>
      </c>
      <c r="U3675">
        <f>IF(Table1[[#This Row],[OD (in)]]=28,0,IF(AND(Table1[[#This Row],[Width (in)]]&gt;25,Table1[[#This Row],[Width (in)]]&lt;=40),1,0))</f>
        <v>0</v>
      </c>
      <c r="V3675">
        <f>IF(Table1[[#This Row],[OD (in)]]=28,0,IF(Table1[[#This Row],[Width (in)]]&gt;40,1,0))</f>
        <v>0</v>
      </c>
      <c r="W3675">
        <f>IF(Table1[[#This Row],[OD (in)]]=28,1,0)</f>
        <v>1</v>
      </c>
    </row>
    <row r="3676" spans="1:23" x14ac:dyDescent="0.3">
      <c r="A3676" s="6" t="s">
        <v>0</v>
      </c>
      <c r="B3676" s="6" t="s">
        <v>502</v>
      </c>
      <c r="C3676" s="6" t="s">
        <v>503</v>
      </c>
      <c r="D3676" s="6" t="s">
        <v>7810</v>
      </c>
      <c r="E3676" s="6" t="s">
        <v>4</v>
      </c>
      <c r="F3676" s="6" t="s">
        <v>5</v>
      </c>
      <c r="G3676" s="6" t="s">
        <v>7215</v>
      </c>
      <c r="H3676" s="6" t="s">
        <v>7</v>
      </c>
      <c r="I3676" s="6" t="s">
        <v>7216</v>
      </c>
      <c r="J3676" s="6" t="s">
        <v>9</v>
      </c>
      <c r="K3676" s="6" t="s">
        <v>7811</v>
      </c>
      <c r="L3676" s="6" t="s">
        <v>11</v>
      </c>
      <c r="M3676" s="2">
        <v>197.92500000000001</v>
      </c>
      <c r="N3676" s="1" t="s">
        <v>12</v>
      </c>
      <c r="O3676" s="3">
        <v>43323</v>
      </c>
      <c r="P3676" s="2">
        <f>ROUNDDOWN(Table1[[#This Row],[Quantity in UnE]],0)</f>
        <v>197</v>
      </c>
      <c r="Q3676" t="s">
        <v>8849</v>
      </c>
      <c r="R3676">
        <v>23.875</v>
      </c>
      <c r="S3676">
        <v>44</v>
      </c>
      <c r="T3676">
        <f>IF(Table1[[#This Row],[OD (in)]]=28,0,IF(Table1[[#This Row],[Width (in)]]&lt;=25,1,0))</f>
        <v>1</v>
      </c>
      <c r="U3676">
        <f>IF(Table1[[#This Row],[OD (in)]]=28,0,IF(AND(Table1[[#This Row],[Width (in)]]&gt;25,Table1[[#This Row],[Width (in)]]&lt;=40),1,0))</f>
        <v>0</v>
      </c>
      <c r="V3676">
        <f>IF(Table1[[#This Row],[OD (in)]]=28,0,IF(Table1[[#This Row],[Width (in)]]&gt;40,1,0))</f>
        <v>0</v>
      </c>
      <c r="W3676">
        <f>IF(Table1[[#This Row],[OD (in)]]=28,1,0)</f>
        <v>0</v>
      </c>
    </row>
    <row r="3677" spans="1:23" x14ac:dyDescent="0.3">
      <c r="A3677" s="6" t="s">
        <v>0</v>
      </c>
      <c r="B3677" s="6" t="s">
        <v>6478</v>
      </c>
      <c r="C3677" s="6" t="s">
        <v>6479</v>
      </c>
      <c r="D3677" s="6" t="s">
        <v>7812</v>
      </c>
      <c r="E3677" s="6" t="s">
        <v>4</v>
      </c>
      <c r="F3677" s="6" t="s">
        <v>5</v>
      </c>
      <c r="G3677" s="6" t="s">
        <v>7299</v>
      </c>
      <c r="H3677" s="6" t="s">
        <v>7</v>
      </c>
      <c r="I3677" s="6" t="s">
        <v>7300</v>
      </c>
      <c r="J3677" s="6" t="s">
        <v>9</v>
      </c>
      <c r="K3677" s="6" t="s">
        <v>7813</v>
      </c>
      <c r="L3677" s="6" t="s">
        <v>11</v>
      </c>
      <c r="M3677" s="2">
        <v>130.232</v>
      </c>
      <c r="N3677" s="1" t="s">
        <v>12</v>
      </c>
      <c r="O3677" s="3">
        <v>43331</v>
      </c>
      <c r="P3677" s="2">
        <f>ROUNDDOWN(Table1[[#This Row],[Quantity in UnE]],0)</f>
        <v>130</v>
      </c>
      <c r="Q3677" t="s">
        <v>8848</v>
      </c>
      <c r="R3677">
        <v>37.5</v>
      </c>
      <c r="S3677">
        <v>28</v>
      </c>
      <c r="T3677">
        <f>IF(Table1[[#This Row],[OD (in)]]=28,0,IF(Table1[[#This Row],[Width (in)]]&lt;=25,1,0))</f>
        <v>0</v>
      </c>
      <c r="U3677">
        <f>IF(Table1[[#This Row],[OD (in)]]=28,0,IF(AND(Table1[[#This Row],[Width (in)]]&gt;25,Table1[[#This Row],[Width (in)]]&lt;=40),1,0))</f>
        <v>0</v>
      </c>
      <c r="V3677">
        <f>IF(Table1[[#This Row],[OD (in)]]=28,0,IF(Table1[[#This Row],[Width (in)]]&gt;40,1,0))</f>
        <v>0</v>
      </c>
      <c r="W3677">
        <f>IF(Table1[[#This Row],[OD (in)]]=28,1,0)</f>
        <v>1</v>
      </c>
    </row>
    <row r="3678" spans="1:23" x14ac:dyDescent="0.3">
      <c r="A3678" s="6" t="s">
        <v>0</v>
      </c>
      <c r="B3678" s="6" t="s">
        <v>125</v>
      </c>
      <c r="C3678" s="6" t="s">
        <v>126</v>
      </c>
      <c r="D3678" s="6" t="s">
        <v>7814</v>
      </c>
      <c r="E3678" s="6" t="s">
        <v>4</v>
      </c>
      <c r="F3678" s="6" t="s">
        <v>5</v>
      </c>
      <c r="G3678" s="6" t="s">
        <v>7121</v>
      </c>
      <c r="H3678" s="6" t="s">
        <v>7</v>
      </c>
      <c r="I3678" s="6" t="s">
        <v>7122</v>
      </c>
      <c r="J3678" s="6" t="s">
        <v>9</v>
      </c>
      <c r="K3678" s="6" t="s">
        <v>7815</v>
      </c>
      <c r="L3678" s="6" t="s">
        <v>11</v>
      </c>
      <c r="M3678" s="2">
        <v>441.60399999999998</v>
      </c>
      <c r="N3678" s="1" t="s">
        <v>12</v>
      </c>
      <c r="O3678" s="3">
        <v>43321</v>
      </c>
      <c r="P3678" s="2">
        <f>ROUNDDOWN(Table1[[#This Row],[Quantity in UnE]],0)</f>
        <v>441</v>
      </c>
      <c r="Q3678" t="s">
        <v>8852</v>
      </c>
      <c r="R3678">
        <v>60</v>
      </c>
      <c r="S3678">
        <v>39</v>
      </c>
      <c r="T3678">
        <f>IF(Table1[[#This Row],[OD (in)]]=28,0,IF(Table1[[#This Row],[Width (in)]]&lt;=25,1,0))</f>
        <v>0</v>
      </c>
      <c r="U3678">
        <f>IF(Table1[[#This Row],[OD (in)]]=28,0,IF(AND(Table1[[#This Row],[Width (in)]]&gt;25,Table1[[#This Row],[Width (in)]]&lt;=40),1,0))</f>
        <v>0</v>
      </c>
      <c r="V3678">
        <f>IF(Table1[[#This Row],[OD (in)]]=28,0,IF(Table1[[#This Row],[Width (in)]]&gt;40,1,0))</f>
        <v>1</v>
      </c>
      <c r="W3678">
        <f>IF(Table1[[#This Row],[OD (in)]]=28,1,0)</f>
        <v>0</v>
      </c>
    </row>
    <row r="3679" spans="1:23" x14ac:dyDescent="0.3">
      <c r="A3679" s="6" t="s">
        <v>0</v>
      </c>
      <c r="B3679" s="6" t="s">
        <v>6478</v>
      </c>
      <c r="C3679" s="6" t="s">
        <v>6479</v>
      </c>
      <c r="D3679" s="6" t="s">
        <v>7816</v>
      </c>
      <c r="E3679" s="6" t="s">
        <v>4</v>
      </c>
      <c r="F3679" s="6" t="s">
        <v>5</v>
      </c>
      <c r="G3679" s="6" t="s">
        <v>7299</v>
      </c>
      <c r="H3679" s="6" t="s">
        <v>7</v>
      </c>
      <c r="I3679" s="6" t="s">
        <v>7300</v>
      </c>
      <c r="J3679" s="6" t="s">
        <v>9</v>
      </c>
      <c r="K3679" s="6" t="s">
        <v>7817</v>
      </c>
      <c r="L3679" s="6" t="s">
        <v>11</v>
      </c>
      <c r="M3679" s="2">
        <v>125.571</v>
      </c>
      <c r="N3679" s="1" t="s">
        <v>12</v>
      </c>
      <c r="O3679" s="3">
        <v>43331</v>
      </c>
      <c r="P3679" s="2">
        <f>ROUNDDOWN(Table1[[#This Row],[Quantity in UnE]],0)</f>
        <v>125</v>
      </c>
      <c r="Q3679" t="s">
        <v>8848</v>
      </c>
      <c r="R3679">
        <v>37.5</v>
      </c>
      <c r="S3679">
        <v>28</v>
      </c>
      <c r="T3679">
        <f>IF(Table1[[#This Row],[OD (in)]]=28,0,IF(Table1[[#This Row],[Width (in)]]&lt;=25,1,0))</f>
        <v>0</v>
      </c>
      <c r="U3679">
        <f>IF(Table1[[#This Row],[OD (in)]]=28,0,IF(AND(Table1[[#This Row],[Width (in)]]&gt;25,Table1[[#This Row],[Width (in)]]&lt;=40),1,0))</f>
        <v>0</v>
      </c>
      <c r="V3679">
        <f>IF(Table1[[#This Row],[OD (in)]]=28,0,IF(Table1[[#This Row],[Width (in)]]&gt;40,1,0))</f>
        <v>0</v>
      </c>
      <c r="W3679">
        <f>IF(Table1[[#This Row],[OD (in)]]=28,1,0)</f>
        <v>1</v>
      </c>
    </row>
    <row r="3680" spans="1:23" x14ac:dyDescent="0.3">
      <c r="A3680" s="6" t="s">
        <v>0</v>
      </c>
      <c r="B3680" s="6" t="s">
        <v>502</v>
      </c>
      <c r="C3680" s="6" t="s">
        <v>503</v>
      </c>
      <c r="D3680" s="6" t="s">
        <v>7818</v>
      </c>
      <c r="E3680" s="6" t="s">
        <v>4</v>
      </c>
      <c r="F3680" s="6" t="s">
        <v>5</v>
      </c>
      <c r="G3680" s="6" t="s">
        <v>7215</v>
      </c>
      <c r="H3680" s="6" t="s">
        <v>7</v>
      </c>
      <c r="I3680" s="6" t="s">
        <v>7216</v>
      </c>
      <c r="J3680" s="6" t="s">
        <v>9</v>
      </c>
      <c r="K3680" s="6" t="s">
        <v>7817</v>
      </c>
      <c r="L3680" s="6" t="s">
        <v>11</v>
      </c>
      <c r="M3680" s="2">
        <v>197.92500000000001</v>
      </c>
      <c r="N3680" s="1" t="s">
        <v>12</v>
      </c>
      <c r="O3680" s="3">
        <v>43323</v>
      </c>
      <c r="P3680" s="2">
        <f>ROUNDDOWN(Table1[[#This Row],[Quantity in UnE]],0)</f>
        <v>197</v>
      </c>
      <c r="Q3680" t="s">
        <v>8849</v>
      </c>
      <c r="R3680">
        <v>23.875</v>
      </c>
      <c r="S3680">
        <v>44</v>
      </c>
      <c r="T3680">
        <f>IF(Table1[[#This Row],[OD (in)]]=28,0,IF(Table1[[#This Row],[Width (in)]]&lt;=25,1,0))</f>
        <v>1</v>
      </c>
      <c r="U3680">
        <f>IF(Table1[[#This Row],[OD (in)]]=28,0,IF(AND(Table1[[#This Row],[Width (in)]]&gt;25,Table1[[#This Row],[Width (in)]]&lt;=40),1,0))</f>
        <v>0</v>
      </c>
      <c r="V3680">
        <f>IF(Table1[[#This Row],[OD (in)]]=28,0,IF(Table1[[#This Row],[Width (in)]]&gt;40,1,0))</f>
        <v>0</v>
      </c>
      <c r="W3680">
        <f>IF(Table1[[#This Row],[OD (in)]]=28,1,0)</f>
        <v>0</v>
      </c>
    </row>
    <row r="3681" spans="1:23" x14ac:dyDescent="0.3">
      <c r="A3681" s="6" t="s">
        <v>0</v>
      </c>
      <c r="B3681" s="6" t="s">
        <v>125</v>
      </c>
      <c r="C3681" s="6" t="s">
        <v>126</v>
      </c>
      <c r="D3681" s="6" t="s">
        <v>7819</v>
      </c>
      <c r="E3681" s="6" t="s">
        <v>4</v>
      </c>
      <c r="F3681" s="6" t="s">
        <v>5</v>
      </c>
      <c r="G3681" s="6" t="s">
        <v>7121</v>
      </c>
      <c r="H3681" s="6" t="s">
        <v>7</v>
      </c>
      <c r="I3681" s="6" t="s">
        <v>7122</v>
      </c>
      <c r="J3681" s="6" t="s">
        <v>9</v>
      </c>
      <c r="K3681" s="6" t="s">
        <v>7820</v>
      </c>
      <c r="L3681" s="6" t="s">
        <v>11</v>
      </c>
      <c r="M3681" s="2">
        <v>441.60399999999998</v>
      </c>
      <c r="N3681" s="1" t="s">
        <v>12</v>
      </c>
      <c r="O3681" s="3">
        <v>43321</v>
      </c>
      <c r="P3681" s="2">
        <f>ROUNDDOWN(Table1[[#This Row],[Quantity in UnE]],0)</f>
        <v>441</v>
      </c>
      <c r="Q3681" t="s">
        <v>8852</v>
      </c>
      <c r="R3681">
        <v>60</v>
      </c>
      <c r="S3681">
        <v>39</v>
      </c>
      <c r="T3681">
        <f>IF(Table1[[#This Row],[OD (in)]]=28,0,IF(Table1[[#This Row],[Width (in)]]&lt;=25,1,0))</f>
        <v>0</v>
      </c>
      <c r="U3681">
        <f>IF(Table1[[#This Row],[OD (in)]]=28,0,IF(AND(Table1[[#This Row],[Width (in)]]&gt;25,Table1[[#This Row],[Width (in)]]&lt;=40),1,0))</f>
        <v>0</v>
      </c>
      <c r="V3681">
        <f>IF(Table1[[#This Row],[OD (in)]]=28,0,IF(Table1[[#This Row],[Width (in)]]&gt;40,1,0))</f>
        <v>1</v>
      </c>
      <c r="W3681">
        <f>IF(Table1[[#This Row],[OD (in)]]=28,1,0)</f>
        <v>0</v>
      </c>
    </row>
    <row r="3682" spans="1:23" x14ac:dyDescent="0.3">
      <c r="A3682" s="6" t="s">
        <v>0</v>
      </c>
      <c r="B3682" s="6" t="s">
        <v>6478</v>
      </c>
      <c r="C3682" s="6" t="s">
        <v>6479</v>
      </c>
      <c r="D3682" s="6" t="s">
        <v>7821</v>
      </c>
      <c r="E3682" s="6" t="s">
        <v>4</v>
      </c>
      <c r="F3682" s="6" t="s">
        <v>5</v>
      </c>
      <c r="G3682" s="6" t="s">
        <v>7299</v>
      </c>
      <c r="H3682" s="6" t="s">
        <v>7</v>
      </c>
      <c r="I3682" s="6" t="s">
        <v>7300</v>
      </c>
      <c r="J3682" s="6" t="s">
        <v>9</v>
      </c>
      <c r="K3682" s="6" t="s">
        <v>7822</v>
      </c>
      <c r="L3682" s="6" t="s">
        <v>11</v>
      </c>
      <c r="M3682" s="2">
        <v>125.571</v>
      </c>
      <c r="N3682" s="1" t="s">
        <v>12</v>
      </c>
      <c r="O3682" s="3">
        <v>43331</v>
      </c>
      <c r="P3682" s="2">
        <f>ROUNDDOWN(Table1[[#This Row],[Quantity in UnE]],0)</f>
        <v>125</v>
      </c>
      <c r="Q3682" t="s">
        <v>8848</v>
      </c>
      <c r="R3682">
        <v>37.5</v>
      </c>
      <c r="S3682">
        <v>28</v>
      </c>
      <c r="T3682">
        <f>IF(Table1[[#This Row],[OD (in)]]=28,0,IF(Table1[[#This Row],[Width (in)]]&lt;=25,1,0))</f>
        <v>0</v>
      </c>
      <c r="U3682">
        <f>IF(Table1[[#This Row],[OD (in)]]=28,0,IF(AND(Table1[[#This Row],[Width (in)]]&gt;25,Table1[[#This Row],[Width (in)]]&lt;=40),1,0))</f>
        <v>0</v>
      </c>
      <c r="V3682">
        <f>IF(Table1[[#This Row],[OD (in)]]=28,0,IF(Table1[[#This Row],[Width (in)]]&gt;40,1,0))</f>
        <v>0</v>
      </c>
      <c r="W3682">
        <f>IF(Table1[[#This Row],[OD (in)]]=28,1,0)</f>
        <v>1</v>
      </c>
    </row>
    <row r="3683" spans="1:23" x14ac:dyDescent="0.3">
      <c r="A3683" s="6" t="s">
        <v>0</v>
      </c>
      <c r="B3683" s="6" t="s">
        <v>125</v>
      </c>
      <c r="C3683" s="6" t="s">
        <v>126</v>
      </c>
      <c r="D3683" s="6" t="s">
        <v>7823</v>
      </c>
      <c r="E3683" s="6" t="s">
        <v>4</v>
      </c>
      <c r="F3683" s="6" t="s">
        <v>5</v>
      </c>
      <c r="G3683" s="6" t="s">
        <v>7257</v>
      </c>
      <c r="H3683" s="6" t="s">
        <v>7</v>
      </c>
      <c r="I3683" s="6" t="s">
        <v>7258</v>
      </c>
      <c r="J3683" s="6" t="s">
        <v>9</v>
      </c>
      <c r="K3683" s="6" t="s">
        <v>7824</v>
      </c>
      <c r="L3683" s="6" t="s">
        <v>11</v>
      </c>
      <c r="M3683" s="2">
        <v>361.291</v>
      </c>
      <c r="N3683" s="1" t="s">
        <v>12</v>
      </c>
      <c r="O3683" s="3">
        <v>43329</v>
      </c>
      <c r="P3683" s="2">
        <f>ROUNDDOWN(Table1[[#This Row],[Quantity in UnE]],0)</f>
        <v>361</v>
      </c>
      <c r="Q3683" t="s">
        <v>8852</v>
      </c>
      <c r="R3683">
        <v>60</v>
      </c>
      <c r="S3683">
        <v>39</v>
      </c>
      <c r="T3683">
        <f>IF(Table1[[#This Row],[OD (in)]]=28,0,IF(Table1[[#This Row],[Width (in)]]&lt;=25,1,0))</f>
        <v>0</v>
      </c>
      <c r="U3683">
        <f>IF(Table1[[#This Row],[OD (in)]]=28,0,IF(AND(Table1[[#This Row],[Width (in)]]&gt;25,Table1[[#This Row],[Width (in)]]&lt;=40),1,0))</f>
        <v>0</v>
      </c>
      <c r="V3683">
        <f>IF(Table1[[#This Row],[OD (in)]]=28,0,IF(Table1[[#This Row],[Width (in)]]&gt;40,1,0))</f>
        <v>1</v>
      </c>
      <c r="W3683">
        <f>IF(Table1[[#This Row],[OD (in)]]=28,1,0)</f>
        <v>0</v>
      </c>
    </row>
    <row r="3684" spans="1:23" x14ac:dyDescent="0.3">
      <c r="A3684" s="6" t="s">
        <v>0</v>
      </c>
      <c r="B3684" s="6" t="s">
        <v>125</v>
      </c>
      <c r="C3684" s="6" t="s">
        <v>126</v>
      </c>
      <c r="D3684" s="6" t="s">
        <v>7825</v>
      </c>
      <c r="E3684" s="6" t="s">
        <v>4</v>
      </c>
      <c r="F3684" s="6" t="s">
        <v>5</v>
      </c>
      <c r="G3684" s="6" t="s">
        <v>6985</v>
      </c>
      <c r="H3684" s="6" t="s">
        <v>7</v>
      </c>
      <c r="I3684" s="6" t="s">
        <v>6986</v>
      </c>
      <c r="J3684" s="6" t="s">
        <v>9</v>
      </c>
      <c r="K3684" s="6" t="s">
        <v>7826</v>
      </c>
      <c r="L3684" s="6" t="s">
        <v>11</v>
      </c>
      <c r="M3684" s="2">
        <v>441.95</v>
      </c>
      <c r="N3684" s="1" t="s">
        <v>12</v>
      </c>
      <c r="O3684" s="3">
        <v>43319</v>
      </c>
      <c r="P3684" s="2">
        <f>ROUNDDOWN(Table1[[#This Row],[Quantity in UnE]],0)</f>
        <v>441</v>
      </c>
      <c r="Q3684" t="s">
        <v>8852</v>
      </c>
      <c r="R3684">
        <v>60</v>
      </c>
      <c r="S3684">
        <v>39</v>
      </c>
      <c r="T3684">
        <f>IF(Table1[[#This Row],[OD (in)]]=28,0,IF(Table1[[#This Row],[Width (in)]]&lt;=25,1,0))</f>
        <v>0</v>
      </c>
      <c r="U3684">
        <f>IF(Table1[[#This Row],[OD (in)]]=28,0,IF(AND(Table1[[#This Row],[Width (in)]]&gt;25,Table1[[#This Row],[Width (in)]]&lt;=40),1,0))</f>
        <v>0</v>
      </c>
      <c r="V3684">
        <f>IF(Table1[[#This Row],[OD (in)]]=28,0,IF(Table1[[#This Row],[Width (in)]]&gt;40,1,0))</f>
        <v>1</v>
      </c>
      <c r="W3684">
        <f>IF(Table1[[#This Row],[OD (in)]]=28,1,0)</f>
        <v>0</v>
      </c>
    </row>
    <row r="3685" spans="1:23" x14ac:dyDescent="0.3">
      <c r="A3685" s="6" t="s">
        <v>0</v>
      </c>
      <c r="B3685" s="6" t="s">
        <v>502</v>
      </c>
      <c r="C3685" s="6" t="s">
        <v>503</v>
      </c>
      <c r="D3685" s="6" t="s">
        <v>7827</v>
      </c>
      <c r="E3685" s="6" t="s">
        <v>4</v>
      </c>
      <c r="F3685" s="6" t="s">
        <v>5</v>
      </c>
      <c r="G3685" s="6" t="s">
        <v>7215</v>
      </c>
      <c r="H3685" s="6" t="s">
        <v>7</v>
      </c>
      <c r="I3685" s="6" t="s">
        <v>7216</v>
      </c>
      <c r="J3685" s="6" t="s">
        <v>9</v>
      </c>
      <c r="K3685" s="6" t="s">
        <v>7828</v>
      </c>
      <c r="L3685" s="6" t="s">
        <v>11</v>
      </c>
      <c r="M3685" s="2">
        <v>198.006</v>
      </c>
      <c r="N3685" s="1" t="s">
        <v>12</v>
      </c>
      <c r="O3685" s="3">
        <v>43323</v>
      </c>
      <c r="P3685" s="2">
        <f>ROUNDDOWN(Table1[[#This Row],[Quantity in UnE]],0)</f>
        <v>198</v>
      </c>
      <c r="Q3685" t="s">
        <v>8849</v>
      </c>
      <c r="R3685">
        <v>23.875</v>
      </c>
      <c r="S3685">
        <v>44</v>
      </c>
      <c r="T3685">
        <f>IF(Table1[[#This Row],[OD (in)]]=28,0,IF(Table1[[#This Row],[Width (in)]]&lt;=25,1,0))</f>
        <v>1</v>
      </c>
      <c r="U3685">
        <f>IF(Table1[[#This Row],[OD (in)]]=28,0,IF(AND(Table1[[#This Row],[Width (in)]]&gt;25,Table1[[#This Row],[Width (in)]]&lt;=40),1,0))</f>
        <v>0</v>
      </c>
      <c r="V3685">
        <f>IF(Table1[[#This Row],[OD (in)]]=28,0,IF(Table1[[#This Row],[Width (in)]]&gt;40,1,0))</f>
        <v>0</v>
      </c>
      <c r="W3685">
        <f>IF(Table1[[#This Row],[OD (in)]]=28,1,0)</f>
        <v>0</v>
      </c>
    </row>
    <row r="3686" spans="1:23" x14ac:dyDescent="0.3">
      <c r="A3686" s="6" t="s">
        <v>0</v>
      </c>
      <c r="B3686" s="6" t="s">
        <v>19</v>
      </c>
      <c r="C3686" s="6" t="s">
        <v>20</v>
      </c>
      <c r="D3686" s="6" t="s">
        <v>7829</v>
      </c>
      <c r="E3686" s="6" t="s">
        <v>4</v>
      </c>
      <c r="F3686" s="6" t="s">
        <v>5</v>
      </c>
      <c r="G3686" s="6" t="s">
        <v>7546</v>
      </c>
      <c r="H3686" s="6" t="s">
        <v>7</v>
      </c>
      <c r="I3686" s="6" t="s">
        <v>7547</v>
      </c>
      <c r="J3686" s="6" t="s">
        <v>9</v>
      </c>
      <c r="K3686" s="6" t="s">
        <v>7830</v>
      </c>
      <c r="L3686" s="6" t="s">
        <v>11</v>
      </c>
      <c r="M3686" s="2">
        <v>298.15199999999999</v>
      </c>
      <c r="N3686" s="1" t="s">
        <v>12</v>
      </c>
      <c r="O3686" s="3">
        <v>43322</v>
      </c>
      <c r="P3686" s="2">
        <f>ROUNDDOWN(Table1[[#This Row],[Quantity in UnE]],0)</f>
        <v>298</v>
      </c>
      <c r="Q3686" t="s">
        <v>8849</v>
      </c>
      <c r="R3686">
        <v>36.75</v>
      </c>
      <c r="S3686">
        <v>44</v>
      </c>
      <c r="T3686">
        <f>IF(Table1[[#This Row],[OD (in)]]=28,0,IF(Table1[[#This Row],[Width (in)]]&lt;=25,1,0))</f>
        <v>0</v>
      </c>
      <c r="U3686">
        <f>IF(Table1[[#This Row],[OD (in)]]=28,0,IF(AND(Table1[[#This Row],[Width (in)]]&gt;25,Table1[[#This Row],[Width (in)]]&lt;=40),1,0))</f>
        <v>1</v>
      </c>
      <c r="V3686">
        <f>IF(Table1[[#This Row],[OD (in)]]=28,0,IF(Table1[[#This Row],[Width (in)]]&gt;40,1,0))</f>
        <v>0</v>
      </c>
      <c r="W3686">
        <f>IF(Table1[[#This Row],[OD (in)]]=28,1,0)</f>
        <v>0</v>
      </c>
    </row>
    <row r="3687" spans="1:23" x14ac:dyDescent="0.3">
      <c r="A3687" s="6" t="s">
        <v>0</v>
      </c>
      <c r="B3687" s="6" t="s">
        <v>502</v>
      </c>
      <c r="C3687" s="6" t="s">
        <v>503</v>
      </c>
      <c r="D3687" s="6" t="s">
        <v>7831</v>
      </c>
      <c r="E3687" s="6" t="s">
        <v>4</v>
      </c>
      <c r="F3687" s="6" t="s">
        <v>5</v>
      </c>
      <c r="G3687" s="6" t="s">
        <v>7215</v>
      </c>
      <c r="H3687" s="6" t="s">
        <v>7</v>
      </c>
      <c r="I3687" s="6" t="s">
        <v>7216</v>
      </c>
      <c r="J3687" s="6" t="s">
        <v>9</v>
      </c>
      <c r="K3687" s="6" t="s">
        <v>7832</v>
      </c>
      <c r="L3687" s="6" t="s">
        <v>11</v>
      </c>
      <c r="M3687" s="2">
        <v>198.006</v>
      </c>
      <c r="N3687" s="1" t="s">
        <v>12</v>
      </c>
      <c r="O3687" s="3">
        <v>43323</v>
      </c>
      <c r="P3687" s="2">
        <f>ROUNDDOWN(Table1[[#This Row],[Quantity in UnE]],0)</f>
        <v>198</v>
      </c>
      <c r="Q3687" t="s">
        <v>8849</v>
      </c>
      <c r="R3687">
        <v>23.875</v>
      </c>
      <c r="S3687">
        <v>44</v>
      </c>
      <c r="T3687">
        <f>IF(Table1[[#This Row],[OD (in)]]=28,0,IF(Table1[[#This Row],[Width (in)]]&lt;=25,1,0))</f>
        <v>1</v>
      </c>
      <c r="U3687">
        <f>IF(Table1[[#This Row],[OD (in)]]=28,0,IF(AND(Table1[[#This Row],[Width (in)]]&gt;25,Table1[[#This Row],[Width (in)]]&lt;=40),1,0))</f>
        <v>0</v>
      </c>
      <c r="V3687">
        <f>IF(Table1[[#This Row],[OD (in)]]=28,0,IF(Table1[[#This Row],[Width (in)]]&gt;40,1,0))</f>
        <v>0</v>
      </c>
      <c r="W3687">
        <f>IF(Table1[[#This Row],[OD (in)]]=28,1,0)</f>
        <v>0</v>
      </c>
    </row>
    <row r="3688" spans="1:23" x14ac:dyDescent="0.3">
      <c r="A3688" s="6" t="s">
        <v>0</v>
      </c>
      <c r="B3688" s="6" t="s">
        <v>19</v>
      </c>
      <c r="C3688" s="6" t="s">
        <v>20</v>
      </c>
      <c r="D3688" s="6" t="s">
        <v>7833</v>
      </c>
      <c r="E3688" s="6" t="s">
        <v>4</v>
      </c>
      <c r="F3688" s="6" t="s">
        <v>5</v>
      </c>
      <c r="G3688" s="6" t="s">
        <v>7546</v>
      </c>
      <c r="H3688" s="6" t="s">
        <v>7</v>
      </c>
      <c r="I3688" s="6" t="s">
        <v>7547</v>
      </c>
      <c r="J3688" s="6" t="s">
        <v>9</v>
      </c>
      <c r="K3688" s="6" t="s">
        <v>7834</v>
      </c>
      <c r="L3688" s="6" t="s">
        <v>11</v>
      </c>
      <c r="M3688" s="2">
        <v>298.15199999999999</v>
      </c>
      <c r="N3688" s="1" t="s">
        <v>12</v>
      </c>
      <c r="O3688" s="3">
        <v>43322</v>
      </c>
      <c r="P3688" s="2">
        <f>ROUNDDOWN(Table1[[#This Row],[Quantity in UnE]],0)</f>
        <v>298</v>
      </c>
      <c r="Q3688" t="s">
        <v>8849</v>
      </c>
      <c r="R3688">
        <v>36.75</v>
      </c>
      <c r="S3688">
        <v>44</v>
      </c>
      <c r="T3688">
        <f>IF(Table1[[#This Row],[OD (in)]]=28,0,IF(Table1[[#This Row],[Width (in)]]&lt;=25,1,0))</f>
        <v>0</v>
      </c>
      <c r="U3688">
        <f>IF(Table1[[#This Row],[OD (in)]]=28,0,IF(AND(Table1[[#This Row],[Width (in)]]&gt;25,Table1[[#This Row],[Width (in)]]&lt;=40),1,0))</f>
        <v>1</v>
      </c>
      <c r="V3688">
        <f>IF(Table1[[#This Row],[OD (in)]]=28,0,IF(Table1[[#This Row],[Width (in)]]&gt;40,1,0))</f>
        <v>0</v>
      </c>
      <c r="W3688">
        <f>IF(Table1[[#This Row],[OD (in)]]=28,1,0)</f>
        <v>0</v>
      </c>
    </row>
    <row r="3689" spans="1:23" x14ac:dyDescent="0.3">
      <c r="A3689" s="6" t="s">
        <v>0</v>
      </c>
      <c r="B3689" s="6" t="s">
        <v>502</v>
      </c>
      <c r="C3689" s="6" t="s">
        <v>503</v>
      </c>
      <c r="D3689" s="6" t="s">
        <v>7835</v>
      </c>
      <c r="E3689" s="6" t="s">
        <v>4</v>
      </c>
      <c r="F3689" s="6" t="s">
        <v>5</v>
      </c>
      <c r="G3689" s="6" t="s">
        <v>7215</v>
      </c>
      <c r="H3689" s="6" t="s">
        <v>7</v>
      </c>
      <c r="I3689" s="6" t="s">
        <v>7216</v>
      </c>
      <c r="J3689" s="6" t="s">
        <v>9</v>
      </c>
      <c r="K3689" s="6" t="s">
        <v>7836</v>
      </c>
      <c r="L3689" s="6" t="s">
        <v>11</v>
      </c>
      <c r="M3689" s="2">
        <v>198.22300000000001</v>
      </c>
      <c r="N3689" s="1" t="s">
        <v>12</v>
      </c>
      <c r="O3689" s="3">
        <v>43323</v>
      </c>
      <c r="P3689" s="2">
        <f>ROUNDDOWN(Table1[[#This Row],[Quantity in UnE]],0)</f>
        <v>198</v>
      </c>
      <c r="Q3689" t="s">
        <v>8849</v>
      </c>
      <c r="R3689">
        <v>23.875</v>
      </c>
      <c r="S3689">
        <v>44</v>
      </c>
      <c r="T3689">
        <f>IF(Table1[[#This Row],[OD (in)]]=28,0,IF(Table1[[#This Row],[Width (in)]]&lt;=25,1,0))</f>
        <v>1</v>
      </c>
      <c r="U3689">
        <f>IF(Table1[[#This Row],[OD (in)]]=28,0,IF(AND(Table1[[#This Row],[Width (in)]]&gt;25,Table1[[#This Row],[Width (in)]]&lt;=40),1,0))</f>
        <v>0</v>
      </c>
      <c r="V3689">
        <f>IF(Table1[[#This Row],[OD (in)]]=28,0,IF(Table1[[#This Row],[Width (in)]]&gt;40,1,0))</f>
        <v>0</v>
      </c>
      <c r="W3689">
        <f>IF(Table1[[#This Row],[OD (in)]]=28,1,0)</f>
        <v>0</v>
      </c>
    </row>
    <row r="3690" spans="1:23" x14ac:dyDescent="0.3">
      <c r="A3690" s="6" t="s">
        <v>0</v>
      </c>
      <c r="B3690" s="6" t="s">
        <v>19</v>
      </c>
      <c r="C3690" s="6" t="s">
        <v>20</v>
      </c>
      <c r="D3690" s="6" t="s">
        <v>7837</v>
      </c>
      <c r="E3690" s="6" t="s">
        <v>4</v>
      </c>
      <c r="F3690" s="6" t="s">
        <v>5</v>
      </c>
      <c r="G3690" s="6" t="s">
        <v>7546</v>
      </c>
      <c r="H3690" s="6" t="s">
        <v>7</v>
      </c>
      <c r="I3690" s="6" t="s">
        <v>7547</v>
      </c>
      <c r="J3690" s="6" t="s">
        <v>9</v>
      </c>
      <c r="K3690" s="6" t="s">
        <v>7838</v>
      </c>
      <c r="L3690" s="6" t="s">
        <v>11</v>
      </c>
      <c r="M3690" s="2">
        <v>305.86799999999999</v>
      </c>
      <c r="N3690" s="1" t="s">
        <v>12</v>
      </c>
      <c r="O3690" s="3">
        <v>43322</v>
      </c>
      <c r="P3690" s="2">
        <f>ROUNDDOWN(Table1[[#This Row],[Quantity in UnE]],0)</f>
        <v>305</v>
      </c>
      <c r="Q3690" t="s">
        <v>8849</v>
      </c>
      <c r="R3690">
        <v>36.75</v>
      </c>
      <c r="S3690">
        <v>44</v>
      </c>
      <c r="T3690">
        <f>IF(Table1[[#This Row],[OD (in)]]=28,0,IF(Table1[[#This Row],[Width (in)]]&lt;=25,1,0))</f>
        <v>0</v>
      </c>
      <c r="U3690">
        <f>IF(Table1[[#This Row],[OD (in)]]=28,0,IF(AND(Table1[[#This Row],[Width (in)]]&gt;25,Table1[[#This Row],[Width (in)]]&lt;=40),1,0))</f>
        <v>1</v>
      </c>
      <c r="V3690">
        <f>IF(Table1[[#This Row],[OD (in)]]=28,0,IF(Table1[[#This Row],[Width (in)]]&gt;40,1,0))</f>
        <v>0</v>
      </c>
      <c r="W3690">
        <f>IF(Table1[[#This Row],[OD (in)]]=28,1,0)</f>
        <v>0</v>
      </c>
    </row>
    <row r="3691" spans="1:23" x14ac:dyDescent="0.3">
      <c r="A3691" s="6" t="s">
        <v>0</v>
      </c>
      <c r="B3691" s="6" t="s">
        <v>502</v>
      </c>
      <c r="C3691" s="6" t="s">
        <v>503</v>
      </c>
      <c r="D3691" s="6" t="s">
        <v>7839</v>
      </c>
      <c r="E3691" s="6" t="s">
        <v>4</v>
      </c>
      <c r="F3691" s="6" t="s">
        <v>5</v>
      </c>
      <c r="G3691" s="6" t="s">
        <v>7215</v>
      </c>
      <c r="H3691" s="6" t="s">
        <v>7</v>
      </c>
      <c r="I3691" s="6" t="s">
        <v>7216</v>
      </c>
      <c r="J3691" s="6" t="s">
        <v>9</v>
      </c>
      <c r="K3691" s="6" t="s">
        <v>7840</v>
      </c>
      <c r="L3691" s="6" t="s">
        <v>11</v>
      </c>
      <c r="M3691" s="2">
        <v>198.22300000000001</v>
      </c>
      <c r="N3691" s="1" t="s">
        <v>12</v>
      </c>
      <c r="O3691" s="3">
        <v>43323</v>
      </c>
      <c r="P3691" s="2">
        <f>ROUNDDOWN(Table1[[#This Row],[Quantity in UnE]],0)</f>
        <v>198</v>
      </c>
      <c r="Q3691" t="s">
        <v>8849</v>
      </c>
      <c r="R3691">
        <v>23.875</v>
      </c>
      <c r="S3691">
        <v>44</v>
      </c>
      <c r="T3691">
        <f>IF(Table1[[#This Row],[OD (in)]]=28,0,IF(Table1[[#This Row],[Width (in)]]&lt;=25,1,0))</f>
        <v>1</v>
      </c>
      <c r="U3691">
        <f>IF(Table1[[#This Row],[OD (in)]]=28,0,IF(AND(Table1[[#This Row],[Width (in)]]&gt;25,Table1[[#This Row],[Width (in)]]&lt;=40),1,0))</f>
        <v>0</v>
      </c>
      <c r="V3691">
        <f>IF(Table1[[#This Row],[OD (in)]]=28,0,IF(Table1[[#This Row],[Width (in)]]&gt;40,1,0))</f>
        <v>0</v>
      </c>
      <c r="W3691">
        <f>IF(Table1[[#This Row],[OD (in)]]=28,1,0)</f>
        <v>0</v>
      </c>
    </row>
    <row r="3692" spans="1:23" x14ac:dyDescent="0.3">
      <c r="A3692" s="6" t="s">
        <v>0</v>
      </c>
      <c r="B3692" s="6" t="s">
        <v>2907</v>
      </c>
      <c r="C3692" s="6" t="s">
        <v>2908</v>
      </c>
      <c r="D3692" s="6" t="s">
        <v>7841</v>
      </c>
      <c r="E3692" s="6" t="s">
        <v>4</v>
      </c>
      <c r="F3692" s="6" t="s">
        <v>5</v>
      </c>
      <c r="G3692" s="6" t="s">
        <v>7299</v>
      </c>
      <c r="H3692" s="6" t="s">
        <v>7</v>
      </c>
      <c r="I3692" s="6" t="s">
        <v>7300</v>
      </c>
      <c r="J3692" s="6" t="s">
        <v>9</v>
      </c>
      <c r="K3692" s="6" t="s">
        <v>7842</v>
      </c>
      <c r="L3692" s="6" t="s">
        <v>11</v>
      </c>
      <c r="M3692" s="2">
        <v>157.49199999999999</v>
      </c>
      <c r="N3692" s="1" t="s">
        <v>12</v>
      </c>
      <c r="O3692" s="3">
        <v>43331</v>
      </c>
      <c r="P3692" s="2">
        <f>ROUNDDOWN(Table1[[#This Row],[Quantity in UnE]],0)</f>
        <v>157</v>
      </c>
      <c r="Q3692" t="s">
        <v>8848</v>
      </c>
      <c r="R3692">
        <v>45</v>
      </c>
      <c r="S3692">
        <v>28</v>
      </c>
      <c r="T3692">
        <f>IF(Table1[[#This Row],[OD (in)]]=28,0,IF(Table1[[#This Row],[Width (in)]]&lt;=25,1,0))</f>
        <v>0</v>
      </c>
      <c r="U3692">
        <f>IF(Table1[[#This Row],[OD (in)]]=28,0,IF(AND(Table1[[#This Row],[Width (in)]]&gt;25,Table1[[#This Row],[Width (in)]]&lt;=40),1,0))</f>
        <v>0</v>
      </c>
      <c r="V3692">
        <f>IF(Table1[[#This Row],[OD (in)]]=28,0,IF(Table1[[#This Row],[Width (in)]]&gt;40,1,0))</f>
        <v>0</v>
      </c>
      <c r="W3692">
        <f>IF(Table1[[#This Row],[OD (in)]]=28,1,0)</f>
        <v>1</v>
      </c>
    </row>
    <row r="3693" spans="1:23" x14ac:dyDescent="0.3">
      <c r="A3693" s="6" t="s">
        <v>0</v>
      </c>
      <c r="B3693" s="6" t="s">
        <v>19</v>
      </c>
      <c r="C3693" s="6" t="s">
        <v>20</v>
      </c>
      <c r="D3693" s="6" t="s">
        <v>7843</v>
      </c>
      <c r="E3693" s="6" t="s">
        <v>4</v>
      </c>
      <c r="F3693" s="6" t="s">
        <v>5</v>
      </c>
      <c r="G3693" s="6" t="s">
        <v>7546</v>
      </c>
      <c r="H3693" s="6" t="s">
        <v>7</v>
      </c>
      <c r="I3693" s="6" t="s">
        <v>7547</v>
      </c>
      <c r="J3693" s="6" t="s">
        <v>9</v>
      </c>
      <c r="K3693" s="6" t="s">
        <v>7844</v>
      </c>
      <c r="L3693" s="6" t="s">
        <v>11</v>
      </c>
      <c r="M3693" s="2">
        <v>305.86799999999999</v>
      </c>
      <c r="N3693" s="1" t="s">
        <v>12</v>
      </c>
      <c r="O3693" s="3">
        <v>43322</v>
      </c>
      <c r="P3693" s="2">
        <f>ROUNDDOWN(Table1[[#This Row],[Quantity in UnE]],0)</f>
        <v>305</v>
      </c>
      <c r="Q3693" t="s">
        <v>8849</v>
      </c>
      <c r="R3693">
        <v>36.75</v>
      </c>
      <c r="S3693">
        <v>44</v>
      </c>
      <c r="T3693">
        <f>IF(Table1[[#This Row],[OD (in)]]=28,0,IF(Table1[[#This Row],[Width (in)]]&lt;=25,1,0))</f>
        <v>0</v>
      </c>
      <c r="U3693">
        <f>IF(Table1[[#This Row],[OD (in)]]=28,0,IF(AND(Table1[[#This Row],[Width (in)]]&gt;25,Table1[[#This Row],[Width (in)]]&lt;=40),1,0))</f>
        <v>1</v>
      </c>
      <c r="V3693">
        <f>IF(Table1[[#This Row],[OD (in)]]=28,0,IF(Table1[[#This Row],[Width (in)]]&gt;40,1,0))</f>
        <v>0</v>
      </c>
      <c r="W3693">
        <f>IF(Table1[[#This Row],[OD (in)]]=28,1,0)</f>
        <v>0</v>
      </c>
    </row>
    <row r="3694" spans="1:23" x14ac:dyDescent="0.3">
      <c r="A3694" s="6" t="s">
        <v>0</v>
      </c>
      <c r="B3694" s="6" t="s">
        <v>2002</v>
      </c>
      <c r="C3694" s="6" t="s">
        <v>2003</v>
      </c>
      <c r="D3694" s="6" t="s">
        <v>7845</v>
      </c>
      <c r="E3694" s="6" t="s">
        <v>4</v>
      </c>
      <c r="F3694" s="6" t="s">
        <v>5</v>
      </c>
      <c r="G3694" s="6" t="s">
        <v>7299</v>
      </c>
      <c r="H3694" s="6" t="s">
        <v>7</v>
      </c>
      <c r="I3694" s="6" t="s">
        <v>7300</v>
      </c>
      <c r="J3694" s="6" t="s">
        <v>9</v>
      </c>
      <c r="K3694" s="6" t="s">
        <v>7846</v>
      </c>
      <c r="L3694" s="6" t="s">
        <v>11</v>
      </c>
      <c r="M3694" s="2">
        <v>131.20099999999999</v>
      </c>
      <c r="N3694" s="1" t="s">
        <v>12</v>
      </c>
      <c r="O3694" s="3">
        <v>43331</v>
      </c>
      <c r="P3694" s="2">
        <f>ROUNDDOWN(Table1[[#This Row],[Quantity in UnE]],0)</f>
        <v>131</v>
      </c>
      <c r="Q3694" t="s">
        <v>8848</v>
      </c>
      <c r="R3694">
        <v>19</v>
      </c>
      <c r="S3694">
        <v>39</v>
      </c>
      <c r="T3694">
        <f>IF(Table1[[#This Row],[OD (in)]]=28,0,IF(Table1[[#This Row],[Width (in)]]&lt;=25,1,0))</f>
        <v>1</v>
      </c>
      <c r="U3694">
        <f>IF(Table1[[#This Row],[OD (in)]]=28,0,IF(AND(Table1[[#This Row],[Width (in)]]&gt;25,Table1[[#This Row],[Width (in)]]&lt;=40),1,0))</f>
        <v>0</v>
      </c>
      <c r="V3694">
        <f>IF(Table1[[#This Row],[OD (in)]]=28,0,IF(Table1[[#This Row],[Width (in)]]&gt;40,1,0))</f>
        <v>0</v>
      </c>
      <c r="W3694">
        <f>IF(Table1[[#This Row],[OD (in)]]=28,1,0)</f>
        <v>0</v>
      </c>
    </row>
    <row r="3695" spans="1:23" x14ac:dyDescent="0.3">
      <c r="A3695" s="6" t="s">
        <v>0</v>
      </c>
      <c r="B3695" s="6" t="s">
        <v>502</v>
      </c>
      <c r="C3695" s="6" t="s">
        <v>503</v>
      </c>
      <c r="D3695" s="6" t="s">
        <v>7847</v>
      </c>
      <c r="E3695" s="6" t="s">
        <v>4</v>
      </c>
      <c r="F3695" s="6" t="s">
        <v>5</v>
      </c>
      <c r="G3695" s="6" t="s">
        <v>7215</v>
      </c>
      <c r="H3695" s="6" t="s">
        <v>7</v>
      </c>
      <c r="I3695" s="6" t="s">
        <v>7216</v>
      </c>
      <c r="J3695" s="6" t="s">
        <v>9</v>
      </c>
      <c r="K3695" s="6" t="s">
        <v>7848</v>
      </c>
      <c r="L3695" s="6" t="s">
        <v>11</v>
      </c>
      <c r="M3695" s="2">
        <v>198.006</v>
      </c>
      <c r="N3695" s="1" t="s">
        <v>12</v>
      </c>
      <c r="O3695" s="3">
        <v>43323</v>
      </c>
      <c r="P3695" s="2">
        <f>ROUNDDOWN(Table1[[#This Row],[Quantity in UnE]],0)</f>
        <v>198</v>
      </c>
      <c r="Q3695" t="s">
        <v>8849</v>
      </c>
      <c r="R3695">
        <v>23.875</v>
      </c>
      <c r="S3695">
        <v>44</v>
      </c>
      <c r="T3695">
        <f>IF(Table1[[#This Row],[OD (in)]]=28,0,IF(Table1[[#This Row],[Width (in)]]&lt;=25,1,0))</f>
        <v>1</v>
      </c>
      <c r="U3695">
        <f>IF(Table1[[#This Row],[OD (in)]]=28,0,IF(AND(Table1[[#This Row],[Width (in)]]&gt;25,Table1[[#This Row],[Width (in)]]&lt;=40),1,0))</f>
        <v>0</v>
      </c>
      <c r="V3695">
        <f>IF(Table1[[#This Row],[OD (in)]]=28,0,IF(Table1[[#This Row],[Width (in)]]&gt;40,1,0))</f>
        <v>0</v>
      </c>
      <c r="W3695">
        <f>IF(Table1[[#This Row],[OD (in)]]=28,1,0)</f>
        <v>0</v>
      </c>
    </row>
    <row r="3696" spans="1:23" x14ac:dyDescent="0.3">
      <c r="A3696" s="6" t="s">
        <v>0</v>
      </c>
      <c r="B3696" s="6" t="s">
        <v>2002</v>
      </c>
      <c r="C3696" s="6" t="s">
        <v>2003</v>
      </c>
      <c r="D3696" s="6" t="s">
        <v>7849</v>
      </c>
      <c r="E3696" s="6" t="s">
        <v>4</v>
      </c>
      <c r="F3696" s="6" t="s">
        <v>5</v>
      </c>
      <c r="G3696" s="6" t="s">
        <v>7299</v>
      </c>
      <c r="H3696" s="6" t="s">
        <v>7</v>
      </c>
      <c r="I3696" s="6" t="s">
        <v>7300</v>
      </c>
      <c r="J3696" s="6" t="s">
        <v>9</v>
      </c>
      <c r="K3696" s="6" t="s">
        <v>7850</v>
      </c>
      <c r="L3696" s="6" t="s">
        <v>11</v>
      </c>
      <c r="M3696" s="2">
        <v>131.14400000000001</v>
      </c>
      <c r="N3696" s="1" t="s">
        <v>12</v>
      </c>
      <c r="O3696" s="3">
        <v>43331</v>
      </c>
      <c r="P3696" s="2">
        <f>ROUNDDOWN(Table1[[#This Row],[Quantity in UnE]],0)</f>
        <v>131</v>
      </c>
      <c r="Q3696" t="s">
        <v>8848</v>
      </c>
      <c r="R3696">
        <v>19</v>
      </c>
      <c r="S3696">
        <v>39</v>
      </c>
      <c r="T3696">
        <f>IF(Table1[[#This Row],[OD (in)]]=28,0,IF(Table1[[#This Row],[Width (in)]]&lt;=25,1,0))</f>
        <v>1</v>
      </c>
      <c r="U3696">
        <f>IF(Table1[[#This Row],[OD (in)]]=28,0,IF(AND(Table1[[#This Row],[Width (in)]]&gt;25,Table1[[#This Row],[Width (in)]]&lt;=40),1,0))</f>
        <v>0</v>
      </c>
      <c r="V3696">
        <f>IF(Table1[[#This Row],[OD (in)]]=28,0,IF(Table1[[#This Row],[Width (in)]]&gt;40,1,0))</f>
        <v>0</v>
      </c>
      <c r="W3696">
        <f>IF(Table1[[#This Row],[OD (in)]]=28,1,0)</f>
        <v>0</v>
      </c>
    </row>
    <row r="3697" spans="1:23" x14ac:dyDescent="0.3">
      <c r="A3697" s="6" t="s">
        <v>0</v>
      </c>
      <c r="B3697" s="6" t="s">
        <v>2002</v>
      </c>
      <c r="C3697" s="6" t="s">
        <v>2003</v>
      </c>
      <c r="D3697" s="6" t="s">
        <v>7851</v>
      </c>
      <c r="E3697" s="6" t="s">
        <v>4</v>
      </c>
      <c r="F3697" s="6" t="s">
        <v>5</v>
      </c>
      <c r="G3697" s="6" t="s">
        <v>7299</v>
      </c>
      <c r="H3697" s="6" t="s">
        <v>7</v>
      </c>
      <c r="I3697" s="6" t="s">
        <v>7300</v>
      </c>
      <c r="J3697" s="6" t="s">
        <v>9</v>
      </c>
      <c r="K3697" s="6" t="s">
        <v>7852</v>
      </c>
      <c r="L3697" s="6" t="s">
        <v>11</v>
      </c>
      <c r="M3697" s="2">
        <v>129.94800000000001</v>
      </c>
      <c r="N3697" s="1" t="s">
        <v>12</v>
      </c>
      <c r="O3697" s="3">
        <v>43331</v>
      </c>
      <c r="P3697" s="2">
        <f>ROUNDDOWN(Table1[[#This Row],[Quantity in UnE]],0)</f>
        <v>129</v>
      </c>
      <c r="Q3697" t="s">
        <v>8848</v>
      </c>
      <c r="R3697">
        <v>19</v>
      </c>
      <c r="S3697">
        <v>39</v>
      </c>
      <c r="T3697">
        <f>IF(Table1[[#This Row],[OD (in)]]=28,0,IF(Table1[[#This Row],[Width (in)]]&lt;=25,1,0))</f>
        <v>1</v>
      </c>
      <c r="U3697">
        <f>IF(Table1[[#This Row],[OD (in)]]=28,0,IF(AND(Table1[[#This Row],[Width (in)]]&gt;25,Table1[[#This Row],[Width (in)]]&lt;=40),1,0))</f>
        <v>0</v>
      </c>
      <c r="V3697">
        <f>IF(Table1[[#This Row],[OD (in)]]=28,0,IF(Table1[[#This Row],[Width (in)]]&gt;40,1,0))</f>
        <v>0</v>
      </c>
      <c r="W3697">
        <f>IF(Table1[[#This Row],[OD (in)]]=28,1,0)</f>
        <v>0</v>
      </c>
    </row>
    <row r="3698" spans="1:23" x14ac:dyDescent="0.3">
      <c r="A3698" s="6" t="s">
        <v>0</v>
      </c>
      <c r="B3698" s="6" t="s">
        <v>502</v>
      </c>
      <c r="C3698" s="6" t="s">
        <v>503</v>
      </c>
      <c r="D3698" s="6" t="s">
        <v>7853</v>
      </c>
      <c r="E3698" s="6" t="s">
        <v>4</v>
      </c>
      <c r="F3698" s="6" t="s">
        <v>5</v>
      </c>
      <c r="G3698" s="6" t="s">
        <v>7215</v>
      </c>
      <c r="H3698" s="6" t="s">
        <v>7</v>
      </c>
      <c r="I3698" s="6" t="s">
        <v>7216</v>
      </c>
      <c r="J3698" s="6" t="s">
        <v>9</v>
      </c>
      <c r="K3698" s="6" t="s">
        <v>7854</v>
      </c>
      <c r="L3698" s="6" t="s">
        <v>11</v>
      </c>
      <c r="M3698" s="2">
        <v>198.006</v>
      </c>
      <c r="N3698" s="1" t="s">
        <v>12</v>
      </c>
      <c r="O3698" s="3">
        <v>43323</v>
      </c>
      <c r="P3698" s="2">
        <f>ROUNDDOWN(Table1[[#This Row],[Quantity in UnE]],0)</f>
        <v>198</v>
      </c>
      <c r="Q3698" t="s">
        <v>8849</v>
      </c>
      <c r="R3698">
        <v>23.875</v>
      </c>
      <c r="S3698">
        <v>44</v>
      </c>
      <c r="T3698">
        <f>IF(Table1[[#This Row],[OD (in)]]=28,0,IF(Table1[[#This Row],[Width (in)]]&lt;=25,1,0))</f>
        <v>1</v>
      </c>
      <c r="U3698">
        <f>IF(Table1[[#This Row],[OD (in)]]=28,0,IF(AND(Table1[[#This Row],[Width (in)]]&gt;25,Table1[[#This Row],[Width (in)]]&lt;=40),1,0))</f>
        <v>0</v>
      </c>
      <c r="V3698">
        <f>IF(Table1[[#This Row],[OD (in)]]=28,0,IF(Table1[[#This Row],[Width (in)]]&gt;40,1,0))</f>
        <v>0</v>
      </c>
      <c r="W3698">
        <f>IF(Table1[[#This Row],[OD (in)]]=28,1,0)</f>
        <v>0</v>
      </c>
    </row>
    <row r="3699" spans="1:23" x14ac:dyDescent="0.3">
      <c r="A3699" s="6" t="s">
        <v>0</v>
      </c>
      <c r="B3699" s="6" t="s">
        <v>1</v>
      </c>
      <c r="C3699" s="6" t="s">
        <v>2</v>
      </c>
      <c r="D3699" s="6" t="s">
        <v>7855</v>
      </c>
      <c r="E3699" s="6" t="s">
        <v>4</v>
      </c>
      <c r="F3699" s="6" t="s">
        <v>5</v>
      </c>
      <c r="G3699" s="6" t="s">
        <v>7257</v>
      </c>
      <c r="H3699" s="6" t="s">
        <v>7</v>
      </c>
      <c r="I3699" s="6" t="s">
        <v>7258</v>
      </c>
      <c r="J3699" s="6" t="s">
        <v>9</v>
      </c>
      <c r="K3699" s="6" t="s">
        <v>7854</v>
      </c>
      <c r="L3699" s="6" t="s">
        <v>11</v>
      </c>
      <c r="M3699" s="2">
        <v>98.003</v>
      </c>
      <c r="N3699" s="1" t="s">
        <v>12</v>
      </c>
      <c r="O3699" s="3">
        <v>43329</v>
      </c>
      <c r="P3699" s="2">
        <f>ROUNDDOWN(Table1[[#This Row],[Quantity in UnE]],0)</f>
        <v>98</v>
      </c>
      <c r="Q3699" t="s">
        <v>8848</v>
      </c>
      <c r="R3699">
        <v>13.125</v>
      </c>
      <c r="S3699">
        <v>39</v>
      </c>
      <c r="T3699">
        <f>IF(Table1[[#This Row],[OD (in)]]=28,0,IF(Table1[[#This Row],[Width (in)]]&lt;=25,1,0))</f>
        <v>1</v>
      </c>
      <c r="U3699">
        <f>IF(Table1[[#This Row],[OD (in)]]=28,0,IF(AND(Table1[[#This Row],[Width (in)]]&gt;25,Table1[[#This Row],[Width (in)]]&lt;=40),1,0))</f>
        <v>0</v>
      </c>
      <c r="V3699">
        <f>IF(Table1[[#This Row],[OD (in)]]=28,0,IF(Table1[[#This Row],[Width (in)]]&gt;40,1,0))</f>
        <v>0</v>
      </c>
      <c r="W3699">
        <f>IF(Table1[[#This Row],[OD (in)]]=28,1,0)</f>
        <v>0</v>
      </c>
    </row>
    <row r="3700" spans="1:23" x14ac:dyDescent="0.3">
      <c r="A3700" s="6" t="s">
        <v>0</v>
      </c>
      <c r="B3700" s="6" t="s">
        <v>502</v>
      </c>
      <c r="C3700" s="6" t="s">
        <v>503</v>
      </c>
      <c r="D3700" s="6" t="s">
        <v>7856</v>
      </c>
      <c r="E3700" s="6" t="s">
        <v>4</v>
      </c>
      <c r="F3700" s="6" t="s">
        <v>5</v>
      </c>
      <c r="G3700" s="6" t="s">
        <v>7215</v>
      </c>
      <c r="H3700" s="6" t="s">
        <v>7</v>
      </c>
      <c r="I3700" s="6" t="s">
        <v>7216</v>
      </c>
      <c r="J3700" s="6" t="s">
        <v>9</v>
      </c>
      <c r="K3700" s="6" t="s">
        <v>7857</v>
      </c>
      <c r="L3700" s="6" t="s">
        <v>11</v>
      </c>
      <c r="M3700" s="2">
        <v>197.92500000000001</v>
      </c>
      <c r="N3700" s="1" t="s">
        <v>12</v>
      </c>
      <c r="O3700" s="3">
        <v>43323</v>
      </c>
      <c r="P3700" s="2">
        <f>ROUNDDOWN(Table1[[#This Row],[Quantity in UnE]],0)</f>
        <v>197</v>
      </c>
      <c r="Q3700" t="s">
        <v>8849</v>
      </c>
      <c r="R3700">
        <v>23.875</v>
      </c>
      <c r="S3700">
        <v>44</v>
      </c>
      <c r="T3700">
        <f>IF(Table1[[#This Row],[OD (in)]]=28,0,IF(Table1[[#This Row],[Width (in)]]&lt;=25,1,0))</f>
        <v>1</v>
      </c>
      <c r="U3700">
        <f>IF(Table1[[#This Row],[OD (in)]]=28,0,IF(AND(Table1[[#This Row],[Width (in)]]&gt;25,Table1[[#This Row],[Width (in)]]&lt;=40),1,0))</f>
        <v>0</v>
      </c>
      <c r="V3700">
        <f>IF(Table1[[#This Row],[OD (in)]]=28,0,IF(Table1[[#This Row],[Width (in)]]&gt;40,1,0))</f>
        <v>0</v>
      </c>
      <c r="W3700">
        <f>IF(Table1[[#This Row],[OD (in)]]=28,1,0)</f>
        <v>0</v>
      </c>
    </row>
    <row r="3701" spans="1:23" x14ac:dyDescent="0.3">
      <c r="A3701" s="6" t="s">
        <v>0</v>
      </c>
      <c r="B3701" s="6" t="s">
        <v>1</v>
      </c>
      <c r="C3701" s="6" t="s">
        <v>2</v>
      </c>
      <c r="D3701" s="6" t="s">
        <v>7858</v>
      </c>
      <c r="E3701" s="6" t="s">
        <v>4</v>
      </c>
      <c r="F3701" s="6" t="s">
        <v>5</v>
      </c>
      <c r="G3701" s="6" t="s">
        <v>7257</v>
      </c>
      <c r="H3701" s="6" t="s">
        <v>7</v>
      </c>
      <c r="I3701" s="6" t="s">
        <v>7258</v>
      </c>
      <c r="J3701" s="6" t="s">
        <v>9</v>
      </c>
      <c r="K3701" s="6" t="s">
        <v>7859</v>
      </c>
      <c r="L3701" s="6" t="s">
        <v>11</v>
      </c>
      <c r="M3701" s="2">
        <v>98.003</v>
      </c>
      <c r="N3701" s="1" t="s">
        <v>12</v>
      </c>
      <c r="O3701" s="3">
        <v>43329</v>
      </c>
      <c r="P3701" s="2">
        <f>ROUNDDOWN(Table1[[#This Row],[Quantity in UnE]],0)</f>
        <v>98</v>
      </c>
      <c r="Q3701" t="s">
        <v>8848</v>
      </c>
      <c r="R3701">
        <v>13.125</v>
      </c>
      <c r="S3701">
        <v>39</v>
      </c>
      <c r="T3701">
        <f>IF(Table1[[#This Row],[OD (in)]]=28,0,IF(Table1[[#This Row],[Width (in)]]&lt;=25,1,0))</f>
        <v>1</v>
      </c>
      <c r="U3701">
        <f>IF(Table1[[#This Row],[OD (in)]]=28,0,IF(AND(Table1[[#This Row],[Width (in)]]&gt;25,Table1[[#This Row],[Width (in)]]&lt;=40),1,0))</f>
        <v>0</v>
      </c>
      <c r="V3701">
        <f>IF(Table1[[#This Row],[OD (in)]]=28,0,IF(Table1[[#This Row],[Width (in)]]&gt;40,1,0))</f>
        <v>0</v>
      </c>
      <c r="W3701">
        <f>IF(Table1[[#This Row],[OD (in)]]=28,1,0)</f>
        <v>0</v>
      </c>
    </row>
    <row r="3702" spans="1:23" x14ac:dyDescent="0.3">
      <c r="A3702" s="6" t="s">
        <v>0</v>
      </c>
      <c r="B3702" s="6" t="s">
        <v>502</v>
      </c>
      <c r="C3702" s="6" t="s">
        <v>503</v>
      </c>
      <c r="D3702" s="6" t="s">
        <v>7860</v>
      </c>
      <c r="E3702" s="6" t="s">
        <v>4</v>
      </c>
      <c r="F3702" s="6" t="s">
        <v>5</v>
      </c>
      <c r="G3702" s="6" t="s">
        <v>7215</v>
      </c>
      <c r="H3702" s="6" t="s">
        <v>7</v>
      </c>
      <c r="I3702" s="6" t="s">
        <v>7216</v>
      </c>
      <c r="J3702" s="6" t="s">
        <v>9</v>
      </c>
      <c r="K3702" s="6" t="s">
        <v>7861</v>
      </c>
      <c r="L3702" s="6" t="s">
        <v>11</v>
      </c>
      <c r="M3702" s="2">
        <v>198.006</v>
      </c>
      <c r="N3702" s="1" t="s">
        <v>12</v>
      </c>
      <c r="O3702" s="3">
        <v>43323</v>
      </c>
      <c r="P3702" s="2">
        <f>ROUNDDOWN(Table1[[#This Row],[Quantity in UnE]],0)</f>
        <v>198</v>
      </c>
      <c r="Q3702" t="s">
        <v>8849</v>
      </c>
      <c r="R3702">
        <v>23.875</v>
      </c>
      <c r="S3702">
        <v>44</v>
      </c>
      <c r="T3702">
        <f>IF(Table1[[#This Row],[OD (in)]]=28,0,IF(Table1[[#This Row],[Width (in)]]&lt;=25,1,0))</f>
        <v>1</v>
      </c>
      <c r="U3702">
        <f>IF(Table1[[#This Row],[OD (in)]]=28,0,IF(AND(Table1[[#This Row],[Width (in)]]&gt;25,Table1[[#This Row],[Width (in)]]&lt;=40),1,0))</f>
        <v>0</v>
      </c>
      <c r="V3702">
        <f>IF(Table1[[#This Row],[OD (in)]]=28,0,IF(Table1[[#This Row],[Width (in)]]&gt;40,1,0))</f>
        <v>0</v>
      </c>
      <c r="W3702">
        <f>IF(Table1[[#This Row],[OD (in)]]=28,1,0)</f>
        <v>0</v>
      </c>
    </row>
    <row r="3703" spans="1:23" x14ac:dyDescent="0.3">
      <c r="A3703" s="6" t="s">
        <v>0</v>
      </c>
      <c r="B3703" s="6" t="s">
        <v>1</v>
      </c>
      <c r="C3703" s="6" t="s">
        <v>2</v>
      </c>
      <c r="D3703" s="6" t="s">
        <v>7862</v>
      </c>
      <c r="E3703" s="6" t="s">
        <v>4</v>
      </c>
      <c r="F3703" s="6" t="s">
        <v>5</v>
      </c>
      <c r="G3703" s="6" t="s">
        <v>7257</v>
      </c>
      <c r="H3703" s="6" t="s">
        <v>7</v>
      </c>
      <c r="I3703" s="6" t="s">
        <v>7258</v>
      </c>
      <c r="J3703" s="6" t="s">
        <v>9</v>
      </c>
      <c r="K3703" s="6" t="s">
        <v>7863</v>
      </c>
      <c r="L3703" s="6" t="s">
        <v>11</v>
      </c>
      <c r="M3703" s="2">
        <v>96.882000000000005</v>
      </c>
      <c r="N3703" s="1" t="s">
        <v>12</v>
      </c>
      <c r="O3703" s="3">
        <v>43329</v>
      </c>
      <c r="P3703" s="2">
        <f>ROUNDDOWN(Table1[[#This Row],[Quantity in UnE]],0)</f>
        <v>96</v>
      </c>
      <c r="Q3703" t="s">
        <v>8848</v>
      </c>
      <c r="R3703">
        <v>13.125</v>
      </c>
      <c r="S3703">
        <v>39</v>
      </c>
      <c r="T3703">
        <f>IF(Table1[[#This Row],[OD (in)]]=28,0,IF(Table1[[#This Row],[Width (in)]]&lt;=25,1,0))</f>
        <v>1</v>
      </c>
      <c r="U3703">
        <f>IF(Table1[[#This Row],[OD (in)]]=28,0,IF(AND(Table1[[#This Row],[Width (in)]]&gt;25,Table1[[#This Row],[Width (in)]]&lt;=40),1,0))</f>
        <v>0</v>
      </c>
      <c r="V3703">
        <f>IF(Table1[[#This Row],[OD (in)]]=28,0,IF(Table1[[#This Row],[Width (in)]]&gt;40,1,0))</f>
        <v>0</v>
      </c>
      <c r="W3703">
        <f>IF(Table1[[#This Row],[OD (in)]]=28,1,0)</f>
        <v>0</v>
      </c>
    </row>
    <row r="3704" spans="1:23" x14ac:dyDescent="0.3">
      <c r="A3704" s="6" t="s">
        <v>0</v>
      </c>
      <c r="B3704" s="6" t="s">
        <v>1</v>
      </c>
      <c r="C3704" s="6" t="s">
        <v>2</v>
      </c>
      <c r="D3704" s="6" t="s">
        <v>7864</v>
      </c>
      <c r="E3704" s="6" t="s">
        <v>4</v>
      </c>
      <c r="F3704" s="6" t="s">
        <v>5</v>
      </c>
      <c r="G3704" s="6" t="s">
        <v>7257</v>
      </c>
      <c r="H3704" s="6" t="s">
        <v>7</v>
      </c>
      <c r="I3704" s="6" t="s">
        <v>7258</v>
      </c>
      <c r="J3704" s="6" t="s">
        <v>9</v>
      </c>
      <c r="K3704" s="6" t="s">
        <v>7865</v>
      </c>
      <c r="L3704" s="6" t="s">
        <v>11</v>
      </c>
      <c r="M3704" s="2">
        <v>98.003</v>
      </c>
      <c r="N3704" s="1" t="s">
        <v>12</v>
      </c>
      <c r="O3704" s="3">
        <v>43329</v>
      </c>
      <c r="P3704" s="2">
        <f>ROUNDDOWN(Table1[[#This Row],[Quantity in UnE]],0)</f>
        <v>98</v>
      </c>
      <c r="Q3704" t="s">
        <v>8848</v>
      </c>
      <c r="R3704">
        <v>13.125</v>
      </c>
      <c r="S3704">
        <v>39</v>
      </c>
      <c r="T3704">
        <f>IF(Table1[[#This Row],[OD (in)]]=28,0,IF(Table1[[#This Row],[Width (in)]]&lt;=25,1,0))</f>
        <v>1</v>
      </c>
      <c r="U3704">
        <f>IF(Table1[[#This Row],[OD (in)]]=28,0,IF(AND(Table1[[#This Row],[Width (in)]]&gt;25,Table1[[#This Row],[Width (in)]]&lt;=40),1,0))</f>
        <v>0</v>
      </c>
      <c r="V3704">
        <f>IF(Table1[[#This Row],[OD (in)]]=28,0,IF(Table1[[#This Row],[Width (in)]]&gt;40,1,0))</f>
        <v>0</v>
      </c>
      <c r="W3704">
        <f>IF(Table1[[#This Row],[OD (in)]]=28,1,0)</f>
        <v>0</v>
      </c>
    </row>
    <row r="3705" spans="1:23" x14ac:dyDescent="0.3">
      <c r="A3705" s="6" t="s">
        <v>0</v>
      </c>
      <c r="B3705" s="6" t="s">
        <v>1</v>
      </c>
      <c r="C3705" s="6" t="s">
        <v>2</v>
      </c>
      <c r="D3705" s="6" t="s">
        <v>7866</v>
      </c>
      <c r="E3705" s="6" t="s">
        <v>4</v>
      </c>
      <c r="F3705" s="6" t="s">
        <v>5</v>
      </c>
      <c r="G3705" s="6" t="s">
        <v>7257</v>
      </c>
      <c r="H3705" s="6" t="s">
        <v>7</v>
      </c>
      <c r="I3705" s="6" t="s">
        <v>7258</v>
      </c>
      <c r="J3705" s="6" t="s">
        <v>9</v>
      </c>
      <c r="K3705" s="6" t="s">
        <v>7867</v>
      </c>
      <c r="L3705" s="6" t="s">
        <v>11</v>
      </c>
      <c r="M3705" s="2">
        <v>98.003</v>
      </c>
      <c r="N3705" s="1" t="s">
        <v>12</v>
      </c>
      <c r="O3705" s="3">
        <v>43329</v>
      </c>
      <c r="P3705" s="2">
        <f>ROUNDDOWN(Table1[[#This Row],[Quantity in UnE]],0)</f>
        <v>98</v>
      </c>
      <c r="Q3705" t="s">
        <v>8848</v>
      </c>
      <c r="R3705">
        <v>13.125</v>
      </c>
      <c r="S3705">
        <v>39</v>
      </c>
      <c r="T3705">
        <f>IF(Table1[[#This Row],[OD (in)]]=28,0,IF(Table1[[#This Row],[Width (in)]]&lt;=25,1,0))</f>
        <v>1</v>
      </c>
      <c r="U3705">
        <f>IF(Table1[[#This Row],[OD (in)]]=28,0,IF(AND(Table1[[#This Row],[Width (in)]]&gt;25,Table1[[#This Row],[Width (in)]]&lt;=40),1,0))</f>
        <v>0</v>
      </c>
      <c r="V3705">
        <f>IF(Table1[[#This Row],[OD (in)]]=28,0,IF(Table1[[#This Row],[Width (in)]]&gt;40,1,0))</f>
        <v>0</v>
      </c>
      <c r="W3705">
        <f>IF(Table1[[#This Row],[OD (in)]]=28,1,0)</f>
        <v>0</v>
      </c>
    </row>
    <row r="3706" spans="1:23" x14ac:dyDescent="0.3">
      <c r="A3706" s="6" t="s">
        <v>0</v>
      </c>
      <c r="B3706" s="6" t="s">
        <v>1</v>
      </c>
      <c r="C3706" s="6" t="s">
        <v>2</v>
      </c>
      <c r="D3706" s="6" t="s">
        <v>7868</v>
      </c>
      <c r="E3706" s="6" t="s">
        <v>4</v>
      </c>
      <c r="F3706" s="6" t="s">
        <v>5</v>
      </c>
      <c r="G3706" s="6" t="s">
        <v>7257</v>
      </c>
      <c r="H3706" s="6" t="s">
        <v>7</v>
      </c>
      <c r="I3706" s="6" t="s">
        <v>7258</v>
      </c>
      <c r="J3706" s="6" t="s">
        <v>9</v>
      </c>
      <c r="K3706" s="6" t="s">
        <v>7869</v>
      </c>
      <c r="L3706" s="6" t="s">
        <v>11</v>
      </c>
      <c r="M3706" s="2">
        <v>97.353999999999999</v>
      </c>
      <c r="N3706" s="1" t="s">
        <v>12</v>
      </c>
      <c r="O3706" s="3">
        <v>43329</v>
      </c>
      <c r="P3706" s="2">
        <f>ROUNDDOWN(Table1[[#This Row],[Quantity in UnE]],0)</f>
        <v>97</v>
      </c>
      <c r="Q3706" t="s">
        <v>8848</v>
      </c>
      <c r="R3706">
        <v>13.125</v>
      </c>
      <c r="S3706">
        <v>39</v>
      </c>
      <c r="T3706">
        <f>IF(Table1[[#This Row],[OD (in)]]=28,0,IF(Table1[[#This Row],[Width (in)]]&lt;=25,1,0))</f>
        <v>1</v>
      </c>
      <c r="U3706">
        <f>IF(Table1[[#This Row],[OD (in)]]=28,0,IF(AND(Table1[[#This Row],[Width (in)]]&gt;25,Table1[[#This Row],[Width (in)]]&lt;=40),1,0))</f>
        <v>0</v>
      </c>
      <c r="V3706">
        <f>IF(Table1[[#This Row],[OD (in)]]=28,0,IF(Table1[[#This Row],[Width (in)]]&gt;40,1,0))</f>
        <v>0</v>
      </c>
      <c r="W3706">
        <f>IF(Table1[[#This Row],[OD (in)]]=28,1,0)</f>
        <v>0</v>
      </c>
    </row>
    <row r="3707" spans="1:23" x14ac:dyDescent="0.3">
      <c r="A3707" s="6" t="s">
        <v>0</v>
      </c>
      <c r="B3707" s="6" t="s">
        <v>6369</v>
      </c>
      <c r="C3707" s="6" t="s">
        <v>6370</v>
      </c>
      <c r="D3707" s="6" t="s">
        <v>7870</v>
      </c>
      <c r="E3707" s="6" t="s">
        <v>4</v>
      </c>
      <c r="F3707" s="6" t="s">
        <v>5</v>
      </c>
      <c r="G3707" s="6" t="s">
        <v>7257</v>
      </c>
      <c r="H3707" s="6" t="s">
        <v>7</v>
      </c>
      <c r="I3707" s="6" t="s">
        <v>7258</v>
      </c>
      <c r="J3707" s="6" t="s">
        <v>9</v>
      </c>
      <c r="K3707" s="6" t="s">
        <v>7871</v>
      </c>
      <c r="L3707" s="6" t="s">
        <v>11</v>
      </c>
      <c r="M3707" s="2">
        <v>327.54899999999998</v>
      </c>
      <c r="N3707" s="1" t="s">
        <v>12</v>
      </c>
      <c r="O3707" s="3">
        <v>43329</v>
      </c>
      <c r="P3707" s="2">
        <f>ROUNDDOWN(Table1[[#This Row],[Quantity in UnE]],0)</f>
        <v>327</v>
      </c>
      <c r="Q3707" t="s">
        <v>8860</v>
      </c>
      <c r="R3707">
        <v>40.75</v>
      </c>
      <c r="S3707">
        <v>39</v>
      </c>
      <c r="T3707">
        <f>IF(Table1[[#This Row],[OD (in)]]=28,0,IF(Table1[[#This Row],[Width (in)]]&lt;=25,1,0))</f>
        <v>0</v>
      </c>
      <c r="U3707">
        <f>IF(Table1[[#This Row],[OD (in)]]=28,0,IF(AND(Table1[[#This Row],[Width (in)]]&gt;25,Table1[[#This Row],[Width (in)]]&lt;=40),1,0))</f>
        <v>0</v>
      </c>
      <c r="V3707">
        <f>IF(Table1[[#This Row],[OD (in)]]=28,0,IF(Table1[[#This Row],[Width (in)]]&gt;40,1,0))</f>
        <v>1</v>
      </c>
      <c r="W3707">
        <f>IF(Table1[[#This Row],[OD (in)]]=28,1,0)</f>
        <v>0</v>
      </c>
    </row>
    <row r="3708" spans="1:23" x14ac:dyDescent="0.3">
      <c r="A3708" s="6" t="s">
        <v>0</v>
      </c>
      <c r="B3708" s="6" t="s">
        <v>502</v>
      </c>
      <c r="C3708" s="6" t="s">
        <v>503</v>
      </c>
      <c r="D3708" s="6" t="s">
        <v>7872</v>
      </c>
      <c r="E3708" s="6" t="s">
        <v>4</v>
      </c>
      <c r="F3708" s="6" t="s">
        <v>5</v>
      </c>
      <c r="G3708" s="6" t="s">
        <v>7215</v>
      </c>
      <c r="H3708" s="6" t="s">
        <v>7</v>
      </c>
      <c r="I3708" s="6" t="s">
        <v>7216</v>
      </c>
      <c r="J3708" s="6" t="s">
        <v>9</v>
      </c>
      <c r="K3708" s="6" t="s">
        <v>7871</v>
      </c>
      <c r="L3708" s="6" t="s">
        <v>11</v>
      </c>
      <c r="M3708" s="2">
        <v>198.22300000000001</v>
      </c>
      <c r="N3708" s="1" t="s">
        <v>12</v>
      </c>
      <c r="O3708" s="3">
        <v>43323</v>
      </c>
      <c r="P3708" s="2">
        <f>ROUNDDOWN(Table1[[#This Row],[Quantity in UnE]],0)</f>
        <v>198</v>
      </c>
      <c r="Q3708" t="s">
        <v>8849</v>
      </c>
      <c r="R3708">
        <v>23.875</v>
      </c>
      <c r="S3708">
        <v>44</v>
      </c>
      <c r="T3708">
        <f>IF(Table1[[#This Row],[OD (in)]]=28,0,IF(Table1[[#This Row],[Width (in)]]&lt;=25,1,0))</f>
        <v>1</v>
      </c>
      <c r="U3708">
        <f>IF(Table1[[#This Row],[OD (in)]]=28,0,IF(AND(Table1[[#This Row],[Width (in)]]&gt;25,Table1[[#This Row],[Width (in)]]&lt;=40),1,0))</f>
        <v>0</v>
      </c>
      <c r="V3708">
        <f>IF(Table1[[#This Row],[OD (in)]]=28,0,IF(Table1[[#This Row],[Width (in)]]&gt;40,1,0))</f>
        <v>0</v>
      </c>
      <c r="W3708">
        <f>IF(Table1[[#This Row],[OD (in)]]=28,1,0)</f>
        <v>0</v>
      </c>
    </row>
    <row r="3709" spans="1:23" x14ac:dyDescent="0.3">
      <c r="A3709" s="6" t="s">
        <v>0</v>
      </c>
      <c r="B3709" s="6" t="s">
        <v>502</v>
      </c>
      <c r="C3709" s="6" t="s">
        <v>503</v>
      </c>
      <c r="D3709" s="6" t="s">
        <v>7873</v>
      </c>
      <c r="E3709" s="6" t="s">
        <v>4</v>
      </c>
      <c r="F3709" s="6" t="s">
        <v>5</v>
      </c>
      <c r="G3709" s="6" t="s">
        <v>7215</v>
      </c>
      <c r="H3709" s="6" t="s">
        <v>7</v>
      </c>
      <c r="I3709" s="6" t="s">
        <v>7216</v>
      </c>
      <c r="J3709" s="6" t="s">
        <v>9</v>
      </c>
      <c r="K3709" s="6" t="s">
        <v>7874</v>
      </c>
      <c r="L3709" s="6" t="s">
        <v>11</v>
      </c>
      <c r="M3709" s="2">
        <v>198.22300000000001</v>
      </c>
      <c r="N3709" s="1" t="s">
        <v>12</v>
      </c>
      <c r="O3709" s="3">
        <v>43323</v>
      </c>
      <c r="P3709" s="2">
        <f>ROUNDDOWN(Table1[[#This Row],[Quantity in UnE]],0)</f>
        <v>198</v>
      </c>
      <c r="Q3709" t="s">
        <v>8849</v>
      </c>
      <c r="R3709">
        <v>23.875</v>
      </c>
      <c r="S3709">
        <v>44</v>
      </c>
      <c r="T3709">
        <f>IF(Table1[[#This Row],[OD (in)]]=28,0,IF(Table1[[#This Row],[Width (in)]]&lt;=25,1,0))</f>
        <v>1</v>
      </c>
      <c r="U3709">
        <f>IF(Table1[[#This Row],[OD (in)]]=28,0,IF(AND(Table1[[#This Row],[Width (in)]]&gt;25,Table1[[#This Row],[Width (in)]]&lt;=40),1,0))</f>
        <v>0</v>
      </c>
      <c r="V3709">
        <f>IF(Table1[[#This Row],[OD (in)]]=28,0,IF(Table1[[#This Row],[Width (in)]]&gt;40,1,0))</f>
        <v>0</v>
      </c>
      <c r="W3709">
        <f>IF(Table1[[#This Row],[OD (in)]]=28,1,0)</f>
        <v>0</v>
      </c>
    </row>
    <row r="3710" spans="1:23" x14ac:dyDescent="0.3">
      <c r="A3710" s="6" t="s">
        <v>0</v>
      </c>
      <c r="B3710" s="6" t="s">
        <v>502</v>
      </c>
      <c r="C3710" s="6" t="s">
        <v>503</v>
      </c>
      <c r="D3710" s="6" t="s">
        <v>7875</v>
      </c>
      <c r="E3710" s="6" t="s">
        <v>4</v>
      </c>
      <c r="F3710" s="6" t="s">
        <v>5</v>
      </c>
      <c r="G3710" s="6" t="s">
        <v>7215</v>
      </c>
      <c r="H3710" s="6" t="s">
        <v>7</v>
      </c>
      <c r="I3710" s="6" t="s">
        <v>7216</v>
      </c>
      <c r="J3710" s="6" t="s">
        <v>9</v>
      </c>
      <c r="K3710" s="6" t="s">
        <v>7876</v>
      </c>
      <c r="L3710" s="6" t="s">
        <v>11</v>
      </c>
      <c r="M3710" s="2">
        <v>198.22300000000001</v>
      </c>
      <c r="N3710" s="1" t="s">
        <v>12</v>
      </c>
      <c r="O3710" s="3">
        <v>43323</v>
      </c>
      <c r="P3710" s="2">
        <f>ROUNDDOWN(Table1[[#This Row],[Quantity in UnE]],0)</f>
        <v>198</v>
      </c>
      <c r="Q3710" t="s">
        <v>8849</v>
      </c>
      <c r="R3710">
        <v>23.875</v>
      </c>
      <c r="S3710">
        <v>44</v>
      </c>
      <c r="T3710">
        <f>IF(Table1[[#This Row],[OD (in)]]=28,0,IF(Table1[[#This Row],[Width (in)]]&lt;=25,1,0))</f>
        <v>1</v>
      </c>
      <c r="U3710">
        <f>IF(Table1[[#This Row],[OD (in)]]=28,0,IF(AND(Table1[[#This Row],[Width (in)]]&gt;25,Table1[[#This Row],[Width (in)]]&lt;=40),1,0))</f>
        <v>0</v>
      </c>
      <c r="V3710">
        <f>IF(Table1[[#This Row],[OD (in)]]=28,0,IF(Table1[[#This Row],[Width (in)]]&gt;40,1,0))</f>
        <v>0</v>
      </c>
      <c r="W3710">
        <f>IF(Table1[[#This Row],[OD (in)]]=28,1,0)</f>
        <v>0</v>
      </c>
    </row>
    <row r="3711" spans="1:23" x14ac:dyDescent="0.3">
      <c r="A3711" s="6" t="s">
        <v>0</v>
      </c>
      <c r="B3711" s="6" t="s">
        <v>502</v>
      </c>
      <c r="C3711" s="6" t="s">
        <v>503</v>
      </c>
      <c r="D3711" s="6" t="s">
        <v>7877</v>
      </c>
      <c r="E3711" s="6" t="s">
        <v>4</v>
      </c>
      <c r="F3711" s="6" t="s">
        <v>5</v>
      </c>
      <c r="G3711" s="6" t="s">
        <v>7215</v>
      </c>
      <c r="H3711" s="6" t="s">
        <v>7</v>
      </c>
      <c r="I3711" s="6" t="s">
        <v>7216</v>
      </c>
      <c r="J3711" s="6" t="s">
        <v>9</v>
      </c>
      <c r="K3711" s="6" t="s">
        <v>7878</v>
      </c>
      <c r="L3711" s="6" t="s">
        <v>11</v>
      </c>
      <c r="M3711" s="2">
        <v>198.22300000000001</v>
      </c>
      <c r="N3711" s="1" t="s">
        <v>12</v>
      </c>
      <c r="O3711" s="3">
        <v>43323</v>
      </c>
      <c r="P3711" s="2">
        <f>ROUNDDOWN(Table1[[#This Row],[Quantity in UnE]],0)</f>
        <v>198</v>
      </c>
      <c r="Q3711" t="s">
        <v>8849</v>
      </c>
      <c r="R3711">
        <v>23.875</v>
      </c>
      <c r="S3711">
        <v>44</v>
      </c>
      <c r="T3711">
        <f>IF(Table1[[#This Row],[OD (in)]]=28,0,IF(Table1[[#This Row],[Width (in)]]&lt;=25,1,0))</f>
        <v>1</v>
      </c>
      <c r="U3711">
        <f>IF(Table1[[#This Row],[OD (in)]]=28,0,IF(AND(Table1[[#This Row],[Width (in)]]&gt;25,Table1[[#This Row],[Width (in)]]&lt;=40),1,0))</f>
        <v>0</v>
      </c>
      <c r="V3711">
        <f>IF(Table1[[#This Row],[OD (in)]]=28,0,IF(Table1[[#This Row],[Width (in)]]&gt;40,1,0))</f>
        <v>0</v>
      </c>
      <c r="W3711">
        <f>IF(Table1[[#This Row],[OD (in)]]=28,1,0)</f>
        <v>0</v>
      </c>
    </row>
    <row r="3712" spans="1:23" x14ac:dyDescent="0.3">
      <c r="A3712" s="6" t="s">
        <v>0</v>
      </c>
      <c r="B3712" s="6" t="s">
        <v>502</v>
      </c>
      <c r="C3712" s="6" t="s">
        <v>503</v>
      </c>
      <c r="D3712" s="6" t="s">
        <v>7879</v>
      </c>
      <c r="E3712" s="6" t="s">
        <v>4</v>
      </c>
      <c r="F3712" s="6" t="s">
        <v>5</v>
      </c>
      <c r="G3712" s="6" t="s">
        <v>7215</v>
      </c>
      <c r="H3712" s="6" t="s">
        <v>7</v>
      </c>
      <c r="I3712" s="6" t="s">
        <v>7216</v>
      </c>
      <c r="J3712" s="6" t="s">
        <v>9</v>
      </c>
      <c r="K3712" s="6" t="s">
        <v>7880</v>
      </c>
      <c r="L3712" s="6" t="s">
        <v>11</v>
      </c>
      <c r="M3712" s="2">
        <v>198.22300000000001</v>
      </c>
      <c r="N3712" s="1" t="s">
        <v>12</v>
      </c>
      <c r="O3712" s="3">
        <v>43323</v>
      </c>
      <c r="P3712" s="2">
        <f>ROUNDDOWN(Table1[[#This Row],[Quantity in UnE]],0)</f>
        <v>198</v>
      </c>
      <c r="Q3712" t="s">
        <v>8849</v>
      </c>
      <c r="R3712">
        <v>23.875</v>
      </c>
      <c r="S3712">
        <v>44</v>
      </c>
      <c r="T3712">
        <f>IF(Table1[[#This Row],[OD (in)]]=28,0,IF(Table1[[#This Row],[Width (in)]]&lt;=25,1,0))</f>
        <v>1</v>
      </c>
      <c r="U3712">
        <f>IF(Table1[[#This Row],[OD (in)]]=28,0,IF(AND(Table1[[#This Row],[Width (in)]]&gt;25,Table1[[#This Row],[Width (in)]]&lt;=40),1,0))</f>
        <v>0</v>
      </c>
      <c r="V3712">
        <f>IF(Table1[[#This Row],[OD (in)]]=28,0,IF(Table1[[#This Row],[Width (in)]]&gt;40,1,0))</f>
        <v>0</v>
      </c>
      <c r="W3712">
        <f>IF(Table1[[#This Row],[OD (in)]]=28,1,0)</f>
        <v>0</v>
      </c>
    </row>
    <row r="3713" spans="1:23" x14ac:dyDescent="0.3">
      <c r="A3713" s="6" t="s">
        <v>0</v>
      </c>
      <c r="B3713" s="6" t="s">
        <v>502</v>
      </c>
      <c r="C3713" s="6" t="s">
        <v>503</v>
      </c>
      <c r="D3713" s="6" t="s">
        <v>7881</v>
      </c>
      <c r="E3713" s="6" t="s">
        <v>4</v>
      </c>
      <c r="F3713" s="6" t="s">
        <v>5</v>
      </c>
      <c r="G3713" s="6" t="s">
        <v>7215</v>
      </c>
      <c r="H3713" s="6" t="s">
        <v>7</v>
      </c>
      <c r="I3713" s="6" t="s">
        <v>7216</v>
      </c>
      <c r="J3713" s="6" t="s">
        <v>9</v>
      </c>
      <c r="K3713" s="6" t="s">
        <v>7882</v>
      </c>
      <c r="L3713" s="6" t="s">
        <v>11</v>
      </c>
      <c r="M3713" s="2">
        <v>198.22300000000001</v>
      </c>
      <c r="N3713" s="1" t="s">
        <v>12</v>
      </c>
      <c r="O3713" s="3">
        <v>43323</v>
      </c>
      <c r="P3713" s="2">
        <f>ROUNDDOWN(Table1[[#This Row],[Quantity in UnE]],0)</f>
        <v>198</v>
      </c>
      <c r="Q3713" t="s">
        <v>8849</v>
      </c>
      <c r="R3713">
        <v>23.875</v>
      </c>
      <c r="S3713">
        <v>44</v>
      </c>
      <c r="T3713">
        <f>IF(Table1[[#This Row],[OD (in)]]=28,0,IF(Table1[[#This Row],[Width (in)]]&lt;=25,1,0))</f>
        <v>1</v>
      </c>
      <c r="U3713">
        <f>IF(Table1[[#This Row],[OD (in)]]=28,0,IF(AND(Table1[[#This Row],[Width (in)]]&gt;25,Table1[[#This Row],[Width (in)]]&lt;=40),1,0))</f>
        <v>0</v>
      </c>
      <c r="V3713">
        <f>IF(Table1[[#This Row],[OD (in)]]=28,0,IF(Table1[[#This Row],[Width (in)]]&gt;40,1,0))</f>
        <v>0</v>
      </c>
      <c r="W3713">
        <f>IF(Table1[[#This Row],[OD (in)]]=28,1,0)</f>
        <v>0</v>
      </c>
    </row>
    <row r="3714" spans="1:23" x14ac:dyDescent="0.3">
      <c r="A3714" s="6" t="s">
        <v>0</v>
      </c>
      <c r="B3714" s="6" t="s">
        <v>502</v>
      </c>
      <c r="C3714" s="6" t="s">
        <v>503</v>
      </c>
      <c r="D3714" s="6" t="s">
        <v>7883</v>
      </c>
      <c r="E3714" s="6" t="s">
        <v>4</v>
      </c>
      <c r="F3714" s="6" t="s">
        <v>5</v>
      </c>
      <c r="G3714" s="6" t="s">
        <v>7215</v>
      </c>
      <c r="H3714" s="6" t="s">
        <v>7</v>
      </c>
      <c r="I3714" s="6" t="s">
        <v>7216</v>
      </c>
      <c r="J3714" s="6" t="s">
        <v>9</v>
      </c>
      <c r="K3714" s="6" t="s">
        <v>7884</v>
      </c>
      <c r="L3714" s="6" t="s">
        <v>11</v>
      </c>
      <c r="M3714" s="2">
        <v>198.22300000000001</v>
      </c>
      <c r="N3714" s="1" t="s">
        <v>12</v>
      </c>
      <c r="O3714" s="3">
        <v>43323</v>
      </c>
      <c r="P3714" s="2">
        <f>ROUNDDOWN(Table1[[#This Row],[Quantity in UnE]],0)</f>
        <v>198</v>
      </c>
      <c r="Q3714" t="s">
        <v>8849</v>
      </c>
      <c r="R3714">
        <v>23.875</v>
      </c>
      <c r="S3714">
        <v>44</v>
      </c>
      <c r="T3714">
        <f>IF(Table1[[#This Row],[OD (in)]]=28,0,IF(Table1[[#This Row],[Width (in)]]&lt;=25,1,0))</f>
        <v>1</v>
      </c>
      <c r="U3714">
        <f>IF(Table1[[#This Row],[OD (in)]]=28,0,IF(AND(Table1[[#This Row],[Width (in)]]&gt;25,Table1[[#This Row],[Width (in)]]&lt;=40),1,0))</f>
        <v>0</v>
      </c>
      <c r="V3714">
        <f>IF(Table1[[#This Row],[OD (in)]]=28,0,IF(Table1[[#This Row],[Width (in)]]&gt;40,1,0))</f>
        <v>0</v>
      </c>
      <c r="W3714">
        <f>IF(Table1[[#This Row],[OD (in)]]=28,1,0)</f>
        <v>0</v>
      </c>
    </row>
    <row r="3715" spans="1:23" x14ac:dyDescent="0.3">
      <c r="A3715" s="6" t="s">
        <v>0</v>
      </c>
      <c r="B3715" s="6" t="s">
        <v>502</v>
      </c>
      <c r="C3715" s="6" t="s">
        <v>503</v>
      </c>
      <c r="D3715" s="6" t="s">
        <v>7885</v>
      </c>
      <c r="E3715" s="6" t="s">
        <v>4</v>
      </c>
      <c r="F3715" s="6" t="s">
        <v>5</v>
      </c>
      <c r="G3715" s="6" t="s">
        <v>7215</v>
      </c>
      <c r="H3715" s="6" t="s">
        <v>7</v>
      </c>
      <c r="I3715" s="6" t="s">
        <v>7216</v>
      </c>
      <c r="J3715" s="6" t="s">
        <v>9</v>
      </c>
      <c r="K3715" s="6" t="s">
        <v>7886</v>
      </c>
      <c r="L3715" s="6" t="s">
        <v>11</v>
      </c>
      <c r="M3715" s="2">
        <v>198.22300000000001</v>
      </c>
      <c r="N3715" s="1" t="s">
        <v>12</v>
      </c>
      <c r="O3715" s="3">
        <v>43323</v>
      </c>
      <c r="P3715" s="2">
        <f>ROUNDDOWN(Table1[[#This Row],[Quantity in UnE]],0)</f>
        <v>198</v>
      </c>
      <c r="Q3715" t="s">
        <v>8849</v>
      </c>
      <c r="R3715">
        <v>23.875</v>
      </c>
      <c r="S3715">
        <v>44</v>
      </c>
      <c r="T3715">
        <f>IF(Table1[[#This Row],[OD (in)]]=28,0,IF(Table1[[#This Row],[Width (in)]]&lt;=25,1,0))</f>
        <v>1</v>
      </c>
      <c r="U3715">
        <f>IF(Table1[[#This Row],[OD (in)]]=28,0,IF(AND(Table1[[#This Row],[Width (in)]]&gt;25,Table1[[#This Row],[Width (in)]]&lt;=40),1,0))</f>
        <v>0</v>
      </c>
      <c r="V3715">
        <f>IF(Table1[[#This Row],[OD (in)]]=28,0,IF(Table1[[#This Row],[Width (in)]]&gt;40,1,0))</f>
        <v>0</v>
      </c>
      <c r="W3715">
        <f>IF(Table1[[#This Row],[OD (in)]]=28,1,0)</f>
        <v>0</v>
      </c>
    </row>
    <row r="3716" spans="1:23" x14ac:dyDescent="0.3">
      <c r="A3716" s="6" t="s">
        <v>0</v>
      </c>
      <c r="B3716" s="6" t="s">
        <v>3162</v>
      </c>
      <c r="C3716" s="6" t="s">
        <v>3163</v>
      </c>
      <c r="D3716" s="6" t="s">
        <v>7887</v>
      </c>
      <c r="E3716" s="6" t="s">
        <v>4</v>
      </c>
      <c r="F3716" s="6" t="s">
        <v>5</v>
      </c>
      <c r="G3716" s="6" t="s">
        <v>7546</v>
      </c>
      <c r="H3716" s="6" t="s">
        <v>7</v>
      </c>
      <c r="I3716" s="6" t="s">
        <v>7547</v>
      </c>
      <c r="J3716" s="6" t="s">
        <v>9</v>
      </c>
      <c r="K3716" s="6" t="s">
        <v>7888</v>
      </c>
      <c r="L3716" s="6" t="s">
        <v>11</v>
      </c>
      <c r="M3716" s="2">
        <v>138.96799999999999</v>
      </c>
      <c r="N3716" s="1" t="s">
        <v>12</v>
      </c>
      <c r="O3716" s="3">
        <v>43322</v>
      </c>
      <c r="P3716" s="2">
        <f>ROUNDDOWN(Table1[[#This Row],[Quantity in UnE]],0)</f>
        <v>138</v>
      </c>
      <c r="Q3716" t="s">
        <v>8850</v>
      </c>
      <c r="R3716">
        <v>18.5</v>
      </c>
      <c r="S3716">
        <v>39</v>
      </c>
      <c r="T3716">
        <f>IF(Table1[[#This Row],[OD (in)]]=28,0,IF(Table1[[#This Row],[Width (in)]]&lt;=25,1,0))</f>
        <v>1</v>
      </c>
      <c r="U3716">
        <f>IF(Table1[[#This Row],[OD (in)]]=28,0,IF(AND(Table1[[#This Row],[Width (in)]]&gt;25,Table1[[#This Row],[Width (in)]]&lt;=40),1,0))</f>
        <v>0</v>
      </c>
      <c r="V3716">
        <f>IF(Table1[[#This Row],[OD (in)]]=28,0,IF(Table1[[#This Row],[Width (in)]]&gt;40,1,0))</f>
        <v>0</v>
      </c>
      <c r="W3716">
        <f>IF(Table1[[#This Row],[OD (in)]]=28,1,0)</f>
        <v>0</v>
      </c>
    </row>
    <row r="3717" spans="1:23" x14ac:dyDescent="0.3">
      <c r="A3717" s="6" t="s">
        <v>0</v>
      </c>
      <c r="B3717" s="6" t="s">
        <v>502</v>
      </c>
      <c r="C3717" s="6" t="s">
        <v>503</v>
      </c>
      <c r="D3717" s="6" t="s">
        <v>7889</v>
      </c>
      <c r="E3717" s="6" t="s">
        <v>4</v>
      </c>
      <c r="F3717" s="6" t="s">
        <v>5</v>
      </c>
      <c r="G3717" s="6" t="s">
        <v>7215</v>
      </c>
      <c r="H3717" s="6" t="s">
        <v>7</v>
      </c>
      <c r="I3717" s="6" t="s">
        <v>7216</v>
      </c>
      <c r="J3717" s="6" t="s">
        <v>9</v>
      </c>
      <c r="K3717" s="6" t="s">
        <v>7890</v>
      </c>
      <c r="L3717" s="6" t="s">
        <v>11</v>
      </c>
      <c r="M3717" s="2">
        <v>187.54599999999999</v>
      </c>
      <c r="N3717" s="1" t="s">
        <v>12</v>
      </c>
      <c r="O3717" s="3">
        <v>43323</v>
      </c>
      <c r="P3717" s="2">
        <f>ROUNDDOWN(Table1[[#This Row],[Quantity in UnE]],0)</f>
        <v>187</v>
      </c>
      <c r="Q3717" t="s">
        <v>8849</v>
      </c>
      <c r="R3717">
        <v>23.875</v>
      </c>
      <c r="S3717">
        <v>44</v>
      </c>
      <c r="T3717">
        <f>IF(Table1[[#This Row],[OD (in)]]=28,0,IF(Table1[[#This Row],[Width (in)]]&lt;=25,1,0))</f>
        <v>1</v>
      </c>
      <c r="U3717">
        <f>IF(Table1[[#This Row],[OD (in)]]=28,0,IF(AND(Table1[[#This Row],[Width (in)]]&gt;25,Table1[[#This Row],[Width (in)]]&lt;=40),1,0))</f>
        <v>0</v>
      </c>
      <c r="V3717">
        <f>IF(Table1[[#This Row],[OD (in)]]=28,0,IF(Table1[[#This Row],[Width (in)]]&gt;40,1,0))</f>
        <v>0</v>
      </c>
      <c r="W3717">
        <f>IF(Table1[[#This Row],[OD (in)]]=28,1,0)</f>
        <v>0</v>
      </c>
    </row>
    <row r="3718" spans="1:23" x14ac:dyDescent="0.3">
      <c r="A3718" s="6" t="s">
        <v>0</v>
      </c>
      <c r="B3718" s="6" t="s">
        <v>1043</v>
      </c>
      <c r="C3718" s="6" t="s">
        <v>1044</v>
      </c>
      <c r="D3718" s="6" t="s">
        <v>7891</v>
      </c>
      <c r="E3718" s="6" t="s">
        <v>4</v>
      </c>
      <c r="F3718" s="6" t="s">
        <v>5</v>
      </c>
      <c r="G3718" s="6" t="s">
        <v>7892</v>
      </c>
      <c r="H3718" s="6" t="s">
        <v>7</v>
      </c>
      <c r="I3718" s="6" t="s">
        <v>7893</v>
      </c>
      <c r="J3718" s="6" t="s">
        <v>9</v>
      </c>
      <c r="K3718" s="6" t="s">
        <v>7894</v>
      </c>
      <c r="L3718" s="6" t="s">
        <v>11</v>
      </c>
      <c r="M3718" s="2">
        <v>151.09800000000001</v>
      </c>
      <c r="N3718" s="1" t="s">
        <v>12</v>
      </c>
      <c r="O3718" s="3">
        <v>43321</v>
      </c>
      <c r="P3718" s="2">
        <f>ROUNDDOWN(Table1[[#This Row],[Quantity in UnE]],0)</f>
        <v>151</v>
      </c>
      <c r="Q3718" t="s">
        <v>8850</v>
      </c>
      <c r="R3718">
        <v>39.375</v>
      </c>
      <c r="S3718">
        <v>28</v>
      </c>
      <c r="T3718">
        <f>IF(Table1[[#This Row],[OD (in)]]=28,0,IF(Table1[[#This Row],[Width (in)]]&lt;=25,1,0))</f>
        <v>0</v>
      </c>
      <c r="U3718">
        <f>IF(Table1[[#This Row],[OD (in)]]=28,0,IF(AND(Table1[[#This Row],[Width (in)]]&gt;25,Table1[[#This Row],[Width (in)]]&lt;=40),1,0))</f>
        <v>0</v>
      </c>
      <c r="V3718">
        <f>IF(Table1[[#This Row],[OD (in)]]=28,0,IF(Table1[[#This Row],[Width (in)]]&gt;40,1,0))</f>
        <v>0</v>
      </c>
      <c r="W3718">
        <f>IF(Table1[[#This Row],[OD (in)]]=28,1,0)</f>
        <v>1</v>
      </c>
    </row>
    <row r="3719" spans="1:23" x14ac:dyDescent="0.3">
      <c r="A3719" s="6" t="s">
        <v>0</v>
      </c>
      <c r="B3719" s="6" t="s">
        <v>1043</v>
      </c>
      <c r="C3719" s="6" t="s">
        <v>1044</v>
      </c>
      <c r="D3719" s="6" t="s">
        <v>7895</v>
      </c>
      <c r="E3719" s="6" t="s">
        <v>4</v>
      </c>
      <c r="F3719" s="6" t="s">
        <v>5</v>
      </c>
      <c r="G3719" s="6" t="s">
        <v>678</v>
      </c>
      <c r="H3719" s="6" t="s">
        <v>7</v>
      </c>
      <c r="I3719" s="6" t="s">
        <v>679</v>
      </c>
      <c r="J3719" s="6" t="s">
        <v>9</v>
      </c>
      <c r="K3719" s="6" t="s">
        <v>7896</v>
      </c>
      <c r="L3719" s="6" t="s">
        <v>11</v>
      </c>
      <c r="M3719" s="2">
        <v>154.03399999999999</v>
      </c>
      <c r="N3719" s="1" t="s">
        <v>12</v>
      </c>
      <c r="O3719" s="3">
        <v>43320</v>
      </c>
      <c r="P3719" s="2">
        <f>ROUNDDOWN(Table1[[#This Row],[Quantity in UnE]],0)</f>
        <v>154</v>
      </c>
      <c r="Q3719" t="s">
        <v>8850</v>
      </c>
      <c r="R3719">
        <v>39.375</v>
      </c>
      <c r="S3719">
        <v>28</v>
      </c>
      <c r="T3719">
        <f>IF(Table1[[#This Row],[OD (in)]]=28,0,IF(Table1[[#This Row],[Width (in)]]&lt;=25,1,0))</f>
        <v>0</v>
      </c>
      <c r="U3719">
        <f>IF(Table1[[#This Row],[OD (in)]]=28,0,IF(AND(Table1[[#This Row],[Width (in)]]&gt;25,Table1[[#This Row],[Width (in)]]&lt;=40),1,0))</f>
        <v>0</v>
      </c>
      <c r="V3719">
        <f>IF(Table1[[#This Row],[OD (in)]]=28,0,IF(Table1[[#This Row],[Width (in)]]&gt;40,1,0))</f>
        <v>0</v>
      </c>
      <c r="W3719">
        <f>IF(Table1[[#This Row],[OD (in)]]=28,1,0)</f>
        <v>1</v>
      </c>
    </row>
    <row r="3720" spans="1:23" x14ac:dyDescent="0.3">
      <c r="A3720" s="6" t="s">
        <v>0</v>
      </c>
      <c r="B3720" s="6" t="s">
        <v>1043</v>
      </c>
      <c r="C3720" s="6" t="s">
        <v>1044</v>
      </c>
      <c r="D3720" s="6" t="s">
        <v>7897</v>
      </c>
      <c r="E3720" s="6" t="s">
        <v>4</v>
      </c>
      <c r="F3720" s="6" t="s">
        <v>5</v>
      </c>
      <c r="G3720" s="6" t="s">
        <v>7892</v>
      </c>
      <c r="H3720" s="6" t="s">
        <v>7</v>
      </c>
      <c r="I3720" s="6" t="s">
        <v>7893</v>
      </c>
      <c r="J3720" s="6" t="s">
        <v>9</v>
      </c>
      <c r="K3720" s="6" t="s">
        <v>7898</v>
      </c>
      <c r="L3720" s="6" t="s">
        <v>11</v>
      </c>
      <c r="M3720" s="2">
        <v>151.09800000000001</v>
      </c>
      <c r="N3720" s="1" t="s">
        <v>12</v>
      </c>
      <c r="O3720" s="3">
        <v>43321</v>
      </c>
      <c r="P3720" s="2">
        <f>ROUNDDOWN(Table1[[#This Row],[Quantity in UnE]],0)</f>
        <v>151</v>
      </c>
      <c r="Q3720" t="s">
        <v>8850</v>
      </c>
      <c r="R3720">
        <v>39.375</v>
      </c>
      <c r="S3720">
        <v>28</v>
      </c>
      <c r="T3720">
        <f>IF(Table1[[#This Row],[OD (in)]]=28,0,IF(Table1[[#This Row],[Width (in)]]&lt;=25,1,0))</f>
        <v>0</v>
      </c>
      <c r="U3720">
        <f>IF(Table1[[#This Row],[OD (in)]]=28,0,IF(AND(Table1[[#This Row],[Width (in)]]&gt;25,Table1[[#This Row],[Width (in)]]&lt;=40),1,0))</f>
        <v>0</v>
      </c>
      <c r="V3720">
        <f>IF(Table1[[#This Row],[OD (in)]]=28,0,IF(Table1[[#This Row],[Width (in)]]&gt;40,1,0))</f>
        <v>0</v>
      </c>
      <c r="W3720">
        <f>IF(Table1[[#This Row],[OD (in)]]=28,1,0)</f>
        <v>1</v>
      </c>
    </row>
    <row r="3721" spans="1:23" x14ac:dyDescent="0.3">
      <c r="A3721" s="6" t="s">
        <v>0</v>
      </c>
      <c r="B3721" s="6" t="s">
        <v>125</v>
      </c>
      <c r="C3721" s="6" t="s">
        <v>126</v>
      </c>
      <c r="D3721" s="6" t="s">
        <v>7899</v>
      </c>
      <c r="E3721" s="6" t="s">
        <v>4</v>
      </c>
      <c r="F3721" s="6" t="s">
        <v>5</v>
      </c>
      <c r="G3721" s="6" t="s">
        <v>7900</v>
      </c>
      <c r="H3721" s="6" t="s">
        <v>7</v>
      </c>
      <c r="I3721" s="6" t="s">
        <v>7901</v>
      </c>
      <c r="J3721" s="6" t="s">
        <v>9</v>
      </c>
      <c r="K3721" s="6" t="s">
        <v>7902</v>
      </c>
      <c r="L3721" s="6" t="s">
        <v>11</v>
      </c>
      <c r="M3721" s="2">
        <v>437.45</v>
      </c>
      <c r="N3721" s="1" t="s">
        <v>12</v>
      </c>
      <c r="O3721" s="3">
        <v>43325</v>
      </c>
      <c r="P3721" s="2">
        <f>ROUNDDOWN(Table1[[#This Row],[Quantity in UnE]],0)</f>
        <v>437</v>
      </c>
      <c r="Q3721" t="s">
        <v>8852</v>
      </c>
      <c r="R3721">
        <v>60</v>
      </c>
      <c r="S3721">
        <v>39</v>
      </c>
      <c r="T3721">
        <f>IF(Table1[[#This Row],[OD (in)]]=28,0,IF(Table1[[#This Row],[Width (in)]]&lt;=25,1,0))</f>
        <v>0</v>
      </c>
      <c r="U3721">
        <f>IF(Table1[[#This Row],[OD (in)]]=28,0,IF(AND(Table1[[#This Row],[Width (in)]]&gt;25,Table1[[#This Row],[Width (in)]]&lt;=40),1,0))</f>
        <v>0</v>
      </c>
      <c r="V3721">
        <f>IF(Table1[[#This Row],[OD (in)]]=28,0,IF(Table1[[#This Row],[Width (in)]]&gt;40,1,0))</f>
        <v>1</v>
      </c>
      <c r="W3721">
        <f>IF(Table1[[#This Row],[OD (in)]]=28,1,0)</f>
        <v>0</v>
      </c>
    </row>
    <row r="3722" spans="1:23" x14ac:dyDescent="0.3">
      <c r="A3722" s="6" t="s">
        <v>0</v>
      </c>
      <c r="B3722" s="6" t="s">
        <v>1043</v>
      </c>
      <c r="C3722" s="6" t="s">
        <v>1044</v>
      </c>
      <c r="D3722" s="6" t="s">
        <v>7903</v>
      </c>
      <c r="E3722" s="6" t="s">
        <v>4</v>
      </c>
      <c r="F3722" s="6" t="s">
        <v>5</v>
      </c>
      <c r="G3722" s="6" t="s">
        <v>678</v>
      </c>
      <c r="H3722" s="6" t="s">
        <v>7</v>
      </c>
      <c r="I3722" s="6" t="s">
        <v>679</v>
      </c>
      <c r="J3722" s="6" t="s">
        <v>9</v>
      </c>
      <c r="K3722" s="6" t="s">
        <v>7904</v>
      </c>
      <c r="L3722" s="6" t="s">
        <v>11</v>
      </c>
      <c r="M3722" s="2">
        <v>144.68</v>
      </c>
      <c r="N3722" s="1" t="s">
        <v>12</v>
      </c>
      <c r="O3722" s="3">
        <v>43320</v>
      </c>
      <c r="P3722" s="2">
        <f>ROUNDDOWN(Table1[[#This Row],[Quantity in UnE]],0)</f>
        <v>144</v>
      </c>
      <c r="Q3722" t="s">
        <v>8850</v>
      </c>
      <c r="R3722">
        <v>39.375</v>
      </c>
      <c r="S3722">
        <v>28</v>
      </c>
      <c r="T3722">
        <f>IF(Table1[[#This Row],[OD (in)]]=28,0,IF(Table1[[#This Row],[Width (in)]]&lt;=25,1,0))</f>
        <v>0</v>
      </c>
      <c r="U3722">
        <f>IF(Table1[[#This Row],[OD (in)]]=28,0,IF(AND(Table1[[#This Row],[Width (in)]]&gt;25,Table1[[#This Row],[Width (in)]]&lt;=40),1,0))</f>
        <v>0</v>
      </c>
      <c r="V3722">
        <f>IF(Table1[[#This Row],[OD (in)]]=28,0,IF(Table1[[#This Row],[Width (in)]]&gt;40,1,0))</f>
        <v>0</v>
      </c>
      <c r="W3722">
        <f>IF(Table1[[#This Row],[OD (in)]]=28,1,0)</f>
        <v>1</v>
      </c>
    </row>
    <row r="3723" spans="1:23" x14ac:dyDescent="0.3">
      <c r="A3723" s="6" t="s">
        <v>0</v>
      </c>
      <c r="B3723" s="6" t="s">
        <v>125</v>
      </c>
      <c r="C3723" s="6" t="s">
        <v>126</v>
      </c>
      <c r="D3723" s="6" t="s">
        <v>7905</v>
      </c>
      <c r="E3723" s="6" t="s">
        <v>4</v>
      </c>
      <c r="F3723" s="6" t="s">
        <v>5</v>
      </c>
      <c r="G3723" s="6" t="s">
        <v>7900</v>
      </c>
      <c r="H3723" s="6" t="s">
        <v>7</v>
      </c>
      <c r="I3723" s="6" t="s">
        <v>7901</v>
      </c>
      <c r="J3723" s="6" t="s">
        <v>9</v>
      </c>
      <c r="K3723" s="6" t="s">
        <v>7906</v>
      </c>
      <c r="L3723" s="6" t="s">
        <v>11</v>
      </c>
      <c r="M3723" s="2">
        <v>439.41199999999998</v>
      </c>
      <c r="N3723" s="1" t="s">
        <v>12</v>
      </c>
      <c r="O3723" s="3">
        <v>43325</v>
      </c>
      <c r="P3723" s="2">
        <f>ROUNDDOWN(Table1[[#This Row],[Quantity in UnE]],0)</f>
        <v>439</v>
      </c>
      <c r="Q3723" t="s">
        <v>8852</v>
      </c>
      <c r="R3723">
        <v>60</v>
      </c>
      <c r="S3723">
        <v>39</v>
      </c>
      <c r="T3723">
        <f>IF(Table1[[#This Row],[OD (in)]]=28,0,IF(Table1[[#This Row],[Width (in)]]&lt;=25,1,0))</f>
        <v>0</v>
      </c>
      <c r="U3723">
        <f>IF(Table1[[#This Row],[OD (in)]]=28,0,IF(AND(Table1[[#This Row],[Width (in)]]&gt;25,Table1[[#This Row],[Width (in)]]&lt;=40),1,0))</f>
        <v>0</v>
      </c>
      <c r="V3723">
        <f>IF(Table1[[#This Row],[OD (in)]]=28,0,IF(Table1[[#This Row],[Width (in)]]&gt;40,1,0))</f>
        <v>1</v>
      </c>
      <c r="W3723">
        <f>IF(Table1[[#This Row],[OD (in)]]=28,1,0)</f>
        <v>0</v>
      </c>
    </row>
    <row r="3724" spans="1:23" x14ac:dyDescent="0.3">
      <c r="A3724" s="6" t="s">
        <v>0</v>
      </c>
      <c r="B3724" s="6" t="s">
        <v>1043</v>
      </c>
      <c r="C3724" s="6" t="s">
        <v>1044</v>
      </c>
      <c r="D3724" s="6" t="s">
        <v>7907</v>
      </c>
      <c r="E3724" s="6" t="s">
        <v>4</v>
      </c>
      <c r="F3724" s="6" t="s">
        <v>5</v>
      </c>
      <c r="G3724" s="6" t="s">
        <v>678</v>
      </c>
      <c r="H3724" s="6" t="s">
        <v>7</v>
      </c>
      <c r="I3724" s="6" t="s">
        <v>679</v>
      </c>
      <c r="J3724" s="6" t="s">
        <v>9</v>
      </c>
      <c r="K3724" s="6" t="s">
        <v>7908</v>
      </c>
      <c r="L3724" s="6" t="s">
        <v>11</v>
      </c>
      <c r="M3724" s="2">
        <v>141.47</v>
      </c>
      <c r="N3724" s="1" t="s">
        <v>12</v>
      </c>
      <c r="O3724" s="3">
        <v>43320</v>
      </c>
      <c r="P3724" s="2">
        <f>ROUNDDOWN(Table1[[#This Row],[Quantity in UnE]],0)</f>
        <v>141</v>
      </c>
      <c r="Q3724" t="s">
        <v>8850</v>
      </c>
      <c r="R3724">
        <v>39.375</v>
      </c>
      <c r="S3724">
        <v>28</v>
      </c>
      <c r="T3724">
        <f>IF(Table1[[#This Row],[OD (in)]]=28,0,IF(Table1[[#This Row],[Width (in)]]&lt;=25,1,0))</f>
        <v>0</v>
      </c>
      <c r="U3724">
        <f>IF(Table1[[#This Row],[OD (in)]]=28,0,IF(AND(Table1[[#This Row],[Width (in)]]&gt;25,Table1[[#This Row],[Width (in)]]&lt;=40),1,0))</f>
        <v>0</v>
      </c>
      <c r="V3724">
        <f>IF(Table1[[#This Row],[OD (in)]]=28,0,IF(Table1[[#This Row],[Width (in)]]&gt;40,1,0))</f>
        <v>0</v>
      </c>
      <c r="W3724">
        <f>IF(Table1[[#This Row],[OD (in)]]=28,1,0)</f>
        <v>1</v>
      </c>
    </row>
    <row r="3725" spans="1:23" x14ac:dyDescent="0.3">
      <c r="A3725" s="6" t="s">
        <v>0</v>
      </c>
      <c r="B3725" s="6" t="s">
        <v>1043</v>
      </c>
      <c r="C3725" s="6" t="s">
        <v>1044</v>
      </c>
      <c r="D3725" s="6" t="s">
        <v>7909</v>
      </c>
      <c r="E3725" s="6" t="s">
        <v>4</v>
      </c>
      <c r="F3725" s="6" t="s">
        <v>5</v>
      </c>
      <c r="G3725" s="6" t="s">
        <v>678</v>
      </c>
      <c r="H3725" s="6" t="s">
        <v>7</v>
      </c>
      <c r="I3725" s="6" t="s">
        <v>679</v>
      </c>
      <c r="J3725" s="6" t="s">
        <v>9</v>
      </c>
      <c r="K3725" s="6" t="s">
        <v>7910</v>
      </c>
      <c r="L3725" s="6" t="s">
        <v>11</v>
      </c>
      <c r="M3725" s="2">
        <v>153.215</v>
      </c>
      <c r="N3725" s="1" t="s">
        <v>12</v>
      </c>
      <c r="O3725" s="3">
        <v>43320</v>
      </c>
      <c r="P3725" s="2">
        <f>ROUNDDOWN(Table1[[#This Row],[Quantity in UnE]],0)</f>
        <v>153</v>
      </c>
      <c r="Q3725" t="s">
        <v>8850</v>
      </c>
      <c r="R3725">
        <v>39.375</v>
      </c>
      <c r="S3725">
        <v>28</v>
      </c>
      <c r="T3725">
        <f>IF(Table1[[#This Row],[OD (in)]]=28,0,IF(Table1[[#This Row],[Width (in)]]&lt;=25,1,0))</f>
        <v>0</v>
      </c>
      <c r="U3725">
        <f>IF(Table1[[#This Row],[OD (in)]]=28,0,IF(AND(Table1[[#This Row],[Width (in)]]&gt;25,Table1[[#This Row],[Width (in)]]&lt;=40),1,0))</f>
        <v>0</v>
      </c>
      <c r="V3725">
        <f>IF(Table1[[#This Row],[OD (in)]]=28,0,IF(Table1[[#This Row],[Width (in)]]&gt;40,1,0))</f>
        <v>0</v>
      </c>
      <c r="W3725">
        <f>IF(Table1[[#This Row],[OD (in)]]=28,1,0)</f>
        <v>1</v>
      </c>
    </row>
    <row r="3726" spans="1:23" x14ac:dyDescent="0.3">
      <c r="A3726" s="6" t="s">
        <v>0</v>
      </c>
      <c r="B3726" s="6" t="s">
        <v>1043</v>
      </c>
      <c r="C3726" s="6" t="s">
        <v>1044</v>
      </c>
      <c r="D3726" s="6" t="s">
        <v>7911</v>
      </c>
      <c r="E3726" s="6" t="s">
        <v>4</v>
      </c>
      <c r="F3726" s="6" t="s">
        <v>5</v>
      </c>
      <c r="G3726" s="6" t="s">
        <v>678</v>
      </c>
      <c r="H3726" s="6" t="s">
        <v>7</v>
      </c>
      <c r="I3726" s="6" t="s">
        <v>679</v>
      </c>
      <c r="J3726" s="6" t="s">
        <v>9</v>
      </c>
      <c r="K3726" s="6" t="s">
        <v>7912</v>
      </c>
      <c r="L3726" s="6" t="s">
        <v>11</v>
      </c>
      <c r="M3726" s="2">
        <v>145.499</v>
      </c>
      <c r="N3726" s="1" t="s">
        <v>12</v>
      </c>
      <c r="O3726" s="3">
        <v>43320</v>
      </c>
      <c r="P3726" s="2">
        <f>ROUNDDOWN(Table1[[#This Row],[Quantity in UnE]],0)</f>
        <v>145</v>
      </c>
      <c r="Q3726" t="s">
        <v>8850</v>
      </c>
      <c r="R3726">
        <v>39.375</v>
      </c>
      <c r="S3726">
        <v>28</v>
      </c>
      <c r="T3726">
        <f>IF(Table1[[#This Row],[OD (in)]]=28,0,IF(Table1[[#This Row],[Width (in)]]&lt;=25,1,0))</f>
        <v>0</v>
      </c>
      <c r="U3726">
        <f>IF(Table1[[#This Row],[OD (in)]]=28,0,IF(AND(Table1[[#This Row],[Width (in)]]&gt;25,Table1[[#This Row],[Width (in)]]&lt;=40),1,0))</f>
        <v>0</v>
      </c>
      <c r="V3726">
        <f>IF(Table1[[#This Row],[OD (in)]]=28,0,IF(Table1[[#This Row],[Width (in)]]&gt;40,1,0))</f>
        <v>0</v>
      </c>
      <c r="W3726">
        <f>IF(Table1[[#This Row],[OD (in)]]=28,1,0)</f>
        <v>1</v>
      </c>
    </row>
    <row r="3727" spans="1:23" x14ac:dyDescent="0.3">
      <c r="A3727" s="6" t="s">
        <v>0</v>
      </c>
      <c r="B3727" s="6" t="s">
        <v>1043</v>
      </c>
      <c r="C3727" s="6" t="s">
        <v>1044</v>
      </c>
      <c r="D3727" s="6" t="s">
        <v>7913</v>
      </c>
      <c r="E3727" s="6" t="s">
        <v>4</v>
      </c>
      <c r="F3727" s="6" t="s">
        <v>5</v>
      </c>
      <c r="G3727" s="6" t="s">
        <v>678</v>
      </c>
      <c r="H3727" s="6" t="s">
        <v>7</v>
      </c>
      <c r="I3727" s="6" t="s">
        <v>679</v>
      </c>
      <c r="J3727" s="6" t="s">
        <v>9</v>
      </c>
      <c r="K3727" s="6" t="s">
        <v>7914</v>
      </c>
      <c r="L3727" s="6" t="s">
        <v>11</v>
      </c>
      <c r="M3727" s="2">
        <v>144.68</v>
      </c>
      <c r="N3727" s="1" t="s">
        <v>12</v>
      </c>
      <c r="O3727" s="3">
        <v>43320</v>
      </c>
      <c r="P3727" s="2">
        <f>ROUNDDOWN(Table1[[#This Row],[Quantity in UnE]],0)</f>
        <v>144</v>
      </c>
      <c r="Q3727" t="s">
        <v>8850</v>
      </c>
      <c r="R3727">
        <v>39.375</v>
      </c>
      <c r="S3727">
        <v>28</v>
      </c>
      <c r="T3727">
        <f>IF(Table1[[#This Row],[OD (in)]]=28,0,IF(Table1[[#This Row],[Width (in)]]&lt;=25,1,0))</f>
        <v>0</v>
      </c>
      <c r="U3727">
        <f>IF(Table1[[#This Row],[OD (in)]]=28,0,IF(AND(Table1[[#This Row],[Width (in)]]&gt;25,Table1[[#This Row],[Width (in)]]&lt;=40),1,0))</f>
        <v>0</v>
      </c>
      <c r="V3727">
        <f>IF(Table1[[#This Row],[OD (in)]]=28,0,IF(Table1[[#This Row],[Width (in)]]&gt;40,1,0))</f>
        <v>0</v>
      </c>
      <c r="W3727">
        <f>IF(Table1[[#This Row],[OD (in)]]=28,1,0)</f>
        <v>1</v>
      </c>
    </row>
    <row r="3728" spans="1:23" x14ac:dyDescent="0.3">
      <c r="A3728" s="6" t="s">
        <v>0</v>
      </c>
      <c r="B3728" s="6" t="s">
        <v>280</v>
      </c>
      <c r="C3728" s="6" t="s">
        <v>281</v>
      </c>
      <c r="D3728" s="6" t="s">
        <v>7915</v>
      </c>
      <c r="E3728" s="6" t="s">
        <v>4</v>
      </c>
      <c r="F3728" s="6" t="s">
        <v>5</v>
      </c>
      <c r="G3728" s="6" t="s">
        <v>7892</v>
      </c>
      <c r="H3728" s="6" t="s">
        <v>7</v>
      </c>
      <c r="I3728" s="6" t="s">
        <v>7893</v>
      </c>
      <c r="J3728" s="6" t="s">
        <v>9</v>
      </c>
      <c r="K3728" s="6" t="s">
        <v>7916</v>
      </c>
      <c r="L3728" s="6" t="s">
        <v>11</v>
      </c>
      <c r="M3728" s="2">
        <v>165.018</v>
      </c>
      <c r="N3728" s="1" t="s">
        <v>12</v>
      </c>
      <c r="O3728" s="3">
        <v>43321</v>
      </c>
      <c r="P3728" s="2">
        <f>ROUNDDOWN(Table1[[#This Row],[Quantity in UnE]],0)</f>
        <v>165</v>
      </c>
      <c r="Q3728" t="s">
        <v>8854</v>
      </c>
      <c r="R3728">
        <v>46.5</v>
      </c>
      <c r="S3728">
        <v>28</v>
      </c>
      <c r="T3728">
        <f>IF(Table1[[#This Row],[OD (in)]]=28,0,IF(Table1[[#This Row],[Width (in)]]&lt;=25,1,0))</f>
        <v>0</v>
      </c>
      <c r="U3728">
        <f>IF(Table1[[#This Row],[OD (in)]]=28,0,IF(AND(Table1[[#This Row],[Width (in)]]&gt;25,Table1[[#This Row],[Width (in)]]&lt;=40),1,0))</f>
        <v>0</v>
      </c>
      <c r="V3728">
        <f>IF(Table1[[#This Row],[OD (in)]]=28,0,IF(Table1[[#This Row],[Width (in)]]&gt;40,1,0))</f>
        <v>0</v>
      </c>
      <c r="W3728">
        <f>IF(Table1[[#This Row],[OD (in)]]=28,1,0)</f>
        <v>1</v>
      </c>
    </row>
    <row r="3729" spans="1:23" x14ac:dyDescent="0.3">
      <c r="A3729" s="6" t="s">
        <v>0</v>
      </c>
      <c r="B3729" s="6" t="s">
        <v>1043</v>
      </c>
      <c r="C3729" s="6" t="s">
        <v>1044</v>
      </c>
      <c r="D3729" s="6" t="s">
        <v>7917</v>
      </c>
      <c r="E3729" s="6" t="s">
        <v>4</v>
      </c>
      <c r="F3729" s="6" t="s">
        <v>5</v>
      </c>
      <c r="G3729" s="6" t="s">
        <v>678</v>
      </c>
      <c r="H3729" s="6" t="s">
        <v>7</v>
      </c>
      <c r="I3729" s="6" t="s">
        <v>679</v>
      </c>
      <c r="J3729" s="6" t="s">
        <v>9</v>
      </c>
      <c r="K3729" s="6" t="s">
        <v>7918</v>
      </c>
      <c r="L3729" s="6" t="s">
        <v>11</v>
      </c>
      <c r="M3729" s="2">
        <v>144.202</v>
      </c>
      <c r="N3729" s="1" t="s">
        <v>12</v>
      </c>
      <c r="O3729" s="3">
        <v>43320</v>
      </c>
      <c r="P3729" s="2">
        <f>ROUNDDOWN(Table1[[#This Row],[Quantity in UnE]],0)</f>
        <v>144</v>
      </c>
      <c r="Q3729" t="s">
        <v>8850</v>
      </c>
      <c r="R3729">
        <v>39.375</v>
      </c>
      <c r="S3729">
        <v>28</v>
      </c>
      <c r="T3729">
        <f>IF(Table1[[#This Row],[OD (in)]]=28,0,IF(Table1[[#This Row],[Width (in)]]&lt;=25,1,0))</f>
        <v>0</v>
      </c>
      <c r="U3729">
        <f>IF(Table1[[#This Row],[OD (in)]]=28,0,IF(AND(Table1[[#This Row],[Width (in)]]&gt;25,Table1[[#This Row],[Width (in)]]&lt;=40),1,0))</f>
        <v>0</v>
      </c>
      <c r="V3729">
        <f>IF(Table1[[#This Row],[OD (in)]]=28,0,IF(Table1[[#This Row],[Width (in)]]&gt;40,1,0))</f>
        <v>0</v>
      </c>
      <c r="W3729">
        <f>IF(Table1[[#This Row],[OD (in)]]=28,1,0)</f>
        <v>1</v>
      </c>
    </row>
    <row r="3730" spans="1:23" x14ac:dyDescent="0.3">
      <c r="A3730" s="6" t="s">
        <v>0</v>
      </c>
      <c r="B3730" s="6" t="s">
        <v>1933</v>
      </c>
      <c r="C3730" s="6" t="s">
        <v>1934</v>
      </c>
      <c r="D3730" s="6" t="s">
        <v>7919</v>
      </c>
      <c r="E3730" s="6" t="s">
        <v>4</v>
      </c>
      <c r="F3730" s="6" t="s">
        <v>5</v>
      </c>
      <c r="G3730" s="6" t="s">
        <v>7900</v>
      </c>
      <c r="H3730" s="6" t="s">
        <v>7</v>
      </c>
      <c r="I3730" s="6" t="s">
        <v>7901</v>
      </c>
      <c r="J3730" s="6" t="s">
        <v>9</v>
      </c>
      <c r="K3730" s="6" t="s">
        <v>7920</v>
      </c>
      <c r="L3730" s="6" t="s">
        <v>11</v>
      </c>
      <c r="M3730" s="2">
        <v>342.63499999999999</v>
      </c>
      <c r="N3730" s="1" t="s">
        <v>12</v>
      </c>
      <c r="O3730" s="3">
        <v>43325</v>
      </c>
      <c r="P3730" s="2">
        <f>ROUNDDOWN(Table1[[#This Row],[Quantity in UnE]],0)</f>
        <v>342</v>
      </c>
      <c r="Q3730" t="s">
        <v>8850</v>
      </c>
      <c r="R3730">
        <v>45</v>
      </c>
      <c r="S3730">
        <v>39</v>
      </c>
      <c r="T3730">
        <f>IF(Table1[[#This Row],[OD (in)]]=28,0,IF(Table1[[#This Row],[Width (in)]]&lt;=25,1,0))</f>
        <v>0</v>
      </c>
      <c r="U3730">
        <f>IF(Table1[[#This Row],[OD (in)]]=28,0,IF(AND(Table1[[#This Row],[Width (in)]]&gt;25,Table1[[#This Row],[Width (in)]]&lt;=40),1,0))</f>
        <v>0</v>
      </c>
      <c r="V3730">
        <f>IF(Table1[[#This Row],[OD (in)]]=28,0,IF(Table1[[#This Row],[Width (in)]]&gt;40,1,0))</f>
        <v>1</v>
      </c>
      <c r="W3730">
        <f>IF(Table1[[#This Row],[OD (in)]]=28,1,0)</f>
        <v>0</v>
      </c>
    </row>
    <row r="3731" spans="1:23" x14ac:dyDescent="0.3">
      <c r="A3731" s="6" t="s">
        <v>0</v>
      </c>
      <c r="B3731" s="6" t="s">
        <v>498</v>
      </c>
      <c r="C3731" s="6" t="s">
        <v>499</v>
      </c>
      <c r="D3731" s="6" t="s">
        <v>7921</v>
      </c>
      <c r="E3731" s="6" t="s">
        <v>4</v>
      </c>
      <c r="F3731" s="6" t="s">
        <v>5</v>
      </c>
      <c r="G3731" s="6" t="s">
        <v>7900</v>
      </c>
      <c r="H3731" s="6" t="s">
        <v>7</v>
      </c>
      <c r="I3731" s="6" t="s">
        <v>7901</v>
      </c>
      <c r="J3731" s="6" t="s">
        <v>9</v>
      </c>
      <c r="K3731" s="6" t="s">
        <v>7922</v>
      </c>
      <c r="L3731" s="6" t="s">
        <v>11</v>
      </c>
      <c r="M3731" s="2">
        <v>319.79300000000001</v>
      </c>
      <c r="N3731" s="1" t="s">
        <v>12</v>
      </c>
      <c r="O3731" s="3">
        <v>43325</v>
      </c>
      <c r="P3731" s="2">
        <f>ROUNDDOWN(Table1[[#This Row],[Quantity in UnE]],0)</f>
        <v>319</v>
      </c>
      <c r="Q3731" t="s">
        <v>8850</v>
      </c>
      <c r="R3731">
        <v>42</v>
      </c>
      <c r="S3731">
        <v>39</v>
      </c>
      <c r="T3731">
        <f>IF(Table1[[#This Row],[OD (in)]]=28,0,IF(Table1[[#This Row],[Width (in)]]&lt;=25,1,0))</f>
        <v>0</v>
      </c>
      <c r="U3731">
        <f>IF(Table1[[#This Row],[OD (in)]]=28,0,IF(AND(Table1[[#This Row],[Width (in)]]&gt;25,Table1[[#This Row],[Width (in)]]&lt;=40),1,0))</f>
        <v>0</v>
      </c>
      <c r="V3731">
        <f>IF(Table1[[#This Row],[OD (in)]]=28,0,IF(Table1[[#This Row],[Width (in)]]&gt;40,1,0))</f>
        <v>1</v>
      </c>
      <c r="W3731">
        <f>IF(Table1[[#This Row],[OD (in)]]=28,1,0)</f>
        <v>0</v>
      </c>
    </row>
    <row r="3732" spans="1:23" x14ac:dyDescent="0.3">
      <c r="A3732" s="6" t="s">
        <v>0</v>
      </c>
      <c r="B3732" s="6" t="s">
        <v>1043</v>
      </c>
      <c r="C3732" s="6" t="s">
        <v>1044</v>
      </c>
      <c r="D3732" s="6" t="s">
        <v>7923</v>
      </c>
      <c r="E3732" s="6" t="s">
        <v>4</v>
      </c>
      <c r="F3732" s="6" t="s">
        <v>5</v>
      </c>
      <c r="G3732" s="6" t="s">
        <v>678</v>
      </c>
      <c r="H3732" s="6" t="s">
        <v>7</v>
      </c>
      <c r="I3732" s="6" t="s">
        <v>679</v>
      </c>
      <c r="J3732" s="6" t="s">
        <v>9</v>
      </c>
      <c r="K3732" s="6" t="s">
        <v>7924</v>
      </c>
      <c r="L3732" s="6" t="s">
        <v>11</v>
      </c>
      <c r="M3732" s="2">
        <v>145.77199999999999</v>
      </c>
      <c r="N3732" s="1" t="s">
        <v>12</v>
      </c>
      <c r="O3732" s="3">
        <v>43320</v>
      </c>
      <c r="P3732" s="2">
        <f>ROUNDDOWN(Table1[[#This Row],[Quantity in UnE]],0)</f>
        <v>145</v>
      </c>
      <c r="Q3732" t="s">
        <v>8850</v>
      </c>
      <c r="R3732">
        <v>39.375</v>
      </c>
      <c r="S3732">
        <v>28</v>
      </c>
      <c r="T3732">
        <f>IF(Table1[[#This Row],[OD (in)]]=28,0,IF(Table1[[#This Row],[Width (in)]]&lt;=25,1,0))</f>
        <v>0</v>
      </c>
      <c r="U3732">
        <f>IF(Table1[[#This Row],[OD (in)]]=28,0,IF(AND(Table1[[#This Row],[Width (in)]]&gt;25,Table1[[#This Row],[Width (in)]]&lt;=40),1,0))</f>
        <v>0</v>
      </c>
      <c r="V3732">
        <f>IF(Table1[[#This Row],[OD (in)]]=28,0,IF(Table1[[#This Row],[Width (in)]]&gt;40,1,0))</f>
        <v>0</v>
      </c>
      <c r="W3732">
        <f>IF(Table1[[#This Row],[OD (in)]]=28,1,0)</f>
        <v>1</v>
      </c>
    </row>
    <row r="3733" spans="1:23" x14ac:dyDescent="0.3">
      <c r="A3733" s="6" t="s">
        <v>0</v>
      </c>
      <c r="B3733" s="6" t="s">
        <v>1043</v>
      </c>
      <c r="C3733" s="6" t="s">
        <v>1044</v>
      </c>
      <c r="D3733" s="6" t="s">
        <v>7925</v>
      </c>
      <c r="E3733" s="6" t="s">
        <v>4</v>
      </c>
      <c r="F3733" s="6" t="s">
        <v>5</v>
      </c>
      <c r="G3733" s="6" t="s">
        <v>678</v>
      </c>
      <c r="H3733" s="6" t="s">
        <v>7</v>
      </c>
      <c r="I3733" s="6" t="s">
        <v>679</v>
      </c>
      <c r="J3733" s="6" t="s">
        <v>9</v>
      </c>
      <c r="K3733" s="6" t="s">
        <v>7926</v>
      </c>
      <c r="L3733" s="6" t="s">
        <v>11</v>
      </c>
      <c r="M3733" s="2">
        <v>149.732</v>
      </c>
      <c r="N3733" s="1" t="s">
        <v>12</v>
      </c>
      <c r="O3733" s="3">
        <v>43320</v>
      </c>
      <c r="P3733" s="2">
        <f>ROUNDDOWN(Table1[[#This Row],[Quantity in UnE]],0)</f>
        <v>149</v>
      </c>
      <c r="Q3733" t="s">
        <v>8850</v>
      </c>
      <c r="R3733">
        <v>39.375</v>
      </c>
      <c r="S3733">
        <v>28</v>
      </c>
      <c r="T3733">
        <f>IF(Table1[[#This Row],[OD (in)]]=28,0,IF(Table1[[#This Row],[Width (in)]]&lt;=25,1,0))</f>
        <v>0</v>
      </c>
      <c r="U3733">
        <f>IF(Table1[[#This Row],[OD (in)]]=28,0,IF(AND(Table1[[#This Row],[Width (in)]]&gt;25,Table1[[#This Row],[Width (in)]]&lt;=40),1,0))</f>
        <v>0</v>
      </c>
      <c r="V3733">
        <f>IF(Table1[[#This Row],[OD (in)]]=28,0,IF(Table1[[#This Row],[Width (in)]]&gt;40,1,0))</f>
        <v>0</v>
      </c>
      <c r="W3733">
        <f>IF(Table1[[#This Row],[OD (in)]]=28,1,0)</f>
        <v>1</v>
      </c>
    </row>
    <row r="3734" spans="1:23" x14ac:dyDescent="0.3">
      <c r="A3734" s="6" t="s">
        <v>0</v>
      </c>
      <c r="B3734" s="6" t="s">
        <v>1862</v>
      </c>
      <c r="C3734" s="6" t="s">
        <v>1863</v>
      </c>
      <c r="D3734" s="6" t="s">
        <v>7927</v>
      </c>
      <c r="E3734" s="6" t="s">
        <v>4</v>
      </c>
      <c r="F3734" s="6" t="s">
        <v>5</v>
      </c>
      <c r="G3734" s="6" t="s">
        <v>7928</v>
      </c>
      <c r="H3734" s="6" t="s">
        <v>7</v>
      </c>
      <c r="I3734" s="6" t="s">
        <v>7929</v>
      </c>
      <c r="J3734" s="6" t="s">
        <v>9</v>
      </c>
      <c r="K3734" s="6" t="s">
        <v>7930</v>
      </c>
      <c r="L3734" s="6" t="s">
        <v>11</v>
      </c>
      <c r="M3734" s="2">
        <v>372.94400000000002</v>
      </c>
      <c r="N3734" s="1" t="s">
        <v>12</v>
      </c>
      <c r="O3734" s="3">
        <v>43323</v>
      </c>
      <c r="P3734" s="2">
        <f>ROUNDDOWN(Table1[[#This Row],[Quantity in UnE]],0)</f>
        <v>372</v>
      </c>
      <c r="Q3734" t="s">
        <v>8850</v>
      </c>
      <c r="R3734">
        <v>53</v>
      </c>
      <c r="S3734">
        <v>39</v>
      </c>
      <c r="T3734">
        <f>IF(Table1[[#This Row],[OD (in)]]=28,0,IF(Table1[[#This Row],[Width (in)]]&lt;=25,1,0))</f>
        <v>0</v>
      </c>
      <c r="U3734">
        <f>IF(Table1[[#This Row],[OD (in)]]=28,0,IF(AND(Table1[[#This Row],[Width (in)]]&gt;25,Table1[[#This Row],[Width (in)]]&lt;=40),1,0))</f>
        <v>0</v>
      </c>
      <c r="V3734">
        <f>IF(Table1[[#This Row],[OD (in)]]=28,0,IF(Table1[[#This Row],[Width (in)]]&gt;40,1,0))</f>
        <v>1</v>
      </c>
      <c r="W3734">
        <f>IF(Table1[[#This Row],[OD (in)]]=28,1,0)</f>
        <v>0</v>
      </c>
    </row>
    <row r="3735" spans="1:23" x14ac:dyDescent="0.3">
      <c r="A3735" s="6" t="s">
        <v>0</v>
      </c>
      <c r="B3735" s="6" t="s">
        <v>280</v>
      </c>
      <c r="C3735" s="6" t="s">
        <v>281</v>
      </c>
      <c r="D3735" s="6" t="s">
        <v>7931</v>
      </c>
      <c r="E3735" s="6" t="s">
        <v>4</v>
      </c>
      <c r="F3735" s="6" t="s">
        <v>5</v>
      </c>
      <c r="G3735" s="6" t="s">
        <v>7892</v>
      </c>
      <c r="H3735" s="6" t="s">
        <v>7</v>
      </c>
      <c r="I3735" s="6" t="s">
        <v>7893</v>
      </c>
      <c r="J3735" s="6" t="s">
        <v>9</v>
      </c>
      <c r="K3735" s="6" t="s">
        <v>7932</v>
      </c>
      <c r="L3735" s="6" t="s">
        <v>11</v>
      </c>
      <c r="M3735" s="2">
        <v>165.018</v>
      </c>
      <c r="N3735" s="1" t="s">
        <v>12</v>
      </c>
      <c r="O3735" s="3">
        <v>43321</v>
      </c>
      <c r="P3735" s="2">
        <f>ROUNDDOWN(Table1[[#This Row],[Quantity in UnE]],0)</f>
        <v>165</v>
      </c>
      <c r="Q3735" t="s">
        <v>8854</v>
      </c>
      <c r="R3735">
        <v>46.5</v>
      </c>
      <c r="S3735">
        <v>28</v>
      </c>
      <c r="T3735">
        <f>IF(Table1[[#This Row],[OD (in)]]=28,0,IF(Table1[[#This Row],[Width (in)]]&lt;=25,1,0))</f>
        <v>0</v>
      </c>
      <c r="U3735">
        <f>IF(Table1[[#This Row],[OD (in)]]=28,0,IF(AND(Table1[[#This Row],[Width (in)]]&gt;25,Table1[[#This Row],[Width (in)]]&lt;=40),1,0))</f>
        <v>0</v>
      </c>
      <c r="V3735">
        <f>IF(Table1[[#This Row],[OD (in)]]=28,0,IF(Table1[[#This Row],[Width (in)]]&gt;40,1,0))</f>
        <v>0</v>
      </c>
      <c r="W3735">
        <f>IF(Table1[[#This Row],[OD (in)]]=28,1,0)</f>
        <v>1</v>
      </c>
    </row>
    <row r="3736" spans="1:23" x14ac:dyDescent="0.3">
      <c r="A3736" s="6" t="s">
        <v>0</v>
      </c>
      <c r="B3736" s="6" t="s">
        <v>1043</v>
      </c>
      <c r="C3736" s="6" t="s">
        <v>1044</v>
      </c>
      <c r="D3736" s="6" t="s">
        <v>7933</v>
      </c>
      <c r="E3736" s="6" t="s">
        <v>4</v>
      </c>
      <c r="F3736" s="6" t="s">
        <v>5</v>
      </c>
      <c r="G3736" s="6" t="s">
        <v>678</v>
      </c>
      <c r="H3736" s="6" t="s">
        <v>7</v>
      </c>
      <c r="I3736" s="6" t="s">
        <v>679</v>
      </c>
      <c r="J3736" s="6" t="s">
        <v>9</v>
      </c>
      <c r="K3736" s="6" t="s">
        <v>7934</v>
      </c>
      <c r="L3736" s="6" t="s">
        <v>11</v>
      </c>
      <c r="M3736" s="2">
        <v>149.596</v>
      </c>
      <c r="N3736" s="1" t="s">
        <v>12</v>
      </c>
      <c r="O3736" s="3">
        <v>43320</v>
      </c>
      <c r="P3736" s="2">
        <f>ROUNDDOWN(Table1[[#This Row],[Quantity in UnE]],0)</f>
        <v>149</v>
      </c>
      <c r="Q3736" t="s">
        <v>8850</v>
      </c>
      <c r="R3736">
        <v>39.375</v>
      </c>
      <c r="S3736">
        <v>28</v>
      </c>
      <c r="T3736">
        <f>IF(Table1[[#This Row],[OD (in)]]=28,0,IF(Table1[[#This Row],[Width (in)]]&lt;=25,1,0))</f>
        <v>0</v>
      </c>
      <c r="U3736">
        <f>IF(Table1[[#This Row],[OD (in)]]=28,0,IF(AND(Table1[[#This Row],[Width (in)]]&gt;25,Table1[[#This Row],[Width (in)]]&lt;=40),1,0))</f>
        <v>0</v>
      </c>
      <c r="V3736">
        <f>IF(Table1[[#This Row],[OD (in)]]=28,0,IF(Table1[[#This Row],[Width (in)]]&gt;40,1,0))</f>
        <v>0</v>
      </c>
      <c r="W3736">
        <f>IF(Table1[[#This Row],[OD (in)]]=28,1,0)</f>
        <v>1</v>
      </c>
    </row>
    <row r="3737" spans="1:23" x14ac:dyDescent="0.3">
      <c r="A3737" s="6" t="s">
        <v>0</v>
      </c>
      <c r="B3737" s="6" t="s">
        <v>1043</v>
      </c>
      <c r="C3737" s="6" t="s">
        <v>1044</v>
      </c>
      <c r="D3737" s="6" t="s">
        <v>7935</v>
      </c>
      <c r="E3737" s="6" t="s">
        <v>4</v>
      </c>
      <c r="F3737" s="6" t="s">
        <v>5</v>
      </c>
      <c r="G3737" s="6" t="s">
        <v>678</v>
      </c>
      <c r="H3737" s="6" t="s">
        <v>7</v>
      </c>
      <c r="I3737" s="6" t="s">
        <v>679</v>
      </c>
      <c r="J3737" s="6" t="s">
        <v>9</v>
      </c>
      <c r="K3737" s="6" t="s">
        <v>7936</v>
      </c>
      <c r="L3737" s="6" t="s">
        <v>11</v>
      </c>
      <c r="M3737" s="2">
        <v>145.15700000000001</v>
      </c>
      <c r="N3737" s="1" t="s">
        <v>12</v>
      </c>
      <c r="O3737" s="3">
        <v>43320</v>
      </c>
      <c r="P3737" s="2">
        <f>ROUNDDOWN(Table1[[#This Row],[Quantity in UnE]],0)</f>
        <v>145</v>
      </c>
      <c r="Q3737" t="s">
        <v>8850</v>
      </c>
      <c r="R3737">
        <v>39.375</v>
      </c>
      <c r="S3737">
        <v>28</v>
      </c>
      <c r="T3737">
        <f>IF(Table1[[#This Row],[OD (in)]]=28,0,IF(Table1[[#This Row],[Width (in)]]&lt;=25,1,0))</f>
        <v>0</v>
      </c>
      <c r="U3737">
        <f>IF(Table1[[#This Row],[OD (in)]]=28,0,IF(AND(Table1[[#This Row],[Width (in)]]&gt;25,Table1[[#This Row],[Width (in)]]&lt;=40),1,0))</f>
        <v>0</v>
      </c>
      <c r="V3737">
        <f>IF(Table1[[#This Row],[OD (in)]]=28,0,IF(Table1[[#This Row],[Width (in)]]&gt;40,1,0))</f>
        <v>0</v>
      </c>
      <c r="W3737">
        <f>IF(Table1[[#This Row],[OD (in)]]=28,1,0)</f>
        <v>1</v>
      </c>
    </row>
    <row r="3738" spans="1:23" x14ac:dyDescent="0.3">
      <c r="A3738" s="6" t="s">
        <v>0</v>
      </c>
      <c r="B3738" s="6" t="s">
        <v>1043</v>
      </c>
      <c r="C3738" s="6" t="s">
        <v>1044</v>
      </c>
      <c r="D3738" s="6" t="s">
        <v>7937</v>
      </c>
      <c r="E3738" s="6" t="s">
        <v>4</v>
      </c>
      <c r="F3738" s="6" t="s">
        <v>5</v>
      </c>
      <c r="G3738" s="6" t="s">
        <v>678</v>
      </c>
      <c r="H3738" s="6" t="s">
        <v>7</v>
      </c>
      <c r="I3738" s="6" t="s">
        <v>679</v>
      </c>
      <c r="J3738" s="6" t="s">
        <v>9</v>
      </c>
      <c r="K3738" s="6" t="s">
        <v>7938</v>
      </c>
      <c r="L3738" s="6" t="s">
        <v>11</v>
      </c>
      <c r="M3738" s="2">
        <v>149.596</v>
      </c>
      <c r="N3738" s="1" t="s">
        <v>12</v>
      </c>
      <c r="O3738" s="3">
        <v>43320</v>
      </c>
      <c r="P3738" s="2">
        <f>ROUNDDOWN(Table1[[#This Row],[Quantity in UnE]],0)</f>
        <v>149</v>
      </c>
      <c r="Q3738" t="s">
        <v>8850</v>
      </c>
      <c r="R3738">
        <v>39.375</v>
      </c>
      <c r="S3738">
        <v>28</v>
      </c>
      <c r="T3738">
        <f>IF(Table1[[#This Row],[OD (in)]]=28,0,IF(Table1[[#This Row],[Width (in)]]&lt;=25,1,0))</f>
        <v>0</v>
      </c>
      <c r="U3738">
        <f>IF(Table1[[#This Row],[OD (in)]]=28,0,IF(AND(Table1[[#This Row],[Width (in)]]&gt;25,Table1[[#This Row],[Width (in)]]&lt;=40),1,0))</f>
        <v>0</v>
      </c>
      <c r="V3738">
        <f>IF(Table1[[#This Row],[OD (in)]]=28,0,IF(Table1[[#This Row],[Width (in)]]&gt;40,1,0))</f>
        <v>0</v>
      </c>
      <c r="W3738">
        <f>IF(Table1[[#This Row],[OD (in)]]=28,1,0)</f>
        <v>1</v>
      </c>
    </row>
    <row r="3739" spans="1:23" x14ac:dyDescent="0.3">
      <c r="A3739" s="6" t="s">
        <v>0</v>
      </c>
      <c r="B3739" s="6" t="s">
        <v>1627</v>
      </c>
      <c r="C3739" s="6" t="s">
        <v>1628</v>
      </c>
      <c r="D3739" s="6" t="s">
        <v>7939</v>
      </c>
      <c r="E3739" s="6" t="s">
        <v>4</v>
      </c>
      <c r="F3739" s="6" t="s">
        <v>5</v>
      </c>
      <c r="G3739" s="6" t="s">
        <v>7928</v>
      </c>
      <c r="H3739" s="6" t="s">
        <v>7</v>
      </c>
      <c r="I3739" s="6" t="s">
        <v>7929</v>
      </c>
      <c r="J3739" s="6" t="s">
        <v>9</v>
      </c>
      <c r="K3739" s="6" t="s">
        <v>7940</v>
      </c>
      <c r="L3739" s="6" t="s">
        <v>11</v>
      </c>
      <c r="M3739" s="2">
        <v>339.39800000000002</v>
      </c>
      <c r="N3739" s="1" t="s">
        <v>12</v>
      </c>
      <c r="O3739" s="3">
        <v>43323</v>
      </c>
      <c r="P3739" s="2">
        <f>ROUNDDOWN(Table1[[#This Row],[Quantity in UnE]],0)</f>
        <v>339</v>
      </c>
      <c r="Q3739" t="s">
        <v>8850</v>
      </c>
      <c r="R3739">
        <v>52</v>
      </c>
      <c r="S3739">
        <v>39</v>
      </c>
      <c r="T3739">
        <f>IF(Table1[[#This Row],[OD (in)]]=28,0,IF(Table1[[#This Row],[Width (in)]]&lt;=25,1,0))</f>
        <v>0</v>
      </c>
      <c r="U3739">
        <f>IF(Table1[[#This Row],[OD (in)]]=28,0,IF(AND(Table1[[#This Row],[Width (in)]]&gt;25,Table1[[#This Row],[Width (in)]]&lt;=40),1,0))</f>
        <v>0</v>
      </c>
      <c r="V3739">
        <f>IF(Table1[[#This Row],[OD (in)]]=28,0,IF(Table1[[#This Row],[Width (in)]]&gt;40,1,0))</f>
        <v>1</v>
      </c>
      <c r="W3739">
        <f>IF(Table1[[#This Row],[OD (in)]]=28,1,0)</f>
        <v>0</v>
      </c>
    </row>
    <row r="3740" spans="1:23" x14ac:dyDescent="0.3">
      <c r="A3740" s="6" t="s">
        <v>0</v>
      </c>
      <c r="B3740" s="6" t="s">
        <v>1627</v>
      </c>
      <c r="C3740" s="6" t="s">
        <v>1628</v>
      </c>
      <c r="D3740" s="6" t="s">
        <v>7941</v>
      </c>
      <c r="E3740" s="6" t="s">
        <v>4</v>
      </c>
      <c r="F3740" s="6" t="s">
        <v>5</v>
      </c>
      <c r="G3740" s="6" t="s">
        <v>7928</v>
      </c>
      <c r="H3740" s="6" t="s">
        <v>7</v>
      </c>
      <c r="I3740" s="6" t="s">
        <v>7929</v>
      </c>
      <c r="J3740" s="6" t="s">
        <v>9</v>
      </c>
      <c r="K3740" s="6" t="s">
        <v>7942</v>
      </c>
      <c r="L3740" s="6" t="s">
        <v>11</v>
      </c>
      <c r="M3740" s="2">
        <v>339.39800000000002</v>
      </c>
      <c r="N3740" s="1" t="s">
        <v>12</v>
      </c>
      <c r="O3740" s="3">
        <v>43323</v>
      </c>
      <c r="P3740" s="2">
        <f>ROUNDDOWN(Table1[[#This Row],[Quantity in UnE]],0)</f>
        <v>339</v>
      </c>
      <c r="Q3740" t="s">
        <v>8850</v>
      </c>
      <c r="R3740">
        <v>52</v>
      </c>
      <c r="S3740">
        <v>39</v>
      </c>
      <c r="T3740">
        <f>IF(Table1[[#This Row],[OD (in)]]=28,0,IF(Table1[[#This Row],[Width (in)]]&lt;=25,1,0))</f>
        <v>0</v>
      </c>
      <c r="U3740">
        <f>IF(Table1[[#This Row],[OD (in)]]=28,0,IF(AND(Table1[[#This Row],[Width (in)]]&gt;25,Table1[[#This Row],[Width (in)]]&lt;=40),1,0))</f>
        <v>0</v>
      </c>
      <c r="V3740">
        <f>IF(Table1[[#This Row],[OD (in)]]=28,0,IF(Table1[[#This Row],[Width (in)]]&gt;40,1,0))</f>
        <v>1</v>
      </c>
      <c r="W3740">
        <f>IF(Table1[[#This Row],[OD (in)]]=28,1,0)</f>
        <v>0</v>
      </c>
    </row>
    <row r="3741" spans="1:23" x14ac:dyDescent="0.3">
      <c r="A3741" s="6" t="s">
        <v>0</v>
      </c>
      <c r="B3741" s="6" t="s">
        <v>3162</v>
      </c>
      <c r="C3741" s="6" t="s">
        <v>3163</v>
      </c>
      <c r="D3741" s="6" t="s">
        <v>7943</v>
      </c>
      <c r="E3741" s="6" t="s">
        <v>4</v>
      </c>
      <c r="F3741" s="6" t="s">
        <v>5</v>
      </c>
      <c r="G3741" s="6" t="s">
        <v>7546</v>
      </c>
      <c r="H3741" s="6" t="s">
        <v>7</v>
      </c>
      <c r="I3741" s="6" t="s">
        <v>7547</v>
      </c>
      <c r="J3741" s="6" t="s">
        <v>9</v>
      </c>
      <c r="K3741" s="6" t="s">
        <v>7944</v>
      </c>
      <c r="L3741" s="6" t="s">
        <v>11</v>
      </c>
      <c r="M3741" s="2">
        <v>138.96799999999999</v>
      </c>
      <c r="N3741" s="1" t="s">
        <v>12</v>
      </c>
      <c r="O3741" s="3">
        <v>43322</v>
      </c>
      <c r="P3741" s="2">
        <f>ROUNDDOWN(Table1[[#This Row],[Quantity in UnE]],0)</f>
        <v>138</v>
      </c>
      <c r="Q3741" t="s">
        <v>8850</v>
      </c>
      <c r="R3741">
        <v>18.5</v>
      </c>
      <c r="S3741">
        <v>39</v>
      </c>
      <c r="T3741">
        <f>IF(Table1[[#This Row],[OD (in)]]=28,0,IF(Table1[[#This Row],[Width (in)]]&lt;=25,1,0))</f>
        <v>1</v>
      </c>
      <c r="U3741">
        <f>IF(Table1[[#This Row],[OD (in)]]=28,0,IF(AND(Table1[[#This Row],[Width (in)]]&gt;25,Table1[[#This Row],[Width (in)]]&lt;=40),1,0))</f>
        <v>0</v>
      </c>
      <c r="V3741">
        <f>IF(Table1[[#This Row],[OD (in)]]=28,0,IF(Table1[[#This Row],[Width (in)]]&gt;40,1,0))</f>
        <v>0</v>
      </c>
      <c r="W3741">
        <f>IF(Table1[[#This Row],[OD (in)]]=28,1,0)</f>
        <v>0</v>
      </c>
    </row>
    <row r="3742" spans="1:23" x14ac:dyDescent="0.3">
      <c r="A3742" s="6" t="s">
        <v>0</v>
      </c>
      <c r="B3742" s="6" t="s">
        <v>3162</v>
      </c>
      <c r="C3742" s="6" t="s">
        <v>3163</v>
      </c>
      <c r="D3742" s="6" t="s">
        <v>7945</v>
      </c>
      <c r="E3742" s="6" t="s">
        <v>4</v>
      </c>
      <c r="F3742" s="6" t="s">
        <v>5</v>
      </c>
      <c r="G3742" s="6" t="s">
        <v>7546</v>
      </c>
      <c r="H3742" s="6" t="s">
        <v>7</v>
      </c>
      <c r="I3742" s="6" t="s">
        <v>7547</v>
      </c>
      <c r="J3742" s="6" t="s">
        <v>9</v>
      </c>
      <c r="K3742" s="6" t="s">
        <v>7946</v>
      </c>
      <c r="L3742" s="6" t="s">
        <v>11</v>
      </c>
      <c r="M3742" s="2">
        <v>139.899</v>
      </c>
      <c r="N3742" s="1" t="s">
        <v>12</v>
      </c>
      <c r="O3742" s="3">
        <v>43322</v>
      </c>
      <c r="P3742" s="2">
        <f>ROUNDDOWN(Table1[[#This Row],[Quantity in UnE]],0)</f>
        <v>139</v>
      </c>
      <c r="Q3742" t="s">
        <v>8850</v>
      </c>
      <c r="R3742">
        <v>18.5</v>
      </c>
      <c r="S3742">
        <v>39</v>
      </c>
      <c r="T3742">
        <f>IF(Table1[[#This Row],[OD (in)]]=28,0,IF(Table1[[#This Row],[Width (in)]]&lt;=25,1,0))</f>
        <v>1</v>
      </c>
      <c r="U3742">
        <f>IF(Table1[[#This Row],[OD (in)]]=28,0,IF(AND(Table1[[#This Row],[Width (in)]]&gt;25,Table1[[#This Row],[Width (in)]]&lt;=40),1,0))</f>
        <v>0</v>
      </c>
      <c r="V3742">
        <f>IF(Table1[[#This Row],[OD (in)]]=28,0,IF(Table1[[#This Row],[Width (in)]]&gt;40,1,0))</f>
        <v>0</v>
      </c>
      <c r="W3742">
        <f>IF(Table1[[#This Row],[OD (in)]]=28,1,0)</f>
        <v>0</v>
      </c>
    </row>
    <row r="3743" spans="1:23" x14ac:dyDescent="0.3">
      <c r="A3743" s="6" t="s">
        <v>0</v>
      </c>
      <c r="B3743" s="6" t="s">
        <v>125</v>
      </c>
      <c r="C3743" s="6" t="s">
        <v>126</v>
      </c>
      <c r="D3743" s="6" t="s">
        <v>7947</v>
      </c>
      <c r="E3743" s="6" t="s">
        <v>4</v>
      </c>
      <c r="F3743" s="6" t="s">
        <v>5</v>
      </c>
      <c r="G3743" s="6" t="s">
        <v>7900</v>
      </c>
      <c r="H3743" s="6" t="s">
        <v>7</v>
      </c>
      <c r="I3743" s="6" t="s">
        <v>7901</v>
      </c>
      <c r="J3743" s="6" t="s">
        <v>9</v>
      </c>
      <c r="K3743" s="6" t="s">
        <v>7948</v>
      </c>
      <c r="L3743" s="6" t="s">
        <v>11</v>
      </c>
      <c r="M3743" s="2">
        <v>438.488</v>
      </c>
      <c r="N3743" s="1" t="s">
        <v>12</v>
      </c>
      <c r="O3743" s="3">
        <v>43325</v>
      </c>
      <c r="P3743" s="2">
        <f>ROUNDDOWN(Table1[[#This Row],[Quantity in UnE]],0)</f>
        <v>438</v>
      </c>
      <c r="Q3743" t="s">
        <v>8852</v>
      </c>
      <c r="R3743">
        <v>60</v>
      </c>
      <c r="S3743">
        <v>39</v>
      </c>
      <c r="T3743">
        <f>IF(Table1[[#This Row],[OD (in)]]=28,0,IF(Table1[[#This Row],[Width (in)]]&lt;=25,1,0))</f>
        <v>0</v>
      </c>
      <c r="U3743">
        <f>IF(Table1[[#This Row],[OD (in)]]=28,0,IF(AND(Table1[[#This Row],[Width (in)]]&gt;25,Table1[[#This Row],[Width (in)]]&lt;=40),1,0))</f>
        <v>0</v>
      </c>
      <c r="V3743">
        <f>IF(Table1[[#This Row],[OD (in)]]=28,0,IF(Table1[[#This Row],[Width (in)]]&gt;40,1,0))</f>
        <v>1</v>
      </c>
      <c r="W3743">
        <f>IF(Table1[[#This Row],[OD (in)]]=28,1,0)</f>
        <v>0</v>
      </c>
    </row>
    <row r="3744" spans="1:23" x14ac:dyDescent="0.3">
      <c r="A3744" s="6" t="s">
        <v>0</v>
      </c>
      <c r="B3744" s="6" t="s">
        <v>3162</v>
      </c>
      <c r="C3744" s="6" t="s">
        <v>3163</v>
      </c>
      <c r="D3744" s="6" t="s">
        <v>7949</v>
      </c>
      <c r="E3744" s="6" t="s">
        <v>4</v>
      </c>
      <c r="F3744" s="6" t="s">
        <v>5</v>
      </c>
      <c r="G3744" s="6" t="s">
        <v>7546</v>
      </c>
      <c r="H3744" s="6" t="s">
        <v>7</v>
      </c>
      <c r="I3744" s="6" t="s">
        <v>7547</v>
      </c>
      <c r="J3744" s="6" t="s">
        <v>9</v>
      </c>
      <c r="K3744" s="6" t="s">
        <v>7950</v>
      </c>
      <c r="L3744" s="6" t="s">
        <v>11</v>
      </c>
      <c r="M3744" s="2">
        <v>139.899</v>
      </c>
      <c r="N3744" s="1" t="s">
        <v>12</v>
      </c>
      <c r="O3744" s="3">
        <v>43322</v>
      </c>
      <c r="P3744" s="2">
        <f>ROUNDDOWN(Table1[[#This Row],[Quantity in UnE]],0)</f>
        <v>139</v>
      </c>
      <c r="Q3744" t="s">
        <v>8850</v>
      </c>
      <c r="R3744">
        <v>18.5</v>
      </c>
      <c r="S3744">
        <v>39</v>
      </c>
      <c r="T3744">
        <f>IF(Table1[[#This Row],[OD (in)]]=28,0,IF(Table1[[#This Row],[Width (in)]]&lt;=25,1,0))</f>
        <v>1</v>
      </c>
      <c r="U3744">
        <f>IF(Table1[[#This Row],[OD (in)]]=28,0,IF(AND(Table1[[#This Row],[Width (in)]]&gt;25,Table1[[#This Row],[Width (in)]]&lt;=40),1,0))</f>
        <v>0</v>
      </c>
      <c r="V3744">
        <f>IF(Table1[[#This Row],[OD (in)]]=28,0,IF(Table1[[#This Row],[Width (in)]]&gt;40,1,0))</f>
        <v>0</v>
      </c>
      <c r="W3744">
        <f>IF(Table1[[#This Row],[OD (in)]]=28,1,0)</f>
        <v>0</v>
      </c>
    </row>
    <row r="3745" spans="1:23" x14ac:dyDescent="0.3">
      <c r="A3745" s="6" t="s">
        <v>0</v>
      </c>
      <c r="B3745" s="6" t="s">
        <v>125</v>
      </c>
      <c r="C3745" s="6" t="s">
        <v>126</v>
      </c>
      <c r="D3745" s="6" t="s">
        <v>7951</v>
      </c>
      <c r="E3745" s="6" t="s">
        <v>4</v>
      </c>
      <c r="F3745" s="6" t="s">
        <v>5</v>
      </c>
      <c r="G3745" s="6" t="s">
        <v>7900</v>
      </c>
      <c r="H3745" s="6" t="s">
        <v>7</v>
      </c>
      <c r="I3745" s="6" t="s">
        <v>7901</v>
      </c>
      <c r="J3745" s="6" t="s">
        <v>9</v>
      </c>
      <c r="K3745" s="6" t="s">
        <v>7952</v>
      </c>
      <c r="L3745" s="6" t="s">
        <v>11</v>
      </c>
      <c r="M3745" s="2">
        <v>437.45</v>
      </c>
      <c r="N3745" s="1" t="s">
        <v>12</v>
      </c>
      <c r="O3745" s="3">
        <v>43325</v>
      </c>
      <c r="P3745" s="2">
        <f>ROUNDDOWN(Table1[[#This Row],[Quantity in UnE]],0)</f>
        <v>437</v>
      </c>
      <c r="Q3745" t="s">
        <v>8852</v>
      </c>
      <c r="R3745">
        <v>60</v>
      </c>
      <c r="S3745">
        <v>39</v>
      </c>
      <c r="T3745">
        <f>IF(Table1[[#This Row],[OD (in)]]=28,0,IF(Table1[[#This Row],[Width (in)]]&lt;=25,1,0))</f>
        <v>0</v>
      </c>
      <c r="U3745">
        <f>IF(Table1[[#This Row],[OD (in)]]=28,0,IF(AND(Table1[[#This Row],[Width (in)]]&gt;25,Table1[[#This Row],[Width (in)]]&lt;=40),1,0))</f>
        <v>0</v>
      </c>
      <c r="V3745">
        <f>IF(Table1[[#This Row],[OD (in)]]=28,0,IF(Table1[[#This Row],[Width (in)]]&gt;40,1,0))</f>
        <v>1</v>
      </c>
      <c r="W3745">
        <f>IF(Table1[[#This Row],[OD (in)]]=28,1,0)</f>
        <v>0</v>
      </c>
    </row>
    <row r="3746" spans="1:23" x14ac:dyDescent="0.3">
      <c r="A3746" s="6" t="s">
        <v>0</v>
      </c>
      <c r="B3746" s="6" t="s">
        <v>3162</v>
      </c>
      <c r="C3746" s="6" t="s">
        <v>3163</v>
      </c>
      <c r="D3746" s="6" t="s">
        <v>7953</v>
      </c>
      <c r="E3746" s="6" t="s">
        <v>4</v>
      </c>
      <c r="F3746" s="6" t="s">
        <v>5</v>
      </c>
      <c r="G3746" s="6" t="s">
        <v>7546</v>
      </c>
      <c r="H3746" s="6" t="s">
        <v>7</v>
      </c>
      <c r="I3746" s="6" t="s">
        <v>7547</v>
      </c>
      <c r="J3746" s="6" t="s">
        <v>9</v>
      </c>
      <c r="K3746" s="6" t="s">
        <v>7954</v>
      </c>
      <c r="L3746" s="6" t="s">
        <v>11</v>
      </c>
      <c r="M3746" s="2">
        <v>138.584</v>
      </c>
      <c r="N3746" s="1" t="s">
        <v>12</v>
      </c>
      <c r="O3746" s="3">
        <v>43322</v>
      </c>
      <c r="P3746" s="2">
        <f>ROUNDDOWN(Table1[[#This Row],[Quantity in UnE]],0)</f>
        <v>138</v>
      </c>
      <c r="Q3746" t="s">
        <v>8850</v>
      </c>
      <c r="R3746">
        <v>18.5</v>
      </c>
      <c r="S3746">
        <v>39</v>
      </c>
      <c r="T3746">
        <f>IF(Table1[[#This Row],[OD (in)]]=28,0,IF(Table1[[#This Row],[Width (in)]]&lt;=25,1,0))</f>
        <v>1</v>
      </c>
      <c r="U3746">
        <f>IF(Table1[[#This Row],[OD (in)]]=28,0,IF(AND(Table1[[#This Row],[Width (in)]]&gt;25,Table1[[#This Row],[Width (in)]]&lt;=40),1,0))</f>
        <v>0</v>
      </c>
      <c r="V3746">
        <f>IF(Table1[[#This Row],[OD (in)]]=28,0,IF(Table1[[#This Row],[Width (in)]]&gt;40,1,0))</f>
        <v>0</v>
      </c>
      <c r="W3746">
        <f>IF(Table1[[#This Row],[OD (in)]]=28,1,0)</f>
        <v>0</v>
      </c>
    </row>
    <row r="3747" spans="1:23" x14ac:dyDescent="0.3">
      <c r="A3747" s="6" t="s">
        <v>0</v>
      </c>
      <c r="B3747" s="6" t="s">
        <v>125</v>
      </c>
      <c r="C3747" s="6" t="s">
        <v>126</v>
      </c>
      <c r="D3747" s="6" t="s">
        <v>7955</v>
      </c>
      <c r="E3747" s="6" t="s">
        <v>4</v>
      </c>
      <c r="F3747" s="6" t="s">
        <v>5</v>
      </c>
      <c r="G3747" s="6" t="s">
        <v>7900</v>
      </c>
      <c r="H3747" s="6" t="s">
        <v>7</v>
      </c>
      <c r="I3747" s="6" t="s">
        <v>7901</v>
      </c>
      <c r="J3747" s="6" t="s">
        <v>9</v>
      </c>
      <c r="K3747" s="6" t="s">
        <v>7956</v>
      </c>
      <c r="L3747" s="6" t="s">
        <v>11</v>
      </c>
      <c r="M3747" s="2">
        <v>438.54599999999999</v>
      </c>
      <c r="N3747" s="1" t="s">
        <v>12</v>
      </c>
      <c r="O3747" s="3">
        <v>43325</v>
      </c>
      <c r="P3747" s="2">
        <f>ROUNDDOWN(Table1[[#This Row],[Quantity in UnE]],0)</f>
        <v>438</v>
      </c>
      <c r="Q3747" t="s">
        <v>8852</v>
      </c>
      <c r="R3747">
        <v>60</v>
      </c>
      <c r="S3747">
        <v>39</v>
      </c>
      <c r="T3747">
        <f>IF(Table1[[#This Row],[OD (in)]]=28,0,IF(Table1[[#This Row],[Width (in)]]&lt;=25,1,0))</f>
        <v>0</v>
      </c>
      <c r="U3747">
        <f>IF(Table1[[#This Row],[OD (in)]]=28,0,IF(AND(Table1[[#This Row],[Width (in)]]&gt;25,Table1[[#This Row],[Width (in)]]&lt;=40),1,0))</f>
        <v>0</v>
      </c>
      <c r="V3747">
        <f>IF(Table1[[#This Row],[OD (in)]]=28,0,IF(Table1[[#This Row],[Width (in)]]&gt;40,1,0))</f>
        <v>1</v>
      </c>
      <c r="W3747">
        <f>IF(Table1[[#This Row],[OD (in)]]=28,1,0)</f>
        <v>0</v>
      </c>
    </row>
    <row r="3748" spans="1:23" x14ac:dyDescent="0.3">
      <c r="A3748" s="6" t="s">
        <v>0</v>
      </c>
      <c r="B3748" s="6" t="s">
        <v>125</v>
      </c>
      <c r="C3748" s="6" t="s">
        <v>126</v>
      </c>
      <c r="D3748" s="6" t="s">
        <v>7957</v>
      </c>
      <c r="E3748" s="6" t="s">
        <v>4</v>
      </c>
      <c r="F3748" s="6" t="s">
        <v>5</v>
      </c>
      <c r="G3748" s="6" t="s">
        <v>7900</v>
      </c>
      <c r="H3748" s="6" t="s">
        <v>7</v>
      </c>
      <c r="I3748" s="6" t="s">
        <v>7901</v>
      </c>
      <c r="J3748" s="6" t="s">
        <v>9</v>
      </c>
      <c r="K3748" s="6" t="s">
        <v>7958</v>
      </c>
      <c r="L3748" s="6" t="s">
        <v>11</v>
      </c>
      <c r="M3748" s="2">
        <v>438.488</v>
      </c>
      <c r="N3748" s="1" t="s">
        <v>12</v>
      </c>
      <c r="O3748" s="3">
        <v>43325</v>
      </c>
      <c r="P3748" s="2">
        <f>ROUNDDOWN(Table1[[#This Row],[Quantity in UnE]],0)</f>
        <v>438</v>
      </c>
      <c r="Q3748" t="s">
        <v>8852</v>
      </c>
      <c r="R3748">
        <v>60</v>
      </c>
      <c r="S3748">
        <v>39</v>
      </c>
      <c r="T3748">
        <f>IF(Table1[[#This Row],[OD (in)]]=28,0,IF(Table1[[#This Row],[Width (in)]]&lt;=25,1,0))</f>
        <v>0</v>
      </c>
      <c r="U3748">
        <f>IF(Table1[[#This Row],[OD (in)]]=28,0,IF(AND(Table1[[#This Row],[Width (in)]]&gt;25,Table1[[#This Row],[Width (in)]]&lt;=40),1,0))</f>
        <v>0</v>
      </c>
      <c r="V3748">
        <f>IF(Table1[[#This Row],[OD (in)]]=28,0,IF(Table1[[#This Row],[Width (in)]]&gt;40,1,0))</f>
        <v>1</v>
      </c>
      <c r="W3748">
        <f>IF(Table1[[#This Row],[OD (in)]]=28,1,0)</f>
        <v>0</v>
      </c>
    </row>
    <row r="3749" spans="1:23" x14ac:dyDescent="0.3">
      <c r="A3749" s="6" t="s">
        <v>0</v>
      </c>
      <c r="B3749" s="6" t="s">
        <v>912</v>
      </c>
      <c r="C3749" s="6" t="s">
        <v>913</v>
      </c>
      <c r="D3749" s="6" t="s">
        <v>7959</v>
      </c>
      <c r="E3749" s="6" t="s">
        <v>4</v>
      </c>
      <c r="F3749" s="6" t="s">
        <v>5</v>
      </c>
      <c r="G3749" s="6" t="s">
        <v>7546</v>
      </c>
      <c r="H3749" s="6" t="s">
        <v>7</v>
      </c>
      <c r="I3749" s="6" t="s">
        <v>7547</v>
      </c>
      <c r="J3749" s="6" t="s">
        <v>9</v>
      </c>
      <c r="K3749" s="6" t="s">
        <v>7960</v>
      </c>
      <c r="L3749" s="6" t="s">
        <v>11</v>
      </c>
      <c r="M3749" s="2">
        <v>249.52099999999999</v>
      </c>
      <c r="N3749" s="1" t="s">
        <v>12</v>
      </c>
      <c r="O3749" s="3">
        <v>43322</v>
      </c>
      <c r="P3749" s="2">
        <f>ROUNDDOWN(Table1[[#This Row],[Quantity in UnE]],0)</f>
        <v>249</v>
      </c>
      <c r="Q3749" t="s">
        <v>8848</v>
      </c>
      <c r="R3749">
        <v>33</v>
      </c>
      <c r="S3749">
        <v>39</v>
      </c>
      <c r="T3749">
        <f>IF(Table1[[#This Row],[OD (in)]]=28,0,IF(Table1[[#This Row],[Width (in)]]&lt;=25,1,0))</f>
        <v>0</v>
      </c>
      <c r="U3749">
        <f>IF(Table1[[#This Row],[OD (in)]]=28,0,IF(AND(Table1[[#This Row],[Width (in)]]&gt;25,Table1[[#This Row],[Width (in)]]&lt;=40),1,0))</f>
        <v>1</v>
      </c>
      <c r="V3749">
        <f>IF(Table1[[#This Row],[OD (in)]]=28,0,IF(Table1[[#This Row],[Width (in)]]&gt;40,1,0))</f>
        <v>0</v>
      </c>
      <c r="W3749">
        <f>IF(Table1[[#This Row],[OD (in)]]=28,1,0)</f>
        <v>0</v>
      </c>
    </row>
    <row r="3750" spans="1:23" x14ac:dyDescent="0.3">
      <c r="A3750" s="6" t="s">
        <v>0</v>
      </c>
      <c r="B3750" s="6" t="s">
        <v>419</v>
      </c>
      <c r="C3750" s="6" t="s">
        <v>420</v>
      </c>
      <c r="D3750" s="6" t="s">
        <v>7961</v>
      </c>
      <c r="E3750" s="6" t="s">
        <v>4</v>
      </c>
      <c r="F3750" s="6" t="s">
        <v>5</v>
      </c>
      <c r="G3750" s="6" t="s">
        <v>7928</v>
      </c>
      <c r="H3750" s="6" t="s">
        <v>7</v>
      </c>
      <c r="I3750" s="6" t="s">
        <v>7929</v>
      </c>
      <c r="J3750" s="6" t="s">
        <v>9</v>
      </c>
      <c r="K3750" s="6" t="s">
        <v>7962</v>
      </c>
      <c r="L3750" s="6" t="s">
        <v>11</v>
      </c>
      <c r="M3750" s="2">
        <v>370.47500000000002</v>
      </c>
      <c r="N3750" s="1" t="s">
        <v>12</v>
      </c>
      <c r="O3750" s="3">
        <v>43323</v>
      </c>
      <c r="P3750" s="2">
        <f>ROUNDDOWN(Table1[[#This Row],[Quantity in UnE]],0)</f>
        <v>370</v>
      </c>
      <c r="Q3750" t="s">
        <v>8850</v>
      </c>
      <c r="R3750">
        <v>50</v>
      </c>
      <c r="S3750">
        <v>39</v>
      </c>
      <c r="T3750">
        <f>IF(Table1[[#This Row],[OD (in)]]=28,0,IF(Table1[[#This Row],[Width (in)]]&lt;=25,1,0))</f>
        <v>0</v>
      </c>
      <c r="U3750">
        <f>IF(Table1[[#This Row],[OD (in)]]=28,0,IF(AND(Table1[[#This Row],[Width (in)]]&gt;25,Table1[[#This Row],[Width (in)]]&lt;=40),1,0))</f>
        <v>0</v>
      </c>
      <c r="V3750">
        <f>IF(Table1[[#This Row],[OD (in)]]=28,0,IF(Table1[[#This Row],[Width (in)]]&gt;40,1,0))</f>
        <v>1</v>
      </c>
      <c r="W3750">
        <f>IF(Table1[[#This Row],[OD (in)]]=28,1,0)</f>
        <v>0</v>
      </c>
    </row>
    <row r="3751" spans="1:23" x14ac:dyDescent="0.3">
      <c r="A3751" s="6" t="s">
        <v>0</v>
      </c>
      <c r="B3751" s="6" t="s">
        <v>4713</v>
      </c>
      <c r="C3751" s="6" t="s">
        <v>4714</v>
      </c>
      <c r="D3751" s="6" t="s">
        <v>7963</v>
      </c>
      <c r="E3751" s="6" t="s">
        <v>4</v>
      </c>
      <c r="F3751" s="6" t="s">
        <v>5</v>
      </c>
      <c r="G3751" s="6" t="s">
        <v>7546</v>
      </c>
      <c r="H3751" s="6" t="s">
        <v>7</v>
      </c>
      <c r="I3751" s="6" t="s">
        <v>7547</v>
      </c>
      <c r="J3751" s="6" t="s">
        <v>9</v>
      </c>
      <c r="K3751" s="6" t="s">
        <v>7964</v>
      </c>
      <c r="L3751" s="6" t="s">
        <v>11</v>
      </c>
      <c r="M3751" s="2">
        <v>279.09199999999998</v>
      </c>
      <c r="N3751" s="1" t="s">
        <v>12</v>
      </c>
      <c r="O3751" s="3">
        <v>43322</v>
      </c>
      <c r="P3751" s="2">
        <f>ROUNDDOWN(Table1[[#This Row],[Quantity in UnE]],0)</f>
        <v>279</v>
      </c>
      <c r="Q3751" t="s">
        <v>8850</v>
      </c>
      <c r="R3751">
        <v>37.5</v>
      </c>
      <c r="S3751">
        <v>39</v>
      </c>
      <c r="T3751">
        <f>IF(Table1[[#This Row],[OD (in)]]=28,0,IF(Table1[[#This Row],[Width (in)]]&lt;=25,1,0))</f>
        <v>0</v>
      </c>
      <c r="U3751">
        <f>IF(Table1[[#This Row],[OD (in)]]=28,0,IF(AND(Table1[[#This Row],[Width (in)]]&gt;25,Table1[[#This Row],[Width (in)]]&lt;=40),1,0))</f>
        <v>1</v>
      </c>
      <c r="V3751">
        <f>IF(Table1[[#This Row],[OD (in)]]=28,0,IF(Table1[[#This Row],[Width (in)]]&gt;40,1,0))</f>
        <v>0</v>
      </c>
      <c r="W3751">
        <f>IF(Table1[[#This Row],[OD (in)]]=28,1,0)</f>
        <v>0</v>
      </c>
    </row>
    <row r="3752" spans="1:23" x14ac:dyDescent="0.3">
      <c r="A3752" s="6" t="s">
        <v>0</v>
      </c>
      <c r="B3752" s="6" t="s">
        <v>419</v>
      </c>
      <c r="C3752" s="6" t="s">
        <v>420</v>
      </c>
      <c r="D3752" s="6" t="s">
        <v>7965</v>
      </c>
      <c r="E3752" s="6" t="s">
        <v>4</v>
      </c>
      <c r="F3752" s="6" t="s">
        <v>5</v>
      </c>
      <c r="G3752" s="6" t="s">
        <v>7928</v>
      </c>
      <c r="H3752" s="6" t="s">
        <v>7</v>
      </c>
      <c r="I3752" s="6" t="s">
        <v>7929</v>
      </c>
      <c r="J3752" s="6" t="s">
        <v>9</v>
      </c>
      <c r="K3752" s="6" t="s">
        <v>7966</v>
      </c>
      <c r="L3752" s="6" t="s">
        <v>11</v>
      </c>
      <c r="M3752" s="2">
        <v>367.78699999999998</v>
      </c>
      <c r="N3752" s="1" t="s">
        <v>12</v>
      </c>
      <c r="O3752" s="3">
        <v>43323</v>
      </c>
      <c r="P3752" s="2">
        <f>ROUNDDOWN(Table1[[#This Row],[Quantity in UnE]],0)</f>
        <v>367</v>
      </c>
      <c r="Q3752" t="s">
        <v>8850</v>
      </c>
      <c r="R3752">
        <v>50</v>
      </c>
      <c r="S3752">
        <v>39</v>
      </c>
      <c r="T3752">
        <f>IF(Table1[[#This Row],[OD (in)]]=28,0,IF(Table1[[#This Row],[Width (in)]]&lt;=25,1,0))</f>
        <v>0</v>
      </c>
      <c r="U3752">
        <f>IF(Table1[[#This Row],[OD (in)]]=28,0,IF(AND(Table1[[#This Row],[Width (in)]]&gt;25,Table1[[#This Row],[Width (in)]]&lt;=40),1,0))</f>
        <v>0</v>
      </c>
      <c r="V3752">
        <f>IF(Table1[[#This Row],[OD (in)]]=28,0,IF(Table1[[#This Row],[Width (in)]]&gt;40,1,0))</f>
        <v>1</v>
      </c>
      <c r="W3752">
        <f>IF(Table1[[#This Row],[OD (in)]]=28,1,0)</f>
        <v>0</v>
      </c>
    </row>
    <row r="3753" spans="1:23" x14ac:dyDescent="0.3">
      <c r="A3753" s="6" t="s">
        <v>0</v>
      </c>
      <c r="B3753" s="6" t="s">
        <v>419</v>
      </c>
      <c r="C3753" s="6" t="s">
        <v>420</v>
      </c>
      <c r="D3753" s="6" t="s">
        <v>7967</v>
      </c>
      <c r="E3753" s="6" t="s">
        <v>4</v>
      </c>
      <c r="F3753" s="6" t="s">
        <v>5</v>
      </c>
      <c r="G3753" s="6" t="s">
        <v>7928</v>
      </c>
      <c r="H3753" s="6" t="s">
        <v>7</v>
      </c>
      <c r="I3753" s="6" t="s">
        <v>7929</v>
      </c>
      <c r="J3753" s="6" t="s">
        <v>9</v>
      </c>
      <c r="K3753" s="6" t="s">
        <v>7968</v>
      </c>
      <c r="L3753" s="6" t="s">
        <v>11</v>
      </c>
      <c r="M3753" s="2">
        <v>371.16899999999998</v>
      </c>
      <c r="N3753" s="1" t="s">
        <v>12</v>
      </c>
      <c r="O3753" s="3">
        <v>43323</v>
      </c>
      <c r="P3753" s="2">
        <f>ROUNDDOWN(Table1[[#This Row],[Quantity in UnE]],0)</f>
        <v>371</v>
      </c>
      <c r="Q3753" t="s">
        <v>8850</v>
      </c>
      <c r="R3753">
        <v>50</v>
      </c>
      <c r="S3753">
        <v>39</v>
      </c>
      <c r="T3753">
        <f>IF(Table1[[#This Row],[OD (in)]]=28,0,IF(Table1[[#This Row],[Width (in)]]&lt;=25,1,0))</f>
        <v>0</v>
      </c>
      <c r="U3753">
        <f>IF(Table1[[#This Row],[OD (in)]]=28,0,IF(AND(Table1[[#This Row],[Width (in)]]&gt;25,Table1[[#This Row],[Width (in)]]&lt;=40),1,0))</f>
        <v>0</v>
      </c>
      <c r="V3753">
        <f>IF(Table1[[#This Row],[OD (in)]]=28,0,IF(Table1[[#This Row],[Width (in)]]&gt;40,1,0))</f>
        <v>1</v>
      </c>
      <c r="W3753">
        <f>IF(Table1[[#This Row],[OD (in)]]=28,1,0)</f>
        <v>0</v>
      </c>
    </row>
    <row r="3754" spans="1:23" x14ac:dyDescent="0.3">
      <c r="A3754" s="6" t="s">
        <v>0</v>
      </c>
      <c r="B3754" s="6" t="s">
        <v>419</v>
      </c>
      <c r="C3754" s="6" t="s">
        <v>420</v>
      </c>
      <c r="D3754" s="6" t="s">
        <v>7969</v>
      </c>
      <c r="E3754" s="6" t="s">
        <v>4</v>
      </c>
      <c r="F3754" s="6" t="s">
        <v>5</v>
      </c>
      <c r="G3754" s="6" t="s">
        <v>7928</v>
      </c>
      <c r="H3754" s="6" t="s">
        <v>7</v>
      </c>
      <c r="I3754" s="6" t="s">
        <v>7929</v>
      </c>
      <c r="J3754" s="6" t="s">
        <v>9</v>
      </c>
      <c r="K3754" s="6" t="s">
        <v>7970</v>
      </c>
      <c r="L3754" s="6" t="s">
        <v>11</v>
      </c>
      <c r="M3754" s="2">
        <v>373.596</v>
      </c>
      <c r="N3754" s="1" t="s">
        <v>12</v>
      </c>
      <c r="O3754" s="3">
        <v>43323</v>
      </c>
      <c r="P3754" s="2">
        <f>ROUNDDOWN(Table1[[#This Row],[Quantity in UnE]],0)</f>
        <v>373</v>
      </c>
      <c r="Q3754" t="s">
        <v>8850</v>
      </c>
      <c r="R3754">
        <v>50</v>
      </c>
      <c r="S3754">
        <v>39</v>
      </c>
      <c r="T3754">
        <f>IF(Table1[[#This Row],[OD (in)]]=28,0,IF(Table1[[#This Row],[Width (in)]]&lt;=25,1,0))</f>
        <v>0</v>
      </c>
      <c r="U3754">
        <f>IF(Table1[[#This Row],[OD (in)]]=28,0,IF(AND(Table1[[#This Row],[Width (in)]]&gt;25,Table1[[#This Row],[Width (in)]]&lt;=40),1,0))</f>
        <v>0</v>
      </c>
      <c r="V3754">
        <f>IF(Table1[[#This Row],[OD (in)]]=28,0,IF(Table1[[#This Row],[Width (in)]]&gt;40,1,0))</f>
        <v>1</v>
      </c>
      <c r="W3754">
        <f>IF(Table1[[#This Row],[OD (in)]]=28,1,0)</f>
        <v>0</v>
      </c>
    </row>
    <row r="3755" spans="1:23" x14ac:dyDescent="0.3">
      <c r="A3755" s="6" t="s">
        <v>0</v>
      </c>
      <c r="B3755" s="6" t="s">
        <v>125</v>
      </c>
      <c r="C3755" s="6" t="s">
        <v>126</v>
      </c>
      <c r="D3755" s="6" t="s">
        <v>7971</v>
      </c>
      <c r="E3755" s="6" t="s">
        <v>4</v>
      </c>
      <c r="F3755" s="6" t="s">
        <v>5</v>
      </c>
      <c r="G3755" s="6" t="s">
        <v>7900</v>
      </c>
      <c r="H3755" s="6" t="s">
        <v>7</v>
      </c>
      <c r="I3755" s="6" t="s">
        <v>7901</v>
      </c>
      <c r="J3755" s="6" t="s">
        <v>9</v>
      </c>
      <c r="K3755" s="6" t="s">
        <v>7972</v>
      </c>
      <c r="L3755" s="6" t="s">
        <v>11</v>
      </c>
      <c r="M3755" s="2">
        <v>439.18099999999998</v>
      </c>
      <c r="N3755" s="1" t="s">
        <v>12</v>
      </c>
      <c r="O3755" s="3">
        <v>43325</v>
      </c>
      <c r="P3755" s="2">
        <f>ROUNDDOWN(Table1[[#This Row],[Quantity in UnE]],0)</f>
        <v>439</v>
      </c>
      <c r="Q3755" t="s">
        <v>8852</v>
      </c>
      <c r="R3755">
        <v>60</v>
      </c>
      <c r="S3755">
        <v>39</v>
      </c>
      <c r="T3755">
        <f>IF(Table1[[#This Row],[OD (in)]]=28,0,IF(Table1[[#This Row],[Width (in)]]&lt;=25,1,0))</f>
        <v>0</v>
      </c>
      <c r="U3755">
        <f>IF(Table1[[#This Row],[OD (in)]]=28,0,IF(AND(Table1[[#This Row],[Width (in)]]&gt;25,Table1[[#This Row],[Width (in)]]&lt;=40),1,0))</f>
        <v>0</v>
      </c>
      <c r="V3755">
        <f>IF(Table1[[#This Row],[OD (in)]]=28,0,IF(Table1[[#This Row],[Width (in)]]&gt;40,1,0))</f>
        <v>1</v>
      </c>
      <c r="W3755">
        <f>IF(Table1[[#This Row],[OD (in)]]=28,1,0)</f>
        <v>0</v>
      </c>
    </row>
    <row r="3756" spans="1:23" x14ac:dyDescent="0.3">
      <c r="A3756" s="6" t="s">
        <v>0</v>
      </c>
      <c r="B3756" s="6" t="s">
        <v>125</v>
      </c>
      <c r="C3756" s="6" t="s">
        <v>126</v>
      </c>
      <c r="D3756" s="6" t="s">
        <v>7973</v>
      </c>
      <c r="E3756" s="6" t="s">
        <v>4</v>
      </c>
      <c r="F3756" s="6" t="s">
        <v>5</v>
      </c>
      <c r="G3756" s="6" t="s">
        <v>7900</v>
      </c>
      <c r="H3756" s="6" t="s">
        <v>7</v>
      </c>
      <c r="I3756" s="6" t="s">
        <v>7901</v>
      </c>
      <c r="J3756" s="6" t="s">
        <v>9</v>
      </c>
      <c r="K3756" s="6" t="s">
        <v>7974</v>
      </c>
      <c r="L3756" s="6" t="s">
        <v>11</v>
      </c>
      <c r="M3756" s="2">
        <v>439.18099999999998</v>
      </c>
      <c r="N3756" s="1" t="s">
        <v>12</v>
      </c>
      <c r="O3756" s="3">
        <v>43325</v>
      </c>
      <c r="P3756" s="2">
        <f>ROUNDDOWN(Table1[[#This Row],[Quantity in UnE]],0)</f>
        <v>439</v>
      </c>
      <c r="Q3756" t="s">
        <v>8852</v>
      </c>
      <c r="R3756">
        <v>60</v>
      </c>
      <c r="S3756">
        <v>39</v>
      </c>
      <c r="T3756">
        <f>IF(Table1[[#This Row],[OD (in)]]=28,0,IF(Table1[[#This Row],[Width (in)]]&lt;=25,1,0))</f>
        <v>0</v>
      </c>
      <c r="U3756">
        <f>IF(Table1[[#This Row],[OD (in)]]=28,0,IF(AND(Table1[[#This Row],[Width (in)]]&gt;25,Table1[[#This Row],[Width (in)]]&lt;=40),1,0))</f>
        <v>0</v>
      </c>
      <c r="V3756">
        <f>IF(Table1[[#This Row],[OD (in)]]=28,0,IF(Table1[[#This Row],[Width (in)]]&gt;40,1,0))</f>
        <v>1</v>
      </c>
      <c r="W3756">
        <f>IF(Table1[[#This Row],[OD (in)]]=28,1,0)</f>
        <v>0</v>
      </c>
    </row>
    <row r="3757" spans="1:23" x14ac:dyDescent="0.3">
      <c r="A3757" s="6" t="s">
        <v>0</v>
      </c>
      <c r="B3757" s="6" t="s">
        <v>280</v>
      </c>
      <c r="C3757" s="6" t="s">
        <v>281</v>
      </c>
      <c r="D3757" s="6" t="s">
        <v>7975</v>
      </c>
      <c r="E3757" s="6" t="s">
        <v>4</v>
      </c>
      <c r="F3757" s="6" t="s">
        <v>5</v>
      </c>
      <c r="G3757" s="6" t="s">
        <v>7892</v>
      </c>
      <c r="H3757" s="6" t="s">
        <v>7</v>
      </c>
      <c r="I3757" s="6" t="s">
        <v>7893</v>
      </c>
      <c r="J3757" s="6" t="s">
        <v>9</v>
      </c>
      <c r="K3757" s="6" t="s">
        <v>7976</v>
      </c>
      <c r="L3757" s="6" t="s">
        <v>11</v>
      </c>
      <c r="M3757" s="2">
        <v>165.54599999999999</v>
      </c>
      <c r="N3757" s="1" t="s">
        <v>12</v>
      </c>
      <c r="O3757" s="3">
        <v>43321</v>
      </c>
      <c r="P3757" s="2">
        <f>ROUNDDOWN(Table1[[#This Row],[Quantity in UnE]],0)</f>
        <v>165</v>
      </c>
      <c r="Q3757" t="s">
        <v>8854</v>
      </c>
      <c r="R3757">
        <v>46.5</v>
      </c>
      <c r="S3757">
        <v>28</v>
      </c>
      <c r="T3757">
        <f>IF(Table1[[#This Row],[OD (in)]]=28,0,IF(Table1[[#This Row],[Width (in)]]&lt;=25,1,0))</f>
        <v>0</v>
      </c>
      <c r="U3757">
        <f>IF(Table1[[#This Row],[OD (in)]]=28,0,IF(AND(Table1[[#This Row],[Width (in)]]&gt;25,Table1[[#This Row],[Width (in)]]&lt;=40),1,0))</f>
        <v>0</v>
      </c>
      <c r="V3757">
        <f>IF(Table1[[#This Row],[OD (in)]]=28,0,IF(Table1[[#This Row],[Width (in)]]&gt;40,1,0))</f>
        <v>0</v>
      </c>
      <c r="W3757">
        <f>IF(Table1[[#This Row],[OD (in)]]=28,1,0)</f>
        <v>1</v>
      </c>
    </row>
    <row r="3758" spans="1:23" x14ac:dyDescent="0.3">
      <c r="A3758" s="6" t="s">
        <v>0</v>
      </c>
      <c r="B3758" s="6" t="s">
        <v>5567</v>
      </c>
      <c r="C3758" s="6" t="s">
        <v>5568</v>
      </c>
      <c r="D3758" s="6" t="s">
        <v>7977</v>
      </c>
      <c r="E3758" s="6" t="s">
        <v>4</v>
      </c>
      <c r="F3758" s="6" t="s">
        <v>5</v>
      </c>
      <c r="G3758" s="6" t="s">
        <v>7546</v>
      </c>
      <c r="H3758" s="6" t="s">
        <v>7</v>
      </c>
      <c r="I3758" s="6" t="s">
        <v>7547</v>
      </c>
      <c r="J3758" s="6" t="s">
        <v>9</v>
      </c>
      <c r="K3758" s="6" t="s">
        <v>7978</v>
      </c>
      <c r="L3758" s="6" t="s">
        <v>11</v>
      </c>
      <c r="M3758" s="2">
        <v>215.83099999999999</v>
      </c>
      <c r="N3758" s="1" t="s">
        <v>12</v>
      </c>
      <c r="O3758" s="3">
        <v>43322</v>
      </c>
      <c r="P3758" s="2">
        <f>ROUNDDOWN(Table1[[#This Row],[Quantity in UnE]],0)</f>
        <v>215</v>
      </c>
      <c r="Q3758" t="s">
        <v>8850</v>
      </c>
      <c r="R3758">
        <v>29</v>
      </c>
      <c r="S3758">
        <v>39</v>
      </c>
      <c r="T3758">
        <f>IF(Table1[[#This Row],[OD (in)]]=28,0,IF(Table1[[#This Row],[Width (in)]]&lt;=25,1,0))</f>
        <v>0</v>
      </c>
      <c r="U3758">
        <f>IF(Table1[[#This Row],[OD (in)]]=28,0,IF(AND(Table1[[#This Row],[Width (in)]]&gt;25,Table1[[#This Row],[Width (in)]]&lt;=40),1,0))</f>
        <v>1</v>
      </c>
      <c r="V3758">
        <f>IF(Table1[[#This Row],[OD (in)]]=28,0,IF(Table1[[#This Row],[Width (in)]]&gt;40,1,0))</f>
        <v>0</v>
      </c>
      <c r="W3758">
        <f>IF(Table1[[#This Row],[OD (in)]]=28,1,0)</f>
        <v>0</v>
      </c>
    </row>
    <row r="3759" spans="1:23" x14ac:dyDescent="0.3">
      <c r="A3759" s="6" t="s">
        <v>0</v>
      </c>
      <c r="B3759" s="6" t="s">
        <v>125</v>
      </c>
      <c r="C3759" s="6" t="s">
        <v>126</v>
      </c>
      <c r="D3759" s="6" t="s">
        <v>7979</v>
      </c>
      <c r="E3759" s="6" t="s">
        <v>4</v>
      </c>
      <c r="F3759" s="6" t="s">
        <v>5</v>
      </c>
      <c r="G3759" s="6" t="s">
        <v>7900</v>
      </c>
      <c r="H3759" s="6" t="s">
        <v>7</v>
      </c>
      <c r="I3759" s="6" t="s">
        <v>7901</v>
      </c>
      <c r="J3759" s="6" t="s">
        <v>9</v>
      </c>
      <c r="K3759" s="6" t="s">
        <v>7980</v>
      </c>
      <c r="L3759" s="6" t="s">
        <v>11</v>
      </c>
      <c r="M3759" s="2">
        <v>437.62299999999999</v>
      </c>
      <c r="N3759" s="1" t="s">
        <v>12</v>
      </c>
      <c r="O3759" s="3">
        <v>43325</v>
      </c>
      <c r="P3759" s="2">
        <f>ROUNDDOWN(Table1[[#This Row],[Quantity in UnE]],0)</f>
        <v>437</v>
      </c>
      <c r="Q3759" t="s">
        <v>8852</v>
      </c>
      <c r="R3759">
        <v>60</v>
      </c>
      <c r="S3759">
        <v>39</v>
      </c>
      <c r="T3759">
        <f>IF(Table1[[#This Row],[OD (in)]]=28,0,IF(Table1[[#This Row],[Width (in)]]&lt;=25,1,0))</f>
        <v>0</v>
      </c>
      <c r="U3759">
        <f>IF(Table1[[#This Row],[OD (in)]]=28,0,IF(AND(Table1[[#This Row],[Width (in)]]&gt;25,Table1[[#This Row],[Width (in)]]&lt;=40),1,0))</f>
        <v>0</v>
      </c>
      <c r="V3759">
        <f>IF(Table1[[#This Row],[OD (in)]]=28,0,IF(Table1[[#This Row],[Width (in)]]&gt;40,1,0))</f>
        <v>1</v>
      </c>
      <c r="W3759">
        <f>IF(Table1[[#This Row],[OD (in)]]=28,1,0)</f>
        <v>0</v>
      </c>
    </row>
    <row r="3760" spans="1:23" x14ac:dyDescent="0.3">
      <c r="A3760" s="6" t="s">
        <v>0</v>
      </c>
      <c r="B3760" s="6" t="s">
        <v>1043</v>
      </c>
      <c r="C3760" s="6" t="s">
        <v>1044</v>
      </c>
      <c r="D3760" s="6" t="s">
        <v>7981</v>
      </c>
      <c r="E3760" s="6" t="s">
        <v>4</v>
      </c>
      <c r="F3760" s="6" t="s">
        <v>5</v>
      </c>
      <c r="G3760" s="6" t="s">
        <v>678</v>
      </c>
      <c r="H3760" s="6" t="s">
        <v>7</v>
      </c>
      <c r="I3760" s="6" t="s">
        <v>679</v>
      </c>
      <c r="J3760" s="6" t="s">
        <v>9</v>
      </c>
      <c r="K3760" s="6" t="s">
        <v>7982</v>
      </c>
      <c r="L3760" s="6" t="s">
        <v>11</v>
      </c>
      <c r="M3760" s="2">
        <v>149.596</v>
      </c>
      <c r="N3760" s="1" t="s">
        <v>12</v>
      </c>
      <c r="O3760" s="3">
        <v>43320</v>
      </c>
      <c r="P3760" s="2">
        <f>ROUNDDOWN(Table1[[#This Row],[Quantity in UnE]],0)</f>
        <v>149</v>
      </c>
      <c r="Q3760" t="s">
        <v>8850</v>
      </c>
      <c r="R3760">
        <v>39.375</v>
      </c>
      <c r="S3760">
        <v>28</v>
      </c>
      <c r="T3760">
        <f>IF(Table1[[#This Row],[OD (in)]]=28,0,IF(Table1[[#This Row],[Width (in)]]&lt;=25,1,0))</f>
        <v>0</v>
      </c>
      <c r="U3760">
        <f>IF(Table1[[#This Row],[OD (in)]]=28,0,IF(AND(Table1[[#This Row],[Width (in)]]&gt;25,Table1[[#This Row],[Width (in)]]&lt;=40),1,0))</f>
        <v>0</v>
      </c>
      <c r="V3760">
        <f>IF(Table1[[#This Row],[OD (in)]]=28,0,IF(Table1[[#This Row],[Width (in)]]&gt;40,1,0))</f>
        <v>0</v>
      </c>
      <c r="W3760">
        <f>IF(Table1[[#This Row],[OD (in)]]=28,1,0)</f>
        <v>1</v>
      </c>
    </row>
    <row r="3761" spans="1:23" x14ac:dyDescent="0.3">
      <c r="A3761" s="6" t="s">
        <v>0</v>
      </c>
      <c r="B3761" s="6" t="s">
        <v>280</v>
      </c>
      <c r="C3761" s="6" t="s">
        <v>281</v>
      </c>
      <c r="D3761" s="6" t="s">
        <v>7983</v>
      </c>
      <c r="E3761" s="6" t="s">
        <v>4</v>
      </c>
      <c r="F3761" s="6" t="s">
        <v>5</v>
      </c>
      <c r="G3761" s="6" t="s">
        <v>7892</v>
      </c>
      <c r="H3761" s="6" t="s">
        <v>7</v>
      </c>
      <c r="I3761" s="6" t="s">
        <v>7893</v>
      </c>
      <c r="J3761" s="6" t="s">
        <v>9</v>
      </c>
      <c r="K3761" s="6" t="s">
        <v>7984</v>
      </c>
      <c r="L3761" s="6" t="s">
        <v>11</v>
      </c>
      <c r="M3761" s="2">
        <v>169.24</v>
      </c>
      <c r="N3761" s="1" t="s">
        <v>12</v>
      </c>
      <c r="O3761" s="3">
        <v>43321</v>
      </c>
      <c r="P3761" s="2">
        <f>ROUNDDOWN(Table1[[#This Row],[Quantity in UnE]],0)</f>
        <v>169</v>
      </c>
      <c r="Q3761" t="s">
        <v>8854</v>
      </c>
      <c r="R3761">
        <v>46.5</v>
      </c>
      <c r="S3761">
        <v>28</v>
      </c>
      <c r="T3761">
        <f>IF(Table1[[#This Row],[OD (in)]]=28,0,IF(Table1[[#This Row],[Width (in)]]&lt;=25,1,0))</f>
        <v>0</v>
      </c>
      <c r="U3761">
        <f>IF(Table1[[#This Row],[OD (in)]]=28,0,IF(AND(Table1[[#This Row],[Width (in)]]&gt;25,Table1[[#This Row],[Width (in)]]&lt;=40),1,0))</f>
        <v>0</v>
      </c>
      <c r="V3761">
        <f>IF(Table1[[#This Row],[OD (in)]]=28,0,IF(Table1[[#This Row],[Width (in)]]&gt;40,1,0))</f>
        <v>0</v>
      </c>
      <c r="W3761">
        <f>IF(Table1[[#This Row],[OD (in)]]=28,1,0)</f>
        <v>1</v>
      </c>
    </row>
    <row r="3762" spans="1:23" x14ac:dyDescent="0.3">
      <c r="A3762" s="6" t="s">
        <v>0</v>
      </c>
      <c r="B3762" s="6" t="s">
        <v>1043</v>
      </c>
      <c r="C3762" s="6" t="s">
        <v>1044</v>
      </c>
      <c r="D3762" s="6" t="s">
        <v>7985</v>
      </c>
      <c r="E3762" s="6" t="s">
        <v>4</v>
      </c>
      <c r="F3762" s="6" t="s">
        <v>5</v>
      </c>
      <c r="G3762" s="6" t="s">
        <v>678</v>
      </c>
      <c r="H3762" s="6" t="s">
        <v>7</v>
      </c>
      <c r="I3762" s="6" t="s">
        <v>679</v>
      </c>
      <c r="J3762" s="6" t="s">
        <v>9</v>
      </c>
      <c r="K3762" s="6" t="s">
        <v>7986</v>
      </c>
      <c r="L3762" s="6" t="s">
        <v>11</v>
      </c>
      <c r="M3762" s="2">
        <v>147.75200000000001</v>
      </c>
      <c r="N3762" s="1" t="s">
        <v>12</v>
      </c>
      <c r="O3762" s="3">
        <v>43320</v>
      </c>
      <c r="P3762" s="2">
        <f>ROUNDDOWN(Table1[[#This Row],[Quantity in UnE]],0)</f>
        <v>147</v>
      </c>
      <c r="Q3762" t="s">
        <v>8850</v>
      </c>
      <c r="R3762">
        <v>39.375</v>
      </c>
      <c r="S3762">
        <v>28</v>
      </c>
      <c r="T3762">
        <f>IF(Table1[[#This Row],[OD (in)]]=28,0,IF(Table1[[#This Row],[Width (in)]]&lt;=25,1,0))</f>
        <v>0</v>
      </c>
      <c r="U3762">
        <f>IF(Table1[[#This Row],[OD (in)]]=28,0,IF(AND(Table1[[#This Row],[Width (in)]]&gt;25,Table1[[#This Row],[Width (in)]]&lt;=40),1,0))</f>
        <v>0</v>
      </c>
      <c r="V3762">
        <f>IF(Table1[[#This Row],[OD (in)]]=28,0,IF(Table1[[#This Row],[Width (in)]]&gt;40,1,0))</f>
        <v>0</v>
      </c>
      <c r="W3762">
        <f>IF(Table1[[#This Row],[OD (in)]]=28,1,0)</f>
        <v>1</v>
      </c>
    </row>
    <row r="3763" spans="1:23" x14ac:dyDescent="0.3">
      <c r="A3763" s="6" t="s">
        <v>0</v>
      </c>
      <c r="B3763" s="6" t="s">
        <v>280</v>
      </c>
      <c r="C3763" s="6" t="s">
        <v>281</v>
      </c>
      <c r="D3763" s="6" t="s">
        <v>7987</v>
      </c>
      <c r="E3763" s="6" t="s">
        <v>4</v>
      </c>
      <c r="F3763" s="6" t="s">
        <v>5</v>
      </c>
      <c r="G3763" s="6" t="s">
        <v>7892</v>
      </c>
      <c r="H3763" s="6" t="s">
        <v>7</v>
      </c>
      <c r="I3763" s="6" t="s">
        <v>7893</v>
      </c>
      <c r="J3763" s="6" t="s">
        <v>9</v>
      </c>
      <c r="K3763" s="6" t="s">
        <v>7988</v>
      </c>
      <c r="L3763" s="6" t="s">
        <v>11</v>
      </c>
      <c r="M3763" s="2">
        <v>169.24</v>
      </c>
      <c r="N3763" s="1" t="s">
        <v>12</v>
      </c>
      <c r="O3763" s="3">
        <v>43321</v>
      </c>
      <c r="P3763" s="2">
        <f>ROUNDDOWN(Table1[[#This Row],[Quantity in UnE]],0)</f>
        <v>169</v>
      </c>
      <c r="Q3763" t="s">
        <v>8854</v>
      </c>
      <c r="R3763">
        <v>46.5</v>
      </c>
      <c r="S3763">
        <v>28</v>
      </c>
      <c r="T3763">
        <f>IF(Table1[[#This Row],[OD (in)]]=28,0,IF(Table1[[#This Row],[Width (in)]]&lt;=25,1,0))</f>
        <v>0</v>
      </c>
      <c r="U3763">
        <f>IF(Table1[[#This Row],[OD (in)]]=28,0,IF(AND(Table1[[#This Row],[Width (in)]]&gt;25,Table1[[#This Row],[Width (in)]]&lt;=40),1,0))</f>
        <v>0</v>
      </c>
      <c r="V3763">
        <f>IF(Table1[[#This Row],[OD (in)]]=28,0,IF(Table1[[#This Row],[Width (in)]]&gt;40,1,0))</f>
        <v>0</v>
      </c>
      <c r="W3763">
        <f>IF(Table1[[#This Row],[OD (in)]]=28,1,0)</f>
        <v>1</v>
      </c>
    </row>
    <row r="3764" spans="1:23" x14ac:dyDescent="0.3">
      <c r="A3764" s="6" t="s">
        <v>0</v>
      </c>
      <c r="B3764" s="6" t="s">
        <v>1043</v>
      </c>
      <c r="C3764" s="6" t="s">
        <v>1044</v>
      </c>
      <c r="D3764" s="6" t="s">
        <v>7989</v>
      </c>
      <c r="E3764" s="6" t="s">
        <v>4</v>
      </c>
      <c r="F3764" s="6" t="s">
        <v>5</v>
      </c>
      <c r="G3764" s="6" t="s">
        <v>678</v>
      </c>
      <c r="H3764" s="6" t="s">
        <v>7</v>
      </c>
      <c r="I3764" s="6" t="s">
        <v>679</v>
      </c>
      <c r="J3764" s="6" t="s">
        <v>9</v>
      </c>
      <c r="K3764" s="6" t="s">
        <v>7990</v>
      </c>
      <c r="L3764" s="6" t="s">
        <v>11</v>
      </c>
      <c r="M3764" s="2">
        <v>145.77199999999999</v>
      </c>
      <c r="N3764" s="1" t="s">
        <v>12</v>
      </c>
      <c r="O3764" s="3">
        <v>43320</v>
      </c>
      <c r="P3764" s="2">
        <f>ROUNDDOWN(Table1[[#This Row],[Quantity in UnE]],0)</f>
        <v>145</v>
      </c>
      <c r="Q3764" t="s">
        <v>8850</v>
      </c>
      <c r="R3764">
        <v>39.375</v>
      </c>
      <c r="S3764">
        <v>28</v>
      </c>
      <c r="T3764">
        <f>IF(Table1[[#This Row],[OD (in)]]=28,0,IF(Table1[[#This Row],[Width (in)]]&lt;=25,1,0))</f>
        <v>0</v>
      </c>
      <c r="U3764">
        <f>IF(Table1[[#This Row],[OD (in)]]=28,0,IF(AND(Table1[[#This Row],[Width (in)]]&gt;25,Table1[[#This Row],[Width (in)]]&lt;=40),1,0))</f>
        <v>0</v>
      </c>
      <c r="V3764">
        <f>IF(Table1[[#This Row],[OD (in)]]=28,0,IF(Table1[[#This Row],[Width (in)]]&gt;40,1,0))</f>
        <v>0</v>
      </c>
      <c r="W3764">
        <f>IF(Table1[[#This Row],[OD (in)]]=28,1,0)</f>
        <v>1</v>
      </c>
    </row>
    <row r="3765" spans="1:23" x14ac:dyDescent="0.3">
      <c r="A3765" s="6" t="s">
        <v>0</v>
      </c>
      <c r="B3765" s="6" t="s">
        <v>280</v>
      </c>
      <c r="C3765" s="6" t="s">
        <v>281</v>
      </c>
      <c r="D3765" s="6" t="s">
        <v>7991</v>
      </c>
      <c r="E3765" s="6" t="s">
        <v>4</v>
      </c>
      <c r="F3765" s="6" t="s">
        <v>5</v>
      </c>
      <c r="G3765" s="6" t="s">
        <v>7892</v>
      </c>
      <c r="H3765" s="6" t="s">
        <v>7</v>
      </c>
      <c r="I3765" s="6" t="s">
        <v>7893</v>
      </c>
      <c r="J3765" s="6" t="s">
        <v>9</v>
      </c>
      <c r="K3765" s="6" t="s">
        <v>7992</v>
      </c>
      <c r="L3765" s="6" t="s">
        <v>11</v>
      </c>
      <c r="M3765" s="2">
        <v>165.54599999999999</v>
      </c>
      <c r="N3765" s="1" t="s">
        <v>12</v>
      </c>
      <c r="O3765" s="3">
        <v>43321</v>
      </c>
      <c r="P3765" s="2">
        <f>ROUNDDOWN(Table1[[#This Row],[Quantity in UnE]],0)</f>
        <v>165</v>
      </c>
      <c r="Q3765" t="s">
        <v>8854</v>
      </c>
      <c r="R3765">
        <v>46.5</v>
      </c>
      <c r="S3765">
        <v>28</v>
      </c>
      <c r="T3765">
        <f>IF(Table1[[#This Row],[OD (in)]]=28,0,IF(Table1[[#This Row],[Width (in)]]&lt;=25,1,0))</f>
        <v>0</v>
      </c>
      <c r="U3765">
        <f>IF(Table1[[#This Row],[OD (in)]]=28,0,IF(AND(Table1[[#This Row],[Width (in)]]&gt;25,Table1[[#This Row],[Width (in)]]&lt;=40),1,0))</f>
        <v>0</v>
      </c>
      <c r="V3765">
        <f>IF(Table1[[#This Row],[OD (in)]]=28,0,IF(Table1[[#This Row],[Width (in)]]&gt;40,1,0))</f>
        <v>0</v>
      </c>
      <c r="W3765">
        <f>IF(Table1[[#This Row],[OD (in)]]=28,1,0)</f>
        <v>1</v>
      </c>
    </row>
    <row r="3766" spans="1:23" x14ac:dyDescent="0.3">
      <c r="A3766" s="6" t="s">
        <v>0</v>
      </c>
      <c r="B3766" s="6" t="s">
        <v>125</v>
      </c>
      <c r="C3766" s="6" t="s">
        <v>126</v>
      </c>
      <c r="D3766" s="6" t="s">
        <v>7993</v>
      </c>
      <c r="E3766" s="6" t="s">
        <v>4</v>
      </c>
      <c r="F3766" s="6" t="s">
        <v>5</v>
      </c>
      <c r="G3766" s="6" t="s">
        <v>7900</v>
      </c>
      <c r="H3766" s="6" t="s">
        <v>7</v>
      </c>
      <c r="I3766" s="6" t="s">
        <v>7901</v>
      </c>
      <c r="J3766" s="6" t="s">
        <v>9</v>
      </c>
      <c r="K3766" s="6" t="s">
        <v>7994</v>
      </c>
      <c r="L3766" s="6" t="s">
        <v>11</v>
      </c>
      <c r="M3766" s="2">
        <v>438.43099999999998</v>
      </c>
      <c r="N3766" s="1" t="s">
        <v>12</v>
      </c>
      <c r="O3766" s="3">
        <v>43325</v>
      </c>
      <c r="P3766" s="2">
        <f>ROUNDDOWN(Table1[[#This Row],[Quantity in UnE]],0)</f>
        <v>438</v>
      </c>
      <c r="Q3766" t="s">
        <v>8852</v>
      </c>
      <c r="R3766">
        <v>60</v>
      </c>
      <c r="S3766">
        <v>39</v>
      </c>
      <c r="T3766">
        <f>IF(Table1[[#This Row],[OD (in)]]=28,0,IF(Table1[[#This Row],[Width (in)]]&lt;=25,1,0))</f>
        <v>0</v>
      </c>
      <c r="U3766">
        <f>IF(Table1[[#This Row],[OD (in)]]=28,0,IF(AND(Table1[[#This Row],[Width (in)]]&gt;25,Table1[[#This Row],[Width (in)]]&lt;=40),1,0))</f>
        <v>0</v>
      </c>
      <c r="V3766">
        <f>IF(Table1[[#This Row],[OD (in)]]=28,0,IF(Table1[[#This Row],[Width (in)]]&gt;40,1,0))</f>
        <v>1</v>
      </c>
      <c r="W3766">
        <f>IF(Table1[[#This Row],[OD (in)]]=28,1,0)</f>
        <v>0</v>
      </c>
    </row>
    <row r="3767" spans="1:23" x14ac:dyDescent="0.3">
      <c r="A3767" s="6" t="s">
        <v>0</v>
      </c>
      <c r="B3767" s="6" t="s">
        <v>125</v>
      </c>
      <c r="C3767" s="6" t="s">
        <v>126</v>
      </c>
      <c r="D3767" s="6" t="s">
        <v>7995</v>
      </c>
      <c r="E3767" s="6" t="s">
        <v>4</v>
      </c>
      <c r="F3767" s="6" t="s">
        <v>5</v>
      </c>
      <c r="G3767" s="6" t="s">
        <v>7900</v>
      </c>
      <c r="H3767" s="6" t="s">
        <v>7</v>
      </c>
      <c r="I3767" s="6" t="s">
        <v>7901</v>
      </c>
      <c r="J3767" s="6" t="s">
        <v>9</v>
      </c>
      <c r="K3767" s="6" t="s">
        <v>7996</v>
      </c>
      <c r="L3767" s="6" t="s">
        <v>11</v>
      </c>
      <c r="M3767" s="2">
        <v>438.54599999999999</v>
      </c>
      <c r="N3767" s="1" t="s">
        <v>12</v>
      </c>
      <c r="O3767" s="3">
        <v>43325</v>
      </c>
      <c r="P3767" s="2">
        <f>ROUNDDOWN(Table1[[#This Row],[Quantity in UnE]],0)</f>
        <v>438</v>
      </c>
      <c r="Q3767" t="s">
        <v>8852</v>
      </c>
      <c r="R3767">
        <v>60</v>
      </c>
      <c r="S3767">
        <v>39</v>
      </c>
      <c r="T3767">
        <f>IF(Table1[[#This Row],[OD (in)]]=28,0,IF(Table1[[#This Row],[Width (in)]]&lt;=25,1,0))</f>
        <v>0</v>
      </c>
      <c r="U3767">
        <f>IF(Table1[[#This Row],[OD (in)]]=28,0,IF(AND(Table1[[#This Row],[Width (in)]]&gt;25,Table1[[#This Row],[Width (in)]]&lt;=40),1,0))</f>
        <v>0</v>
      </c>
      <c r="V3767">
        <f>IF(Table1[[#This Row],[OD (in)]]=28,0,IF(Table1[[#This Row],[Width (in)]]&gt;40,1,0))</f>
        <v>1</v>
      </c>
      <c r="W3767">
        <f>IF(Table1[[#This Row],[OD (in)]]=28,1,0)</f>
        <v>0</v>
      </c>
    </row>
    <row r="3768" spans="1:23" x14ac:dyDescent="0.3">
      <c r="A3768" s="6" t="s">
        <v>0</v>
      </c>
      <c r="B3768" s="6" t="s">
        <v>280</v>
      </c>
      <c r="C3768" s="6" t="s">
        <v>281</v>
      </c>
      <c r="D3768" s="6" t="s">
        <v>7997</v>
      </c>
      <c r="E3768" s="6" t="s">
        <v>4</v>
      </c>
      <c r="F3768" s="6" t="s">
        <v>5</v>
      </c>
      <c r="G3768" s="6" t="s">
        <v>7892</v>
      </c>
      <c r="H3768" s="6" t="s">
        <v>7</v>
      </c>
      <c r="I3768" s="6" t="s">
        <v>7893</v>
      </c>
      <c r="J3768" s="6" t="s">
        <v>9</v>
      </c>
      <c r="K3768" s="6" t="s">
        <v>7998</v>
      </c>
      <c r="L3768" s="6" t="s">
        <v>11</v>
      </c>
      <c r="M3768" s="2">
        <v>160.97200000000001</v>
      </c>
      <c r="N3768" s="1" t="s">
        <v>12</v>
      </c>
      <c r="O3768" s="3">
        <v>43321</v>
      </c>
      <c r="P3768" s="2">
        <f>ROUNDDOWN(Table1[[#This Row],[Quantity in UnE]],0)</f>
        <v>160</v>
      </c>
      <c r="Q3768" t="s">
        <v>8854</v>
      </c>
      <c r="R3768">
        <v>46.5</v>
      </c>
      <c r="S3768">
        <v>28</v>
      </c>
      <c r="T3768">
        <f>IF(Table1[[#This Row],[OD (in)]]=28,0,IF(Table1[[#This Row],[Width (in)]]&lt;=25,1,0))</f>
        <v>0</v>
      </c>
      <c r="U3768">
        <f>IF(Table1[[#This Row],[OD (in)]]=28,0,IF(AND(Table1[[#This Row],[Width (in)]]&gt;25,Table1[[#This Row],[Width (in)]]&lt;=40),1,0))</f>
        <v>0</v>
      </c>
      <c r="V3768">
        <f>IF(Table1[[#This Row],[OD (in)]]=28,0,IF(Table1[[#This Row],[Width (in)]]&gt;40,1,0))</f>
        <v>0</v>
      </c>
      <c r="W3768">
        <f>IF(Table1[[#This Row],[OD (in)]]=28,1,0)</f>
        <v>1</v>
      </c>
    </row>
    <row r="3769" spans="1:23" x14ac:dyDescent="0.3">
      <c r="A3769" s="6" t="s">
        <v>0</v>
      </c>
      <c r="B3769" s="6" t="s">
        <v>1814</v>
      </c>
      <c r="C3769" s="6" t="s">
        <v>1815</v>
      </c>
      <c r="D3769" s="6" t="s">
        <v>7999</v>
      </c>
      <c r="E3769" s="6" t="s">
        <v>4</v>
      </c>
      <c r="F3769" s="6" t="s">
        <v>5</v>
      </c>
      <c r="G3769" s="6" t="s">
        <v>7900</v>
      </c>
      <c r="H3769" s="6" t="s">
        <v>7</v>
      </c>
      <c r="I3769" s="6" t="s">
        <v>7901</v>
      </c>
      <c r="J3769" s="6" t="s">
        <v>9</v>
      </c>
      <c r="K3769" s="6" t="s">
        <v>8000</v>
      </c>
      <c r="L3769" s="6" t="s">
        <v>11</v>
      </c>
      <c r="M3769" s="2">
        <v>248.429</v>
      </c>
      <c r="N3769" s="1" t="s">
        <v>12</v>
      </c>
      <c r="O3769" s="3">
        <v>43325</v>
      </c>
      <c r="P3769" s="2">
        <f>ROUNDDOWN(Table1[[#This Row],[Quantity in UnE]],0)</f>
        <v>248</v>
      </c>
      <c r="Q3769" t="s">
        <v>8860</v>
      </c>
      <c r="R3769">
        <v>30.75</v>
      </c>
      <c r="S3769">
        <v>39</v>
      </c>
      <c r="T3769">
        <f>IF(Table1[[#This Row],[OD (in)]]=28,0,IF(Table1[[#This Row],[Width (in)]]&lt;=25,1,0))</f>
        <v>0</v>
      </c>
      <c r="U3769">
        <f>IF(Table1[[#This Row],[OD (in)]]=28,0,IF(AND(Table1[[#This Row],[Width (in)]]&gt;25,Table1[[#This Row],[Width (in)]]&lt;=40),1,0))</f>
        <v>1</v>
      </c>
      <c r="V3769">
        <f>IF(Table1[[#This Row],[OD (in)]]=28,0,IF(Table1[[#This Row],[Width (in)]]&gt;40,1,0))</f>
        <v>0</v>
      </c>
      <c r="W3769">
        <f>IF(Table1[[#This Row],[OD (in)]]=28,1,0)</f>
        <v>0</v>
      </c>
    </row>
    <row r="3770" spans="1:23" x14ac:dyDescent="0.3">
      <c r="A3770" s="6" t="s">
        <v>0</v>
      </c>
      <c r="B3770" s="6" t="s">
        <v>280</v>
      </c>
      <c r="C3770" s="6" t="s">
        <v>281</v>
      </c>
      <c r="D3770" s="6" t="s">
        <v>8001</v>
      </c>
      <c r="E3770" s="6" t="s">
        <v>4</v>
      </c>
      <c r="F3770" s="6" t="s">
        <v>5</v>
      </c>
      <c r="G3770" s="6" t="s">
        <v>7892</v>
      </c>
      <c r="H3770" s="6" t="s">
        <v>7</v>
      </c>
      <c r="I3770" s="6" t="s">
        <v>7893</v>
      </c>
      <c r="J3770" s="6" t="s">
        <v>9</v>
      </c>
      <c r="K3770" s="6" t="s">
        <v>8002</v>
      </c>
      <c r="L3770" s="6" t="s">
        <v>11</v>
      </c>
      <c r="M3770" s="2">
        <v>160.97200000000001</v>
      </c>
      <c r="N3770" s="1" t="s">
        <v>12</v>
      </c>
      <c r="O3770" s="3">
        <v>43321</v>
      </c>
      <c r="P3770" s="2">
        <f>ROUNDDOWN(Table1[[#This Row],[Quantity in UnE]],0)</f>
        <v>160</v>
      </c>
      <c r="Q3770" t="s">
        <v>8854</v>
      </c>
      <c r="R3770">
        <v>46.5</v>
      </c>
      <c r="S3770">
        <v>28</v>
      </c>
      <c r="T3770">
        <f>IF(Table1[[#This Row],[OD (in)]]=28,0,IF(Table1[[#This Row],[Width (in)]]&lt;=25,1,0))</f>
        <v>0</v>
      </c>
      <c r="U3770">
        <f>IF(Table1[[#This Row],[OD (in)]]=28,0,IF(AND(Table1[[#This Row],[Width (in)]]&gt;25,Table1[[#This Row],[Width (in)]]&lt;=40),1,0))</f>
        <v>0</v>
      </c>
      <c r="V3770">
        <f>IF(Table1[[#This Row],[OD (in)]]=28,0,IF(Table1[[#This Row],[Width (in)]]&gt;40,1,0))</f>
        <v>0</v>
      </c>
      <c r="W3770">
        <f>IF(Table1[[#This Row],[OD (in)]]=28,1,0)</f>
        <v>1</v>
      </c>
    </row>
    <row r="3771" spans="1:23" x14ac:dyDescent="0.3">
      <c r="A3771" s="6" t="s">
        <v>0</v>
      </c>
      <c r="B3771" s="6" t="s">
        <v>45</v>
      </c>
      <c r="C3771" s="6" t="s">
        <v>46</v>
      </c>
      <c r="D3771" s="6" t="s">
        <v>8003</v>
      </c>
      <c r="E3771" s="6" t="s">
        <v>4</v>
      </c>
      <c r="F3771" s="6" t="s">
        <v>5</v>
      </c>
      <c r="G3771" s="6" t="s">
        <v>7546</v>
      </c>
      <c r="H3771" s="6" t="s">
        <v>7</v>
      </c>
      <c r="I3771" s="6" t="s">
        <v>7547</v>
      </c>
      <c r="J3771" s="6" t="s">
        <v>9</v>
      </c>
      <c r="K3771" s="6" t="s">
        <v>8004</v>
      </c>
      <c r="L3771" s="6" t="s">
        <v>11</v>
      </c>
      <c r="M3771" s="2">
        <v>151.51400000000001</v>
      </c>
      <c r="N3771" s="1" t="s">
        <v>12</v>
      </c>
      <c r="O3771" s="3">
        <v>43322</v>
      </c>
      <c r="P3771" s="2">
        <f>ROUNDDOWN(Table1[[#This Row],[Quantity in UnE]],0)</f>
        <v>151</v>
      </c>
      <c r="Q3771" t="s">
        <v>8849</v>
      </c>
      <c r="R3771">
        <v>21.25</v>
      </c>
      <c r="S3771">
        <v>44</v>
      </c>
      <c r="T3771">
        <f>IF(Table1[[#This Row],[OD (in)]]=28,0,IF(Table1[[#This Row],[Width (in)]]&lt;=25,1,0))</f>
        <v>1</v>
      </c>
      <c r="U3771">
        <f>IF(Table1[[#This Row],[OD (in)]]=28,0,IF(AND(Table1[[#This Row],[Width (in)]]&gt;25,Table1[[#This Row],[Width (in)]]&lt;=40),1,0))</f>
        <v>0</v>
      </c>
      <c r="V3771">
        <f>IF(Table1[[#This Row],[OD (in)]]=28,0,IF(Table1[[#This Row],[Width (in)]]&gt;40,1,0))</f>
        <v>0</v>
      </c>
      <c r="W3771">
        <f>IF(Table1[[#This Row],[OD (in)]]=28,1,0)</f>
        <v>0</v>
      </c>
    </row>
    <row r="3772" spans="1:23" x14ac:dyDescent="0.3">
      <c r="A3772" s="6" t="s">
        <v>0</v>
      </c>
      <c r="B3772" s="6" t="s">
        <v>768</v>
      </c>
      <c r="C3772" s="6" t="s">
        <v>769</v>
      </c>
      <c r="D3772" s="6" t="s">
        <v>8005</v>
      </c>
      <c r="E3772" s="6" t="s">
        <v>4</v>
      </c>
      <c r="F3772" s="6" t="s">
        <v>5</v>
      </c>
      <c r="G3772" s="6" t="s">
        <v>7928</v>
      </c>
      <c r="H3772" s="6" t="s">
        <v>7</v>
      </c>
      <c r="I3772" s="6" t="s">
        <v>7929</v>
      </c>
      <c r="J3772" s="6" t="s">
        <v>9</v>
      </c>
      <c r="K3772" s="6" t="s">
        <v>8006</v>
      </c>
      <c r="L3772" s="6" t="s">
        <v>11</v>
      </c>
      <c r="M3772" s="2">
        <v>436.767</v>
      </c>
      <c r="N3772" s="1" t="s">
        <v>12</v>
      </c>
      <c r="O3772" s="3">
        <v>43323</v>
      </c>
      <c r="P3772" s="2">
        <f>ROUNDDOWN(Table1[[#This Row],[Quantity in UnE]],0)</f>
        <v>436</v>
      </c>
      <c r="Q3772" t="s">
        <v>8850</v>
      </c>
      <c r="R3772">
        <v>60</v>
      </c>
      <c r="S3772">
        <v>39</v>
      </c>
      <c r="T3772">
        <f>IF(Table1[[#This Row],[OD (in)]]=28,0,IF(Table1[[#This Row],[Width (in)]]&lt;=25,1,0))</f>
        <v>0</v>
      </c>
      <c r="U3772">
        <f>IF(Table1[[#This Row],[OD (in)]]=28,0,IF(AND(Table1[[#This Row],[Width (in)]]&gt;25,Table1[[#This Row],[Width (in)]]&lt;=40),1,0))</f>
        <v>0</v>
      </c>
      <c r="V3772">
        <f>IF(Table1[[#This Row],[OD (in)]]=28,0,IF(Table1[[#This Row],[Width (in)]]&gt;40,1,0))</f>
        <v>1</v>
      </c>
      <c r="W3772">
        <f>IF(Table1[[#This Row],[OD (in)]]=28,1,0)</f>
        <v>0</v>
      </c>
    </row>
    <row r="3773" spans="1:23" x14ac:dyDescent="0.3">
      <c r="A3773" s="6" t="s">
        <v>0</v>
      </c>
      <c r="B3773" s="6" t="s">
        <v>1814</v>
      </c>
      <c r="C3773" s="6" t="s">
        <v>1815</v>
      </c>
      <c r="D3773" s="6" t="s">
        <v>8007</v>
      </c>
      <c r="E3773" s="6" t="s">
        <v>4</v>
      </c>
      <c r="F3773" s="6" t="s">
        <v>5</v>
      </c>
      <c r="G3773" s="6" t="s">
        <v>7900</v>
      </c>
      <c r="H3773" s="6" t="s">
        <v>7</v>
      </c>
      <c r="I3773" s="6" t="s">
        <v>7901</v>
      </c>
      <c r="J3773" s="6" t="s">
        <v>9</v>
      </c>
      <c r="K3773" s="6" t="s">
        <v>8008</v>
      </c>
      <c r="L3773" s="6" t="s">
        <v>11</v>
      </c>
      <c r="M3773" s="2">
        <v>249.98</v>
      </c>
      <c r="N3773" s="1" t="s">
        <v>12</v>
      </c>
      <c r="O3773" s="3">
        <v>43325</v>
      </c>
      <c r="P3773" s="2">
        <f>ROUNDDOWN(Table1[[#This Row],[Quantity in UnE]],0)</f>
        <v>249</v>
      </c>
      <c r="Q3773" t="s">
        <v>8860</v>
      </c>
      <c r="R3773">
        <v>30.75</v>
      </c>
      <c r="S3773">
        <v>39</v>
      </c>
      <c r="T3773">
        <f>IF(Table1[[#This Row],[OD (in)]]=28,0,IF(Table1[[#This Row],[Width (in)]]&lt;=25,1,0))</f>
        <v>0</v>
      </c>
      <c r="U3773">
        <f>IF(Table1[[#This Row],[OD (in)]]=28,0,IF(AND(Table1[[#This Row],[Width (in)]]&gt;25,Table1[[#This Row],[Width (in)]]&lt;=40),1,0))</f>
        <v>1</v>
      </c>
      <c r="V3773">
        <f>IF(Table1[[#This Row],[OD (in)]]=28,0,IF(Table1[[#This Row],[Width (in)]]&gt;40,1,0))</f>
        <v>0</v>
      </c>
      <c r="W3773">
        <f>IF(Table1[[#This Row],[OD (in)]]=28,1,0)</f>
        <v>0</v>
      </c>
    </row>
    <row r="3774" spans="1:23" x14ac:dyDescent="0.3">
      <c r="A3774" s="6" t="s">
        <v>0</v>
      </c>
      <c r="B3774" s="6" t="s">
        <v>280</v>
      </c>
      <c r="C3774" s="6" t="s">
        <v>281</v>
      </c>
      <c r="D3774" s="6" t="s">
        <v>8009</v>
      </c>
      <c r="E3774" s="6" t="s">
        <v>4</v>
      </c>
      <c r="F3774" s="6" t="s">
        <v>5</v>
      </c>
      <c r="G3774" s="6" t="s">
        <v>7892</v>
      </c>
      <c r="H3774" s="6" t="s">
        <v>7</v>
      </c>
      <c r="I3774" s="6" t="s">
        <v>7893</v>
      </c>
      <c r="J3774" s="6" t="s">
        <v>9</v>
      </c>
      <c r="K3774" s="6" t="s">
        <v>8010</v>
      </c>
      <c r="L3774" s="6" t="s">
        <v>11</v>
      </c>
      <c r="M3774" s="2">
        <v>167.65700000000001</v>
      </c>
      <c r="N3774" s="1" t="s">
        <v>12</v>
      </c>
      <c r="O3774" s="3">
        <v>43321</v>
      </c>
      <c r="P3774" s="2">
        <f>ROUNDDOWN(Table1[[#This Row],[Quantity in UnE]],0)</f>
        <v>167</v>
      </c>
      <c r="Q3774" t="s">
        <v>8854</v>
      </c>
      <c r="R3774">
        <v>46.5</v>
      </c>
      <c r="S3774">
        <v>28</v>
      </c>
      <c r="T3774">
        <f>IF(Table1[[#This Row],[OD (in)]]=28,0,IF(Table1[[#This Row],[Width (in)]]&lt;=25,1,0))</f>
        <v>0</v>
      </c>
      <c r="U3774">
        <f>IF(Table1[[#This Row],[OD (in)]]=28,0,IF(AND(Table1[[#This Row],[Width (in)]]&gt;25,Table1[[#This Row],[Width (in)]]&lt;=40),1,0))</f>
        <v>0</v>
      </c>
      <c r="V3774">
        <f>IF(Table1[[#This Row],[OD (in)]]=28,0,IF(Table1[[#This Row],[Width (in)]]&gt;40,1,0))</f>
        <v>0</v>
      </c>
      <c r="W3774">
        <f>IF(Table1[[#This Row],[OD (in)]]=28,1,0)</f>
        <v>1</v>
      </c>
    </row>
    <row r="3775" spans="1:23" x14ac:dyDescent="0.3">
      <c r="A3775" s="6" t="s">
        <v>0</v>
      </c>
      <c r="B3775" s="6" t="s">
        <v>280</v>
      </c>
      <c r="C3775" s="6" t="s">
        <v>281</v>
      </c>
      <c r="D3775" s="6" t="s">
        <v>8011</v>
      </c>
      <c r="E3775" s="6" t="s">
        <v>4</v>
      </c>
      <c r="F3775" s="6" t="s">
        <v>5</v>
      </c>
      <c r="G3775" s="6" t="s">
        <v>7892</v>
      </c>
      <c r="H3775" s="6" t="s">
        <v>7</v>
      </c>
      <c r="I3775" s="6" t="s">
        <v>7893</v>
      </c>
      <c r="J3775" s="6" t="s">
        <v>9</v>
      </c>
      <c r="K3775" s="6" t="s">
        <v>8012</v>
      </c>
      <c r="L3775" s="6" t="s">
        <v>11</v>
      </c>
      <c r="M3775" s="2">
        <v>167.65700000000001</v>
      </c>
      <c r="N3775" s="1" t="s">
        <v>12</v>
      </c>
      <c r="O3775" s="3">
        <v>43321</v>
      </c>
      <c r="P3775" s="2">
        <f>ROUNDDOWN(Table1[[#This Row],[Quantity in UnE]],0)</f>
        <v>167</v>
      </c>
      <c r="Q3775" t="s">
        <v>8854</v>
      </c>
      <c r="R3775">
        <v>46.5</v>
      </c>
      <c r="S3775">
        <v>28</v>
      </c>
      <c r="T3775">
        <f>IF(Table1[[#This Row],[OD (in)]]=28,0,IF(Table1[[#This Row],[Width (in)]]&lt;=25,1,0))</f>
        <v>0</v>
      </c>
      <c r="U3775">
        <f>IF(Table1[[#This Row],[OD (in)]]=28,0,IF(AND(Table1[[#This Row],[Width (in)]]&gt;25,Table1[[#This Row],[Width (in)]]&lt;=40),1,0))</f>
        <v>0</v>
      </c>
      <c r="V3775">
        <f>IF(Table1[[#This Row],[OD (in)]]=28,0,IF(Table1[[#This Row],[Width (in)]]&gt;40,1,0))</f>
        <v>0</v>
      </c>
      <c r="W3775">
        <f>IF(Table1[[#This Row],[OD (in)]]=28,1,0)</f>
        <v>1</v>
      </c>
    </row>
    <row r="3776" spans="1:23" x14ac:dyDescent="0.3">
      <c r="A3776" s="6" t="s">
        <v>0</v>
      </c>
      <c r="B3776" s="6" t="s">
        <v>87</v>
      </c>
      <c r="C3776" s="6" t="s">
        <v>88</v>
      </c>
      <c r="D3776" s="6" t="s">
        <v>8013</v>
      </c>
      <c r="E3776" s="6" t="s">
        <v>4</v>
      </c>
      <c r="F3776" s="6" t="s">
        <v>5</v>
      </c>
      <c r="G3776" s="6" t="s">
        <v>678</v>
      </c>
      <c r="H3776" s="6" t="s">
        <v>7</v>
      </c>
      <c r="I3776" s="6" t="s">
        <v>679</v>
      </c>
      <c r="J3776" s="6" t="s">
        <v>9</v>
      </c>
      <c r="K3776" s="6" t="s">
        <v>8014</v>
      </c>
      <c r="L3776" s="6" t="s">
        <v>11</v>
      </c>
      <c r="M3776" s="2">
        <v>110.22799999999999</v>
      </c>
      <c r="N3776" s="1" t="s">
        <v>12</v>
      </c>
      <c r="O3776" s="3">
        <v>43320</v>
      </c>
      <c r="P3776" s="2">
        <f>ROUNDDOWN(Table1[[#This Row],[Quantity in UnE]],0)</f>
        <v>110</v>
      </c>
      <c r="Q3776" t="s">
        <v>8850</v>
      </c>
      <c r="R3776">
        <v>29</v>
      </c>
      <c r="S3776">
        <v>28</v>
      </c>
      <c r="T3776">
        <f>IF(Table1[[#This Row],[OD (in)]]=28,0,IF(Table1[[#This Row],[Width (in)]]&lt;=25,1,0))</f>
        <v>0</v>
      </c>
      <c r="U3776">
        <f>IF(Table1[[#This Row],[OD (in)]]=28,0,IF(AND(Table1[[#This Row],[Width (in)]]&gt;25,Table1[[#This Row],[Width (in)]]&lt;=40),1,0))</f>
        <v>0</v>
      </c>
      <c r="V3776">
        <f>IF(Table1[[#This Row],[OD (in)]]=28,0,IF(Table1[[#This Row],[Width (in)]]&gt;40,1,0))</f>
        <v>0</v>
      </c>
      <c r="W3776">
        <f>IF(Table1[[#This Row],[OD (in)]]=28,1,0)</f>
        <v>1</v>
      </c>
    </row>
    <row r="3777" spans="1:23" x14ac:dyDescent="0.3">
      <c r="A3777" s="6" t="s">
        <v>0</v>
      </c>
      <c r="B3777" s="6" t="s">
        <v>280</v>
      </c>
      <c r="C3777" s="6" t="s">
        <v>281</v>
      </c>
      <c r="D3777" s="6" t="s">
        <v>8015</v>
      </c>
      <c r="E3777" s="6" t="s">
        <v>4</v>
      </c>
      <c r="F3777" s="6" t="s">
        <v>5</v>
      </c>
      <c r="G3777" s="6" t="s">
        <v>7892</v>
      </c>
      <c r="H3777" s="6" t="s">
        <v>7</v>
      </c>
      <c r="I3777" s="6" t="s">
        <v>7893</v>
      </c>
      <c r="J3777" s="6" t="s">
        <v>9</v>
      </c>
      <c r="K3777" s="6" t="s">
        <v>8016</v>
      </c>
      <c r="L3777" s="6" t="s">
        <v>11</v>
      </c>
      <c r="M3777" s="2">
        <v>165.37</v>
      </c>
      <c r="N3777" s="1" t="s">
        <v>12</v>
      </c>
      <c r="O3777" s="3">
        <v>43321</v>
      </c>
      <c r="P3777" s="2">
        <f>ROUNDDOWN(Table1[[#This Row],[Quantity in UnE]],0)</f>
        <v>165</v>
      </c>
      <c r="Q3777" t="s">
        <v>8854</v>
      </c>
      <c r="R3777">
        <v>46.5</v>
      </c>
      <c r="S3777">
        <v>28</v>
      </c>
      <c r="T3777">
        <f>IF(Table1[[#This Row],[OD (in)]]=28,0,IF(Table1[[#This Row],[Width (in)]]&lt;=25,1,0))</f>
        <v>0</v>
      </c>
      <c r="U3777">
        <f>IF(Table1[[#This Row],[OD (in)]]=28,0,IF(AND(Table1[[#This Row],[Width (in)]]&gt;25,Table1[[#This Row],[Width (in)]]&lt;=40),1,0))</f>
        <v>0</v>
      </c>
      <c r="V3777">
        <f>IF(Table1[[#This Row],[OD (in)]]=28,0,IF(Table1[[#This Row],[Width (in)]]&gt;40,1,0))</f>
        <v>0</v>
      </c>
      <c r="W3777">
        <f>IF(Table1[[#This Row],[OD (in)]]=28,1,0)</f>
        <v>1</v>
      </c>
    </row>
    <row r="3778" spans="1:23" x14ac:dyDescent="0.3">
      <c r="A3778" s="6" t="s">
        <v>0</v>
      </c>
      <c r="B3778" s="6" t="s">
        <v>87</v>
      </c>
      <c r="C3778" s="6" t="s">
        <v>88</v>
      </c>
      <c r="D3778" s="6" t="s">
        <v>8017</v>
      </c>
      <c r="E3778" s="6" t="s">
        <v>4</v>
      </c>
      <c r="F3778" s="6" t="s">
        <v>5</v>
      </c>
      <c r="G3778" s="6" t="s">
        <v>678</v>
      </c>
      <c r="H3778" s="6" t="s">
        <v>7</v>
      </c>
      <c r="I3778" s="6" t="s">
        <v>679</v>
      </c>
      <c r="J3778" s="6" t="s">
        <v>9</v>
      </c>
      <c r="K3778" s="6" t="s">
        <v>8018</v>
      </c>
      <c r="L3778" s="6" t="s">
        <v>11</v>
      </c>
      <c r="M3778" s="2">
        <v>107.06</v>
      </c>
      <c r="N3778" s="1" t="s">
        <v>12</v>
      </c>
      <c r="O3778" s="3">
        <v>43320</v>
      </c>
      <c r="P3778" s="2">
        <f>ROUNDDOWN(Table1[[#This Row],[Quantity in UnE]],0)</f>
        <v>107</v>
      </c>
      <c r="Q3778" t="s">
        <v>8850</v>
      </c>
      <c r="R3778">
        <v>29</v>
      </c>
      <c r="S3778">
        <v>28</v>
      </c>
      <c r="T3778">
        <f>IF(Table1[[#This Row],[OD (in)]]=28,0,IF(Table1[[#This Row],[Width (in)]]&lt;=25,1,0))</f>
        <v>0</v>
      </c>
      <c r="U3778">
        <f>IF(Table1[[#This Row],[OD (in)]]=28,0,IF(AND(Table1[[#This Row],[Width (in)]]&gt;25,Table1[[#This Row],[Width (in)]]&lt;=40),1,0))</f>
        <v>0</v>
      </c>
      <c r="V3778">
        <f>IF(Table1[[#This Row],[OD (in)]]=28,0,IF(Table1[[#This Row],[Width (in)]]&gt;40,1,0))</f>
        <v>0</v>
      </c>
      <c r="W3778">
        <f>IF(Table1[[#This Row],[OD (in)]]=28,1,0)</f>
        <v>1</v>
      </c>
    </row>
    <row r="3779" spans="1:23" x14ac:dyDescent="0.3">
      <c r="A3779" s="6" t="s">
        <v>0</v>
      </c>
      <c r="B3779" s="6" t="s">
        <v>3097</v>
      </c>
      <c r="C3779" s="6" t="s">
        <v>3098</v>
      </c>
      <c r="D3779" s="6" t="s">
        <v>8019</v>
      </c>
      <c r="E3779" s="6" t="s">
        <v>4</v>
      </c>
      <c r="F3779" s="6" t="s">
        <v>5</v>
      </c>
      <c r="G3779" s="6" t="s">
        <v>7546</v>
      </c>
      <c r="H3779" s="6" t="s">
        <v>7</v>
      </c>
      <c r="I3779" s="6" t="s">
        <v>7547</v>
      </c>
      <c r="J3779" s="6" t="s">
        <v>9</v>
      </c>
      <c r="K3779" s="6" t="s">
        <v>8020</v>
      </c>
      <c r="L3779" s="6" t="s">
        <v>11</v>
      </c>
      <c r="M3779" s="2">
        <v>330.52</v>
      </c>
      <c r="N3779" s="1" t="s">
        <v>12</v>
      </c>
      <c r="O3779" s="3">
        <v>43322</v>
      </c>
      <c r="P3779" s="2">
        <f>ROUNDDOWN(Table1[[#This Row],[Quantity in UnE]],0)</f>
        <v>330</v>
      </c>
      <c r="Q3779" t="s">
        <v>8850</v>
      </c>
      <c r="R3779">
        <v>44</v>
      </c>
      <c r="S3779">
        <v>39</v>
      </c>
      <c r="T3779">
        <f>IF(Table1[[#This Row],[OD (in)]]=28,0,IF(Table1[[#This Row],[Width (in)]]&lt;=25,1,0))</f>
        <v>0</v>
      </c>
      <c r="U3779">
        <f>IF(Table1[[#This Row],[OD (in)]]=28,0,IF(AND(Table1[[#This Row],[Width (in)]]&gt;25,Table1[[#This Row],[Width (in)]]&lt;=40),1,0))</f>
        <v>0</v>
      </c>
      <c r="V3779">
        <f>IF(Table1[[#This Row],[OD (in)]]=28,0,IF(Table1[[#This Row],[Width (in)]]&gt;40,1,0))</f>
        <v>1</v>
      </c>
      <c r="W3779">
        <f>IF(Table1[[#This Row],[OD (in)]]=28,1,0)</f>
        <v>0</v>
      </c>
    </row>
    <row r="3780" spans="1:23" x14ac:dyDescent="0.3">
      <c r="A3780" s="6" t="s">
        <v>0</v>
      </c>
      <c r="B3780" s="6" t="s">
        <v>280</v>
      </c>
      <c r="C3780" s="6" t="s">
        <v>281</v>
      </c>
      <c r="D3780" s="6" t="s">
        <v>8021</v>
      </c>
      <c r="E3780" s="6" t="s">
        <v>4</v>
      </c>
      <c r="F3780" s="6" t="s">
        <v>5</v>
      </c>
      <c r="G3780" s="6" t="s">
        <v>7892</v>
      </c>
      <c r="H3780" s="6" t="s">
        <v>7</v>
      </c>
      <c r="I3780" s="6" t="s">
        <v>7893</v>
      </c>
      <c r="J3780" s="6" t="s">
        <v>9</v>
      </c>
      <c r="K3780" s="6" t="s">
        <v>8022</v>
      </c>
      <c r="L3780" s="6" t="s">
        <v>11</v>
      </c>
      <c r="M3780" s="2">
        <v>165.37</v>
      </c>
      <c r="N3780" s="1" t="s">
        <v>12</v>
      </c>
      <c r="O3780" s="3">
        <v>43321</v>
      </c>
      <c r="P3780" s="2">
        <f>ROUNDDOWN(Table1[[#This Row],[Quantity in UnE]],0)</f>
        <v>165</v>
      </c>
      <c r="Q3780" t="s">
        <v>8854</v>
      </c>
      <c r="R3780">
        <v>46.5</v>
      </c>
      <c r="S3780">
        <v>28</v>
      </c>
      <c r="T3780">
        <f>IF(Table1[[#This Row],[OD (in)]]=28,0,IF(Table1[[#This Row],[Width (in)]]&lt;=25,1,0))</f>
        <v>0</v>
      </c>
      <c r="U3780">
        <f>IF(Table1[[#This Row],[OD (in)]]=28,0,IF(AND(Table1[[#This Row],[Width (in)]]&gt;25,Table1[[#This Row],[Width (in)]]&lt;=40),1,0))</f>
        <v>0</v>
      </c>
      <c r="V3780">
        <f>IF(Table1[[#This Row],[OD (in)]]=28,0,IF(Table1[[#This Row],[Width (in)]]&gt;40,1,0))</f>
        <v>0</v>
      </c>
      <c r="W3780">
        <f>IF(Table1[[#This Row],[OD (in)]]=28,1,0)</f>
        <v>1</v>
      </c>
    </row>
    <row r="3781" spans="1:23" x14ac:dyDescent="0.3">
      <c r="A3781" s="6" t="s">
        <v>0</v>
      </c>
      <c r="B3781" s="6" t="s">
        <v>280</v>
      </c>
      <c r="C3781" s="6" t="s">
        <v>281</v>
      </c>
      <c r="D3781" s="6" t="s">
        <v>8023</v>
      </c>
      <c r="E3781" s="6" t="s">
        <v>4</v>
      </c>
      <c r="F3781" s="6" t="s">
        <v>5</v>
      </c>
      <c r="G3781" s="6" t="s">
        <v>7892</v>
      </c>
      <c r="H3781" s="6" t="s">
        <v>7</v>
      </c>
      <c r="I3781" s="6" t="s">
        <v>7893</v>
      </c>
      <c r="J3781" s="6" t="s">
        <v>9</v>
      </c>
      <c r="K3781" s="6" t="s">
        <v>8024</v>
      </c>
      <c r="L3781" s="6" t="s">
        <v>11</v>
      </c>
      <c r="M3781" s="2">
        <v>169.59200000000001</v>
      </c>
      <c r="N3781" s="1" t="s">
        <v>12</v>
      </c>
      <c r="O3781" s="3">
        <v>43321</v>
      </c>
      <c r="P3781" s="2">
        <f>ROUNDDOWN(Table1[[#This Row],[Quantity in UnE]],0)</f>
        <v>169</v>
      </c>
      <c r="Q3781" t="s">
        <v>8854</v>
      </c>
      <c r="R3781">
        <v>46.5</v>
      </c>
      <c r="S3781">
        <v>28</v>
      </c>
      <c r="T3781">
        <f>IF(Table1[[#This Row],[OD (in)]]=28,0,IF(Table1[[#This Row],[Width (in)]]&lt;=25,1,0))</f>
        <v>0</v>
      </c>
      <c r="U3781">
        <f>IF(Table1[[#This Row],[OD (in)]]=28,0,IF(AND(Table1[[#This Row],[Width (in)]]&gt;25,Table1[[#This Row],[Width (in)]]&lt;=40),1,0))</f>
        <v>0</v>
      </c>
      <c r="V3781">
        <f>IF(Table1[[#This Row],[OD (in)]]=28,0,IF(Table1[[#This Row],[Width (in)]]&gt;40,1,0))</f>
        <v>0</v>
      </c>
      <c r="W3781">
        <f>IF(Table1[[#This Row],[OD (in)]]=28,1,0)</f>
        <v>1</v>
      </c>
    </row>
    <row r="3782" spans="1:23" x14ac:dyDescent="0.3">
      <c r="A3782" s="6" t="s">
        <v>0</v>
      </c>
      <c r="B3782" s="6" t="s">
        <v>280</v>
      </c>
      <c r="C3782" s="6" t="s">
        <v>281</v>
      </c>
      <c r="D3782" s="6" t="s">
        <v>8025</v>
      </c>
      <c r="E3782" s="6" t="s">
        <v>4</v>
      </c>
      <c r="F3782" s="6" t="s">
        <v>5</v>
      </c>
      <c r="G3782" s="6" t="s">
        <v>7892</v>
      </c>
      <c r="H3782" s="6" t="s">
        <v>7</v>
      </c>
      <c r="I3782" s="6" t="s">
        <v>7893</v>
      </c>
      <c r="J3782" s="6" t="s">
        <v>9</v>
      </c>
      <c r="K3782" s="6" t="s">
        <v>8026</v>
      </c>
      <c r="L3782" s="6" t="s">
        <v>11</v>
      </c>
      <c r="M3782" s="2">
        <v>169.59200000000001</v>
      </c>
      <c r="N3782" s="1" t="s">
        <v>12</v>
      </c>
      <c r="O3782" s="3">
        <v>43321</v>
      </c>
      <c r="P3782" s="2">
        <f>ROUNDDOWN(Table1[[#This Row],[Quantity in UnE]],0)</f>
        <v>169</v>
      </c>
      <c r="Q3782" t="s">
        <v>8854</v>
      </c>
      <c r="R3782">
        <v>46.5</v>
      </c>
      <c r="S3782">
        <v>28</v>
      </c>
      <c r="T3782">
        <f>IF(Table1[[#This Row],[OD (in)]]=28,0,IF(Table1[[#This Row],[Width (in)]]&lt;=25,1,0))</f>
        <v>0</v>
      </c>
      <c r="U3782">
        <f>IF(Table1[[#This Row],[OD (in)]]=28,0,IF(AND(Table1[[#This Row],[Width (in)]]&gt;25,Table1[[#This Row],[Width (in)]]&lt;=40),1,0))</f>
        <v>0</v>
      </c>
      <c r="V3782">
        <f>IF(Table1[[#This Row],[OD (in)]]=28,0,IF(Table1[[#This Row],[Width (in)]]&gt;40,1,0))</f>
        <v>0</v>
      </c>
      <c r="W3782">
        <f>IF(Table1[[#This Row],[OD (in)]]=28,1,0)</f>
        <v>1</v>
      </c>
    </row>
    <row r="3783" spans="1:23" x14ac:dyDescent="0.3">
      <c r="A3783" s="6" t="s">
        <v>0</v>
      </c>
      <c r="B3783" s="6" t="s">
        <v>5567</v>
      </c>
      <c r="C3783" s="6" t="s">
        <v>5568</v>
      </c>
      <c r="D3783" s="6" t="s">
        <v>8027</v>
      </c>
      <c r="E3783" s="6" t="s">
        <v>4</v>
      </c>
      <c r="F3783" s="6" t="s">
        <v>5</v>
      </c>
      <c r="G3783" s="6" t="s">
        <v>7546</v>
      </c>
      <c r="H3783" s="6" t="s">
        <v>7</v>
      </c>
      <c r="I3783" s="6" t="s">
        <v>7547</v>
      </c>
      <c r="J3783" s="6" t="s">
        <v>9</v>
      </c>
      <c r="K3783" s="6" t="s">
        <v>8028</v>
      </c>
      <c r="L3783" s="6" t="s">
        <v>11</v>
      </c>
      <c r="M3783" s="2">
        <v>219.30099999999999</v>
      </c>
      <c r="N3783" s="1" t="s">
        <v>12</v>
      </c>
      <c r="O3783" s="3">
        <v>43322</v>
      </c>
      <c r="P3783" s="2">
        <f>ROUNDDOWN(Table1[[#This Row],[Quantity in UnE]],0)</f>
        <v>219</v>
      </c>
      <c r="Q3783" t="s">
        <v>8850</v>
      </c>
      <c r="R3783">
        <v>29</v>
      </c>
      <c r="S3783">
        <v>39</v>
      </c>
      <c r="T3783">
        <f>IF(Table1[[#This Row],[OD (in)]]=28,0,IF(Table1[[#This Row],[Width (in)]]&lt;=25,1,0))</f>
        <v>0</v>
      </c>
      <c r="U3783">
        <f>IF(Table1[[#This Row],[OD (in)]]=28,0,IF(AND(Table1[[#This Row],[Width (in)]]&gt;25,Table1[[#This Row],[Width (in)]]&lt;=40),1,0))</f>
        <v>1</v>
      </c>
      <c r="V3783">
        <f>IF(Table1[[#This Row],[OD (in)]]=28,0,IF(Table1[[#This Row],[Width (in)]]&gt;40,1,0))</f>
        <v>0</v>
      </c>
      <c r="W3783">
        <f>IF(Table1[[#This Row],[OD (in)]]=28,1,0)</f>
        <v>0</v>
      </c>
    </row>
    <row r="3784" spans="1:23" x14ac:dyDescent="0.3">
      <c r="A3784" s="6" t="s">
        <v>0</v>
      </c>
      <c r="B3784" s="6" t="s">
        <v>87</v>
      </c>
      <c r="C3784" s="6" t="s">
        <v>88</v>
      </c>
      <c r="D3784" s="6" t="s">
        <v>8029</v>
      </c>
      <c r="E3784" s="6" t="s">
        <v>4</v>
      </c>
      <c r="F3784" s="6" t="s">
        <v>5</v>
      </c>
      <c r="G3784" s="6" t="s">
        <v>678</v>
      </c>
      <c r="H3784" s="6" t="s">
        <v>7</v>
      </c>
      <c r="I3784" s="6" t="s">
        <v>679</v>
      </c>
      <c r="J3784" s="6" t="s">
        <v>9</v>
      </c>
      <c r="K3784" s="6" t="s">
        <v>8030</v>
      </c>
      <c r="L3784" s="6" t="s">
        <v>11</v>
      </c>
      <c r="M3784" s="2">
        <v>110.179</v>
      </c>
      <c r="N3784" s="1" t="s">
        <v>12</v>
      </c>
      <c r="O3784" s="3">
        <v>43320</v>
      </c>
      <c r="P3784" s="2">
        <f>ROUNDDOWN(Table1[[#This Row],[Quantity in UnE]],0)</f>
        <v>110</v>
      </c>
      <c r="Q3784" t="s">
        <v>8850</v>
      </c>
      <c r="R3784">
        <v>29</v>
      </c>
      <c r="S3784">
        <v>28</v>
      </c>
      <c r="T3784">
        <f>IF(Table1[[#This Row],[OD (in)]]=28,0,IF(Table1[[#This Row],[Width (in)]]&lt;=25,1,0))</f>
        <v>0</v>
      </c>
      <c r="U3784">
        <f>IF(Table1[[#This Row],[OD (in)]]=28,0,IF(AND(Table1[[#This Row],[Width (in)]]&gt;25,Table1[[#This Row],[Width (in)]]&lt;=40),1,0))</f>
        <v>0</v>
      </c>
      <c r="V3784">
        <f>IF(Table1[[#This Row],[OD (in)]]=28,0,IF(Table1[[#This Row],[Width (in)]]&gt;40,1,0))</f>
        <v>0</v>
      </c>
      <c r="W3784">
        <f>IF(Table1[[#This Row],[OD (in)]]=28,1,0)</f>
        <v>1</v>
      </c>
    </row>
    <row r="3785" spans="1:23" x14ac:dyDescent="0.3">
      <c r="A3785" s="6" t="s">
        <v>0</v>
      </c>
      <c r="B3785" s="6" t="s">
        <v>87</v>
      </c>
      <c r="C3785" s="6" t="s">
        <v>88</v>
      </c>
      <c r="D3785" s="6" t="s">
        <v>8031</v>
      </c>
      <c r="E3785" s="6" t="s">
        <v>4</v>
      </c>
      <c r="F3785" s="6" t="s">
        <v>5</v>
      </c>
      <c r="G3785" s="6" t="s">
        <v>678</v>
      </c>
      <c r="H3785" s="6" t="s">
        <v>7</v>
      </c>
      <c r="I3785" s="6" t="s">
        <v>679</v>
      </c>
      <c r="J3785" s="6" t="s">
        <v>9</v>
      </c>
      <c r="K3785" s="6" t="s">
        <v>8032</v>
      </c>
      <c r="L3785" s="6" t="s">
        <v>11</v>
      </c>
      <c r="M3785" s="2">
        <v>110.88200000000001</v>
      </c>
      <c r="N3785" s="1" t="s">
        <v>12</v>
      </c>
      <c r="O3785" s="3">
        <v>43320</v>
      </c>
      <c r="P3785" s="2">
        <f>ROUNDDOWN(Table1[[#This Row],[Quantity in UnE]],0)</f>
        <v>110</v>
      </c>
      <c r="Q3785" t="s">
        <v>8850</v>
      </c>
      <c r="R3785">
        <v>29</v>
      </c>
      <c r="S3785">
        <v>28</v>
      </c>
      <c r="T3785">
        <f>IF(Table1[[#This Row],[OD (in)]]=28,0,IF(Table1[[#This Row],[Width (in)]]&lt;=25,1,0))</f>
        <v>0</v>
      </c>
      <c r="U3785">
        <f>IF(Table1[[#This Row],[OD (in)]]=28,0,IF(AND(Table1[[#This Row],[Width (in)]]&gt;25,Table1[[#This Row],[Width (in)]]&lt;=40),1,0))</f>
        <v>0</v>
      </c>
      <c r="V3785">
        <f>IF(Table1[[#This Row],[OD (in)]]=28,0,IF(Table1[[#This Row],[Width (in)]]&gt;40,1,0))</f>
        <v>0</v>
      </c>
      <c r="W3785">
        <f>IF(Table1[[#This Row],[OD (in)]]=28,1,0)</f>
        <v>1</v>
      </c>
    </row>
    <row r="3786" spans="1:23" x14ac:dyDescent="0.3">
      <c r="A3786" s="6" t="s">
        <v>0</v>
      </c>
      <c r="B3786" s="6" t="s">
        <v>87</v>
      </c>
      <c r="C3786" s="6" t="s">
        <v>88</v>
      </c>
      <c r="D3786" s="6" t="s">
        <v>8033</v>
      </c>
      <c r="E3786" s="6" t="s">
        <v>4</v>
      </c>
      <c r="F3786" s="6" t="s">
        <v>5</v>
      </c>
      <c r="G3786" s="6" t="s">
        <v>678</v>
      </c>
      <c r="H3786" s="6" t="s">
        <v>7</v>
      </c>
      <c r="I3786" s="6" t="s">
        <v>679</v>
      </c>
      <c r="J3786" s="6" t="s">
        <v>9</v>
      </c>
      <c r="K3786" s="6" t="s">
        <v>8034</v>
      </c>
      <c r="L3786" s="6" t="s">
        <v>11</v>
      </c>
      <c r="M3786" s="2">
        <v>106.709</v>
      </c>
      <c r="N3786" s="1" t="s">
        <v>12</v>
      </c>
      <c r="O3786" s="3">
        <v>43320</v>
      </c>
      <c r="P3786" s="2">
        <f>ROUNDDOWN(Table1[[#This Row],[Quantity in UnE]],0)</f>
        <v>106</v>
      </c>
      <c r="Q3786" t="s">
        <v>8850</v>
      </c>
      <c r="R3786">
        <v>29</v>
      </c>
      <c r="S3786">
        <v>28</v>
      </c>
      <c r="T3786">
        <f>IF(Table1[[#This Row],[OD (in)]]=28,0,IF(Table1[[#This Row],[Width (in)]]&lt;=25,1,0))</f>
        <v>0</v>
      </c>
      <c r="U3786">
        <f>IF(Table1[[#This Row],[OD (in)]]=28,0,IF(AND(Table1[[#This Row],[Width (in)]]&gt;25,Table1[[#This Row],[Width (in)]]&lt;=40),1,0))</f>
        <v>0</v>
      </c>
      <c r="V3786">
        <f>IF(Table1[[#This Row],[OD (in)]]=28,0,IF(Table1[[#This Row],[Width (in)]]&gt;40,1,0))</f>
        <v>0</v>
      </c>
      <c r="W3786">
        <f>IF(Table1[[#This Row],[OD (in)]]=28,1,0)</f>
        <v>1</v>
      </c>
    </row>
    <row r="3787" spans="1:23" x14ac:dyDescent="0.3">
      <c r="A3787" s="6" t="s">
        <v>0</v>
      </c>
      <c r="B3787" s="6" t="s">
        <v>1</v>
      </c>
      <c r="C3787" s="6" t="s">
        <v>2</v>
      </c>
      <c r="D3787" s="6" t="s">
        <v>8035</v>
      </c>
      <c r="E3787" s="6" t="s">
        <v>4</v>
      </c>
      <c r="F3787" s="6" t="s">
        <v>5</v>
      </c>
      <c r="G3787" s="6" t="s">
        <v>7546</v>
      </c>
      <c r="H3787" s="6" t="s">
        <v>7</v>
      </c>
      <c r="I3787" s="6" t="s">
        <v>7547</v>
      </c>
      <c r="J3787" s="6" t="s">
        <v>9</v>
      </c>
      <c r="K3787" s="6" t="s">
        <v>8036</v>
      </c>
      <c r="L3787" s="6" t="s">
        <v>11</v>
      </c>
      <c r="M3787" s="2">
        <v>98.120999999999995</v>
      </c>
      <c r="N3787" s="1" t="s">
        <v>12</v>
      </c>
      <c r="O3787" s="3">
        <v>43322</v>
      </c>
      <c r="P3787" s="2">
        <f>ROUNDDOWN(Table1[[#This Row],[Quantity in UnE]],0)</f>
        <v>98</v>
      </c>
      <c r="Q3787" t="s">
        <v>8848</v>
      </c>
      <c r="R3787">
        <v>13.125</v>
      </c>
      <c r="S3787">
        <v>39</v>
      </c>
      <c r="T3787">
        <f>IF(Table1[[#This Row],[OD (in)]]=28,0,IF(Table1[[#This Row],[Width (in)]]&lt;=25,1,0))</f>
        <v>1</v>
      </c>
      <c r="U3787">
        <f>IF(Table1[[#This Row],[OD (in)]]=28,0,IF(AND(Table1[[#This Row],[Width (in)]]&gt;25,Table1[[#This Row],[Width (in)]]&lt;=40),1,0))</f>
        <v>0</v>
      </c>
      <c r="V3787">
        <f>IF(Table1[[#This Row],[OD (in)]]=28,0,IF(Table1[[#This Row],[Width (in)]]&gt;40,1,0))</f>
        <v>0</v>
      </c>
      <c r="W3787">
        <f>IF(Table1[[#This Row],[OD (in)]]=28,1,0)</f>
        <v>0</v>
      </c>
    </row>
    <row r="3788" spans="1:23" x14ac:dyDescent="0.3">
      <c r="A3788" s="6" t="s">
        <v>0</v>
      </c>
      <c r="B3788" s="6" t="s">
        <v>87</v>
      </c>
      <c r="C3788" s="6" t="s">
        <v>88</v>
      </c>
      <c r="D3788" s="6" t="s">
        <v>8037</v>
      </c>
      <c r="E3788" s="6" t="s">
        <v>4</v>
      </c>
      <c r="F3788" s="6" t="s">
        <v>5</v>
      </c>
      <c r="G3788" s="6" t="s">
        <v>678</v>
      </c>
      <c r="H3788" s="6" t="s">
        <v>7</v>
      </c>
      <c r="I3788" s="6" t="s">
        <v>679</v>
      </c>
      <c r="J3788" s="6" t="s">
        <v>9</v>
      </c>
      <c r="K3788" s="6" t="s">
        <v>8038</v>
      </c>
      <c r="L3788" s="6" t="s">
        <v>11</v>
      </c>
      <c r="M3788" s="2">
        <v>109.82599999999999</v>
      </c>
      <c r="N3788" s="1" t="s">
        <v>12</v>
      </c>
      <c r="O3788" s="3">
        <v>43320</v>
      </c>
      <c r="P3788" s="2">
        <f>ROUNDDOWN(Table1[[#This Row],[Quantity in UnE]],0)</f>
        <v>109</v>
      </c>
      <c r="Q3788" t="s">
        <v>8850</v>
      </c>
      <c r="R3788">
        <v>29</v>
      </c>
      <c r="S3788">
        <v>28</v>
      </c>
      <c r="T3788">
        <f>IF(Table1[[#This Row],[OD (in)]]=28,0,IF(Table1[[#This Row],[Width (in)]]&lt;=25,1,0))</f>
        <v>0</v>
      </c>
      <c r="U3788">
        <f>IF(Table1[[#This Row],[OD (in)]]=28,0,IF(AND(Table1[[#This Row],[Width (in)]]&gt;25,Table1[[#This Row],[Width (in)]]&lt;=40),1,0))</f>
        <v>0</v>
      </c>
      <c r="V3788">
        <f>IF(Table1[[#This Row],[OD (in)]]=28,0,IF(Table1[[#This Row],[Width (in)]]&gt;40,1,0))</f>
        <v>0</v>
      </c>
      <c r="W3788">
        <f>IF(Table1[[#This Row],[OD (in)]]=28,1,0)</f>
        <v>1</v>
      </c>
    </row>
    <row r="3789" spans="1:23" x14ac:dyDescent="0.3">
      <c r="A3789" s="6" t="s">
        <v>0</v>
      </c>
      <c r="B3789" s="6" t="s">
        <v>87</v>
      </c>
      <c r="C3789" s="6" t="s">
        <v>88</v>
      </c>
      <c r="D3789" s="6" t="s">
        <v>8039</v>
      </c>
      <c r="E3789" s="6" t="s">
        <v>4</v>
      </c>
      <c r="F3789" s="6" t="s">
        <v>5</v>
      </c>
      <c r="G3789" s="6" t="s">
        <v>678</v>
      </c>
      <c r="H3789" s="6" t="s">
        <v>7</v>
      </c>
      <c r="I3789" s="6" t="s">
        <v>679</v>
      </c>
      <c r="J3789" s="6" t="s">
        <v>9</v>
      </c>
      <c r="K3789" s="6" t="s">
        <v>8040</v>
      </c>
      <c r="L3789" s="6" t="s">
        <v>11</v>
      </c>
      <c r="M3789" s="2">
        <v>107.212</v>
      </c>
      <c r="N3789" s="1" t="s">
        <v>12</v>
      </c>
      <c r="O3789" s="3">
        <v>43320</v>
      </c>
      <c r="P3789" s="2">
        <f>ROUNDDOWN(Table1[[#This Row],[Quantity in UnE]],0)</f>
        <v>107</v>
      </c>
      <c r="Q3789" t="s">
        <v>8850</v>
      </c>
      <c r="R3789">
        <v>29</v>
      </c>
      <c r="S3789">
        <v>28</v>
      </c>
      <c r="T3789">
        <f>IF(Table1[[#This Row],[OD (in)]]=28,0,IF(Table1[[#This Row],[Width (in)]]&lt;=25,1,0))</f>
        <v>0</v>
      </c>
      <c r="U3789">
        <f>IF(Table1[[#This Row],[OD (in)]]=28,0,IF(AND(Table1[[#This Row],[Width (in)]]&gt;25,Table1[[#This Row],[Width (in)]]&lt;=40),1,0))</f>
        <v>0</v>
      </c>
      <c r="V3789">
        <f>IF(Table1[[#This Row],[OD (in)]]=28,0,IF(Table1[[#This Row],[Width (in)]]&gt;40,1,0))</f>
        <v>0</v>
      </c>
      <c r="W3789">
        <f>IF(Table1[[#This Row],[OD (in)]]=28,1,0)</f>
        <v>1</v>
      </c>
    </row>
    <row r="3790" spans="1:23" x14ac:dyDescent="0.3">
      <c r="A3790" s="6" t="s">
        <v>0</v>
      </c>
      <c r="B3790" s="6" t="s">
        <v>87</v>
      </c>
      <c r="C3790" s="6" t="s">
        <v>88</v>
      </c>
      <c r="D3790" s="6" t="s">
        <v>8041</v>
      </c>
      <c r="E3790" s="6" t="s">
        <v>4</v>
      </c>
      <c r="F3790" s="6" t="s">
        <v>5</v>
      </c>
      <c r="G3790" s="6" t="s">
        <v>678</v>
      </c>
      <c r="H3790" s="6" t="s">
        <v>7</v>
      </c>
      <c r="I3790" s="6" t="s">
        <v>679</v>
      </c>
      <c r="J3790" s="6" t="s">
        <v>9</v>
      </c>
      <c r="K3790" s="6" t="s">
        <v>8042</v>
      </c>
      <c r="L3790" s="6" t="s">
        <v>11</v>
      </c>
      <c r="M3790" s="2">
        <v>106.91</v>
      </c>
      <c r="N3790" s="1" t="s">
        <v>12</v>
      </c>
      <c r="O3790" s="3">
        <v>43320</v>
      </c>
      <c r="P3790" s="2">
        <f>ROUNDDOWN(Table1[[#This Row],[Quantity in UnE]],0)</f>
        <v>106</v>
      </c>
      <c r="Q3790" t="s">
        <v>8850</v>
      </c>
      <c r="R3790">
        <v>29</v>
      </c>
      <c r="S3790">
        <v>28</v>
      </c>
      <c r="T3790">
        <f>IF(Table1[[#This Row],[OD (in)]]=28,0,IF(Table1[[#This Row],[Width (in)]]&lt;=25,1,0))</f>
        <v>0</v>
      </c>
      <c r="U3790">
        <f>IF(Table1[[#This Row],[OD (in)]]=28,0,IF(AND(Table1[[#This Row],[Width (in)]]&gt;25,Table1[[#This Row],[Width (in)]]&lt;=40),1,0))</f>
        <v>0</v>
      </c>
      <c r="V3790">
        <f>IF(Table1[[#This Row],[OD (in)]]=28,0,IF(Table1[[#This Row],[Width (in)]]&gt;40,1,0))</f>
        <v>0</v>
      </c>
      <c r="W3790">
        <f>IF(Table1[[#This Row],[OD (in)]]=28,1,0)</f>
        <v>1</v>
      </c>
    </row>
    <row r="3791" spans="1:23" x14ac:dyDescent="0.3">
      <c r="A3791" s="6" t="s">
        <v>0</v>
      </c>
      <c r="B3791" s="6" t="s">
        <v>280</v>
      </c>
      <c r="C3791" s="6" t="s">
        <v>281</v>
      </c>
      <c r="D3791" s="6" t="s">
        <v>8043</v>
      </c>
      <c r="E3791" s="6" t="s">
        <v>4</v>
      </c>
      <c r="F3791" s="6" t="s">
        <v>5</v>
      </c>
      <c r="G3791" s="6" t="s">
        <v>7892</v>
      </c>
      <c r="H3791" s="6" t="s">
        <v>7</v>
      </c>
      <c r="I3791" s="6" t="s">
        <v>7893</v>
      </c>
      <c r="J3791" s="6" t="s">
        <v>9</v>
      </c>
      <c r="K3791" s="6" t="s">
        <v>8044</v>
      </c>
      <c r="L3791" s="6" t="s">
        <v>11</v>
      </c>
      <c r="M3791" s="2">
        <v>163.727</v>
      </c>
      <c r="N3791" s="1" t="s">
        <v>12</v>
      </c>
      <c r="O3791" s="3">
        <v>43321</v>
      </c>
      <c r="P3791" s="2">
        <f>ROUNDDOWN(Table1[[#This Row],[Quantity in UnE]],0)</f>
        <v>163</v>
      </c>
      <c r="Q3791" t="s">
        <v>8854</v>
      </c>
      <c r="R3791">
        <v>46.5</v>
      </c>
      <c r="S3791">
        <v>28</v>
      </c>
      <c r="T3791">
        <f>IF(Table1[[#This Row],[OD (in)]]=28,0,IF(Table1[[#This Row],[Width (in)]]&lt;=25,1,0))</f>
        <v>0</v>
      </c>
      <c r="U3791">
        <f>IF(Table1[[#This Row],[OD (in)]]=28,0,IF(AND(Table1[[#This Row],[Width (in)]]&gt;25,Table1[[#This Row],[Width (in)]]&lt;=40),1,0))</f>
        <v>0</v>
      </c>
      <c r="V3791">
        <f>IF(Table1[[#This Row],[OD (in)]]=28,0,IF(Table1[[#This Row],[Width (in)]]&gt;40,1,0))</f>
        <v>0</v>
      </c>
      <c r="W3791">
        <f>IF(Table1[[#This Row],[OD (in)]]=28,1,0)</f>
        <v>1</v>
      </c>
    </row>
    <row r="3792" spans="1:23" x14ac:dyDescent="0.3">
      <c r="A3792" s="6" t="s">
        <v>0</v>
      </c>
      <c r="B3792" s="6" t="s">
        <v>280</v>
      </c>
      <c r="C3792" s="6" t="s">
        <v>281</v>
      </c>
      <c r="D3792" s="6" t="s">
        <v>8045</v>
      </c>
      <c r="E3792" s="6" t="s">
        <v>4</v>
      </c>
      <c r="F3792" s="6" t="s">
        <v>5</v>
      </c>
      <c r="G3792" s="6" t="s">
        <v>7892</v>
      </c>
      <c r="H3792" s="6" t="s">
        <v>7</v>
      </c>
      <c r="I3792" s="6" t="s">
        <v>7893</v>
      </c>
      <c r="J3792" s="6" t="s">
        <v>9</v>
      </c>
      <c r="K3792" s="6" t="s">
        <v>8046</v>
      </c>
      <c r="L3792" s="6" t="s">
        <v>11</v>
      </c>
      <c r="M3792" s="2">
        <v>163.727</v>
      </c>
      <c r="N3792" s="1" t="s">
        <v>12</v>
      </c>
      <c r="O3792" s="3">
        <v>43321</v>
      </c>
      <c r="P3792" s="2">
        <f>ROUNDDOWN(Table1[[#This Row],[Quantity in UnE]],0)</f>
        <v>163</v>
      </c>
      <c r="Q3792" t="s">
        <v>8854</v>
      </c>
      <c r="R3792">
        <v>46.5</v>
      </c>
      <c r="S3792">
        <v>28</v>
      </c>
      <c r="T3792">
        <f>IF(Table1[[#This Row],[OD (in)]]=28,0,IF(Table1[[#This Row],[Width (in)]]&lt;=25,1,0))</f>
        <v>0</v>
      </c>
      <c r="U3792">
        <f>IF(Table1[[#This Row],[OD (in)]]=28,0,IF(AND(Table1[[#This Row],[Width (in)]]&gt;25,Table1[[#This Row],[Width (in)]]&lt;=40),1,0))</f>
        <v>0</v>
      </c>
      <c r="V3792">
        <f>IF(Table1[[#This Row],[OD (in)]]=28,0,IF(Table1[[#This Row],[Width (in)]]&gt;40,1,0))</f>
        <v>0</v>
      </c>
      <c r="W3792">
        <f>IF(Table1[[#This Row],[OD (in)]]=28,1,0)</f>
        <v>1</v>
      </c>
    </row>
    <row r="3793" spans="1:23" x14ac:dyDescent="0.3">
      <c r="A3793" s="6" t="s">
        <v>0</v>
      </c>
      <c r="B3793" s="6" t="s">
        <v>280</v>
      </c>
      <c r="C3793" s="6" t="s">
        <v>281</v>
      </c>
      <c r="D3793" s="6" t="s">
        <v>8047</v>
      </c>
      <c r="E3793" s="6" t="s">
        <v>4</v>
      </c>
      <c r="F3793" s="6" t="s">
        <v>5</v>
      </c>
      <c r="G3793" s="6" t="s">
        <v>7892</v>
      </c>
      <c r="H3793" s="6" t="s">
        <v>7</v>
      </c>
      <c r="I3793" s="6" t="s">
        <v>7893</v>
      </c>
      <c r="J3793" s="6" t="s">
        <v>9</v>
      </c>
      <c r="K3793" s="6" t="s">
        <v>8048</v>
      </c>
      <c r="L3793" s="6" t="s">
        <v>11</v>
      </c>
      <c r="M3793" s="2">
        <v>170.64699999999999</v>
      </c>
      <c r="N3793" s="1" t="s">
        <v>12</v>
      </c>
      <c r="O3793" s="3">
        <v>43321</v>
      </c>
      <c r="P3793" s="2">
        <f>ROUNDDOWN(Table1[[#This Row],[Quantity in UnE]],0)</f>
        <v>170</v>
      </c>
      <c r="Q3793" t="s">
        <v>8854</v>
      </c>
      <c r="R3793">
        <v>46.5</v>
      </c>
      <c r="S3793">
        <v>28</v>
      </c>
      <c r="T3793">
        <f>IF(Table1[[#This Row],[OD (in)]]=28,0,IF(Table1[[#This Row],[Width (in)]]&lt;=25,1,0))</f>
        <v>0</v>
      </c>
      <c r="U3793">
        <f>IF(Table1[[#This Row],[OD (in)]]=28,0,IF(AND(Table1[[#This Row],[Width (in)]]&gt;25,Table1[[#This Row],[Width (in)]]&lt;=40),1,0))</f>
        <v>0</v>
      </c>
      <c r="V3793">
        <f>IF(Table1[[#This Row],[OD (in)]]=28,0,IF(Table1[[#This Row],[Width (in)]]&gt;40,1,0))</f>
        <v>0</v>
      </c>
      <c r="W3793">
        <f>IF(Table1[[#This Row],[OD (in)]]=28,1,0)</f>
        <v>1</v>
      </c>
    </row>
    <row r="3794" spans="1:23" x14ac:dyDescent="0.3">
      <c r="A3794" s="6" t="s">
        <v>0</v>
      </c>
      <c r="B3794" s="6" t="s">
        <v>280</v>
      </c>
      <c r="C3794" s="6" t="s">
        <v>281</v>
      </c>
      <c r="D3794" s="6" t="s">
        <v>8049</v>
      </c>
      <c r="E3794" s="6" t="s">
        <v>4</v>
      </c>
      <c r="F3794" s="6" t="s">
        <v>5</v>
      </c>
      <c r="G3794" s="6" t="s">
        <v>7892</v>
      </c>
      <c r="H3794" s="6" t="s">
        <v>7</v>
      </c>
      <c r="I3794" s="6" t="s">
        <v>7893</v>
      </c>
      <c r="J3794" s="6" t="s">
        <v>9</v>
      </c>
      <c r="K3794" s="6" t="s">
        <v>8050</v>
      </c>
      <c r="L3794" s="6" t="s">
        <v>11</v>
      </c>
      <c r="M3794" s="2">
        <v>170.64699999999999</v>
      </c>
      <c r="N3794" s="1" t="s">
        <v>12</v>
      </c>
      <c r="O3794" s="3">
        <v>43321</v>
      </c>
      <c r="P3794" s="2">
        <f>ROUNDDOWN(Table1[[#This Row],[Quantity in UnE]],0)</f>
        <v>170</v>
      </c>
      <c r="Q3794" t="s">
        <v>8854</v>
      </c>
      <c r="R3794">
        <v>46.5</v>
      </c>
      <c r="S3794">
        <v>28</v>
      </c>
      <c r="T3794">
        <f>IF(Table1[[#This Row],[OD (in)]]=28,0,IF(Table1[[#This Row],[Width (in)]]&lt;=25,1,0))</f>
        <v>0</v>
      </c>
      <c r="U3794">
        <f>IF(Table1[[#This Row],[OD (in)]]=28,0,IF(AND(Table1[[#This Row],[Width (in)]]&gt;25,Table1[[#This Row],[Width (in)]]&lt;=40),1,0))</f>
        <v>0</v>
      </c>
      <c r="V3794">
        <f>IF(Table1[[#This Row],[OD (in)]]=28,0,IF(Table1[[#This Row],[Width (in)]]&gt;40,1,0))</f>
        <v>0</v>
      </c>
      <c r="W3794">
        <f>IF(Table1[[#This Row],[OD (in)]]=28,1,0)</f>
        <v>1</v>
      </c>
    </row>
    <row r="3795" spans="1:23" x14ac:dyDescent="0.3">
      <c r="A3795" s="6" t="s">
        <v>0</v>
      </c>
      <c r="B3795" s="6" t="s">
        <v>1814</v>
      </c>
      <c r="C3795" s="6" t="s">
        <v>1815</v>
      </c>
      <c r="D3795" s="6" t="s">
        <v>8051</v>
      </c>
      <c r="E3795" s="6" t="s">
        <v>4</v>
      </c>
      <c r="F3795" s="6" t="s">
        <v>5</v>
      </c>
      <c r="G3795" s="6" t="s">
        <v>7900</v>
      </c>
      <c r="H3795" s="6" t="s">
        <v>7</v>
      </c>
      <c r="I3795" s="6" t="s">
        <v>7901</v>
      </c>
      <c r="J3795" s="6" t="s">
        <v>9</v>
      </c>
      <c r="K3795" s="6" t="s">
        <v>8052</v>
      </c>
      <c r="L3795" s="6" t="s">
        <v>11</v>
      </c>
      <c r="M3795" s="2">
        <v>248.91399999999999</v>
      </c>
      <c r="N3795" s="1" t="s">
        <v>12</v>
      </c>
      <c r="O3795" s="3">
        <v>43325</v>
      </c>
      <c r="P3795" s="2">
        <f>ROUNDDOWN(Table1[[#This Row],[Quantity in UnE]],0)</f>
        <v>248</v>
      </c>
      <c r="Q3795" t="s">
        <v>8860</v>
      </c>
      <c r="R3795">
        <v>30.75</v>
      </c>
      <c r="S3795">
        <v>39</v>
      </c>
      <c r="T3795">
        <f>IF(Table1[[#This Row],[OD (in)]]=28,0,IF(Table1[[#This Row],[Width (in)]]&lt;=25,1,0))</f>
        <v>0</v>
      </c>
      <c r="U3795">
        <f>IF(Table1[[#This Row],[OD (in)]]=28,0,IF(AND(Table1[[#This Row],[Width (in)]]&gt;25,Table1[[#This Row],[Width (in)]]&lt;=40),1,0))</f>
        <v>1</v>
      </c>
      <c r="V3795">
        <f>IF(Table1[[#This Row],[OD (in)]]=28,0,IF(Table1[[#This Row],[Width (in)]]&gt;40,1,0))</f>
        <v>0</v>
      </c>
      <c r="W3795">
        <f>IF(Table1[[#This Row],[OD (in)]]=28,1,0)</f>
        <v>0</v>
      </c>
    </row>
    <row r="3796" spans="1:23" x14ac:dyDescent="0.3">
      <c r="A3796" s="6" t="s">
        <v>0</v>
      </c>
      <c r="B3796" s="6" t="s">
        <v>334</v>
      </c>
      <c r="C3796" s="6" t="s">
        <v>335</v>
      </c>
      <c r="D3796" s="6" t="s">
        <v>8053</v>
      </c>
      <c r="E3796" s="6" t="s">
        <v>4</v>
      </c>
      <c r="F3796" s="6" t="s">
        <v>5</v>
      </c>
      <c r="G3796" s="6" t="s">
        <v>7892</v>
      </c>
      <c r="H3796" s="6" t="s">
        <v>7</v>
      </c>
      <c r="I3796" s="6" t="s">
        <v>7893</v>
      </c>
      <c r="J3796" s="6" t="s">
        <v>9</v>
      </c>
      <c r="K3796" s="6" t="s">
        <v>8054</v>
      </c>
      <c r="L3796" s="6" t="s">
        <v>11</v>
      </c>
      <c r="M3796" s="2">
        <v>114.229</v>
      </c>
      <c r="N3796" s="1" t="s">
        <v>12</v>
      </c>
      <c r="O3796" s="3">
        <v>43321</v>
      </c>
      <c r="P3796" s="2">
        <f>ROUNDDOWN(Table1[[#This Row],[Quantity in UnE]],0)</f>
        <v>114</v>
      </c>
      <c r="Q3796" t="s">
        <v>8850</v>
      </c>
      <c r="R3796">
        <v>31</v>
      </c>
      <c r="S3796">
        <v>28</v>
      </c>
      <c r="T3796">
        <f>IF(Table1[[#This Row],[OD (in)]]=28,0,IF(Table1[[#This Row],[Width (in)]]&lt;=25,1,0))</f>
        <v>0</v>
      </c>
      <c r="U3796">
        <f>IF(Table1[[#This Row],[OD (in)]]=28,0,IF(AND(Table1[[#This Row],[Width (in)]]&gt;25,Table1[[#This Row],[Width (in)]]&lt;=40),1,0))</f>
        <v>0</v>
      </c>
      <c r="V3796">
        <f>IF(Table1[[#This Row],[OD (in)]]=28,0,IF(Table1[[#This Row],[Width (in)]]&gt;40,1,0))</f>
        <v>0</v>
      </c>
      <c r="W3796">
        <f>IF(Table1[[#This Row],[OD (in)]]=28,1,0)</f>
        <v>1</v>
      </c>
    </row>
    <row r="3797" spans="1:23" x14ac:dyDescent="0.3">
      <c r="A3797" s="6" t="s">
        <v>0</v>
      </c>
      <c r="B3797" s="6" t="s">
        <v>334</v>
      </c>
      <c r="C3797" s="6" t="s">
        <v>335</v>
      </c>
      <c r="D3797" s="6" t="s">
        <v>8055</v>
      </c>
      <c r="E3797" s="6" t="s">
        <v>4</v>
      </c>
      <c r="F3797" s="6" t="s">
        <v>5</v>
      </c>
      <c r="G3797" s="6" t="s">
        <v>7892</v>
      </c>
      <c r="H3797" s="6" t="s">
        <v>7</v>
      </c>
      <c r="I3797" s="6" t="s">
        <v>7893</v>
      </c>
      <c r="J3797" s="6" t="s">
        <v>9</v>
      </c>
      <c r="K3797" s="6" t="s">
        <v>8056</v>
      </c>
      <c r="L3797" s="6" t="s">
        <v>11</v>
      </c>
      <c r="M3797" s="2">
        <v>118.90600000000001</v>
      </c>
      <c r="N3797" s="1" t="s">
        <v>12</v>
      </c>
      <c r="O3797" s="3">
        <v>43321</v>
      </c>
      <c r="P3797" s="2">
        <f>ROUNDDOWN(Table1[[#This Row],[Quantity in UnE]],0)</f>
        <v>118</v>
      </c>
      <c r="Q3797" t="s">
        <v>8850</v>
      </c>
      <c r="R3797">
        <v>31</v>
      </c>
      <c r="S3797">
        <v>28</v>
      </c>
      <c r="T3797">
        <f>IF(Table1[[#This Row],[OD (in)]]=28,0,IF(Table1[[#This Row],[Width (in)]]&lt;=25,1,0))</f>
        <v>0</v>
      </c>
      <c r="U3797">
        <f>IF(Table1[[#This Row],[OD (in)]]=28,0,IF(AND(Table1[[#This Row],[Width (in)]]&gt;25,Table1[[#This Row],[Width (in)]]&lt;=40),1,0))</f>
        <v>0</v>
      </c>
      <c r="V3797">
        <f>IF(Table1[[#This Row],[OD (in)]]=28,0,IF(Table1[[#This Row],[Width (in)]]&gt;40,1,0))</f>
        <v>0</v>
      </c>
      <c r="W3797">
        <f>IF(Table1[[#This Row],[OD (in)]]=28,1,0)</f>
        <v>1</v>
      </c>
    </row>
    <row r="3798" spans="1:23" x14ac:dyDescent="0.3">
      <c r="A3798" s="6" t="s">
        <v>0</v>
      </c>
      <c r="B3798" s="6" t="s">
        <v>1814</v>
      </c>
      <c r="C3798" s="6" t="s">
        <v>1815</v>
      </c>
      <c r="D3798" s="6" t="s">
        <v>8057</v>
      </c>
      <c r="E3798" s="6" t="s">
        <v>4</v>
      </c>
      <c r="F3798" s="6" t="s">
        <v>5</v>
      </c>
      <c r="G3798" s="6" t="s">
        <v>7900</v>
      </c>
      <c r="H3798" s="6" t="s">
        <v>7</v>
      </c>
      <c r="I3798" s="6" t="s">
        <v>7901</v>
      </c>
      <c r="J3798" s="6" t="s">
        <v>9</v>
      </c>
      <c r="K3798" s="6" t="s">
        <v>8058</v>
      </c>
      <c r="L3798" s="6" t="s">
        <v>11</v>
      </c>
      <c r="M3798" s="2">
        <v>248.18700000000001</v>
      </c>
      <c r="N3798" s="1" t="s">
        <v>12</v>
      </c>
      <c r="O3798" s="3">
        <v>43325</v>
      </c>
      <c r="P3798" s="2">
        <f>ROUNDDOWN(Table1[[#This Row],[Quantity in UnE]],0)</f>
        <v>248</v>
      </c>
      <c r="Q3798" t="s">
        <v>8860</v>
      </c>
      <c r="R3798">
        <v>30.75</v>
      </c>
      <c r="S3798">
        <v>39</v>
      </c>
      <c r="T3798">
        <f>IF(Table1[[#This Row],[OD (in)]]=28,0,IF(Table1[[#This Row],[Width (in)]]&lt;=25,1,0))</f>
        <v>0</v>
      </c>
      <c r="U3798">
        <f>IF(Table1[[#This Row],[OD (in)]]=28,0,IF(AND(Table1[[#This Row],[Width (in)]]&gt;25,Table1[[#This Row],[Width (in)]]&lt;=40),1,0))</f>
        <v>1</v>
      </c>
      <c r="V3798">
        <f>IF(Table1[[#This Row],[OD (in)]]=28,0,IF(Table1[[#This Row],[Width (in)]]&gt;40,1,0))</f>
        <v>0</v>
      </c>
      <c r="W3798">
        <f>IF(Table1[[#This Row],[OD (in)]]=28,1,0)</f>
        <v>0</v>
      </c>
    </row>
    <row r="3799" spans="1:23" x14ac:dyDescent="0.3">
      <c r="A3799" s="6" t="s">
        <v>0</v>
      </c>
      <c r="B3799" s="6" t="s">
        <v>1814</v>
      </c>
      <c r="C3799" s="6" t="s">
        <v>1815</v>
      </c>
      <c r="D3799" s="6" t="s">
        <v>8059</v>
      </c>
      <c r="E3799" s="6" t="s">
        <v>4</v>
      </c>
      <c r="F3799" s="6" t="s">
        <v>5</v>
      </c>
      <c r="G3799" s="6" t="s">
        <v>7900</v>
      </c>
      <c r="H3799" s="6" t="s">
        <v>7</v>
      </c>
      <c r="I3799" s="6" t="s">
        <v>7901</v>
      </c>
      <c r="J3799" s="6" t="s">
        <v>9</v>
      </c>
      <c r="K3799" s="6" t="s">
        <v>8060</v>
      </c>
      <c r="L3799" s="6" t="s">
        <v>11</v>
      </c>
      <c r="M3799" s="2">
        <v>249.83500000000001</v>
      </c>
      <c r="N3799" s="1" t="s">
        <v>12</v>
      </c>
      <c r="O3799" s="3">
        <v>43325</v>
      </c>
      <c r="P3799" s="2">
        <f>ROUNDDOWN(Table1[[#This Row],[Quantity in UnE]],0)</f>
        <v>249</v>
      </c>
      <c r="Q3799" t="s">
        <v>8860</v>
      </c>
      <c r="R3799">
        <v>30.75</v>
      </c>
      <c r="S3799">
        <v>39</v>
      </c>
      <c r="T3799">
        <f>IF(Table1[[#This Row],[OD (in)]]=28,0,IF(Table1[[#This Row],[Width (in)]]&lt;=25,1,0))</f>
        <v>0</v>
      </c>
      <c r="U3799">
        <f>IF(Table1[[#This Row],[OD (in)]]=28,0,IF(AND(Table1[[#This Row],[Width (in)]]&gt;25,Table1[[#This Row],[Width (in)]]&lt;=40),1,0))</f>
        <v>1</v>
      </c>
      <c r="V3799">
        <f>IF(Table1[[#This Row],[OD (in)]]=28,0,IF(Table1[[#This Row],[Width (in)]]&gt;40,1,0))</f>
        <v>0</v>
      </c>
      <c r="W3799">
        <f>IF(Table1[[#This Row],[OD (in)]]=28,1,0)</f>
        <v>0</v>
      </c>
    </row>
    <row r="3800" spans="1:23" x14ac:dyDescent="0.3">
      <c r="A3800" s="6" t="s">
        <v>0</v>
      </c>
      <c r="B3800" s="6" t="s">
        <v>1814</v>
      </c>
      <c r="C3800" s="6" t="s">
        <v>1815</v>
      </c>
      <c r="D3800" s="6" t="s">
        <v>8061</v>
      </c>
      <c r="E3800" s="6" t="s">
        <v>4</v>
      </c>
      <c r="F3800" s="6" t="s">
        <v>5</v>
      </c>
      <c r="G3800" s="6" t="s">
        <v>7900</v>
      </c>
      <c r="H3800" s="6" t="s">
        <v>7</v>
      </c>
      <c r="I3800" s="6" t="s">
        <v>7901</v>
      </c>
      <c r="J3800" s="6" t="s">
        <v>9</v>
      </c>
      <c r="K3800" s="6" t="s">
        <v>8062</v>
      </c>
      <c r="L3800" s="6" t="s">
        <v>11</v>
      </c>
      <c r="M3800" s="2">
        <v>248.477</v>
      </c>
      <c r="N3800" s="1" t="s">
        <v>12</v>
      </c>
      <c r="O3800" s="3">
        <v>43325</v>
      </c>
      <c r="P3800" s="2">
        <f>ROUNDDOWN(Table1[[#This Row],[Quantity in UnE]],0)</f>
        <v>248</v>
      </c>
      <c r="Q3800" t="s">
        <v>8860</v>
      </c>
      <c r="R3800">
        <v>30.75</v>
      </c>
      <c r="S3800">
        <v>39</v>
      </c>
      <c r="T3800">
        <f>IF(Table1[[#This Row],[OD (in)]]=28,0,IF(Table1[[#This Row],[Width (in)]]&lt;=25,1,0))</f>
        <v>0</v>
      </c>
      <c r="U3800">
        <f>IF(Table1[[#This Row],[OD (in)]]=28,0,IF(AND(Table1[[#This Row],[Width (in)]]&gt;25,Table1[[#This Row],[Width (in)]]&lt;=40),1,0))</f>
        <v>1</v>
      </c>
      <c r="V3800">
        <f>IF(Table1[[#This Row],[OD (in)]]=28,0,IF(Table1[[#This Row],[Width (in)]]&gt;40,1,0))</f>
        <v>0</v>
      </c>
      <c r="W3800">
        <f>IF(Table1[[#This Row],[OD (in)]]=28,1,0)</f>
        <v>0</v>
      </c>
    </row>
    <row r="3801" spans="1:23" x14ac:dyDescent="0.3">
      <c r="A3801" s="6" t="s">
        <v>0</v>
      </c>
      <c r="B3801" s="6" t="s">
        <v>334</v>
      </c>
      <c r="C3801" s="6" t="s">
        <v>335</v>
      </c>
      <c r="D3801" s="6" t="s">
        <v>8063</v>
      </c>
      <c r="E3801" s="6" t="s">
        <v>4</v>
      </c>
      <c r="F3801" s="6" t="s">
        <v>5</v>
      </c>
      <c r="G3801" s="6" t="s">
        <v>7892</v>
      </c>
      <c r="H3801" s="6" t="s">
        <v>7</v>
      </c>
      <c r="I3801" s="6" t="s">
        <v>7893</v>
      </c>
      <c r="J3801" s="6" t="s">
        <v>9</v>
      </c>
      <c r="K3801" s="6" t="s">
        <v>8064</v>
      </c>
      <c r="L3801" s="6" t="s">
        <v>11</v>
      </c>
      <c r="M3801" s="2">
        <v>114.229</v>
      </c>
      <c r="N3801" s="1" t="s">
        <v>12</v>
      </c>
      <c r="O3801" s="3">
        <v>43321</v>
      </c>
      <c r="P3801" s="2">
        <f>ROUNDDOWN(Table1[[#This Row],[Quantity in UnE]],0)</f>
        <v>114</v>
      </c>
      <c r="Q3801" t="s">
        <v>8850</v>
      </c>
      <c r="R3801">
        <v>31</v>
      </c>
      <c r="S3801">
        <v>28</v>
      </c>
      <c r="T3801">
        <f>IF(Table1[[#This Row],[OD (in)]]=28,0,IF(Table1[[#This Row],[Width (in)]]&lt;=25,1,0))</f>
        <v>0</v>
      </c>
      <c r="U3801">
        <f>IF(Table1[[#This Row],[OD (in)]]=28,0,IF(AND(Table1[[#This Row],[Width (in)]]&gt;25,Table1[[#This Row],[Width (in)]]&lt;=40),1,0))</f>
        <v>0</v>
      </c>
      <c r="V3801">
        <f>IF(Table1[[#This Row],[OD (in)]]=28,0,IF(Table1[[#This Row],[Width (in)]]&gt;40,1,0))</f>
        <v>0</v>
      </c>
      <c r="W3801">
        <f>IF(Table1[[#This Row],[OD (in)]]=28,1,0)</f>
        <v>1</v>
      </c>
    </row>
    <row r="3802" spans="1:23" x14ac:dyDescent="0.3">
      <c r="A3802" s="6" t="s">
        <v>0</v>
      </c>
      <c r="B3802" s="6" t="s">
        <v>334</v>
      </c>
      <c r="C3802" s="6" t="s">
        <v>335</v>
      </c>
      <c r="D3802" s="6" t="s">
        <v>8065</v>
      </c>
      <c r="E3802" s="6" t="s">
        <v>4</v>
      </c>
      <c r="F3802" s="6" t="s">
        <v>5</v>
      </c>
      <c r="G3802" s="6" t="s">
        <v>7892</v>
      </c>
      <c r="H3802" s="6" t="s">
        <v>7</v>
      </c>
      <c r="I3802" s="6" t="s">
        <v>7893</v>
      </c>
      <c r="J3802" s="6" t="s">
        <v>9</v>
      </c>
      <c r="K3802" s="6" t="s">
        <v>8066</v>
      </c>
      <c r="L3802" s="6" t="s">
        <v>11</v>
      </c>
      <c r="M3802" s="2">
        <v>114.229</v>
      </c>
      <c r="N3802" s="1" t="s">
        <v>12</v>
      </c>
      <c r="O3802" s="3">
        <v>43321</v>
      </c>
      <c r="P3802" s="2">
        <f>ROUNDDOWN(Table1[[#This Row],[Quantity in UnE]],0)</f>
        <v>114</v>
      </c>
      <c r="Q3802" t="s">
        <v>8850</v>
      </c>
      <c r="R3802">
        <v>31</v>
      </c>
      <c r="S3802">
        <v>28</v>
      </c>
      <c r="T3802">
        <f>IF(Table1[[#This Row],[OD (in)]]=28,0,IF(Table1[[#This Row],[Width (in)]]&lt;=25,1,0))</f>
        <v>0</v>
      </c>
      <c r="U3802">
        <f>IF(Table1[[#This Row],[OD (in)]]=28,0,IF(AND(Table1[[#This Row],[Width (in)]]&gt;25,Table1[[#This Row],[Width (in)]]&lt;=40),1,0))</f>
        <v>0</v>
      </c>
      <c r="V3802">
        <f>IF(Table1[[#This Row],[OD (in)]]=28,0,IF(Table1[[#This Row],[Width (in)]]&gt;40,1,0))</f>
        <v>0</v>
      </c>
      <c r="W3802">
        <f>IF(Table1[[#This Row],[OD (in)]]=28,1,0)</f>
        <v>1</v>
      </c>
    </row>
    <row r="3803" spans="1:23" x14ac:dyDescent="0.3">
      <c r="A3803" s="6" t="s">
        <v>0</v>
      </c>
      <c r="B3803" s="6" t="s">
        <v>162</v>
      </c>
      <c r="C3803" s="6" t="s">
        <v>163</v>
      </c>
      <c r="D3803" s="6" t="s">
        <v>8067</v>
      </c>
      <c r="E3803" s="6" t="s">
        <v>4</v>
      </c>
      <c r="F3803" s="6" t="s">
        <v>5</v>
      </c>
      <c r="G3803" s="6" t="s">
        <v>678</v>
      </c>
      <c r="H3803" s="6" t="s">
        <v>7</v>
      </c>
      <c r="I3803" s="6" t="s">
        <v>679</v>
      </c>
      <c r="J3803" s="6" t="s">
        <v>9</v>
      </c>
      <c r="K3803" s="6" t="s">
        <v>8068</v>
      </c>
      <c r="L3803" s="6" t="s">
        <v>11</v>
      </c>
      <c r="M3803" s="2">
        <v>129.33199999999999</v>
      </c>
      <c r="N3803" s="1" t="s">
        <v>12</v>
      </c>
      <c r="O3803" s="3">
        <v>43320</v>
      </c>
      <c r="P3803" s="2">
        <f>ROUNDDOWN(Table1[[#This Row],[Quantity in UnE]],0)</f>
        <v>129</v>
      </c>
      <c r="Q3803" t="s">
        <v>8850</v>
      </c>
      <c r="R3803">
        <v>35</v>
      </c>
      <c r="S3803">
        <v>28</v>
      </c>
      <c r="T3803">
        <f>IF(Table1[[#This Row],[OD (in)]]=28,0,IF(Table1[[#This Row],[Width (in)]]&lt;=25,1,0))</f>
        <v>0</v>
      </c>
      <c r="U3803">
        <f>IF(Table1[[#This Row],[OD (in)]]=28,0,IF(AND(Table1[[#This Row],[Width (in)]]&gt;25,Table1[[#This Row],[Width (in)]]&lt;=40),1,0))</f>
        <v>0</v>
      </c>
      <c r="V3803">
        <f>IF(Table1[[#This Row],[OD (in)]]=28,0,IF(Table1[[#This Row],[Width (in)]]&gt;40,1,0))</f>
        <v>0</v>
      </c>
      <c r="W3803">
        <f>IF(Table1[[#This Row],[OD (in)]]=28,1,0)</f>
        <v>1</v>
      </c>
    </row>
    <row r="3804" spans="1:23" x14ac:dyDescent="0.3">
      <c r="A3804" s="6" t="s">
        <v>0</v>
      </c>
      <c r="B3804" s="6" t="s">
        <v>162</v>
      </c>
      <c r="C3804" s="6" t="s">
        <v>163</v>
      </c>
      <c r="D3804" s="6" t="s">
        <v>8069</v>
      </c>
      <c r="E3804" s="6" t="s">
        <v>4</v>
      </c>
      <c r="F3804" s="6" t="s">
        <v>5</v>
      </c>
      <c r="G3804" s="6" t="s">
        <v>678</v>
      </c>
      <c r="H3804" s="6" t="s">
        <v>7</v>
      </c>
      <c r="I3804" s="6" t="s">
        <v>679</v>
      </c>
      <c r="J3804" s="6" t="s">
        <v>9</v>
      </c>
      <c r="K3804" s="6" t="s">
        <v>8070</v>
      </c>
      <c r="L3804" s="6" t="s">
        <v>11</v>
      </c>
      <c r="M3804" s="2">
        <v>129.33199999999999</v>
      </c>
      <c r="N3804" s="1" t="s">
        <v>12</v>
      </c>
      <c r="O3804" s="3">
        <v>43320</v>
      </c>
      <c r="P3804" s="2">
        <f>ROUNDDOWN(Table1[[#This Row],[Quantity in UnE]],0)</f>
        <v>129</v>
      </c>
      <c r="Q3804" t="s">
        <v>8850</v>
      </c>
      <c r="R3804">
        <v>35</v>
      </c>
      <c r="S3804">
        <v>28</v>
      </c>
      <c r="T3804">
        <f>IF(Table1[[#This Row],[OD (in)]]=28,0,IF(Table1[[#This Row],[Width (in)]]&lt;=25,1,0))</f>
        <v>0</v>
      </c>
      <c r="U3804">
        <f>IF(Table1[[#This Row],[OD (in)]]=28,0,IF(AND(Table1[[#This Row],[Width (in)]]&gt;25,Table1[[#This Row],[Width (in)]]&lt;=40),1,0))</f>
        <v>0</v>
      </c>
      <c r="V3804">
        <f>IF(Table1[[#This Row],[OD (in)]]=28,0,IF(Table1[[#This Row],[Width (in)]]&gt;40,1,0))</f>
        <v>0</v>
      </c>
      <c r="W3804">
        <f>IF(Table1[[#This Row],[OD (in)]]=28,1,0)</f>
        <v>1</v>
      </c>
    </row>
    <row r="3805" spans="1:23" x14ac:dyDescent="0.3">
      <c r="A3805" s="6" t="s">
        <v>0</v>
      </c>
      <c r="B3805" s="6" t="s">
        <v>334</v>
      </c>
      <c r="C3805" s="6" t="s">
        <v>335</v>
      </c>
      <c r="D3805" s="6" t="s">
        <v>8071</v>
      </c>
      <c r="E3805" s="6" t="s">
        <v>4</v>
      </c>
      <c r="F3805" s="6" t="s">
        <v>5</v>
      </c>
      <c r="G3805" s="6" t="s">
        <v>7892</v>
      </c>
      <c r="H3805" s="6" t="s">
        <v>7</v>
      </c>
      <c r="I3805" s="6" t="s">
        <v>7893</v>
      </c>
      <c r="J3805" s="6" t="s">
        <v>9</v>
      </c>
      <c r="K3805" s="6" t="s">
        <v>8072</v>
      </c>
      <c r="L3805" s="6" t="s">
        <v>11</v>
      </c>
      <c r="M3805" s="2">
        <v>117.723</v>
      </c>
      <c r="N3805" s="1" t="s">
        <v>12</v>
      </c>
      <c r="O3805" s="3">
        <v>43321</v>
      </c>
      <c r="P3805" s="2">
        <f>ROUNDDOWN(Table1[[#This Row],[Quantity in UnE]],0)</f>
        <v>117</v>
      </c>
      <c r="Q3805" t="s">
        <v>8850</v>
      </c>
      <c r="R3805">
        <v>31</v>
      </c>
      <c r="S3805">
        <v>28</v>
      </c>
      <c r="T3805">
        <f>IF(Table1[[#This Row],[OD (in)]]=28,0,IF(Table1[[#This Row],[Width (in)]]&lt;=25,1,0))</f>
        <v>0</v>
      </c>
      <c r="U3805">
        <f>IF(Table1[[#This Row],[OD (in)]]=28,0,IF(AND(Table1[[#This Row],[Width (in)]]&gt;25,Table1[[#This Row],[Width (in)]]&lt;=40),1,0))</f>
        <v>0</v>
      </c>
      <c r="V3805">
        <f>IF(Table1[[#This Row],[OD (in)]]=28,0,IF(Table1[[#This Row],[Width (in)]]&gt;40,1,0))</f>
        <v>0</v>
      </c>
      <c r="W3805">
        <f>IF(Table1[[#This Row],[OD (in)]]=28,1,0)</f>
        <v>1</v>
      </c>
    </row>
    <row r="3806" spans="1:23" x14ac:dyDescent="0.3">
      <c r="A3806" s="6" t="s">
        <v>0</v>
      </c>
      <c r="B3806" s="6" t="s">
        <v>334</v>
      </c>
      <c r="C3806" s="6" t="s">
        <v>335</v>
      </c>
      <c r="D3806" s="6" t="s">
        <v>8073</v>
      </c>
      <c r="E3806" s="6" t="s">
        <v>4</v>
      </c>
      <c r="F3806" s="6" t="s">
        <v>5</v>
      </c>
      <c r="G3806" s="6" t="s">
        <v>7892</v>
      </c>
      <c r="H3806" s="6" t="s">
        <v>7</v>
      </c>
      <c r="I3806" s="6" t="s">
        <v>7893</v>
      </c>
      <c r="J3806" s="6" t="s">
        <v>9</v>
      </c>
      <c r="K3806" s="6" t="s">
        <v>8074</v>
      </c>
      <c r="L3806" s="6" t="s">
        <v>11</v>
      </c>
      <c r="M3806" s="2">
        <v>117.723</v>
      </c>
      <c r="N3806" s="1" t="s">
        <v>12</v>
      </c>
      <c r="O3806" s="3">
        <v>43321</v>
      </c>
      <c r="P3806" s="2">
        <f>ROUNDDOWN(Table1[[#This Row],[Quantity in UnE]],0)</f>
        <v>117</v>
      </c>
      <c r="Q3806" t="s">
        <v>8850</v>
      </c>
      <c r="R3806">
        <v>31</v>
      </c>
      <c r="S3806">
        <v>28</v>
      </c>
      <c r="T3806">
        <f>IF(Table1[[#This Row],[OD (in)]]=28,0,IF(Table1[[#This Row],[Width (in)]]&lt;=25,1,0))</f>
        <v>0</v>
      </c>
      <c r="U3806">
        <f>IF(Table1[[#This Row],[OD (in)]]=28,0,IF(AND(Table1[[#This Row],[Width (in)]]&gt;25,Table1[[#This Row],[Width (in)]]&lt;=40),1,0))</f>
        <v>0</v>
      </c>
      <c r="V3806">
        <f>IF(Table1[[#This Row],[OD (in)]]=28,0,IF(Table1[[#This Row],[Width (in)]]&gt;40,1,0))</f>
        <v>0</v>
      </c>
      <c r="W3806">
        <f>IF(Table1[[#This Row],[OD (in)]]=28,1,0)</f>
        <v>1</v>
      </c>
    </row>
    <row r="3807" spans="1:23" x14ac:dyDescent="0.3">
      <c r="A3807" s="6" t="s">
        <v>0</v>
      </c>
      <c r="B3807" s="6" t="s">
        <v>1814</v>
      </c>
      <c r="C3807" s="6" t="s">
        <v>1815</v>
      </c>
      <c r="D3807" s="6" t="s">
        <v>8075</v>
      </c>
      <c r="E3807" s="6" t="s">
        <v>4</v>
      </c>
      <c r="F3807" s="6" t="s">
        <v>5</v>
      </c>
      <c r="G3807" s="6" t="s">
        <v>7900</v>
      </c>
      <c r="H3807" s="6" t="s">
        <v>7</v>
      </c>
      <c r="I3807" s="6" t="s">
        <v>7901</v>
      </c>
      <c r="J3807" s="6" t="s">
        <v>9</v>
      </c>
      <c r="K3807" s="6" t="s">
        <v>8076</v>
      </c>
      <c r="L3807" s="6" t="s">
        <v>11</v>
      </c>
      <c r="M3807" s="2">
        <v>247.84700000000001</v>
      </c>
      <c r="N3807" s="1" t="s">
        <v>12</v>
      </c>
      <c r="O3807" s="3">
        <v>43325</v>
      </c>
      <c r="P3807" s="2">
        <f>ROUNDDOWN(Table1[[#This Row],[Quantity in UnE]],0)</f>
        <v>247</v>
      </c>
      <c r="Q3807" t="s">
        <v>8860</v>
      </c>
      <c r="R3807">
        <v>30.75</v>
      </c>
      <c r="S3807">
        <v>39</v>
      </c>
      <c r="T3807">
        <f>IF(Table1[[#This Row],[OD (in)]]=28,0,IF(Table1[[#This Row],[Width (in)]]&lt;=25,1,0))</f>
        <v>0</v>
      </c>
      <c r="U3807">
        <f>IF(Table1[[#This Row],[OD (in)]]=28,0,IF(AND(Table1[[#This Row],[Width (in)]]&gt;25,Table1[[#This Row],[Width (in)]]&lt;=40),1,0))</f>
        <v>1</v>
      </c>
      <c r="V3807">
        <f>IF(Table1[[#This Row],[OD (in)]]=28,0,IF(Table1[[#This Row],[Width (in)]]&gt;40,1,0))</f>
        <v>0</v>
      </c>
      <c r="W3807">
        <f>IF(Table1[[#This Row],[OD (in)]]=28,1,0)</f>
        <v>0</v>
      </c>
    </row>
    <row r="3808" spans="1:23" x14ac:dyDescent="0.3">
      <c r="A3808" s="6" t="s">
        <v>0</v>
      </c>
      <c r="B3808" s="6" t="s">
        <v>1814</v>
      </c>
      <c r="C3808" s="6" t="s">
        <v>1815</v>
      </c>
      <c r="D3808" s="6" t="s">
        <v>8077</v>
      </c>
      <c r="E3808" s="6" t="s">
        <v>4</v>
      </c>
      <c r="F3808" s="6" t="s">
        <v>5</v>
      </c>
      <c r="G3808" s="6" t="s">
        <v>7900</v>
      </c>
      <c r="H3808" s="6" t="s">
        <v>7</v>
      </c>
      <c r="I3808" s="6" t="s">
        <v>7901</v>
      </c>
      <c r="J3808" s="6" t="s">
        <v>9</v>
      </c>
      <c r="K3808" s="6" t="s">
        <v>8078</v>
      </c>
      <c r="L3808" s="6" t="s">
        <v>11</v>
      </c>
      <c r="M3808" s="2">
        <v>249.15600000000001</v>
      </c>
      <c r="N3808" s="1" t="s">
        <v>12</v>
      </c>
      <c r="O3808" s="3">
        <v>43325</v>
      </c>
      <c r="P3808" s="2">
        <f>ROUNDDOWN(Table1[[#This Row],[Quantity in UnE]],0)</f>
        <v>249</v>
      </c>
      <c r="Q3808" t="s">
        <v>8860</v>
      </c>
      <c r="R3808">
        <v>30.75</v>
      </c>
      <c r="S3808">
        <v>39</v>
      </c>
      <c r="T3808">
        <f>IF(Table1[[#This Row],[OD (in)]]=28,0,IF(Table1[[#This Row],[Width (in)]]&lt;=25,1,0))</f>
        <v>0</v>
      </c>
      <c r="U3808">
        <f>IF(Table1[[#This Row],[OD (in)]]=28,0,IF(AND(Table1[[#This Row],[Width (in)]]&gt;25,Table1[[#This Row],[Width (in)]]&lt;=40),1,0))</f>
        <v>1</v>
      </c>
      <c r="V3808">
        <f>IF(Table1[[#This Row],[OD (in)]]=28,0,IF(Table1[[#This Row],[Width (in)]]&gt;40,1,0))</f>
        <v>0</v>
      </c>
      <c r="W3808">
        <f>IF(Table1[[#This Row],[OD (in)]]=28,1,0)</f>
        <v>0</v>
      </c>
    </row>
    <row r="3809" spans="1:23" x14ac:dyDescent="0.3">
      <c r="A3809" s="6" t="s">
        <v>0</v>
      </c>
      <c r="B3809" s="6" t="s">
        <v>334</v>
      </c>
      <c r="C3809" s="6" t="s">
        <v>335</v>
      </c>
      <c r="D3809" s="6" t="s">
        <v>8079</v>
      </c>
      <c r="E3809" s="6" t="s">
        <v>4</v>
      </c>
      <c r="F3809" s="6" t="s">
        <v>5</v>
      </c>
      <c r="G3809" s="6" t="s">
        <v>7892</v>
      </c>
      <c r="H3809" s="6" t="s">
        <v>7</v>
      </c>
      <c r="I3809" s="6" t="s">
        <v>7893</v>
      </c>
      <c r="J3809" s="6" t="s">
        <v>9</v>
      </c>
      <c r="K3809" s="6" t="s">
        <v>8080</v>
      </c>
      <c r="L3809" s="6" t="s">
        <v>11</v>
      </c>
      <c r="M3809" s="2">
        <v>118.90600000000001</v>
      </c>
      <c r="N3809" s="1" t="s">
        <v>12</v>
      </c>
      <c r="O3809" s="3">
        <v>43321</v>
      </c>
      <c r="P3809" s="2">
        <f>ROUNDDOWN(Table1[[#This Row],[Quantity in UnE]],0)</f>
        <v>118</v>
      </c>
      <c r="Q3809" t="s">
        <v>8850</v>
      </c>
      <c r="R3809">
        <v>31</v>
      </c>
      <c r="S3809">
        <v>28</v>
      </c>
      <c r="T3809">
        <f>IF(Table1[[#This Row],[OD (in)]]=28,0,IF(Table1[[#This Row],[Width (in)]]&lt;=25,1,0))</f>
        <v>0</v>
      </c>
      <c r="U3809">
        <f>IF(Table1[[#This Row],[OD (in)]]=28,0,IF(AND(Table1[[#This Row],[Width (in)]]&gt;25,Table1[[#This Row],[Width (in)]]&lt;=40),1,0))</f>
        <v>0</v>
      </c>
      <c r="V3809">
        <f>IF(Table1[[#This Row],[OD (in)]]=28,0,IF(Table1[[#This Row],[Width (in)]]&gt;40,1,0))</f>
        <v>0</v>
      </c>
      <c r="W3809">
        <f>IF(Table1[[#This Row],[OD (in)]]=28,1,0)</f>
        <v>1</v>
      </c>
    </row>
    <row r="3810" spans="1:23" x14ac:dyDescent="0.3">
      <c r="A3810" s="6" t="s">
        <v>0</v>
      </c>
      <c r="B3810" s="6" t="s">
        <v>1814</v>
      </c>
      <c r="C3810" s="6" t="s">
        <v>1815</v>
      </c>
      <c r="D3810" s="6" t="s">
        <v>8081</v>
      </c>
      <c r="E3810" s="6" t="s">
        <v>4</v>
      </c>
      <c r="F3810" s="6" t="s">
        <v>5</v>
      </c>
      <c r="G3810" s="6" t="s">
        <v>7900</v>
      </c>
      <c r="H3810" s="6" t="s">
        <v>7</v>
      </c>
      <c r="I3810" s="6" t="s">
        <v>7901</v>
      </c>
      <c r="J3810" s="6" t="s">
        <v>9</v>
      </c>
      <c r="K3810" s="6" t="s">
        <v>8082</v>
      </c>
      <c r="L3810" s="6" t="s">
        <v>11</v>
      </c>
      <c r="M3810" s="2">
        <v>249.15600000000001</v>
      </c>
      <c r="N3810" s="1" t="s">
        <v>12</v>
      </c>
      <c r="O3810" s="3">
        <v>43325</v>
      </c>
      <c r="P3810" s="2">
        <f>ROUNDDOWN(Table1[[#This Row],[Quantity in UnE]],0)</f>
        <v>249</v>
      </c>
      <c r="Q3810" t="s">
        <v>8860</v>
      </c>
      <c r="R3810">
        <v>30.75</v>
      </c>
      <c r="S3810">
        <v>39</v>
      </c>
      <c r="T3810">
        <f>IF(Table1[[#This Row],[OD (in)]]=28,0,IF(Table1[[#This Row],[Width (in)]]&lt;=25,1,0))</f>
        <v>0</v>
      </c>
      <c r="U3810">
        <f>IF(Table1[[#This Row],[OD (in)]]=28,0,IF(AND(Table1[[#This Row],[Width (in)]]&gt;25,Table1[[#This Row],[Width (in)]]&lt;=40),1,0))</f>
        <v>1</v>
      </c>
      <c r="V3810">
        <f>IF(Table1[[#This Row],[OD (in)]]=28,0,IF(Table1[[#This Row],[Width (in)]]&gt;40,1,0))</f>
        <v>0</v>
      </c>
      <c r="W3810">
        <f>IF(Table1[[#This Row],[OD (in)]]=28,1,0)</f>
        <v>0</v>
      </c>
    </row>
    <row r="3811" spans="1:23" x14ac:dyDescent="0.3">
      <c r="A3811" s="6" t="s">
        <v>0</v>
      </c>
      <c r="B3811" s="6" t="s">
        <v>334</v>
      </c>
      <c r="C3811" s="6" t="s">
        <v>335</v>
      </c>
      <c r="D3811" s="6" t="s">
        <v>8083</v>
      </c>
      <c r="E3811" s="6" t="s">
        <v>4</v>
      </c>
      <c r="F3811" s="6" t="s">
        <v>5</v>
      </c>
      <c r="G3811" s="6" t="s">
        <v>7892</v>
      </c>
      <c r="H3811" s="6" t="s">
        <v>7</v>
      </c>
      <c r="I3811" s="6" t="s">
        <v>7893</v>
      </c>
      <c r="J3811" s="6" t="s">
        <v>9</v>
      </c>
      <c r="K3811" s="6" t="s">
        <v>8084</v>
      </c>
      <c r="L3811" s="6" t="s">
        <v>11</v>
      </c>
      <c r="M3811" s="2">
        <v>118.90600000000001</v>
      </c>
      <c r="N3811" s="1" t="s">
        <v>12</v>
      </c>
      <c r="O3811" s="3">
        <v>43321</v>
      </c>
      <c r="P3811" s="2">
        <f>ROUNDDOWN(Table1[[#This Row],[Quantity in UnE]],0)</f>
        <v>118</v>
      </c>
      <c r="Q3811" t="s">
        <v>8850</v>
      </c>
      <c r="R3811">
        <v>31</v>
      </c>
      <c r="S3811">
        <v>28</v>
      </c>
      <c r="T3811">
        <f>IF(Table1[[#This Row],[OD (in)]]=28,0,IF(Table1[[#This Row],[Width (in)]]&lt;=25,1,0))</f>
        <v>0</v>
      </c>
      <c r="U3811">
        <f>IF(Table1[[#This Row],[OD (in)]]=28,0,IF(AND(Table1[[#This Row],[Width (in)]]&gt;25,Table1[[#This Row],[Width (in)]]&lt;=40),1,0))</f>
        <v>0</v>
      </c>
      <c r="V3811">
        <f>IF(Table1[[#This Row],[OD (in)]]=28,0,IF(Table1[[#This Row],[Width (in)]]&gt;40,1,0))</f>
        <v>0</v>
      </c>
      <c r="W3811">
        <f>IF(Table1[[#This Row],[OD (in)]]=28,1,0)</f>
        <v>1</v>
      </c>
    </row>
    <row r="3812" spans="1:23" x14ac:dyDescent="0.3">
      <c r="A3812" s="6" t="s">
        <v>0</v>
      </c>
      <c r="B3812" s="6" t="s">
        <v>334</v>
      </c>
      <c r="C3812" s="6" t="s">
        <v>335</v>
      </c>
      <c r="D3812" s="6" t="s">
        <v>8085</v>
      </c>
      <c r="E3812" s="6" t="s">
        <v>4</v>
      </c>
      <c r="F3812" s="6" t="s">
        <v>5</v>
      </c>
      <c r="G3812" s="6" t="s">
        <v>7892</v>
      </c>
      <c r="H3812" s="6" t="s">
        <v>7</v>
      </c>
      <c r="I3812" s="6" t="s">
        <v>7893</v>
      </c>
      <c r="J3812" s="6" t="s">
        <v>9</v>
      </c>
      <c r="K3812" s="6" t="s">
        <v>8086</v>
      </c>
      <c r="L3812" s="6" t="s">
        <v>11</v>
      </c>
      <c r="M3812" s="2">
        <v>113.96</v>
      </c>
      <c r="N3812" s="1" t="s">
        <v>12</v>
      </c>
      <c r="O3812" s="3">
        <v>43321</v>
      </c>
      <c r="P3812" s="2">
        <f>ROUNDDOWN(Table1[[#This Row],[Quantity in UnE]],0)</f>
        <v>113</v>
      </c>
      <c r="Q3812" t="s">
        <v>8850</v>
      </c>
      <c r="R3812">
        <v>31</v>
      </c>
      <c r="S3812">
        <v>28</v>
      </c>
      <c r="T3812">
        <f>IF(Table1[[#This Row],[OD (in)]]=28,0,IF(Table1[[#This Row],[Width (in)]]&lt;=25,1,0))</f>
        <v>0</v>
      </c>
      <c r="U3812">
        <f>IF(Table1[[#This Row],[OD (in)]]=28,0,IF(AND(Table1[[#This Row],[Width (in)]]&gt;25,Table1[[#This Row],[Width (in)]]&lt;=40),1,0))</f>
        <v>0</v>
      </c>
      <c r="V3812">
        <f>IF(Table1[[#This Row],[OD (in)]]=28,0,IF(Table1[[#This Row],[Width (in)]]&gt;40,1,0))</f>
        <v>0</v>
      </c>
      <c r="W3812">
        <f>IF(Table1[[#This Row],[OD (in)]]=28,1,0)</f>
        <v>1</v>
      </c>
    </row>
    <row r="3813" spans="1:23" x14ac:dyDescent="0.3">
      <c r="A3813" s="6" t="s">
        <v>0</v>
      </c>
      <c r="B3813" s="6" t="s">
        <v>334</v>
      </c>
      <c r="C3813" s="6" t="s">
        <v>335</v>
      </c>
      <c r="D3813" s="6" t="s">
        <v>8087</v>
      </c>
      <c r="E3813" s="6" t="s">
        <v>4</v>
      </c>
      <c r="F3813" s="6" t="s">
        <v>5</v>
      </c>
      <c r="G3813" s="6" t="s">
        <v>7892</v>
      </c>
      <c r="H3813" s="6" t="s">
        <v>7</v>
      </c>
      <c r="I3813" s="6" t="s">
        <v>7893</v>
      </c>
      <c r="J3813" s="6" t="s">
        <v>9</v>
      </c>
      <c r="K3813" s="6" t="s">
        <v>8088</v>
      </c>
      <c r="L3813" s="6" t="s">
        <v>11</v>
      </c>
      <c r="M3813" s="2">
        <v>104.123</v>
      </c>
      <c r="N3813" s="1" t="s">
        <v>12</v>
      </c>
      <c r="O3813" s="3">
        <v>43321</v>
      </c>
      <c r="P3813" s="2">
        <f>ROUNDDOWN(Table1[[#This Row],[Quantity in UnE]],0)</f>
        <v>104</v>
      </c>
      <c r="Q3813" t="s">
        <v>8850</v>
      </c>
      <c r="R3813">
        <v>31</v>
      </c>
      <c r="S3813">
        <v>28</v>
      </c>
      <c r="T3813">
        <f>IF(Table1[[#This Row],[OD (in)]]=28,0,IF(Table1[[#This Row],[Width (in)]]&lt;=25,1,0))</f>
        <v>0</v>
      </c>
      <c r="U3813">
        <f>IF(Table1[[#This Row],[OD (in)]]=28,0,IF(AND(Table1[[#This Row],[Width (in)]]&gt;25,Table1[[#This Row],[Width (in)]]&lt;=40),1,0))</f>
        <v>0</v>
      </c>
      <c r="V3813">
        <f>IF(Table1[[#This Row],[OD (in)]]=28,0,IF(Table1[[#This Row],[Width (in)]]&gt;40,1,0))</f>
        <v>0</v>
      </c>
      <c r="W3813">
        <f>IF(Table1[[#This Row],[OD (in)]]=28,1,0)</f>
        <v>1</v>
      </c>
    </row>
    <row r="3814" spans="1:23" x14ac:dyDescent="0.3">
      <c r="A3814" s="6" t="s">
        <v>0</v>
      </c>
      <c r="B3814" s="6" t="s">
        <v>6233</v>
      </c>
      <c r="C3814" s="6" t="s">
        <v>6234</v>
      </c>
      <c r="D3814" s="6" t="s">
        <v>8089</v>
      </c>
      <c r="E3814" s="6" t="s">
        <v>4</v>
      </c>
      <c r="F3814" s="6" t="s">
        <v>5</v>
      </c>
      <c r="G3814" s="6" t="s">
        <v>7928</v>
      </c>
      <c r="H3814" s="6" t="s">
        <v>7</v>
      </c>
      <c r="I3814" s="6" t="s">
        <v>7929</v>
      </c>
      <c r="J3814" s="6" t="s">
        <v>9</v>
      </c>
      <c r="K3814" s="6" t="s">
        <v>8090</v>
      </c>
      <c r="L3814" s="6" t="s">
        <v>11</v>
      </c>
      <c r="M3814" s="2">
        <v>119.779</v>
      </c>
      <c r="N3814" s="1" t="s">
        <v>12</v>
      </c>
      <c r="O3814" s="3">
        <v>43323</v>
      </c>
      <c r="P3814" s="2">
        <f>ROUNDDOWN(Table1[[#This Row],[Quantity in UnE]],0)</f>
        <v>119</v>
      </c>
      <c r="Q3814" t="s">
        <v>8848</v>
      </c>
      <c r="R3814">
        <v>32.5</v>
      </c>
      <c r="S3814">
        <v>28</v>
      </c>
      <c r="T3814">
        <f>IF(Table1[[#This Row],[OD (in)]]=28,0,IF(Table1[[#This Row],[Width (in)]]&lt;=25,1,0))</f>
        <v>0</v>
      </c>
      <c r="U3814">
        <f>IF(Table1[[#This Row],[OD (in)]]=28,0,IF(AND(Table1[[#This Row],[Width (in)]]&gt;25,Table1[[#This Row],[Width (in)]]&lt;=40),1,0))</f>
        <v>0</v>
      </c>
      <c r="V3814">
        <f>IF(Table1[[#This Row],[OD (in)]]=28,0,IF(Table1[[#This Row],[Width (in)]]&gt;40,1,0))</f>
        <v>0</v>
      </c>
      <c r="W3814">
        <f>IF(Table1[[#This Row],[OD (in)]]=28,1,0)</f>
        <v>1</v>
      </c>
    </row>
    <row r="3815" spans="1:23" x14ac:dyDescent="0.3">
      <c r="A3815" s="6" t="s">
        <v>0</v>
      </c>
      <c r="B3815" s="6" t="s">
        <v>334</v>
      </c>
      <c r="C3815" s="6" t="s">
        <v>335</v>
      </c>
      <c r="D3815" s="6" t="s">
        <v>8091</v>
      </c>
      <c r="E3815" s="6" t="s">
        <v>4</v>
      </c>
      <c r="F3815" s="6" t="s">
        <v>5</v>
      </c>
      <c r="G3815" s="6" t="s">
        <v>7892</v>
      </c>
      <c r="H3815" s="6" t="s">
        <v>7</v>
      </c>
      <c r="I3815" s="6" t="s">
        <v>7893</v>
      </c>
      <c r="J3815" s="6" t="s">
        <v>9</v>
      </c>
      <c r="K3815" s="6" t="s">
        <v>8092</v>
      </c>
      <c r="L3815" s="6" t="s">
        <v>11</v>
      </c>
      <c r="M3815" s="2">
        <v>104.123</v>
      </c>
      <c r="N3815" s="1" t="s">
        <v>12</v>
      </c>
      <c r="O3815" s="3">
        <v>43321</v>
      </c>
      <c r="P3815" s="2">
        <f>ROUNDDOWN(Table1[[#This Row],[Quantity in UnE]],0)</f>
        <v>104</v>
      </c>
      <c r="Q3815" t="s">
        <v>8850</v>
      </c>
      <c r="R3815">
        <v>31</v>
      </c>
      <c r="S3815">
        <v>28</v>
      </c>
      <c r="T3815">
        <f>IF(Table1[[#This Row],[OD (in)]]=28,0,IF(Table1[[#This Row],[Width (in)]]&lt;=25,1,0))</f>
        <v>0</v>
      </c>
      <c r="U3815">
        <f>IF(Table1[[#This Row],[OD (in)]]=28,0,IF(AND(Table1[[#This Row],[Width (in)]]&gt;25,Table1[[#This Row],[Width (in)]]&lt;=40),1,0))</f>
        <v>0</v>
      </c>
      <c r="V3815">
        <f>IF(Table1[[#This Row],[OD (in)]]=28,0,IF(Table1[[#This Row],[Width (in)]]&gt;40,1,0))</f>
        <v>0</v>
      </c>
      <c r="W3815">
        <f>IF(Table1[[#This Row],[OD (in)]]=28,1,0)</f>
        <v>1</v>
      </c>
    </row>
    <row r="3816" spans="1:23" x14ac:dyDescent="0.3">
      <c r="A3816" s="6" t="s">
        <v>0</v>
      </c>
      <c r="B3816" s="6" t="s">
        <v>6233</v>
      </c>
      <c r="C3816" s="6" t="s">
        <v>6234</v>
      </c>
      <c r="D3816" s="6" t="s">
        <v>8093</v>
      </c>
      <c r="E3816" s="6" t="s">
        <v>4</v>
      </c>
      <c r="F3816" s="6" t="s">
        <v>5</v>
      </c>
      <c r="G3816" s="6" t="s">
        <v>7928</v>
      </c>
      <c r="H3816" s="6" t="s">
        <v>7</v>
      </c>
      <c r="I3816" s="6" t="s">
        <v>7929</v>
      </c>
      <c r="J3816" s="6" t="s">
        <v>9</v>
      </c>
      <c r="K3816" s="6" t="s">
        <v>8094</v>
      </c>
      <c r="L3816" s="6" t="s">
        <v>11</v>
      </c>
      <c r="M3816" s="2">
        <v>119.779</v>
      </c>
      <c r="N3816" s="1" t="s">
        <v>12</v>
      </c>
      <c r="O3816" s="3">
        <v>43323</v>
      </c>
      <c r="P3816" s="2">
        <f>ROUNDDOWN(Table1[[#This Row],[Quantity in UnE]],0)</f>
        <v>119</v>
      </c>
      <c r="Q3816" t="s">
        <v>8848</v>
      </c>
      <c r="R3816">
        <v>32.5</v>
      </c>
      <c r="S3816">
        <v>28</v>
      </c>
      <c r="T3816">
        <f>IF(Table1[[#This Row],[OD (in)]]=28,0,IF(Table1[[#This Row],[Width (in)]]&lt;=25,1,0))</f>
        <v>0</v>
      </c>
      <c r="U3816">
        <f>IF(Table1[[#This Row],[OD (in)]]=28,0,IF(AND(Table1[[#This Row],[Width (in)]]&gt;25,Table1[[#This Row],[Width (in)]]&lt;=40),1,0))</f>
        <v>0</v>
      </c>
      <c r="V3816">
        <f>IF(Table1[[#This Row],[OD (in)]]=28,0,IF(Table1[[#This Row],[Width (in)]]&gt;40,1,0))</f>
        <v>0</v>
      </c>
      <c r="W3816">
        <f>IF(Table1[[#This Row],[OD (in)]]=28,1,0)</f>
        <v>1</v>
      </c>
    </row>
    <row r="3817" spans="1:23" x14ac:dyDescent="0.3">
      <c r="A3817" s="6" t="s">
        <v>0</v>
      </c>
      <c r="B3817" s="6" t="s">
        <v>334</v>
      </c>
      <c r="C3817" s="6" t="s">
        <v>335</v>
      </c>
      <c r="D3817" s="6" t="s">
        <v>8095</v>
      </c>
      <c r="E3817" s="6" t="s">
        <v>4</v>
      </c>
      <c r="F3817" s="6" t="s">
        <v>5</v>
      </c>
      <c r="G3817" s="6" t="s">
        <v>7892</v>
      </c>
      <c r="H3817" s="6" t="s">
        <v>7</v>
      </c>
      <c r="I3817" s="6" t="s">
        <v>7893</v>
      </c>
      <c r="J3817" s="6" t="s">
        <v>9</v>
      </c>
      <c r="K3817" s="6" t="s">
        <v>8096</v>
      </c>
      <c r="L3817" s="6" t="s">
        <v>11</v>
      </c>
      <c r="M3817" s="2">
        <v>117.723</v>
      </c>
      <c r="N3817" s="1" t="s">
        <v>12</v>
      </c>
      <c r="O3817" s="3">
        <v>43321</v>
      </c>
      <c r="P3817" s="2">
        <f>ROUNDDOWN(Table1[[#This Row],[Quantity in UnE]],0)</f>
        <v>117</v>
      </c>
      <c r="Q3817" t="s">
        <v>8850</v>
      </c>
      <c r="R3817">
        <v>31</v>
      </c>
      <c r="S3817">
        <v>28</v>
      </c>
      <c r="T3817">
        <f>IF(Table1[[#This Row],[OD (in)]]=28,0,IF(Table1[[#This Row],[Width (in)]]&lt;=25,1,0))</f>
        <v>0</v>
      </c>
      <c r="U3817">
        <f>IF(Table1[[#This Row],[OD (in)]]=28,0,IF(AND(Table1[[#This Row],[Width (in)]]&gt;25,Table1[[#This Row],[Width (in)]]&lt;=40),1,0))</f>
        <v>0</v>
      </c>
      <c r="V3817">
        <f>IF(Table1[[#This Row],[OD (in)]]=28,0,IF(Table1[[#This Row],[Width (in)]]&gt;40,1,0))</f>
        <v>0</v>
      </c>
      <c r="W3817">
        <f>IF(Table1[[#This Row],[OD (in)]]=28,1,0)</f>
        <v>1</v>
      </c>
    </row>
    <row r="3818" spans="1:23" x14ac:dyDescent="0.3">
      <c r="A3818" s="6" t="s">
        <v>0</v>
      </c>
      <c r="B3818" s="6" t="s">
        <v>1798</v>
      </c>
      <c r="C3818" s="6" t="s">
        <v>1799</v>
      </c>
      <c r="D3818" s="6" t="s">
        <v>8097</v>
      </c>
      <c r="E3818" s="6" t="s">
        <v>4</v>
      </c>
      <c r="F3818" s="6" t="s">
        <v>5</v>
      </c>
      <c r="G3818" s="6" t="s">
        <v>7900</v>
      </c>
      <c r="H3818" s="6" t="s">
        <v>7</v>
      </c>
      <c r="I3818" s="6" t="s">
        <v>7901</v>
      </c>
      <c r="J3818" s="6" t="s">
        <v>9</v>
      </c>
      <c r="K3818" s="6" t="s">
        <v>8098</v>
      </c>
      <c r="L3818" s="6" t="s">
        <v>11</v>
      </c>
      <c r="M3818" s="2">
        <v>232.27099999999999</v>
      </c>
      <c r="N3818" s="1" t="s">
        <v>12</v>
      </c>
      <c r="O3818" s="3">
        <v>43325</v>
      </c>
      <c r="P3818" s="2">
        <f>ROUNDDOWN(Table1[[#This Row],[Quantity in UnE]],0)</f>
        <v>232</v>
      </c>
      <c r="Q3818" t="s">
        <v>8860</v>
      </c>
      <c r="R3818">
        <v>28.75</v>
      </c>
      <c r="S3818">
        <v>39</v>
      </c>
      <c r="T3818">
        <f>IF(Table1[[#This Row],[OD (in)]]=28,0,IF(Table1[[#This Row],[Width (in)]]&lt;=25,1,0))</f>
        <v>0</v>
      </c>
      <c r="U3818">
        <f>IF(Table1[[#This Row],[OD (in)]]=28,0,IF(AND(Table1[[#This Row],[Width (in)]]&gt;25,Table1[[#This Row],[Width (in)]]&lt;=40),1,0))</f>
        <v>1</v>
      </c>
      <c r="V3818">
        <f>IF(Table1[[#This Row],[OD (in)]]=28,0,IF(Table1[[#This Row],[Width (in)]]&gt;40,1,0))</f>
        <v>0</v>
      </c>
      <c r="W3818">
        <f>IF(Table1[[#This Row],[OD (in)]]=28,1,0)</f>
        <v>0</v>
      </c>
    </row>
    <row r="3819" spans="1:23" x14ac:dyDescent="0.3">
      <c r="A3819" s="6" t="s">
        <v>0</v>
      </c>
      <c r="B3819" s="6" t="s">
        <v>6233</v>
      </c>
      <c r="C3819" s="6" t="s">
        <v>6234</v>
      </c>
      <c r="D3819" s="6" t="s">
        <v>8099</v>
      </c>
      <c r="E3819" s="6" t="s">
        <v>4</v>
      </c>
      <c r="F3819" s="6" t="s">
        <v>5</v>
      </c>
      <c r="G3819" s="6" t="s">
        <v>7928</v>
      </c>
      <c r="H3819" s="6" t="s">
        <v>7</v>
      </c>
      <c r="I3819" s="6" t="s">
        <v>7929</v>
      </c>
      <c r="J3819" s="6" t="s">
        <v>9</v>
      </c>
      <c r="K3819" s="6" t="s">
        <v>8100</v>
      </c>
      <c r="L3819" s="6" t="s">
        <v>11</v>
      </c>
      <c r="M3819" s="2">
        <v>124.111</v>
      </c>
      <c r="N3819" s="1" t="s">
        <v>12</v>
      </c>
      <c r="O3819" s="3">
        <v>43323</v>
      </c>
      <c r="P3819" s="2">
        <f>ROUNDDOWN(Table1[[#This Row],[Quantity in UnE]],0)</f>
        <v>124</v>
      </c>
      <c r="Q3819" t="s">
        <v>8848</v>
      </c>
      <c r="R3819">
        <v>32.5</v>
      </c>
      <c r="S3819">
        <v>28</v>
      </c>
      <c r="T3819">
        <f>IF(Table1[[#This Row],[OD (in)]]=28,0,IF(Table1[[#This Row],[Width (in)]]&lt;=25,1,0))</f>
        <v>0</v>
      </c>
      <c r="U3819">
        <f>IF(Table1[[#This Row],[OD (in)]]=28,0,IF(AND(Table1[[#This Row],[Width (in)]]&gt;25,Table1[[#This Row],[Width (in)]]&lt;=40),1,0))</f>
        <v>0</v>
      </c>
      <c r="V3819">
        <f>IF(Table1[[#This Row],[OD (in)]]=28,0,IF(Table1[[#This Row],[Width (in)]]&gt;40,1,0))</f>
        <v>0</v>
      </c>
      <c r="W3819">
        <f>IF(Table1[[#This Row],[OD (in)]]=28,1,0)</f>
        <v>1</v>
      </c>
    </row>
    <row r="3820" spans="1:23" x14ac:dyDescent="0.3">
      <c r="A3820" s="6" t="s">
        <v>0</v>
      </c>
      <c r="B3820" s="6" t="s">
        <v>6233</v>
      </c>
      <c r="C3820" s="6" t="s">
        <v>6234</v>
      </c>
      <c r="D3820" s="6" t="s">
        <v>8101</v>
      </c>
      <c r="E3820" s="6" t="s">
        <v>4</v>
      </c>
      <c r="F3820" s="6" t="s">
        <v>5</v>
      </c>
      <c r="G3820" s="6" t="s">
        <v>7928</v>
      </c>
      <c r="H3820" s="6" t="s">
        <v>7</v>
      </c>
      <c r="I3820" s="6" t="s">
        <v>7929</v>
      </c>
      <c r="J3820" s="6" t="s">
        <v>9</v>
      </c>
      <c r="K3820" s="6" t="s">
        <v>8102</v>
      </c>
      <c r="L3820" s="6" t="s">
        <v>11</v>
      </c>
      <c r="M3820" s="2">
        <v>124.111</v>
      </c>
      <c r="N3820" s="1" t="s">
        <v>12</v>
      </c>
      <c r="O3820" s="3">
        <v>43323</v>
      </c>
      <c r="P3820" s="2">
        <f>ROUNDDOWN(Table1[[#This Row],[Quantity in UnE]],0)</f>
        <v>124</v>
      </c>
      <c r="Q3820" t="s">
        <v>8848</v>
      </c>
      <c r="R3820">
        <v>32.5</v>
      </c>
      <c r="S3820">
        <v>28</v>
      </c>
      <c r="T3820">
        <f>IF(Table1[[#This Row],[OD (in)]]=28,0,IF(Table1[[#This Row],[Width (in)]]&lt;=25,1,0))</f>
        <v>0</v>
      </c>
      <c r="U3820">
        <f>IF(Table1[[#This Row],[OD (in)]]=28,0,IF(AND(Table1[[#This Row],[Width (in)]]&gt;25,Table1[[#This Row],[Width (in)]]&lt;=40),1,0))</f>
        <v>0</v>
      </c>
      <c r="V3820">
        <f>IF(Table1[[#This Row],[OD (in)]]=28,0,IF(Table1[[#This Row],[Width (in)]]&gt;40,1,0))</f>
        <v>0</v>
      </c>
      <c r="W3820">
        <f>IF(Table1[[#This Row],[OD (in)]]=28,1,0)</f>
        <v>1</v>
      </c>
    </row>
    <row r="3821" spans="1:23" x14ac:dyDescent="0.3">
      <c r="A3821" s="6" t="s">
        <v>0</v>
      </c>
      <c r="B3821" s="6" t="s">
        <v>1798</v>
      </c>
      <c r="C3821" s="6" t="s">
        <v>1799</v>
      </c>
      <c r="D3821" s="6" t="s">
        <v>8103</v>
      </c>
      <c r="E3821" s="6" t="s">
        <v>4</v>
      </c>
      <c r="F3821" s="6" t="s">
        <v>5</v>
      </c>
      <c r="G3821" s="6" t="s">
        <v>7900</v>
      </c>
      <c r="H3821" s="6" t="s">
        <v>7</v>
      </c>
      <c r="I3821" s="6" t="s">
        <v>7901</v>
      </c>
      <c r="J3821" s="6" t="s">
        <v>9</v>
      </c>
      <c r="K3821" s="6" t="s">
        <v>8104</v>
      </c>
      <c r="L3821" s="6" t="s">
        <v>11</v>
      </c>
      <c r="M3821" s="2">
        <v>232.72399999999999</v>
      </c>
      <c r="N3821" s="1" t="s">
        <v>12</v>
      </c>
      <c r="O3821" s="3">
        <v>43325</v>
      </c>
      <c r="P3821" s="2">
        <f>ROUNDDOWN(Table1[[#This Row],[Quantity in UnE]],0)</f>
        <v>232</v>
      </c>
      <c r="Q3821" t="s">
        <v>8860</v>
      </c>
      <c r="R3821">
        <v>28.75</v>
      </c>
      <c r="S3821">
        <v>39</v>
      </c>
      <c r="T3821">
        <f>IF(Table1[[#This Row],[OD (in)]]=28,0,IF(Table1[[#This Row],[Width (in)]]&lt;=25,1,0))</f>
        <v>0</v>
      </c>
      <c r="U3821">
        <f>IF(Table1[[#This Row],[OD (in)]]=28,0,IF(AND(Table1[[#This Row],[Width (in)]]&gt;25,Table1[[#This Row],[Width (in)]]&lt;=40),1,0))</f>
        <v>1</v>
      </c>
      <c r="V3821">
        <f>IF(Table1[[#This Row],[OD (in)]]=28,0,IF(Table1[[#This Row],[Width (in)]]&gt;40,1,0))</f>
        <v>0</v>
      </c>
      <c r="W3821">
        <f>IF(Table1[[#This Row],[OD (in)]]=28,1,0)</f>
        <v>0</v>
      </c>
    </row>
    <row r="3822" spans="1:23" x14ac:dyDescent="0.3">
      <c r="A3822" s="6" t="s">
        <v>0</v>
      </c>
      <c r="B3822" s="6" t="s">
        <v>162</v>
      </c>
      <c r="C3822" s="6" t="s">
        <v>163</v>
      </c>
      <c r="D3822" s="6" t="s">
        <v>8105</v>
      </c>
      <c r="E3822" s="6" t="s">
        <v>4</v>
      </c>
      <c r="F3822" s="6" t="s">
        <v>5</v>
      </c>
      <c r="G3822" s="6" t="s">
        <v>7546</v>
      </c>
      <c r="H3822" s="6" t="s">
        <v>7</v>
      </c>
      <c r="I3822" s="6" t="s">
        <v>7547</v>
      </c>
      <c r="J3822" s="6" t="s">
        <v>9</v>
      </c>
      <c r="K3822" s="6" t="s">
        <v>8106</v>
      </c>
      <c r="L3822" s="6" t="s">
        <v>11</v>
      </c>
      <c r="M3822" s="2">
        <v>128.84700000000001</v>
      </c>
      <c r="N3822" s="1" t="s">
        <v>12</v>
      </c>
      <c r="O3822" s="3">
        <v>43322</v>
      </c>
      <c r="P3822" s="2">
        <f>ROUNDDOWN(Table1[[#This Row],[Quantity in UnE]],0)</f>
        <v>128</v>
      </c>
      <c r="Q3822" t="s">
        <v>8850</v>
      </c>
      <c r="R3822">
        <v>35</v>
      </c>
      <c r="S3822">
        <v>28</v>
      </c>
      <c r="T3822">
        <f>IF(Table1[[#This Row],[OD (in)]]=28,0,IF(Table1[[#This Row],[Width (in)]]&lt;=25,1,0))</f>
        <v>0</v>
      </c>
      <c r="U3822">
        <f>IF(Table1[[#This Row],[OD (in)]]=28,0,IF(AND(Table1[[#This Row],[Width (in)]]&gt;25,Table1[[#This Row],[Width (in)]]&lt;=40),1,0))</f>
        <v>0</v>
      </c>
      <c r="V3822">
        <f>IF(Table1[[#This Row],[OD (in)]]=28,0,IF(Table1[[#This Row],[Width (in)]]&gt;40,1,0))</f>
        <v>0</v>
      </c>
      <c r="W3822">
        <f>IF(Table1[[#This Row],[OD (in)]]=28,1,0)</f>
        <v>1</v>
      </c>
    </row>
    <row r="3823" spans="1:23" x14ac:dyDescent="0.3">
      <c r="A3823" s="6" t="s">
        <v>0</v>
      </c>
      <c r="B3823" s="6" t="s">
        <v>162</v>
      </c>
      <c r="C3823" s="6" t="s">
        <v>163</v>
      </c>
      <c r="D3823" s="6" t="s">
        <v>8107</v>
      </c>
      <c r="E3823" s="6" t="s">
        <v>4</v>
      </c>
      <c r="F3823" s="6" t="s">
        <v>5</v>
      </c>
      <c r="G3823" s="6" t="s">
        <v>7546</v>
      </c>
      <c r="H3823" s="6" t="s">
        <v>7</v>
      </c>
      <c r="I3823" s="6" t="s">
        <v>7547</v>
      </c>
      <c r="J3823" s="6" t="s">
        <v>9</v>
      </c>
      <c r="K3823" s="6" t="s">
        <v>8108</v>
      </c>
      <c r="L3823" s="6" t="s">
        <v>11</v>
      </c>
      <c r="M3823" s="2">
        <v>132.97399999999999</v>
      </c>
      <c r="N3823" s="1" t="s">
        <v>12</v>
      </c>
      <c r="O3823" s="3">
        <v>43322</v>
      </c>
      <c r="P3823" s="2">
        <f>ROUNDDOWN(Table1[[#This Row],[Quantity in UnE]],0)</f>
        <v>132</v>
      </c>
      <c r="Q3823" t="s">
        <v>8850</v>
      </c>
      <c r="R3823">
        <v>35</v>
      </c>
      <c r="S3823">
        <v>28</v>
      </c>
      <c r="T3823">
        <f>IF(Table1[[#This Row],[OD (in)]]=28,0,IF(Table1[[#This Row],[Width (in)]]&lt;=25,1,0))</f>
        <v>0</v>
      </c>
      <c r="U3823">
        <f>IF(Table1[[#This Row],[OD (in)]]=28,0,IF(AND(Table1[[#This Row],[Width (in)]]&gt;25,Table1[[#This Row],[Width (in)]]&lt;=40),1,0))</f>
        <v>0</v>
      </c>
      <c r="V3823">
        <f>IF(Table1[[#This Row],[OD (in)]]=28,0,IF(Table1[[#This Row],[Width (in)]]&gt;40,1,0))</f>
        <v>0</v>
      </c>
      <c r="W3823">
        <f>IF(Table1[[#This Row],[OD (in)]]=28,1,0)</f>
        <v>1</v>
      </c>
    </row>
    <row r="3824" spans="1:23" x14ac:dyDescent="0.3">
      <c r="A3824" s="6" t="s">
        <v>0</v>
      </c>
      <c r="B3824" s="6" t="s">
        <v>1798</v>
      </c>
      <c r="C3824" s="6" t="s">
        <v>1799</v>
      </c>
      <c r="D3824" s="6" t="s">
        <v>8109</v>
      </c>
      <c r="E3824" s="6" t="s">
        <v>4</v>
      </c>
      <c r="F3824" s="6" t="s">
        <v>5</v>
      </c>
      <c r="G3824" s="6" t="s">
        <v>7900</v>
      </c>
      <c r="H3824" s="6" t="s">
        <v>7</v>
      </c>
      <c r="I3824" s="6" t="s">
        <v>7901</v>
      </c>
      <c r="J3824" s="6" t="s">
        <v>9</v>
      </c>
      <c r="K3824" s="6" t="s">
        <v>8110</v>
      </c>
      <c r="L3824" s="6" t="s">
        <v>11</v>
      </c>
      <c r="M3824" s="2">
        <v>232.04400000000001</v>
      </c>
      <c r="N3824" s="1" t="s">
        <v>12</v>
      </c>
      <c r="O3824" s="3">
        <v>43325</v>
      </c>
      <c r="P3824" s="2">
        <f>ROUNDDOWN(Table1[[#This Row],[Quantity in UnE]],0)</f>
        <v>232</v>
      </c>
      <c r="Q3824" t="s">
        <v>8860</v>
      </c>
      <c r="R3824">
        <v>28.75</v>
      </c>
      <c r="S3824">
        <v>39</v>
      </c>
      <c r="T3824">
        <f>IF(Table1[[#This Row],[OD (in)]]=28,0,IF(Table1[[#This Row],[Width (in)]]&lt;=25,1,0))</f>
        <v>0</v>
      </c>
      <c r="U3824">
        <f>IF(Table1[[#This Row],[OD (in)]]=28,0,IF(AND(Table1[[#This Row],[Width (in)]]&gt;25,Table1[[#This Row],[Width (in)]]&lt;=40),1,0))</f>
        <v>1</v>
      </c>
      <c r="V3824">
        <f>IF(Table1[[#This Row],[OD (in)]]=28,0,IF(Table1[[#This Row],[Width (in)]]&gt;40,1,0))</f>
        <v>0</v>
      </c>
      <c r="W3824">
        <f>IF(Table1[[#This Row],[OD (in)]]=28,1,0)</f>
        <v>0</v>
      </c>
    </row>
    <row r="3825" spans="1:23" x14ac:dyDescent="0.3">
      <c r="A3825" s="6" t="s">
        <v>0</v>
      </c>
      <c r="B3825" s="6" t="s">
        <v>162</v>
      </c>
      <c r="C3825" s="6" t="s">
        <v>163</v>
      </c>
      <c r="D3825" s="6" t="s">
        <v>8111</v>
      </c>
      <c r="E3825" s="6" t="s">
        <v>4</v>
      </c>
      <c r="F3825" s="6" t="s">
        <v>5</v>
      </c>
      <c r="G3825" s="6" t="s">
        <v>7546</v>
      </c>
      <c r="H3825" s="6" t="s">
        <v>7</v>
      </c>
      <c r="I3825" s="6" t="s">
        <v>7547</v>
      </c>
      <c r="J3825" s="6" t="s">
        <v>9</v>
      </c>
      <c r="K3825" s="6" t="s">
        <v>8112</v>
      </c>
      <c r="L3825" s="6" t="s">
        <v>11</v>
      </c>
      <c r="M3825" s="2">
        <v>128.84700000000001</v>
      </c>
      <c r="N3825" s="1" t="s">
        <v>12</v>
      </c>
      <c r="O3825" s="3">
        <v>43322</v>
      </c>
      <c r="P3825" s="2">
        <f>ROUNDDOWN(Table1[[#This Row],[Quantity in UnE]],0)</f>
        <v>128</v>
      </c>
      <c r="Q3825" t="s">
        <v>8850</v>
      </c>
      <c r="R3825">
        <v>35</v>
      </c>
      <c r="S3825">
        <v>28</v>
      </c>
      <c r="T3825">
        <f>IF(Table1[[#This Row],[OD (in)]]=28,0,IF(Table1[[#This Row],[Width (in)]]&lt;=25,1,0))</f>
        <v>0</v>
      </c>
      <c r="U3825">
        <f>IF(Table1[[#This Row],[OD (in)]]=28,0,IF(AND(Table1[[#This Row],[Width (in)]]&gt;25,Table1[[#This Row],[Width (in)]]&lt;=40),1,0))</f>
        <v>0</v>
      </c>
      <c r="V3825">
        <f>IF(Table1[[#This Row],[OD (in)]]=28,0,IF(Table1[[#This Row],[Width (in)]]&gt;40,1,0))</f>
        <v>0</v>
      </c>
      <c r="W3825">
        <f>IF(Table1[[#This Row],[OD (in)]]=28,1,0)</f>
        <v>1</v>
      </c>
    </row>
    <row r="3826" spans="1:23" x14ac:dyDescent="0.3">
      <c r="A3826" s="6" t="s">
        <v>0</v>
      </c>
      <c r="B3826" s="6" t="s">
        <v>1798</v>
      </c>
      <c r="C3826" s="6" t="s">
        <v>1799</v>
      </c>
      <c r="D3826" s="6" t="s">
        <v>8113</v>
      </c>
      <c r="E3826" s="6" t="s">
        <v>4</v>
      </c>
      <c r="F3826" s="6" t="s">
        <v>5</v>
      </c>
      <c r="G3826" s="6" t="s">
        <v>7900</v>
      </c>
      <c r="H3826" s="6" t="s">
        <v>7</v>
      </c>
      <c r="I3826" s="6" t="s">
        <v>7901</v>
      </c>
      <c r="J3826" s="6" t="s">
        <v>9</v>
      </c>
      <c r="K3826" s="6" t="s">
        <v>8114</v>
      </c>
      <c r="L3826" s="6" t="s">
        <v>11</v>
      </c>
      <c r="M3826" s="2">
        <v>233.58500000000001</v>
      </c>
      <c r="N3826" s="1" t="s">
        <v>12</v>
      </c>
      <c r="O3826" s="3">
        <v>43325</v>
      </c>
      <c r="P3826" s="2">
        <f>ROUNDDOWN(Table1[[#This Row],[Quantity in UnE]],0)</f>
        <v>233</v>
      </c>
      <c r="Q3826" t="s">
        <v>8860</v>
      </c>
      <c r="R3826">
        <v>28.75</v>
      </c>
      <c r="S3826">
        <v>39</v>
      </c>
      <c r="T3826">
        <f>IF(Table1[[#This Row],[OD (in)]]=28,0,IF(Table1[[#This Row],[Width (in)]]&lt;=25,1,0))</f>
        <v>0</v>
      </c>
      <c r="U3826">
        <f>IF(Table1[[#This Row],[OD (in)]]=28,0,IF(AND(Table1[[#This Row],[Width (in)]]&gt;25,Table1[[#This Row],[Width (in)]]&lt;=40),1,0))</f>
        <v>1</v>
      </c>
      <c r="V3826">
        <f>IF(Table1[[#This Row],[OD (in)]]=28,0,IF(Table1[[#This Row],[Width (in)]]&gt;40,1,0))</f>
        <v>0</v>
      </c>
      <c r="W3826">
        <f>IF(Table1[[#This Row],[OD (in)]]=28,1,0)</f>
        <v>0</v>
      </c>
    </row>
    <row r="3827" spans="1:23" x14ac:dyDescent="0.3">
      <c r="A3827" s="6" t="s">
        <v>0</v>
      </c>
      <c r="B3827" s="6" t="s">
        <v>162</v>
      </c>
      <c r="C3827" s="6" t="s">
        <v>163</v>
      </c>
      <c r="D3827" s="6" t="s">
        <v>8115</v>
      </c>
      <c r="E3827" s="6" t="s">
        <v>4</v>
      </c>
      <c r="F3827" s="6" t="s">
        <v>5</v>
      </c>
      <c r="G3827" s="6" t="s">
        <v>7546</v>
      </c>
      <c r="H3827" s="6" t="s">
        <v>7</v>
      </c>
      <c r="I3827" s="6" t="s">
        <v>7547</v>
      </c>
      <c r="J3827" s="6" t="s">
        <v>9</v>
      </c>
      <c r="K3827" s="6" t="s">
        <v>8116</v>
      </c>
      <c r="L3827" s="6" t="s">
        <v>11</v>
      </c>
      <c r="M3827" s="2">
        <v>132.97399999999999</v>
      </c>
      <c r="N3827" s="1" t="s">
        <v>12</v>
      </c>
      <c r="O3827" s="3">
        <v>43322</v>
      </c>
      <c r="P3827" s="2">
        <f>ROUNDDOWN(Table1[[#This Row],[Quantity in UnE]],0)</f>
        <v>132</v>
      </c>
      <c r="Q3827" t="s">
        <v>8850</v>
      </c>
      <c r="R3827">
        <v>35</v>
      </c>
      <c r="S3827">
        <v>28</v>
      </c>
      <c r="T3827">
        <f>IF(Table1[[#This Row],[OD (in)]]=28,0,IF(Table1[[#This Row],[Width (in)]]&lt;=25,1,0))</f>
        <v>0</v>
      </c>
      <c r="U3827">
        <f>IF(Table1[[#This Row],[OD (in)]]=28,0,IF(AND(Table1[[#This Row],[Width (in)]]&gt;25,Table1[[#This Row],[Width (in)]]&lt;=40),1,0))</f>
        <v>0</v>
      </c>
      <c r="V3827">
        <f>IF(Table1[[#This Row],[OD (in)]]=28,0,IF(Table1[[#This Row],[Width (in)]]&gt;40,1,0))</f>
        <v>0</v>
      </c>
      <c r="W3827">
        <f>IF(Table1[[#This Row],[OD (in)]]=28,1,0)</f>
        <v>1</v>
      </c>
    </row>
    <row r="3828" spans="1:23" x14ac:dyDescent="0.3">
      <c r="A3828" s="6" t="s">
        <v>0</v>
      </c>
      <c r="B3828" s="6" t="s">
        <v>1798</v>
      </c>
      <c r="C3828" s="6" t="s">
        <v>1799</v>
      </c>
      <c r="D3828" s="6" t="s">
        <v>8117</v>
      </c>
      <c r="E3828" s="6" t="s">
        <v>4</v>
      </c>
      <c r="F3828" s="6" t="s">
        <v>5</v>
      </c>
      <c r="G3828" s="6" t="s">
        <v>7900</v>
      </c>
      <c r="H3828" s="6" t="s">
        <v>7</v>
      </c>
      <c r="I3828" s="6" t="s">
        <v>7901</v>
      </c>
      <c r="J3828" s="6" t="s">
        <v>9</v>
      </c>
      <c r="K3828" s="6" t="s">
        <v>8118</v>
      </c>
      <c r="L3828" s="6" t="s">
        <v>11</v>
      </c>
      <c r="M3828" s="2">
        <v>232.316</v>
      </c>
      <c r="N3828" s="1" t="s">
        <v>12</v>
      </c>
      <c r="O3828" s="3">
        <v>43325</v>
      </c>
      <c r="P3828" s="2">
        <f>ROUNDDOWN(Table1[[#This Row],[Quantity in UnE]],0)</f>
        <v>232</v>
      </c>
      <c r="Q3828" t="s">
        <v>8860</v>
      </c>
      <c r="R3828">
        <v>28.75</v>
      </c>
      <c r="S3828">
        <v>39</v>
      </c>
      <c r="T3828">
        <f>IF(Table1[[#This Row],[OD (in)]]=28,0,IF(Table1[[#This Row],[Width (in)]]&lt;=25,1,0))</f>
        <v>0</v>
      </c>
      <c r="U3828">
        <f>IF(Table1[[#This Row],[OD (in)]]=28,0,IF(AND(Table1[[#This Row],[Width (in)]]&gt;25,Table1[[#This Row],[Width (in)]]&lt;=40),1,0))</f>
        <v>1</v>
      </c>
      <c r="V3828">
        <f>IF(Table1[[#This Row],[OD (in)]]=28,0,IF(Table1[[#This Row],[Width (in)]]&gt;40,1,0))</f>
        <v>0</v>
      </c>
      <c r="W3828">
        <f>IF(Table1[[#This Row],[OD (in)]]=28,1,0)</f>
        <v>0</v>
      </c>
    </row>
    <row r="3829" spans="1:23" x14ac:dyDescent="0.3">
      <c r="A3829" s="6" t="s">
        <v>0</v>
      </c>
      <c r="B3829" s="6" t="s">
        <v>1798</v>
      </c>
      <c r="C3829" s="6" t="s">
        <v>1799</v>
      </c>
      <c r="D3829" s="6" t="s">
        <v>8119</v>
      </c>
      <c r="E3829" s="6" t="s">
        <v>4</v>
      </c>
      <c r="F3829" s="6" t="s">
        <v>5</v>
      </c>
      <c r="G3829" s="6" t="s">
        <v>7900</v>
      </c>
      <c r="H3829" s="6" t="s">
        <v>7</v>
      </c>
      <c r="I3829" s="6" t="s">
        <v>7901</v>
      </c>
      <c r="J3829" s="6" t="s">
        <v>9</v>
      </c>
      <c r="K3829" s="6" t="s">
        <v>8120</v>
      </c>
      <c r="L3829" s="6" t="s">
        <v>11</v>
      </c>
      <c r="M3829" s="2">
        <v>231.727</v>
      </c>
      <c r="N3829" s="1" t="s">
        <v>12</v>
      </c>
      <c r="O3829" s="3">
        <v>43325</v>
      </c>
      <c r="P3829" s="2">
        <f>ROUNDDOWN(Table1[[#This Row],[Quantity in UnE]],0)</f>
        <v>231</v>
      </c>
      <c r="Q3829" t="s">
        <v>8860</v>
      </c>
      <c r="R3829">
        <v>28.75</v>
      </c>
      <c r="S3829">
        <v>39</v>
      </c>
      <c r="T3829">
        <f>IF(Table1[[#This Row],[OD (in)]]=28,0,IF(Table1[[#This Row],[Width (in)]]&lt;=25,1,0))</f>
        <v>0</v>
      </c>
      <c r="U3829">
        <f>IF(Table1[[#This Row],[OD (in)]]=28,0,IF(AND(Table1[[#This Row],[Width (in)]]&gt;25,Table1[[#This Row],[Width (in)]]&lt;=40),1,0))</f>
        <v>1</v>
      </c>
      <c r="V3829">
        <f>IF(Table1[[#This Row],[OD (in)]]=28,0,IF(Table1[[#This Row],[Width (in)]]&gt;40,1,0))</f>
        <v>0</v>
      </c>
      <c r="W3829">
        <f>IF(Table1[[#This Row],[OD (in)]]=28,1,0)</f>
        <v>0</v>
      </c>
    </row>
    <row r="3830" spans="1:23" x14ac:dyDescent="0.3">
      <c r="A3830" s="6" t="s">
        <v>0</v>
      </c>
      <c r="B3830" s="6" t="s">
        <v>1798</v>
      </c>
      <c r="C3830" s="6" t="s">
        <v>1799</v>
      </c>
      <c r="D3830" s="6" t="s">
        <v>8121</v>
      </c>
      <c r="E3830" s="6" t="s">
        <v>4</v>
      </c>
      <c r="F3830" s="6" t="s">
        <v>5</v>
      </c>
      <c r="G3830" s="6" t="s">
        <v>7900</v>
      </c>
      <c r="H3830" s="6" t="s">
        <v>7</v>
      </c>
      <c r="I3830" s="6" t="s">
        <v>7901</v>
      </c>
      <c r="J3830" s="6" t="s">
        <v>9</v>
      </c>
      <c r="K3830" s="6" t="s">
        <v>8122</v>
      </c>
      <c r="L3830" s="6" t="s">
        <v>11</v>
      </c>
      <c r="M3830" s="2">
        <v>232.95099999999999</v>
      </c>
      <c r="N3830" s="1" t="s">
        <v>12</v>
      </c>
      <c r="O3830" s="3">
        <v>43325</v>
      </c>
      <c r="P3830" s="2">
        <f>ROUNDDOWN(Table1[[#This Row],[Quantity in UnE]],0)</f>
        <v>232</v>
      </c>
      <c r="Q3830" t="s">
        <v>8860</v>
      </c>
      <c r="R3830">
        <v>28.75</v>
      </c>
      <c r="S3830">
        <v>39</v>
      </c>
      <c r="T3830">
        <f>IF(Table1[[#This Row],[OD (in)]]=28,0,IF(Table1[[#This Row],[Width (in)]]&lt;=25,1,0))</f>
        <v>0</v>
      </c>
      <c r="U3830">
        <f>IF(Table1[[#This Row],[OD (in)]]=28,0,IF(AND(Table1[[#This Row],[Width (in)]]&gt;25,Table1[[#This Row],[Width (in)]]&lt;=40),1,0))</f>
        <v>1</v>
      </c>
      <c r="V3830">
        <f>IF(Table1[[#This Row],[OD (in)]]=28,0,IF(Table1[[#This Row],[Width (in)]]&gt;40,1,0))</f>
        <v>0</v>
      </c>
      <c r="W3830">
        <f>IF(Table1[[#This Row],[OD (in)]]=28,1,0)</f>
        <v>0</v>
      </c>
    </row>
    <row r="3831" spans="1:23" x14ac:dyDescent="0.3">
      <c r="A3831" s="6" t="s">
        <v>0</v>
      </c>
      <c r="B3831" s="6" t="s">
        <v>1798</v>
      </c>
      <c r="C3831" s="6" t="s">
        <v>1799</v>
      </c>
      <c r="D3831" s="6" t="s">
        <v>8123</v>
      </c>
      <c r="E3831" s="6" t="s">
        <v>4</v>
      </c>
      <c r="F3831" s="6" t="s">
        <v>5</v>
      </c>
      <c r="G3831" s="6" t="s">
        <v>7900</v>
      </c>
      <c r="H3831" s="6" t="s">
        <v>7</v>
      </c>
      <c r="I3831" s="6" t="s">
        <v>7901</v>
      </c>
      <c r="J3831" s="6" t="s">
        <v>9</v>
      </c>
      <c r="K3831" s="6" t="s">
        <v>8124</v>
      </c>
      <c r="L3831" s="6" t="s">
        <v>11</v>
      </c>
      <c r="M3831" s="2">
        <v>232.95099999999999</v>
      </c>
      <c r="N3831" s="1" t="s">
        <v>12</v>
      </c>
      <c r="O3831" s="3">
        <v>43325</v>
      </c>
      <c r="P3831" s="2">
        <f>ROUNDDOWN(Table1[[#This Row],[Quantity in UnE]],0)</f>
        <v>232</v>
      </c>
      <c r="Q3831" t="s">
        <v>8860</v>
      </c>
      <c r="R3831">
        <v>28.75</v>
      </c>
      <c r="S3831">
        <v>39</v>
      </c>
      <c r="T3831">
        <f>IF(Table1[[#This Row],[OD (in)]]=28,0,IF(Table1[[#This Row],[Width (in)]]&lt;=25,1,0))</f>
        <v>0</v>
      </c>
      <c r="U3831">
        <f>IF(Table1[[#This Row],[OD (in)]]=28,0,IF(AND(Table1[[#This Row],[Width (in)]]&gt;25,Table1[[#This Row],[Width (in)]]&lt;=40),1,0))</f>
        <v>1</v>
      </c>
      <c r="V3831">
        <f>IF(Table1[[#This Row],[OD (in)]]=28,0,IF(Table1[[#This Row],[Width (in)]]&gt;40,1,0))</f>
        <v>0</v>
      </c>
      <c r="W3831">
        <f>IF(Table1[[#This Row],[OD (in)]]=28,1,0)</f>
        <v>0</v>
      </c>
    </row>
    <row r="3832" spans="1:23" x14ac:dyDescent="0.3">
      <c r="A3832" s="6" t="s">
        <v>0</v>
      </c>
      <c r="B3832" s="6" t="s">
        <v>2437</v>
      </c>
      <c r="C3832" s="6" t="s">
        <v>2438</v>
      </c>
      <c r="D3832" s="6" t="s">
        <v>8125</v>
      </c>
      <c r="E3832" s="6" t="s">
        <v>4</v>
      </c>
      <c r="F3832" s="6" t="s">
        <v>5</v>
      </c>
      <c r="G3832" s="6" t="s">
        <v>7900</v>
      </c>
      <c r="H3832" s="6" t="s">
        <v>7</v>
      </c>
      <c r="I3832" s="6" t="s">
        <v>7901</v>
      </c>
      <c r="J3832" s="6" t="s">
        <v>9</v>
      </c>
      <c r="K3832" s="6" t="s">
        <v>8126</v>
      </c>
      <c r="L3832" s="6" t="s">
        <v>11</v>
      </c>
      <c r="M3832" s="2">
        <v>308.97800000000001</v>
      </c>
      <c r="N3832" s="1" t="s">
        <v>12</v>
      </c>
      <c r="O3832" s="3">
        <v>43325</v>
      </c>
      <c r="P3832" s="2">
        <f>ROUNDDOWN(Table1[[#This Row],[Quantity in UnE]],0)</f>
        <v>308</v>
      </c>
      <c r="Q3832" t="s">
        <v>8860</v>
      </c>
      <c r="R3832">
        <v>38.5</v>
      </c>
      <c r="S3832">
        <v>39</v>
      </c>
      <c r="T3832">
        <f>IF(Table1[[#This Row],[OD (in)]]=28,0,IF(Table1[[#This Row],[Width (in)]]&lt;=25,1,0))</f>
        <v>0</v>
      </c>
      <c r="U3832">
        <f>IF(Table1[[#This Row],[OD (in)]]=28,0,IF(AND(Table1[[#This Row],[Width (in)]]&gt;25,Table1[[#This Row],[Width (in)]]&lt;=40),1,0))</f>
        <v>1</v>
      </c>
      <c r="V3832">
        <f>IF(Table1[[#This Row],[OD (in)]]=28,0,IF(Table1[[#This Row],[Width (in)]]&gt;40,1,0))</f>
        <v>0</v>
      </c>
      <c r="W3832">
        <f>IF(Table1[[#This Row],[OD (in)]]=28,1,0)</f>
        <v>0</v>
      </c>
    </row>
    <row r="3833" spans="1:23" x14ac:dyDescent="0.3">
      <c r="A3833" s="6" t="s">
        <v>0</v>
      </c>
      <c r="B3833" s="6" t="s">
        <v>280</v>
      </c>
      <c r="C3833" s="6" t="s">
        <v>281</v>
      </c>
      <c r="D3833" s="6" t="s">
        <v>8127</v>
      </c>
      <c r="E3833" s="6" t="s">
        <v>4</v>
      </c>
      <c r="F3833" s="6" t="s">
        <v>5</v>
      </c>
      <c r="G3833" s="6" t="s">
        <v>8128</v>
      </c>
      <c r="H3833" s="6" t="s">
        <v>7</v>
      </c>
      <c r="I3833" s="6" t="s">
        <v>8129</v>
      </c>
      <c r="J3833" s="6" t="s">
        <v>9</v>
      </c>
      <c r="K3833" s="6" t="s">
        <v>8130</v>
      </c>
      <c r="L3833" s="6" t="s">
        <v>11</v>
      </c>
      <c r="M3833" s="2">
        <v>169.24</v>
      </c>
      <c r="N3833" s="1" t="s">
        <v>12</v>
      </c>
      <c r="O3833" s="3">
        <v>43319</v>
      </c>
      <c r="P3833" s="2">
        <f>ROUNDDOWN(Table1[[#This Row],[Quantity in UnE]],0)</f>
        <v>169</v>
      </c>
      <c r="Q3833" t="s">
        <v>8854</v>
      </c>
      <c r="R3833">
        <v>46.5</v>
      </c>
      <c r="S3833">
        <v>28</v>
      </c>
      <c r="T3833">
        <f>IF(Table1[[#This Row],[OD (in)]]=28,0,IF(Table1[[#This Row],[Width (in)]]&lt;=25,1,0))</f>
        <v>0</v>
      </c>
      <c r="U3833">
        <f>IF(Table1[[#This Row],[OD (in)]]=28,0,IF(AND(Table1[[#This Row],[Width (in)]]&gt;25,Table1[[#This Row],[Width (in)]]&lt;=40),1,0))</f>
        <v>0</v>
      </c>
      <c r="V3833">
        <f>IF(Table1[[#This Row],[OD (in)]]=28,0,IF(Table1[[#This Row],[Width (in)]]&gt;40,1,0))</f>
        <v>0</v>
      </c>
      <c r="W3833">
        <f>IF(Table1[[#This Row],[OD (in)]]=28,1,0)</f>
        <v>1</v>
      </c>
    </row>
    <row r="3834" spans="1:23" x14ac:dyDescent="0.3">
      <c r="A3834" s="6" t="s">
        <v>0</v>
      </c>
      <c r="B3834" s="6" t="s">
        <v>296</v>
      </c>
      <c r="C3834" s="6" t="s">
        <v>297</v>
      </c>
      <c r="D3834" s="6" t="s">
        <v>8131</v>
      </c>
      <c r="E3834" s="6" t="s">
        <v>4</v>
      </c>
      <c r="F3834" s="6" t="s">
        <v>5</v>
      </c>
      <c r="G3834" s="6" t="s">
        <v>678</v>
      </c>
      <c r="H3834" s="6" t="s">
        <v>7</v>
      </c>
      <c r="I3834" s="6" t="s">
        <v>679</v>
      </c>
      <c r="J3834" s="6" t="s">
        <v>9</v>
      </c>
      <c r="K3834" s="6" t="s">
        <v>8132</v>
      </c>
      <c r="L3834" s="6" t="s">
        <v>11</v>
      </c>
      <c r="M3834" s="2">
        <v>136.40199999999999</v>
      </c>
      <c r="N3834" s="1" t="s">
        <v>12</v>
      </c>
      <c r="O3834" s="3">
        <v>43320</v>
      </c>
      <c r="P3834" s="2">
        <f>ROUNDDOWN(Table1[[#This Row],[Quantity in UnE]],0)</f>
        <v>136</v>
      </c>
      <c r="Q3834" t="s">
        <v>8850</v>
      </c>
      <c r="R3834">
        <v>37</v>
      </c>
      <c r="S3834">
        <v>28</v>
      </c>
      <c r="T3834">
        <f>IF(Table1[[#This Row],[OD (in)]]=28,0,IF(Table1[[#This Row],[Width (in)]]&lt;=25,1,0))</f>
        <v>0</v>
      </c>
      <c r="U3834">
        <f>IF(Table1[[#This Row],[OD (in)]]=28,0,IF(AND(Table1[[#This Row],[Width (in)]]&gt;25,Table1[[#This Row],[Width (in)]]&lt;=40),1,0))</f>
        <v>0</v>
      </c>
      <c r="V3834">
        <f>IF(Table1[[#This Row],[OD (in)]]=28,0,IF(Table1[[#This Row],[Width (in)]]&gt;40,1,0))</f>
        <v>0</v>
      </c>
      <c r="W3834">
        <f>IF(Table1[[#This Row],[OD (in)]]=28,1,0)</f>
        <v>1</v>
      </c>
    </row>
    <row r="3835" spans="1:23" x14ac:dyDescent="0.3">
      <c r="A3835" s="6" t="s">
        <v>0</v>
      </c>
      <c r="B3835" s="6" t="s">
        <v>280</v>
      </c>
      <c r="C3835" s="6" t="s">
        <v>281</v>
      </c>
      <c r="D3835" s="6" t="s">
        <v>8133</v>
      </c>
      <c r="E3835" s="6" t="s">
        <v>4</v>
      </c>
      <c r="F3835" s="6" t="s">
        <v>5</v>
      </c>
      <c r="G3835" s="6" t="s">
        <v>8128</v>
      </c>
      <c r="H3835" s="6" t="s">
        <v>7</v>
      </c>
      <c r="I3835" s="6" t="s">
        <v>8129</v>
      </c>
      <c r="J3835" s="6" t="s">
        <v>9</v>
      </c>
      <c r="K3835" s="6" t="s">
        <v>8134</v>
      </c>
      <c r="L3835" s="6" t="s">
        <v>11</v>
      </c>
      <c r="M3835" s="2">
        <v>169.24</v>
      </c>
      <c r="N3835" s="1" t="s">
        <v>12</v>
      </c>
      <c r="O3835" s="3">
        <v>43319</v>
      </c>
      <c r="P3835" s="2">
        <f>ROUNDDOWN(Table1[[#This Row],[Quantity in UnE]],0)</f>
        <v>169</v>
      </c>
      <c r="Q3835" t="s">
        <v>8854</v>
      </c>
      <c r="R3835">
        <v>46.5</v>
      </c>
      <c r="S3835">
        <v>28</v>
      </c>
      <c r="T3835">
        <f>IF(Table1[[#This Row],[OD (in)]]=28,0,IF(Table1[[#This Row],[Width (in)]]&lt;=25,1,0))</f>
        <v>0</v>
      </c>
      <c r="U3835">
        <f>IF(Table1[[#This Row],[OD (in)]]=28,0,IF(AND(Table1[[#This Row],[Width (in)]]&gt;25,Table1[[#This Row],[Width (in)]]&lt;=40),1,0))</f>
        <v>0</v>
      </c>
      <c r="V3835">
        <f>IF(Table1[[#This Row],[OD (in)]]=28,0,IF(Table1[[#This Row],[Width (in)]]&gt;40,1,0))</f>
        <v>0</v>
      </c>
      <c r="W3835">
        <f>IF(Table1[[#This Row],[OD (in)]]=28,1,0)</f>
        <v>1</v>
      </c>
    </row>
    <row r="3836" spans="1:23" x14ac:dyDescent="0.3">
      <c r="A3836" s="6" t="s">
        <v>0</v>
      </c>
      <c r="B3836" s="6" t="s">
        <v>2437</v>
      </c>
      <c r="C3836" s="6" t="s">
        <v>2438</v>
      </c>
      <c r="D3836" s="6" t="s">
        <v>8135</v>
      </c>
      <c r="E3836" s="6" t="s">
        <v>4</v>
      </c>
      <c r="F3836" s="6" t="s">
        <v>5</v>
      </c>
      <c r="G3836" s="6" t="s">
        <v>7900</v>
      </c>
      <c r="H3836" s="6" t="s">
        <v>7</v>
      </c>
      <c r="I3836" s="6" t="s">
        <v>7901</v>
      </c>
      <c r="J3836" s="6" t="s">
        <v>9</v>
      </c>
      <c r="K3836" s="6" t="s">
        <v>8136</v>
      </c>
      <c r="L3836" s="6" t="s">
        <v>11</v>
      </c>
      <c r="M3836" s="2">
        <v>306.125</v>
      </c>
      <c r="N3836" s="1" t="s">
        <v>12</v>
      </c>
      <c r="O3836" s="3">
        <v>43325</v>
      </c>
      <c r="P3836" s="2">
        <f>ROUNDDOWN(Table1[[#This Row],[Quantity in UnE]],0)</f>
        <v>306</v>
      </c>
      <c r="Q3836" t="s">
        <v>8860</v>
      </c>
      <c r="R3836">
        <v>38.5</v>
      </c>
      <c r="S3836">
        <v>39</v>
      </c>
      <c r="T3836">
        <f>IF(Table1[[#This Row],[OD (in)]]=28,0,IF(Table1[[#This Row],[Width (in)]]&lt;=25,1,0))</f>
        <v>0</v>
      </c>
      <c r="U3836">
        <f>IF(Table1[[#This Row],[OD (in)]]=28,0,IF(AND(Table1[[#This Row],[Width (in)]]&gt;25,Table1[[#This Row],[Width (in)]]&lt;=40),1,0))</f>
        <v>1</v>
      </c>
      <c r="V3836">
        <f>IF(Table1[[#This Row],[OD (in)]]=28,0,IF(Table1[[#This Row],[Width (in)]]&gt;40,1,0))</f>
        <v>0</v>
      </c>
      <c r="W3836">
        <f>IF(Table1[[#This Row],[OD (in)]]=28,1,0)</f>
        <v>0</v>
      </c>
    </row>
    <row r="3837" spans="1:23" x14ac:dyDescent="0.3">
      <c r="A3837" s="6" t="s">
        <v>0</v>
      </c>
      <c r="B3837" s="6" t="s">
        <v>280</v>
      </c>
      <c r="C3837" s="6" t="s">
        <v>281</v>
      </c>
      <c r="D3837" s="6" t="s">
        <v>8137</v>
      </c>
      <c r="E3837" s="6" t="s">
        <v>4</v>
      </c>
      <c r="F3837" s="6" t="s">
        <v>5</v>
      </c>
      <c r="G3837" s="6" t="s">
        <v>8128</v>
      </c>
      <c r="H3837" s="6" t="s">
        <v>7</v>
      </c>
      <c r="I3837" s="6" t="s">
        <v>8129</v>
      </c>
      <c r="J3837" s="6" t="s">
        <v>9</v>
      </c>
      <c r="K3837" s="6" t="s">
        <v>8138</v>
      </c>
      <c r="L3837" s="6" t="s">
        <v>11</v>
      </c>
      <c r="M3837" s="2">
        <v>165.48699999999999</v>
      </c>
      <c r="N3837" s="1" t="s">
        <v>12</v>
      </c>
      <c r="O3837" s="3">
        <v>43319</v>
      </c>
      <c r="P3837" s="2">
        <f>ROUNDDOWN(Table1[[#This Row],[Quantity in UnE]],0)</f>
        <v>165</v>
      </c>
      <c r="Q3837" t="s">
        <v>8854</v>
      </c>
      <c r="R3837">
        <v>46.5</v>
      </c>
      <c r="S3837">
        <v>28</v>
      </c>
      <c r="T3837">
        <f>IF(Table1[[#This Row],[OD (in)]]=28,0,IF(Table1[[#This Row],[Width (in)]]&lt;=25,1,0))</f>
        <v>0</v>
      </c>
      <c r="U3837">
        <f>IF(Table1[[#This Row],[OD (in)]]=28,0,IF(AND(Table1[[#This Row],[Width (in)]]&gt;25,Table1[[#This Row],[Width (in)]]&lt;=40),1,0))</f>
        <v>0</v>
      </c>
      <c r="V3837">
        <f>IF(Table1[[#This Row],[OD (in)]]=28,0,IF(Table1[[#This Row],[Width (in)]]&gt;40,1,0))</f>
        <v>0</v>
      </c>
      <c r="W3837">
        <f>IF(Table1[[#This Row],[OD (in)]]=28,1,0)</f>
        <v>1</v>
      </c>
    </row>
    <row r="3838" spans="1:23" x14ac:dyDescent="0.3">
      <c r="A3838" s="6" t="s">
        <v>0</v>
      </c>
      <c r="B3838" s="6" t="s">
        <v>296</v>
      </c>
      <c r="C3838" s="6" t="s">
        <v>297</v>
      </c>
      <c r="D3838" s="6" t="s">
        <v>8139</v>
      </c>
      <c r="E3838" s="6" t="s">
        <v>4</v>
      </c>
      <c r="F3838" s="6" t="s">
        <v>5</v>
      </c>
      <c r="G3838" s="6" t="s">
        <v>678</v>
      </c>
      <c r="H3838" s="6" t="s">
        <v>7</v>
      </c>
      <c r="I3838" s="6" t="s">
        <v>679</v>
      </c>
      <c r="J3838" s="6" t="s">
        <v>9</v>
      </c>
      <c r="K3838" s="6" t="s">
        <v>8140</v>
      </c>
      <c r="L3838" s="6" t="s">
        <v>11</v>
      </c>
      <c r="M3838" s="2">
        <v>140.572</v>
      </c>
      <c r="N3838" s="1" t="s">
        <v>12</v>
      </c>
      <c r="O3838" s="3">
        <v>43320</v>
      </c>
      <c r="P3838" s="2">
        <f>ROUNDDOWN(Table1[[#This Row],[Quantity in UnE]],0)</f>
        <v>140</v>
      </c>
      <c r="Q3838" t="s">
        <v>8850</v>
      </c>
      <c r="R3838">
        <v>37</v>
      </c>
      <c r="S3838">
        <v>28</v>
      </c>
      <c r="T3838">
        <f>IF(Table1[[#This Row],[OD (in)]]=28,0,IF(Table1[[#This Row],[Width (in)]]&lt;=25,1,0))</f>
        <v>0</v>
      </c>
      <c r="U3838">
        <f>IF(Table1[[#This Row],[OD (in)]]=28,0,IF(AND(Table1[[#This Row],[Width (in)]]&gt;25,Table1[[#This Row],[Width (in)]]&lt;=40),1,0))</f>
        <v>0</v>
      </c>
      <c r="V3838">
        <f>IF(Table1[[#This Row],[OD (in)]]=28,0,IF(Table1[[#This Row],[Width (in)]]&gt;40,1,0))</f>
        <v>0</v>
      </c>
      <c r="W3838">
        <f>IF(Table1[[#This Row],[OD (in)]]=28,1,0)</f>
        <v>1</v>
      </c>
    </row>
    <row r="3839" spans="1:23" x14ac:dyDescent="0.3">
      <c r="A3839" s="6" t="s">
        <v>0</v>
      </c>
      <c r="B3839" s="6" t="s">
        <v>280</v>
      </c>
      <c r="C3839" s="6" t="s">
        <v>281</v>
      </c>
      <c r="D3839" s="6" t="s">
        <v>8141</v>
      </c>
      <c r="E3839" s="6" t="s">
        <v>4</v>
      </c>
      <c r="F3839" s="6" t="s">
        <v>5</v>
      </c>
      <c r="G3839" s="6" t="s">
        <v>8128</v>
      </c>
      <c r="H3839" s="6" t="s">
        <v>7</v>
      </c>
      <c r="I3839" s="6" t="s">
        <v>8129</v>
      </c>
      <c r="J3839" s="6" t="s">
        <v>9</v>
      </c>
      <c r="K3839" s="6" t="s">
        <v>8142</v>
      </c>
      <c r="L3839" s="6" t="s">
        <v>11</v>
      </c>
      <c r="M3839" s="2">
        <v>165.48699999999999</v>
      </c>
      <c r="N3839" s="1" t="s">
        <v>12</v>
      </c>
      <c r="O3839" s="3">
        <v>43319</v>
      </c>
      <c r="P3839" s="2">
        <f>ROUNDDOWN(Table1[[#This Row],[Quantity in UnE]],0)</f>
        <v>165</v>
      </c>
      <c r="Q3839" t="s">
        <v>8854</v>
      </c>
      <c r="R3839">
        <v>46.5</v>
      </c>
      <c r="S3839">
        <v>28</v>
      </c>
      <c r="T3839">
        <f>IF(Table1[[#This Row],[OD (in)]]=28,0,IF(Table1[[#This Row],[Width (in)]]&lt;=25,1,0))</f>
        <v>0</v>
      </c>
      <c r="U3839">
        <f>IF(Table1[[#This Row],[OD (in)]]=28,0,IF(AND(Table1[[#This Row],[Width (in)]]&gt;25,Table1[[#This Row],[Width (in)]]&lt;=40),1,0))</f>
        <v>0</v>
      </c>
      <c r="V3839">
        <f>IF(Table1[[#This Row],[OD (in)]]=28,0,IF(Table1[[#This Row],[Width (in)]]&gt;40,1,0))</f>
        <v>0</v>
      </c>
      <c r="W3839">
        <f>IF(Table1[[#This Row],[OD (in)]]=28,1,0)</f>
        <v>1</v>
      </c>
    </row>
    <row r="3840" spans="1:23" x14ac:dyDescent="0.3">
      <c r="A3840" s="6" t="s">
        <v>0</v>
      </c>
      <c r="B3840" s="6" t="s">
        <v>1043</v>
      </c>
      <c r="C3840" s="6" t="s">
        <v>1044</v>
      </c>
      <c r="D3840" s="6" t="s">
        <v>8143</v>
      </c>
      <c r="E3840" s="6" t="s">
        <v>4</v>
      </c>
      <c r="F3840" s="6" t="s">
        <v>5</v>
      </c>
      <c r="G3840" s="6" t="s">
        <v>7546</v>
      </c>
      <c r="H3840" s="6" t="s">
        <v>7</v>
      </c>
      <c r="I3840" s="6" t="s">
        <v>7547</v>
      </c>
      <c r="J3840" s="6" t="s">
        <v>9</v>
      </c>
      <c r="K3840" s="6" t="s">
        <v>8144</v>
      </c>
      <c r="L3840" s="6" t="s">
        <v>11</v>
      </c>
      <c r="M3840" s="2">
        <v>144.953</v>
      </c>
      <c r="N3840" s="1" t="s">
        <v>12</v>
      </c>
      <c r="O3840" s="3">
        <v>43322</v>
      </c>
      <c r="P3840" s="2">
        <f>ROUNDDOWN(Table1[[#This Row],[Quantity in UnE]],0)</f>
        <v>144</v>
      </c>
      <c r="Q3840" t="s">
        <v>8850</v>
      </c>
      <c r="R3840">
        <v>39.375</v>
      </c>
      <c r="S3840">
        <v>28</v>
      </c>
      <c r="T3840">
        <f>IF(Table1[[#This Row],[OD (in)]]=28,0,IF(Table1[[#This Row],[Width (in)]]&lt;=25,1,0))</f>
        <v>0</v>
      </c>
      <c r="U3840">
        <f>IF(Table1[[#This Row],[OD (in)]]=28,0,IF(AND(Table1[[#This Row],[Width (in)]]&gt;25,Table1[[#This Row],[Width (in)]]&lt;=40),1,0))</f>
        <v>0</v>
      </c>
      <c r="V3840">
        <f>IF(Table1[[#This Row],[OD (in)]]=28,0,IF(Table1[[#This Row],[Width (in)]]&gt;40,1,0))</f>
        <v>0</v>
      </c>
      <c r="W3840">
        <f>IF(Table1[[#This Row],[OD (in)]]=28,1,0)</f>
        <v>1</v>
      </c>
    </row>
    <row r="3841" spans="1:23" x14ac:dyDescent="0.3">
      <c r="A3841" s="6" t="s">
        <v>0</v>
      </c>
      <c r="B3841" s="6" t="s">
        <v>296</v>
      </c>
      <c r="C3841" s="6" t="s">
        <v>297</v>
      </c>
      <c r="D3841" s="6" t="s">
        <v>8145</v>
      </c>
      <c r="E3841" s="6" t="s">
        <v>4</v>
      </c>
      <c r="F3841" s="6" t="s">
        <v>5</v>
      </c>
      <c r="G3841" s="6" t="s">
        <v>678</v>
      </c>
      <c r="H3841" s="6" t="s">
        <v>7</v>
      </c>
      <c r="I3841" s="6" t="s">
        <v>679</v>
      </c>
      <c r="J3841" s="6" t="s">
        <v>9</v>
      </c>
      <c r="K3841" s="6" t="s">
        <v>8146</v>
      </c>
      <c r="L3841" s="6" t="s">
        <v>11</v>
      </c>
      <c r="M3841" s="2">
        <v>140.82900000000001</v>
      </c>
      <c r="N3841" s="1" t="s">
        <v>12</v>
      </c>
      <c r="O3841" s="3">
        <v>43320</v>
      </c>
      <c r="P3841" s="2">
        <f>ROUNDDOWN(Table1[[#This Row],[Quantity in UnE]],0)</f>
        <v>140</v>
      </c>
      <c r="Q3841" t="s">
        <v>8850</v>
      </c>
      <c r="R3841">
        <v>37</v>
      </c>
      <c r="S3841">
        <v>28</v>
      </c>
      <c r="T3841">
        <f>IF(Table1[[#This Row],[OD (in)]]=28,0,IF(Table1[[#This Row],[Width (in)]]&lt;=25,1,0))</f>
        <v>0</v>
      </c>
      <c r="U3841">
        <f>IF(Table1[[#This Row],[OD (in)]]=28,0,IF(AND(Table1[[#This Row],[Width (in)]]&gt;25,Table1[[#This Row],[Width (in)]]&lt;=40),1,0))</f>
        <v>0</v>
      </c>
      <c r="V3841">
        <f>IF(Table1[[#This Row],[OD (in)]]=28,0,IF(Table1[[#This Row],[Width (in)]]&gt;40,1,0))</f>
        <v>0</v>
      </c>
      <c r="W3841">
        <f>IF(Table1[[#This Row],[OD (in)]]=28,1,0)</f>
        <v>1</v>
      </c>
    </row>
    <row r="3842" spans="1:23" x14ac:dyDescent="0.3">
      <c r="A3842" s="6" t="s">
        <v>0</v>
      </c>
      <c r="B3842" s="6" t="s">
        <v>280</v>
      </c>
      <c r="C3842" s="6" t="s">
        <v>281</v>
      </c>
      <c r="D3842" s="6" t="s">
        <v>8147</v>
      </c>
      <c r="E3842" s="6" t="s">
        <v>4</v>
      </c>
      <c r="F3842" s="6" t="s">
        <v>5</v>
      </c>
      <c r="G3842" s="6" t="s">
        <v>8128</v>
      </c>
      <c r="H3842" s="6" t="s">
        <v>7</v>
      </c>
      <c r="I3842" s="6" t="s">
        <v>8129</v>
      </c>
      <c r="J3842" s="6" t="s">
        <v>9</v>
      </c>
      <c r="K3842" s="6" t="s">
        <v>8148</v>
      </c>
      <c r="L3842" s="6" t="s">
        <v>11</v>
      </c>
      <c r="M3842" s="2">
        <v>169.357</v>
      </c>
      <c r="N3842" s="1" t="s">
        <v>12</v>
      </c>
      <c r="O3842" s="3">
        <v>43319</v>
      </c>
      <c r="P3842" s="2">
        <f>ROUNDDOWN(Table1[[#This Row],[Quantity in UnE]],0)</f>
        <v>169</v>
      </c>
      <c r="Q3842" t="s">
        <v>8854</v>
      </c>
      <c r="R3842">
        <v>46.5</v>
      </c>
      <c r="S3842">
        <v>28</v>
      </c>
      <c r="T3842">
        <f>IF(Table1[[#This Row],[OD (in)]]=28,0,IF(Table1[[#This Row],[Width (in)]]&lt;=25,1,0))</f>
        <v>0</v>
      </c>
      <c r="U3842">
        <f>IF(Table1[[#This Row],[OD (in)]]=28,0,IF(AND(Table1[[#This Row],[Width (in)]]&gt;25,Table1[[#This Row],[Width (in)]]&lt;=40),1,0))</f>
        <v>0</v>
      </c>
      <c r="V3842">
        <f>IF(Table1[[#This Row],[OD (in)]]=28,0,IF(Table1[[#This Row],[Width (in)]]&gt;40,1,0))</f>
        <v>0</v>
      </c>
      <c r="W3842">
        <f>IF(Table1[[#This Row],[OD (in)]]=28,1,0)</f>
        <v>1</v>
      </c>
    </row>
    <row r="3843" spans="1:23" x14ac:dyDescent="0.3">
      <c r="A3843" s="6" t="s">
        <v>0</v>
      </c>
      <c r="B3843" s="6" t="s">
        <v>296</v>
      </c>
      <c r="C3843" s="6" t="s">
        <v>297</v>
      </c>
      <c r="D3843" s="6" t="s">
        <v>8149</v>
      </c>
      <c r="E3843" s="6" t="s">
        <v>4</v>
      </c>
      <c r="F3843" s="6" t="s">
        <v>5</v>
      </c>
      <c r="G3843" s="6" t="s">
        <v>678</v>
      </c>
      <c r="H3843" s="6" t="s">
        <v>7</v>
      </c>
      <c r="I3843" s="6" t="s">
        <v>679</v>
      </c>
      <c r="J3843" s="6" t="s">
        <v>9</v>
      </c>
      <c r="K3843" s="6" t="s">
        <v>8150</v>
      </c>
      <c r="L3843" s="6" t="s">
        <v>11</v>
      </c>
      <c r="M3843" s="2">
        <v>140.82900000000001</v>
      </c>
      <c r="N3843" s="1" t="s">
        <v>12</v>
      </c>
      <c r="O3843" s="3">
        <v>43320</v>
      </c>
      <c r="P3843" s="2">
        <f>ROUNDDOWN(Table1[[#This Row],[Quantity in UnE]],0)</f>
        <v>140</v>
      </c>
      <c r="Q3843" t="s">
        <v>8850</v>
      </c>
      <c r="R3843">
        <v>37</v>
      </c>
      <c r="S3843">
        <v>28</v>
      </c>
      <c r="T3843">
        <f>IF(Table1[[#This Row],[OD (in)]]=28,0,IF(Table1[[#This Row],[Width (in)]]&lt;=25,1,0))</f>
        <v>0</v>
      </c>
      <c r="U3843">
        <f>IF(Table1[[#This Row],[OD (in)]]=28,0,IF(AND(Table1[[#This Row],[Width (in)]]&gt;25,Table1[[#This Row],[Width (in)]]&lt;=40),1,0))</f>
        <v>0</v>
      </c>
      <c r="V3843">
        <f>IF(Table1[[#This Row],[OD (in)]]=28,0,IF(Table1[[#This Row],[Width (in)]]&gt;40,1,0))</f>
        <v>0</v>
      </c>
      <c r="W3843">
        <f>IF(Table1[[#This Row],[OD (in)]]=28,1,0)</f>
        <v>1</v>
      </c>
    </row>
    <row r="3844" spans="1:23" x14ac:dyDescent="0.3">
      <c r="A3844" s="6" t="s">
        <v>0</v>
      </c>
      <c r="B3844" s="6" t="s">
        <v>280</v>
      </c>
      <c r="C3844" s="6" t="s">
        <v>281</v>
      </c>
      <c r="D3844" s="6" t="s">
        <v>8151</v>
      </c>
      <c r="E3844" s="6" t="s">
        <v>4</v>
      </c>
      <c r="F3844" s="6" t="s">
        <v>5</v>
      </c>
      <c r="G3844" s="6" t="s">
        <v>8128</v>
      </c>
      <c r="H3844" s="6" t="s">
        <v>7</v>
      </c>
      <c r="I3844" s="6" t="s">
        <v>8129</v>
      </c>
      <c r="J3844" s="6" t="s">
        <v>9</v>
      </c>
      <c r="K3844" s="6" t="s">
        <v>8152</v>
      </c>
      <c r="L3844" s="6" t="s">
        <v>11</v>
      </c>
      <c r="M3844" s="2">
        <v>169.357</v>
      </c>
      <c r="N3844" s="1" t="s">
        <v>12</v>
      </c>
      <c r="O3844" s="3">
        <v>43319</v>
      </c>
      <c r="P3844" s="2">
        <f>ROUNDDOWN(Table1[[#This Row],[Quantity in UnE]],0)</f>
        <v>169</v>
      </c>
      <c r="Q3844" t="s">
        <v>8854</v>
      </c>
      <c r="R3844">
        <v>46.5</v>
      </c>
      <c r="S3844">
        <v>28</v>
      </c>
      <c r="T3844">
        <f>IF(Table1[[#This Row],[OD (in)]]=28,0,IF(Table1[[#This Row],[Width (in)]]&lt;=25,1,0))</f>
        <v>0</v>
      </c>
      <c r="U3844">
        <f>IF(Table1[[#This Row],[OD (in)]]=28,0,IF(AND(Table1[[#This Row],[Width (in)]]&gt;25,Table1[[#This Row],[Width (in)]]&lt;=40),1,0))</f>
        <v>0</v>
      </c>
      <c r="V3844">
        <f>IF(Table1[[#This Row],[OD (in)]]=28,0,IF(Table1[[#This Row],[Width (in)]]&gt;40,1,0))</f>
        <v>0</v>
      </c>
      <c r="W3844">
        <f>IF(Table1[[#This Row],[OD (in)]]=28,1,0)</f>
        <v>1</v>
      </c>
    </row>
    <row r="3845" spans="1:23" x14ac:dyDescent="0.3">
      <c r="A3845" s="6" t="s">
        <v>0</v>
      </c>
      <c r="B3845" s="6" t="s">
        <v>162</v>
      </c>
      <c r="C3845" s="6" t="s">
        <v>163</v>
      </c>
      <c r="D3845" s="6" t="s">
        <v>8153</v>
      </c>
      <c r="E3845" s="6" t="s">
        <v>4</v>
      </c>
      <c r="F3845" s="6" t="s">
        <v>5</v>
      </c>
      <c r="G3845" s="6" t="s">
        <v>7892</v>
      </c>
      <c r="H3845" s="6" t="s">
        <v>7</v>
      </c>
      <c r="I3845" s="6" t="s">
        <v>7893</v>
      </c>
      <c r="J3845" s="6" t="s">
        <v>9</v>
      </c>
      <c r="K3845" s="6" t="s">
        <v>8152</v>
      </c>
      <c r="L3845" s="6" t="s">
        <v>11</v>
      </c>
      <c r="M3845" s="2">
        <v>134.18799999999999</v>
      </c>
      <c r="N3845" s="1" t="s">
        <v>12</v>
      </c>
      <c r="O3845" s="3">
        <v>43321</v>
      </c>
      <c r="P3845" s="2">
        <f>ROUNDDOWN(Table1[[#This Row],[Quantity in UnE]],0)</f>
        <v>134</v>
      </c>
      <c r="Q3845" t="s">
        <v>8850</v>
      </c>
      <c r="R3845">
        <v>35</v>
      </c>
      <c r="S3845">
        <v>28</v>
      </c>
      <c r="T3845">
        <f>IF(Table1[[#This Row],[OD (in)]]=28,0,IF(Table1[[#This Row],[Width (in)]]&lt;=25,1,0))</f>
        <v>0</v>
      </c>
      <c r="U3845">
        <f>IF(Table1[[#This Row],[OD (in)]]=28,0,IF(AND(Table1[[#This Row],[Width (in)]]&gt;25,Table1[[#This Row],[Width (in)]]&lt;=40),1,0))</f>
        <v>0</v>
      </c>
      <c r="V3845">
        <f>IF(Table1[[#This Row],[OD (in)]]=28,0,IF(Table1[[#This Row],[Width (in)]]&gt;40,1,0))</f>
        <v>0</v>
      </c>
      <c r="W3845">
        <f>IF(Table1[[#This Row],[OD (in)]]=28,1,0)</f>
        <v>1</v>
      </c>
    </row>
    <row r="3846" spans="1:23" x14ac:dyDescent="0.3">
      <c r="A3846" s="6" t="s">
        <v>0</v>
      </c>
      <c r="B3846" s="6" t="s">
        <v>2437</v>
      </c>
      <c r="C3846" s="6" t="s">
        <v>2438</v>
      </c>
      <c r="D3846" s="6" t="s">
        <v>8154</v>
      </c>
      <c r="E3846" s="6" t="s">
        <v>4</v>
      </c>
      <c r="F3846" s="6" t="s">
        <v>5</v>
      </c>
      <c r="G3846" s="6" t="s">
        <v>7900</v>
      </c>
      <c r="H3846" s="6" t="s">
        <v>7</v>
      </c>
      <c r="I3846" s="6" t="s">
        <v>7901</v>
      </c>
      <c r="J3846" s="6" t="s">
        <v>9</v>
      </c>
      <c r="K3846" s="6" t="s">
        <v>8155</v>
      </c>
      <c r="L3846" s="6" t="s">
        <v>11</v>
      </c>
      <c r="M3846" s="2">
        <v>310.31299999999999</v>
      </c>
      <c r="N3846" s="1" t="s">
        <v>12</v>
      </c>
      <c r="O3846" s="3">
        <v>43325</v>
      </c>
      <c r="P3846" s="2">
        <f>ROUNDDOWN(Table1[[#This Row],[Quantity in UnE]],0)</f>
        <v>310</v>
      </c>
      <c r="Q3846" t="s">
        <v>8860</v>
      </c>
      <c r="R3846">
        <v>38.5</v>
      </c>
      <c r="S3846">
        <v>39</v>
      </c>
      <c r="T3846">
        <f>IF(Table1[[#This Row],[OD (in)]]=28,0,IF(Table1[[#This Row],[Width (in)]]&lt;=25,1,0))</f>
        <v>0</v>
      </c>
      <c r="U3846">
        <f>IF(Table1[[#This Row],[OD (in)]]=28,0,IF(AND(Table1[[#This Row],[Width (in)]]&gt;25,Table1[[#This Row],[Width (in)]]&lt;=40),1,0))</f>
        <v>1</v>
      </c>
      <c r="V3846">
        <f>IF(Table1[[#This Row],[OD (in)]]=28,0,IF(Table1[[#This Row],[Width (in)]]&gt;40,1,0))</f>
        <v>0</v>
      </c>
      <c r="W3846">
        <f>IF(Table1[[#This Row],[OD (in)]]=28,1,0)</f>
        <v>0</v>
      </c>
    </row>
    <row r="3847" spans="1:23" x14ac:dyDescent="0.3">
      <c r="A3847" s="6" t="s">
        <v>0</v>
      </c>
      <c r="B3847" s="6" t="s">
        <v>2437</v>
      </c>
      <c r="C3847" s="6" t="s">
        <v>2438</v>
      </c>
      <c r="D3847" s="6" t="s">
        <v>8156</v>
      </c>
      <c r="E3847" s="6" t="s">
        <v>4</v>
      </c>
      <c r="F3847" s="6" t="s">
        <v>5</v>
      </c>
      <c r="G3847" s="6" t="s">
        <v>7900</v>
      </c>
      <c r="H3847" s="6" t="s">
        <v>7</v>
      </c>
      <c r="I3847" s="6" t="s">
        <v>7901</v>
      </c>
      <c r="J3847" s="6" t="s">
        <v>9</v>
      </c>
      <c r="K3847" s="6" t="s">
        <v>8157</v>
      </c>
      <c r="L3847" s="6" t="s">
        <v>11</v>
      </c>
      <c r="M3847" s="2">
        <v>309.88799999999998</v>
      </c>
      <c r="N3847" s="1" t="s">
        <v>12</v>
      </c>
      <c r="O3847" s="3">
        <v>43325</v>
      </c>
      <c r="P3847" s="2">
        <f>ROUNDDOWN(Table1[[#This Row],[Quantity in UnE]],0)</f>
        <v>309</v>
      </c>
      <c r="Q3847" t="s">
        <v>8860</v>
      </c>
      <c r="R3847">
        <v>38.5</v>
      </c>
      <c r="S3847">
        <v>39</v>
      </c>
      <c r="T3847">
        <f>IF(Table1[[#This Row],[OD (in)]]=28,0,IF(Table1[[#This Row],[Width (in)]]&lt;=25,1,0))</f>
        <v>0</v>
      </c>
      <c r="U3847">
        <f>IF(Table1[[#This Row],[OD (in)]]=28,0,IF(AND(Table1[[#This Row],[Width (in)]]&gt;25,Table1[[#This Row],[Width (in)]]&lt;=40),1,0))</f>
        <v>1</v>
      </c>
      <c r="V3847">
        <f>IF(Table1[[#This Row],[OD (in)]]=28,0,IF(Table1[[#This Row],[Width (in)]]&gt;40,1,0))</f>
        <v>0</v>
      </c>
      <c r="W3847">
        <f>IF(Table1[[#This Row],[OD (in)]]=28,1,0)</f>
        <v>0</v>
      </c>
    </row>
    <row r="3848" spans="1:23" x14ac:dyDescent="0.3">
      <c r="A3848" s="6" t="s">
        <v>0</v>
      </c>
      <c r="B3848" s="6" t="s">
        <v>280</v>
      </c>
      <c r="C3848" s="6" t="s">
        <v>281</v>
      </c>
      <c r="D3848" s="6" t="s">
        <v>8158</v>
      </c>
      <c r="E3848" s="6" t="s">
        <v>4</v>
      </c>
      <c r="F3848" s="6" t="s">
        <v>5</v>
      </c>
      <c r="G3848" s="6" t="s">
        <v>8128</v>
      </c>
      <c r="H3848" s="6" t="s">
        <v>7</v>
      </c>
      <c r="I3848" s="6" t="s">
        <v>8129</v>
      </c>
      <c r="J3848" s="6" t="s">
        <v>9</v>
      </c>
      <c r="K3848" s="6" t="s">
        <v>8159</v>
      </c>
      <c r="L3848" s="6" t="s">
        <v>11</v>
      </c>
      <c r="M3848" s="2">
        <v>156.51499999999999</v>
      </c>
      <c r="N3848" s="1" t="s">
        <v>12</v>
      </c>
      <c r="O3848" s="3">
        <v>43319</v>
      </c>
      <c r="P3848" s="2">
        <f>ROUNDDOWN(Table1[[#This Row],[Quantity in UnE]],0)</f>
        <v>156</v>
      </c>
      <c r="Q3848" t="s">
        <v>8854</v>
      </c>
      <c r="R3848">
        <v>46.5</v>
      </c>
      <c r="S3848">
        <v>28</v>
      </c>
      <c r="T3848">
        <f>IF(Table1[[#This Row],[OD (in)]]=28,0,IF(Table1[[#This Row],[Width (in)]]&lt;=25,1,0))</f>
        <v>0</v>
      </c>
      <c r="U3848">
        <f>IF(Table1[[#This Row],[OD (in)]]=28,0,IF(AND(Table1[[#This Row],[Width (in)]]&gt;25,Table1[[#This Row],[Width (in)]]&lt;=40),1,0))</f>
        <v>0</v>
      </c>
      <c r="V3848">
        <f>IF(Table1[[#This Row],[OD (in)]]=28,0,IF(Table1[[#This Row],[Width (in)]]&gt;40,1,0))</f>
        <v>0</v>
      </c>
      <c r="W3848">
        <f>IF(Table1[[#This Row],[OD (in)]]=28,1,0)</f>
        <v>1</v>
      </c>
    </row>
    <row r="3849" spans="1:23" x14ac:dyDescent="0.3">
      <c r="A3849" s="6" t="s">
        <v>0</v>
      </c>
      <c r="B3849" s="6" t="s">
        <v>280</v>
      </c>
      <c r="C3849" s="6" t="s">
        <v>281</v>
      </c>
      <c r="D3849" s="6" t="s">
        <v>8160</v>
      </c>
      <c r="E3849" s="6" t="s">
        <v>4</v>
      </c>
      <c r="F3849" s="6" t="s">
        <v>5</v>
      </c>
      <c r="G3849" s="6" t="s">
        <v>8128</v>
      </c>
      <c r="H3849" s="6" t="s">
        <v>7</v>
      </c>
      <c r="I3849" s="6" t="s">
        <v>8129</v>
      </c>
      <c r="J3849" s="6" t="s">
        <v>9</v>
      </c>
      <c r="K3849" s="6" t="s">
        <v>8161</v>
      </c>
      <c r="L3849" s="6" t="s">
        <v>11</v>
      </c>
      <c r="M3849" s="2">
        <v>156.51499999999999</v>
      </c>
      <c r="N3849" s="1" t="s">
        <v>12</v>
      </c>
      <c r="O3849" s="3">
        <v>43319</v>
      </c>
      <c r="P3849" s="2">
        <f>ROUNDDOWN(Table1[[#This Row],[Quantity in UnE]],0)</f>
        <v>156</v>
      </c>
      <c r="Q3849" t="s">
        <v>8854</v>
      </c>
      <c r="R3849">
        <v>46.5</v>
      </c>
      <c r="S3849">
        <v>28</v>
      </c>
      <c r="T3849">
        <f>IF(Table1[[#This Row],[OD (in)]]=28,0,IF(Table1[[#This Row],[Width (in)]]&lt;=25,1,0))</f>
        <v>0</v>
      </c>
      <c r="U3849">
        <f>IF(Table1[[#This Row],[OD (in)]]=28,0,IF(AND(Table1[[#This Row],[Width (in)]]&gt;25,Table1[[#This Row],[Width (in)]]&lt;=40),1,0))</f>
        <v>0</v>
      </c>
      <c r="V3849">
        <f>IF(Table1[[#This Row],[OD (in)]]=28,0,IF(Table1[[#This Row],[Width (in)]]&gt;40,1,0))</f>
        <v>0</v>
      </c>
      <c r="W3849">
        <f>IF(Table1[[#This Row],[OD (in)]]=28,1,0)</f>
        <v>1</v>
      </c>
    </row>
    <row r="3850" spans="1:23" x14ac:dyDescent="0.3">
      <c r="A3850" s="6" t="s">
        <v>0</v>
      </c>
      <c r="B3850" s="6" t="s">
        <v>480</v>
      </c>
      <c r="C3850" s="6" t="s">
        <v>481</v>
      </c>
      <c r="D3850" s="6" t="s">
        <v>8162</v>
      </c>
      <c r="E3850" s="6" t="s">
        <v>4</v>
      </c>
      <c r="F3850" s="6" t="s">
        <v>5</v>
      </c>
      <c r="G3850" s="6" t="s">
        <v>7900</v>
      </c>
      <c r="H3850" s="6" t="s">
        <v>7</v>
      </c>
      <c r="I3850" s="6" t="s">
        <v>7901</v>
      </c>
      <c r="J3850" s="6" t="s">
        <v>9</v>
      </c>
      <c r="K3850" s="6" t="s">
        <v>8163</v>
      </c>
      <c r="L3850" s="6" t="s">
        <v>11</v>
      </c>
      <c r="M3850" s="2">
        <v>380.35899999999998</v>
      </c>
      <c r="N3850" s="1" t="s">
        <v>12</v>
      </c>
      <c r="O3850" s="3">
        <v>43325</v>
      </c>
      <c r="P3850" s="2">
        <f>ROUNDDOWN(Table1[[#This Row],[Quantity in UnE]],0)</f>
        <v>380</v>
      </c>
      <c r="Q3850" t="s">
        <v>8850</v>
      </c>
      <c r="R3850">
        <v>50</v>
      </c>
      <c r="S3850">
        <v>39</v>
      </c>
      <c r="T3850">
        <f>IF(Table1[[#This Row],[OD (in)]]=28,0,IF(Table1[[#This Row],[Width (in)]]&lt;=25,1,0))</f>
        <v>0</v>
      </c>
      <c r="U3850">
        <f>IF(Table1[[#This Row],[OD (in)]]=28,0,IF(AND(Table1[[#This Row],[Width (in)]]&gt;25,Table1[[#This Row],[Width (in)]]&lt;=40),1,0))</f>
        <v>0</v>
      </c>
      <c r="V3850">
        <f>IF(Table1[[#This Row],[OD (in)]]=28,0,IF(Table1[[#This Row],[Width (in)]]&gt;40,1,0))</f>
        <v>1</v>
      </c>
      <c r="W3850">
        <f>IF(Table1[[#This Row],[OD (in)]]=28,1,0)</f>
        <v>0</v>
      </c>
    </row>
    <row r="3851" spans="1:23" x14ac:dyDescent="0.3">
      <c r="A3851" s="6" t="s">
        <v>0</v>
      </c>
      <c r="B3851" s="6" t="s">
        <v>162</v>
      </c>
      <c r="C3851" s="6" t="s">
        <v>163</v>
      </c>
      <c r="D3851" s="6" t="s">
        <v>8164</v>
      </c>
      <c r="E3851" s="6" t="s">
        <v>4</v>
      </c>
      <c r="F3851" s="6" t="s">
        <v>5</v>
      </c>
      <c r="G3851" s="6" t="s">
        <v>678</v>
      </c>
      <c r="H3851" s="6" t="s">
        <v>7</v>
      </c>
      <c r="I3851" s="6" t="s">
        <v>679</v>
      </c>
      <c r="J3851" s="6" t="s">
        <v>9</v>
      </c>
      <c r="K3851" s="6" t="s">
        <v>8165</v>
      </c>
      <c r="L3851" s="6" t="s">
        <v>11</v>
      </c>
      <c r="M3851" s="2">
        <v>128.60400000000001</v>
      </c>
      <c r="N3851" s="1" t="s">
        <v>12</v>
      </c>
      <c r="O3851" s="3">
        <v>43320</v>
      </c>
      <c r="P3851" s="2">
        <f>ROUNDDOWN(Table1[[#This Row],[Quantity in UnE]],0)</f>
        <v>128</v>
      </c>
      <c r="Q3851" t="s">
        <v>8850</v>
      </c>
      <c r="R3851">
        <v>35</v>
      </c>
      <c r="S3851">
        <v>28</v>
      </c>
      <c r="T3851">
        <f>IF(Table1[[#This Row],[OD (in)]]=28,0,IF(Table1[[#This Row],[Width (in)]]&lt;=25,1,0))</f>
        <v>0</v>
      </c>
      <c r="U3851">
        <f>IF(Table1[[#This Row],[OD (in)]]=28,0,IF(AND(Table1[[#This Row],[Width (in)]]&gt;25,Table1[[#This Row],[Width (in)]]&lt;=40),1,0))</f>
        <v>0</v>
      </c>
      <c r="V3851">
        <f>IF(Table1[[#This Row],[OD (in)]]=28,0,IF(Table1[[#This Row],[Width (in)]]&gt;40,1,0))</f>
        <v>0</v>
      </c>
      <c r="W3851">
        <f>IF(Table1[[#This Row],[OD (in)]]=28,1,0)</f>
        <v>1</v>
      </c>
    </row>
    <row r="3852" spans="1:23" x14ac:dyDescent="0.3">
      <c r="A3852" s="6" t="s">
        <v>0</v>
      </c>
      <c r="B3852" s="6" t="s">
        <v>254</v>
      </c>
      <c r="C3852" s="6" t="s">
        <v>255</v>
      </c>
      <c r="D3852" s="6" t="s">
        <v>8166</v>
      </c>
      <c r="E3852" s="6" t="s">
        <v>4</v>
      </c>
      <c r="F3852" s="6" t="s">
        <v>5</v>
      </c>
      <c r="G3852" s="6" t="s">
        <v>8128</v>
      </c>
      <c r="H3852" s="6" t="s">
        <v>7</v>
      </c>
      <c r="I3852" s="6" t="s">
        <v>8129</v>
      </c>
      <c r="J3852" s="6" t="s">
        <v>9</v>
      </c>
      <c r="K3852" s="6" t="s">
        <v>8167</v>
      </c>
      <c r="L3852" s="6" t="s">
        <v>11</v>
      </c>
      <c r="M3852" s="2">
        <v>354.60399999999998</v>
      </c>
      <c r="N3852" s="1" t="s">
        <v>12</v>
      </c>
      <c r="O3852" s="3">
        <v>43319</v>
      </c>
      <c r="P3852" s="2">
        <f>ROUNDDOWN(Table1[[#This Row],[Quantity in UnE]],0)</f>
        <v>354</v>
      </c>
      <c r="Q3852" t="s">
        <v>8850</v>
      </c>
      <c r="R3852">
        <v>47</v>
      </c>
      <c r="S3852">
        <v>39</v>
      </c>
      <c r="T3852">
        <f>IF(Table1[[#This Row],[OD (in)]]=28,0,IF(Table1[[#This Row],[Width (in)]]&lt;=25,1,0))</f>
        <v>0</v>
      </c>
      <c r="U3852">
        <f>IF(Table1[[#This Row],[OD (in)]]=28,0,IF(AND(Table1[[#This Row],[Width (in)]]&gt;25,Table1[[#This Row],[Width (in)]]&lt;=40),1,0))</f>
        <v>0</v>
      </c>
      <c r="V3852">
        <f>IF(Table1[[#This Row],[OD (in)]]=28,0,IF(Table1[[#This Row],[Width (in)]]&gt;40,1,0))</f>
        <v>1</v>
      </c>
      <c r="W3852">
        <f>IF(Table1[[#This Row],[OD (in)]]=28,1,0)</f>
        <v>0</v>
      </c>
    </row>
    <row r="3853" spans="1:23" x14ac:dyDescent="0.3">
      <c r="A3853" s="6" t="s">
        <v>0</v>
      </c>
      <c r="B3853" s="6" t="s">
        <v>480</v>
      </c>
      <c r="C3853" s="6" t="s">
        <v>481</v>
      </c>
      <c r="D3853" s="6" t="s">
        <v>8168</v>
      </c>
      <c r="E3853" s="6" t="s">
        <v>4</v>
      </c>
      <c r="F3853" s="6" t="s">
        <v>5</v>
      </c>
      <c r="G3853" s="6" t="s">
        <v>7900</v>
      </c>
      <c r="H3853" s="6" t="s">
        <v>7</v>
      </c>
      <c r="I3853" s="6" t="s">
        <v>7901</v>
      </c>
      <c r="J3853" s="6" t="s">
        <v>9</v>
      </c>
      <c r="K3853" s="6" t="s">
        <v>8169</v>
      </c>
      <c r="L3853" s="6" t="s">
        <v>11</v>
      </c>
      <c r="M3853" s="2">
        <v>380.35899999999998</v>
      </c>
      <c r="N3853" s="1" t="s">
        <v>12</v>
      </c>
      <c r="O3853" s="3">
        <v>43325</v>
      </c>
      <c r="P3853" s="2">
        <f>ROUNDDOWN(Table1[[#This Row],[Quantity in UnE]],0)</f>
        <v>380</v>
      </c>
      <c r="Q3853" t="s">
        <v>8850</v>
      </c>
      <c r="R3853">
        <v>50</v>
      </c>
      <c r="S3853">
        <v>39</v>
      </c>
      <c r="T3853">
        <f>IF(Table1[[#This Row],[OD (in)]]=28,0,IF(Table1[[#This Row],[Width (in)]]&lt;=25,1,0))</f>
        <v>0</v>
      </c>
      <c r="U3853">
        <f>IF(Table1[[#This Row],[OD (in)]]=28,0,IF(AND(Table1[[#This Row],[Width (in)]]&gt;25,Table1[[#This Row],[Width (in)]]&lt;=40),1,0))</f>
        <v>0</v>
      </c>
      <c r="V3853">
        <f>IF(Table1[[#This Row],[OD (in)]]=28,0,IF(Table1[[#This Row],[Width (in)]]&gt;40,1,0))</f>
        <v>1</v>
      </c>
      <c r="W3853">
        <f>IF(Table1[[#This Row],[OD (in)]]=28,1,0)</f>
        <v>0</v>
      </c>
    </row>
    <row r="3854" spans="1:23" x14ac:dyDescent="0.3">
      <c r="A3854" s="6" t="s">
        <v>0</v>
      </c>
      <c r="B3854" s="6" t="s">
        <v>254</v>
      </c>
      <c r="C3854" s="6" t="s">
        <v>255</v>
      </c>
      <c r="D3854" s="6" t="s">
        <v>8170</v>
      </c>
      <c r="E3854" s="6" t="s">
        <v>4</v>
      </c>
      <c r="F3854" s="6" t="s">
        <v>5</v>
      </c>
      <c r="G3854" s="6" t="s">
        <v>8128</v>
      </c>
      <c r="H3854" s="6" t="s">
        <v>7</v>
      </c>
      <c r="I3854" s="6" t="s">
        <v>8129</v>
      </c>
      <c r="J3854" s="6" t="s">
        <v>9</v>
      </c>
      <c r="K3854" s="6" t="s">
        <v>8171</v>
      </c>
      <c r="L3854" s="6" t="s">
        <v>11</v>
      </c>
      <c r="M3854" s="2">
        <v>354.60399999999998</v>
      </c>
      <c r="N3854" s="1" t="s">
        <v>12</v>
      </c>
      <c r="O3854" s="3">
        <v>43319</v>
      </c>
      <c r="P3854" s="2">
        <f>ROUNDDOWN(Table1[[#This Row],[Quantity in UnE]],0)</f>
        <v>354</v>
      </c>
      <c r="Q3854" t="s">
        <v>8850</v>
      </c>
      <c r="R3854">
        <v>47</v>
      </c>
      <c r="S3854">
        <v>39</v>
      </c>
      <c r="T3854">
        <f>IF(Table1[[#This Row],[OD (in)]]=28,0,IF(Table1[[#This Row],[Width (in)]]&lt;=25,1,0))</f>
        <v>0</v>
      </c>
      <c r="U3854">
        <f>IF(Table1[[#This Row],[OD (in)]]=28,0,IF(AND(Table1[[#This Row],[Width (in)]]&gt;25,Table1[[#This Row],[Width (in)]]&lt;=40),1,0))</f>
        <v>0</v>
      </c>
      <c r="V3854">
        <f>IF(Table1[[#This Row],[OD (in)]]=28,0,IF(Table1[[#This Row],[Width (in)]]&gt;40,1,0))</f>
        <v>1</v>
      </c>
      <c r="W3854">
        <f>IF(Table1[[#This Row],[OD (in)]]=28,1,0)</f>
        <v>0</v>
      </c>
    </row>
    <row r="3855" spans="1:23" x14ac:dyDescent="0.3">
      <c r="A3855" s="6" t="s">
        <v>0</v>
      </c>
      <c r="B3855" s="6" t="s">
        <v>1850</v>
      </c>
      <c r="C3855" s="6" t="s">
        <v>1851</v>
      </c>
      <c r="D3855" s="6" t="s">
        <v>8172</v>
      </c>
      <c r="E3855" s="6" t="s">
        <v>4</v>
      </c>
      <c r="F3855" s="6" t="s">
        <v>5</v>
      </c>
      <c r="G3855" s="6" t="s">
        <v>4476</v>
      </c>
      <c r="H3855" s="6" t="s">
        <v>8173</v>
      </c>
      <c r="I3855" s="6" t="s">
        <v>4477</v>
      </c>
      <c r="J3855" s="6" t="s">
        <v>9</v>
      </c>
      <c r="K3855" s="6" t="s">
        <v>8174</v>
      </c>
      <c r="L3855" s="6" t="s">
        <v>11</v>
      </c>
      <c r="M3855" s="2">
        <v>382.23599999999999</v>
      </c>
      <c r="N3855" s="1" t="s">
        <v>12</v>
      </c>
      <c r="O3855" s="3">
        <v>43315</v>
      </c>
      <c r="P3855" s="2">
        <f>ROUNDDOWN(Table1[[#This Row],[Quantity in UnE]],0)</f>
        <v>382</v>
      </c>
      <c r="Q3855" t="s">
        <v>8850</v>
      </c>
      <c r="R3855">
        <v>50.5</v>
      </c>
      <c r="S3855">
        <v>39</v>
      </c>
      <c r="T3855">
        <f>IF(Table1[[#This Row],[OD (in)]]=28,0,IF(Table1[[#This Row],[Width (in)]]&lt;=25,1,0))</f>
        <v>0</v>
      </c>
      <c r="U3855">
        <f>IF(Table1[[#This Row],[OD (in)]]=28,0,IF(AND(Table1[[#This Row],[Width (in)]]&gt;25,Table1[[#This Row],[Width (in)]]&lt;=40),1,0))</f>
        <v>0</v>
      </c>
      <c r="V3855">
        <f>IF(Table1[[#This Row],[OD (in)]]=28,0,IF(Table1[[#This Row],[Width (in)]]&gt;40,1,0))</f>
        <v>1</v>
      </c>
      <c r="W3855">
        <f>IF(Table1[[#This Row],[OD (in)]]=28,1,0)</f>
        <v>0</v>
      </c>
    </row>
    <row r="3856" spans="1:23" x14ac:dyDescent="0.3">
      <c r="A3856" s="6" t="s">
        <v>0</v>
      </c>
      <c r="B3856" s="6" t="s">
        <v>254</v>
      </c>
      <c r="C3856" s="6" t="s">
        <v>255</v>
      </c>
      <c r="D3856" s="6" t="s">
        <v>8175</v>
      </c>
      <c r="E3856" s="6" t="s">
        <v>4</v>
      </c>
      <c r="F3856" s="6" t="s">
        <v>5</v>
      </c>
      <c r="G3856" s="6" t="s">
        <v>8128</v>
      </c>
      <c r="H3856" s="6" t="s">
        <v>7</v>
      </c>
      <c r="I3856" s="6" t="s">
        <v>8129</v>
      </c>
      <c r="J3856" s="6" t="s">
        <v>9</v>
      </c>
      <c r="K3856" s="6" t="s">
        <v>8176</v>
      </c>
      <c r="L3856" s="6" t="s">
        <v>11</v>
      </c>
      <c r="M3856" s="2">
        <v>352.15899999999999</v>
      </c>
      <c r="N3856" s="1" t="s">
        <v>12</v>
      </c>
      <c r="O3856" s="3">
        <v>43319</v>
      </c>
      <c r="P3856" s="2">
        <f>ROUNDDOWN(Table1[[#This Row],[Quantity in UnE]],0)</f>
        <v>352</v>
      </c>
      <c r="Q3856" t="s">
        <v>8850</v>
      </c>
      <c r="R3856">
        <v>47</v>
      </c>
      <c r="S3856">
        <v>39</v>
      </c>
      <c r="T3856">
        <f>IF(Table1[[#This Row],[OD (in)]]=28,0,IF(Table1[[#This Row],[Width (in)]]&lt;=25,1,0))</f>
        <v>0</v>
      </c>
      <c r="U3856">
        <f>IF(Table1[[#This Row],[OD (in)]]=28,0,IF(AND(Table1[[#This Row],[Width (in)]]&gt;25,Table1[[#This Row],[Width (in)]]&lt;=40),1,0))</f>
        <v>0</v>
      </c>
      <c r="V3856">
        <f>IF(Table1[[#This Row],[OD (in)]]=28,0,IF(Table1[[#This Row],[Width (in)]]&gt;40,1,0))</f>
        <v>1</v>
      </c>
      <c r="W3856">
        <f>IF(Table1[[#This Row],[OD (in)]]=28,1,0)</f>
        <v>0</v>
      </c>
    </row>
    <row r="3857" spans="1:23" x14ac:dyDescent="0.3">
      <c r="A3857" s="6" t="s">
        <v>0</v>
      </c>
      <c r="B3857" s="6" t="s">
        <v>912</v>
      </c>
      <c r="C3857" s="6" t="s">
        <v>913</v>
      </c>
      <c r="D3857" s="6" t="s">
        <v>8177</v>
      </c>
      <c r="E3857" s="6" t="s">
        <v>4</v>
      </c>
      <c r="F3857" s="6" t="s">
        <v>5</v>
      </c>
      <c r="G3857" s="6" t="s">
        <v>7546</v>
      </c>
      <c r="H3857" s="6" t="s">
        <v>7</v>
      </c>
      <c r="I3857" s="6" t="s">
        <v>7547</v>
      </c>
      <c r="J3857" s="6" t="s">
        <v>9</v>
      </c>
      <c r="K3857" s="6" t="s">
        <v>8178</v>
      </c>
      <c r="L3857" s="6" t="s">
        <v>11</v>
      </c>
      <c r="M3857" s="2">
        <v>247.988</v>
      </c>
      <c r="N3857" s="1" t="s">
        <v>12</v>
      </c>
      <c r="O3857" s="3">
        <v>43322</v>
      </c>
      <c r="P3857" s="2">
        <f>ROUNDDOWN(Table1[[#This Row],[Quantity in UnE]],0)</f>
        <v>247</v>
      </c>
      <c r="Q3857" t="s">
        <v>8848</v>
      </c>
      <c r="R3857">
        <v>33</v>
      </c>
      <c r="S3857">
        <v>39</v>
      </c>
      <c r="T3857">
        <f>IF(Table1[[#This Row],[OD (in)]]=28,0,IF(Table1[[#This Row],[Width (in)]]&lt;=25,1,0))</f>
        <v>0</v>
      </c>
      <c r="U3857">
        <f>IF(Table1[[#This Row],[OD (in)]]=28,0,IF(AND(Table1[[#This Row],[Width (in)]]&gt;25,Table1[[#This Row],[Width (in)]]&lt;=40),1,0))</f>
        <v>1</v>
      </c>
      <c r="V3857">
        <f>IF(Table1[[#This Row],[OD (in)]]=28,0,IF(Table1[[#This Row],[Width (in)]]&gt;40,1,0))</f>
        <v>0</v>
      </c>
      <c r="W3857">
        <f>IF(Table1[[#This Row],[OD (in)]]=28,1,0)</f>
        <v>0</v>
      </c>
    </row>
    <row r="3858" spans="1:23" x14ac:dyDescent="0.3">
      <c r="A3858" s="6" t="s">
        <v>0</v>
      </c>
      <c r="B3858" s="6" t="s">
        <v>254</v>
      </c>
      <c r="C3858" s="6" t="s">
        <v>255</v>
      </c>
      <c r="D3858" s="6" t="s">
        <v>8179</v>
      </c>
      <c r="E3858" s="6" t="s">
        <v>4</v>
      </c>
      <c r="F3858" s="6" t="s">
        <v>5</v>
      </c>
      <c r="G3858" s="6" t="s">
        <v>8128</v>
      </c>
      <c r="H3858" s="6" t="s">
        <v>7</v>
      </c>
      <c r="I3858" s="6" t="s">
        <v>8129</v>
      </c>
      <c r="J3858" s="6" t="s">
        <v>9</v>
      </c>
      <c r="K3858" s="6" t="s">
        <v>8180</v>
      </c>
      <c r="L3858" s="6" t="s">
        <v>11</v>
      </c>
      <c r="M3858" s="2">
        <v>352.15899999999999</v>
      </c>
      <c r="N3858" s="1" t="s">
        <v>12</v>
      </c>
      <c r="O3858" s="3">
        <v>43319</v>
      </c>
      <c r="P3858" s="2">
        <f>ROUNDDOWN(Table1[[#This Row],[Quantity in UnE]],0)</f>
        <v>352</v>
      </c>
      <c r="Q3858" t="s">
        <v>8850</v>
      </c>
      <c r="R3858">
        <v>47</v>
      </c>
      <c r="S3858">
        <v>39</v>
      </c>
      <c r="T3858">
        <f>IF(Table1[[#This Row],[OD (in)]]=28,0,IF(Table1[[#This Row],[Width (in)]]&lt;=25,1,0))</f>
        <v>0</v>
      </c>
      <c r="U3858">
        <f>IF(Table1[[#This Row],[OD (in)]]=28,0,IF(AND(Table1[[#This Row],[Width (in)]]&gt;25,Table1[[#This Row],[Width (in)]]&lt;=40),1,0))</f>
        <v>0</v>
      </c>
      <c r="V3858">
        <f>IF(Table1[[#This Row],[OD (in)]]=28,0,IF(Table1[[#This Row],[Width (in)]]&gt;40,1,0))</f>
        <v>1</v>
      </c>
      <c r="W3858">
        <f>IF(Table1[[#This Row],[OD (in)]]=28,1,0)</f>
        <v>0</v>
      </c>
    </row>
    <row r="3859" spans="1:23" x14ac:dyDescent="0.3">
      <c r="A3859" s="6" t="s">
        <v>0</v>
      </c>
      <c r="B3859" s="6" t="s">
        <v>912</v>
      </c>
      <c r="C3859" s="6" t="s">
        <v>913</v>
      </c>
      <c r="D3859" s="6" t="s">
        <v>8181</v>
      </c>
      <c r="E3859" s="6" t="s">
        <v>4</v>
      </c>
      <c r="F3859" s="6" t="s">
        <v>5</v>
      </c>
      <c r="G3859" s="6" t="s">
        <v>7546</v>
      </c>
      <c r="H3859" s="6" t="s">
        <v>7</v>
      </c>
      <c r="I3859" s="6" t="s">
        <v>7547</v>
      </c>
      <c r="J3859" s="6" t="s">
        <v>9</v>
      </c>
      <c r="K3859" s="6" t="s">
        <v>8182</v>
      </c>
      <c r="L3859" s="6" t="s">
        <v>11</v>
      </c>
      <c r="M3859" s="2">
        <v>246.70400000000001</v>
      </c>
      <c r="N3859" s="1" t="s">
        <v>12</v>
      </c>
      <c r="O3859" s="3">
        <v>43322</v>
      </c>
      <c r="P3859" s="2">
        <f>ROUNDDOWN(Table1[[#This Row],[Quantity in UnE]],0)</f>
        <v>246</v>
      </c>
      <c r="Q3859" t="s">
        <v>8848</v>
      </c>
      <c r="R3859">
        <v>33</v>
      </c>
      <c r="S3859">
        <v>39</v>
      </c>
      <c r="T3859">
        <f>IF(Table1[[#This Row],[OD (in)]]=28,0,IF(Table1[[#This Row],[Width (in)]]&lt;=25,1,0))</f>
        <v>0</v>
      </c>
      <c r="U3859">
        <f>IF(Table1[[#This Row],[OD (in)]]=28,0,IF(AND(Table1[[#This Row],[Width (in)]]&gt;25,Table1[[#This Row],[Width (in)]]&lt;=40),1,0))</f>
        <v>1</v>
      </c>
      <c r="V3859">
        <f>IF(Table1[[#This Row],[OD (in)]]=28,0,IF(Table1[[#This Row],[Width (in)]]&gt;40,1,0))</f>
        <v>0</v>
      </c>
      <c r="W3859">
        <f>IF(Table1[[#This Row],[OD (in)]]=28,1,0)</f>
        <v>0</v>
      </c>
    </row>
    <row r="3860" spans="1:23" x14ac:dyDescent="0.3">
      <c r="A3860" s="6" t="s">
        <v>0</v>
      </c>
      <c r="B3860" s="6" t="s">
        <v>280</v>
      </c>
      <c r="C3860" s="6" t="s">
        <v>281</v>
      </c>
      <c r="D3860" s="6" t="s">
        <v>8183</v>
      </c>
      <c r="E3860" s="6" t="s">
        <v>4</v>
      </c>
      <c r="F3860" s="6" t="s">
        <v>5</v>
      </c>
      <c r="G3860" s="6" t="s">
        <v>8128</v>
      </c>
      <c r="H3860" s="6" t="s">
        <v>7</v>
      </c>
      <c r="I3860" s="6" t="s">
        <v>8129</v>
      </c>
      <c r="J3860" s="6" t="s">
        <v>9</v>
      </c>
      <c r="K3860" s="6" t="s">
        <v>8184</v>
      </c>
      <c r="L3860" s="6" t="s">
        <v>11</v>
      </c>
      <c r="M3860" s="2">
        <v>162.49600000000001</v>
      </c>
      <c r="N3860" s="1" t="s">
        <v>12</v>
      </c>
      <c r="O3860" s="3">
        <v>43319</v>
      </c>
      <c r="P3860" s="2">
        <f>ROUNDDOWN(Table1[[#This Row],[Quantity in UnE]],0)</f>
        <v>162</v>
      </c>
      <c r="Q3860" t="s">
        <v>8854</v>
      </c>
      <c r="R3860">
        <v>46.5</v>
      </c>
      <c r="S3860">
        <v>28</v>
      </c>
      <c r="T3860">
        <f>IF(Table1[[#This Row],[OD (in)]]=28,0,IF(Table1[[#This Row],[Width (in)]]&lt;=25,1,0))</f>
        <v>0</v>
      </c>
      <c r="U3860">
        <f>IF(Table1[[#This Row],[OD (in)]]=28,0,IF(AND(Table1[[#This Row],[Width (in)]]&gt;25,Table1[[#This Row],[Width (in)]]&lt;=40),1,0))</f>
        <v>0</v>
      </c>
      <c r="V3860">
        <f>IF(Table1[[#This Row],[OD (in)]]=28,0,IF(Table1[[#This Row],[Width (in)]]&gt;40,1,0))</f>
        <v>0</v>
      </c>
      <c r="W3860">
        <f>IF(Table1[[#This Row],[OD (in)]]=28,1,0)</f>
        <v>1</v>
      </c>
    </row>
    <row r="3861" spans="1:23" x14ac:dyDescent="0.3">
      <c r="A3861" s="6" t="s">
        <v>0</v>
      </c>
      <c r="B3861" s="6" t="s">
        <v>912</v>
      </c>
      <c r="C3861" s="6" t="s">
        <v>913</v>
      </c>
      <c r="D3861" s="6" t="s">
        <v>8185</v>
      </c>
      <c r="E3861" s="6" t="s">
        <v>4</v>
      </c>
      <c r="F3861" s="6" t="s">
        <v>5</v>
      </c>
      <c r="G3861" s="6" t="s">
        <v>7546</v>
      </c>
      <c r="H3861" s="6" t="s">
        <v>7</v>
      </c>
      <c r="I3861" s="6" t="s">
        <v>7547</v>
      </c>
      <c r="J3861" s="6" t="s">
        <v>9</v>
      </c>
      <c r="K3861" s="6" t="s">
        <v>8186</v>
      </c>
      <c r="L3861" s="6" t="s">
        <v>11</v>
      </c>
      <c r="M3861" s="2">
        <v>246.70400000000001</v>
      </c>
      <c r="N3861" s="1" t="s">
        <v>12</v>
      </c>
      <c r="O3861" s="3">
        <v>43322</v>
      </c>
      <c r="P3861" s="2">
        <f>ROUNDDOWN(Table1[[#This Row],[Quantity in UnE]],0)</f>
        <v>246</v>
      </c>
      <c r="Q3861" t="s">
        <v>8848</v>
      </c>
      <c r="R3861">
        <v>33</v>
      </c>
      <c r="S3861">
        <v>39</v>
      </c>
      <c r="T3861">
        <f>IF(Table1[[#This Row],[OD (in)]]=28,0,IF(Table1[[#This Row],[Width (in)]]&lt;=25,1,0))</f>
        <v>0</v>
      </c>
      <c r="U3861">
        <f>IF(Table1[[#This Row],[OD (in)]]=28,0,IF(AND(Table1[[#This Row],[Width (in)]]&gt;25,Table1[[#This Row],[Width (in)]]&lt;=40),1,0))</f>
        <v>1</v>
      </c>
      <c r="V3861">
        <f>IF(Table1[[#This Row],[OD (in)]]=28,0,IF(Table1[[#This Row],[Width (in)]]&gt;40,1,0))</f>
        <v>0</v>
      </c>
      <c r="W3861">
        <f>IF(Table1[[#This Row],[OD (in)]]=28,1,0)</f>
        <v>0</v>
      </c>
    </row>
    <row r="3862" spans="1:23" x14ac:dyDescent="0.3">
      <c r="A3862" s="6" t="s">
        <v>0</v>
      </c>
      <c r="B3862" s="6" t="s">
        <v>912</v>
      </c>
      <c r="C3862" s="6" t="s">
        <v>913</v>
      </c>
      <c r="D3862" s="6" t="s">
        <v>8187</v>
      </c>
      <c r="E3862" s="6" t="s">
        <v>4</v>
      </c>
      <c r="F3862" s="6" t="s">
        <v>5</v>
      </c>
      <c r="G3862" s="6" t="s">
        <v>7546</v>
      </c>
      <c r="H3862" s="6" t="s">
        <v>7</v>
      </c>
      <c r="I3862" s="6" t="s">
        <v>7547</v>
      </c>
      <c r="J3862" s="6" t="s">
        <v>9</v>
      </c>
      <c r="K3862" s="6" t="s">
        <v>8188</v>
      </c>
      <c r="L3862" s="6" t="s">
        <v>11</v>
      </c>
      <c r="M3862" s="2">
        <v>246.70400000000001</v>
      </c>
      <c r="N3862" s="1" t="s">
        <v>12</v>
      </c>
      <c r="O3862" s="3">
        <v>43322</v>
      </c>
      <c r="P3862" s="2">
        <f>ROUNDDOWN(Table1[[#This Row],[Quantity in UnE]],0)</f>
        <v>246</v>
      </c>
      <c r="Q3862" t="s">
        <v>8848</v>
      </c>
      <c r="R3862">
        <v>33</v>
      </c>
      <c r="S3862">
        <v>39</v>
      </c>
      <c r="T3862">
        <f>IF(Table1[[#This Row],[OD (in)]]=28,0,IF(Table1[[#This Row],[Width (in)]]&lt;=25,1,0))</f>
        <v>0</v>
      </c>
      <c r="U3862">
        <f>IF(Table1[[#This Row],[OD (in)]]=28,0,IF(AND(Table1[[#This Row],[Width (in)]]&gt;25,Table1[[#This Row],[Width (in)]]&lt;=40),1,0))</f>
        <v>1</v>
      </c>
      <c r="V3862">
        <f>IF(Table1[[#This Row],[OD (in)]]=28,0,IF(Table1[[#This Row],[Width (in)]]&gt;40,1,0))</f>
        <v>0</v>
      </c>
      <c r="W3862">
        <f>IF(Table1[[#This Row],[OD (in)]]=28,1,0)</f>
        <v>0</v>
      </c>
    </row>
    <row r="3863" spans="1:23" x14ac:dyDescent="0.3">
      <c r="A3863" s="6" t="s">
        <v>0</v>
      </c>
      <c r="B3863" s="6" t="s">
        <v>912</v>
      </c>
      <c r="C3863" s="6" t="s">
        <v>913</v>
      </c>
      <c r="D3863" s="6" t="s">
        <v>8189</v>
      </c>
      <c r="E3863" s="6" t="s">
        <v>4</v>
      </c>
      <c r="F3863" s="6" t="s">
        <v>5</v>
      </c>
      <c r="G3863" s="6" t="s">
        <v>7546</v>
      </c>
      <c r="H3863" s="6" t="s">
        <v>7</v>
      </c>
      <c r="I3863" s="6" t="s">
        <v>7547</v>
      </c>
      <c r="J3863" s="6" t="s">
        <v>9</v>
      </c>
      <c r="K3863" s="6" t="s">
        <v>8190</v>
      </c>
      <c r="L3863" s="6" t="s">
        <v>11</v>
      </c>
      <c r="M3863" s="2">
        <v>249.52099999999999</v>
      </c>
      <c r="N3863" s="1" t="s">
        <v>12</v>
      </c>
      <c r="O3863" s="3">
        <v>43322</v>
      </c>
      <c r="P3863" s="2">
        <f>ROUNDDOWN(Table1[[#This Row],[Quantity in UnE]],0)</f>
        <v>249</v>
      </c>
      <c r="Q3863" t="s">
        <v>8848</v>
      </c>
      <c r="R3863">
        <v>33</v>
      </c>
      <c r="S3863">
        <v>39</v>
      </c>
      <c r="T3863">
        <f>IF(Table1[[#This Row],[OD (in)]]=28,0,IF(Table1[[#This Row],[Width (in)]]&lt;=25,1,0))</f>
        <v>0</v>
      </c>
      <c r="U3863">
        <f>IF(Table1[[#This Row],[OD (in)]]=28,0,IF(AND(Table1[[#This Row],[Width (in)]]&gt;25,Table1[[#This Row],[Width (in)]]&lt;=40),1,0))</f>
        <v>1</v>
      </c>
      <c r="V3863">
        <f>IF(Table1[[#This Row],[OD (in)]]=28,0,IF(Table1[[#This Row],[Width (in)]]&gt;40,1,0))</f>
        <v>0</v>
      </c>
      <c r="W3863">
        <f>IF(Table1[[#This Row],[OD (in)]]=28,1,0)</f>
        <v>0</v>
      </c>
    </row>
    <row r="3864" spans="1:23" x14ac:dyDescent="0.3">
      <c r="A3864" s="6" t="s">
        <v>0</v>
      </c>
      <c r="B3864" s="6" t="s">
        <v>280</v>
      </c>
      <c r="C3864" s="6" t="s">
        <v>281</v>
      </c>
      <c r="D3864" s="6" t="s">
        <v>8191</v>
      </c>
      <c r="E3864" s="6" t="s">
        <v>4</v>
      </c>
      <c r="F3864" s="6" t="s">
        <v>5</v>
      </c>
      <c r="G3864" s="6" t="s">
        <v>8128</v>
      </c>
      <c r="H3864" s="6" t="s">
        <v>7</v>
      </c>
      <c r="I3864" s="6" t="s">
        <v>8129</v>
      </c>
      <c r="J3864" s="6" t="s">
        <v>9</v>
      </c>
      <c r="K3864" s="6" t="s">
        <v>8192</v>
      </c>
      <c r="L3864" s="6" t="s">
        <v>11</v>
      </c>
      <c r="M3864" s="2">
        <v>162.49600000000001</v>
      </c>
      <c r="N3864" s="1" t="s">
        <v>12</v>
      </c>
      <c r="O3864" s="3">
        <v>43319</v>
      </c>
      <c r="P3864" s="2">
        <f>ROUNDDOWN(Table1[[#This Row],[Quantity in UnE]],0)</f>
        <v>162</v>
      </c>
      <c r="Q3864" t="s">
        <v>8854</v>
      </c>
      <c r="R3864">
        <v>46.5</v>
      </c>
      <c r="S3864">
        <v>28</v>
      </c>
      <c r="T3864">
        <f>IF(Table1[[#This Row],[OD (in)]]=28,0,IF(Table1[[#This Row],[Width (in)]]&lt;=25,1,0))</f>
        <v>0</v>
      </c>
      <c r="U3864">
        <f>IF(Table1[[#This Row],[OD (in)]]=28,0,IF(AND(Table1[[#This Row],[Width (in)]]&gt;25,Table1[[#This Row],[Width (in)]]&lt;=40),1,0))</f>
        <v>0</v>
      </c>
      <c r="V3864">
        <f>IF(Table1[[#This Row],[OD (in)]]=28,0,IF(Table1[[#This Row],[Width (in)]]&gt;40,1,0))</f>
        <v>0</v>
      </c>
      <c r="W3864">
        <f>IF(Table1[[#This Row],[OD (in)]]=28,1,0)</f>
        <v>1</v>
      </c>
    </row>
    <row r="3865" spans="1:23" x14ac:dyDescent="0.3">
      <c r="A3865" s="6" t="s">
        <v>0</v>
      </c>
      <c r="B3865" s="6" t="s">
        <v>912</v>
      </c>
      <c r="C3865" s="6" t="s">
        <v>913</v>
      </c>
      <c r="D3865" s="6" t="s">
        <v>8193</v>
      </c>
      <c r="E3865" s="6" t="s">
        <v>4</v>
      </c>
      <c r="F3865" s="6" t="s">
        <v>5</v>
      </c>
      <c r="G3865" s="6" t="s">
        <v>7546</v>
      </c>
      <c r="H3865" s="6" t="s">
        <v>7</v>
      </c>
      <c r="I3865" s="6" t="s">
        <v>7547</v>
      </c>
      <c r="J3865" s="6" t="s">
        <v>9</v>
      </c>
      <c r="K3865" s="6" t="s">
        <v>8194</v>
      </c>
      <c r="L3865" s="6" t="s">
        <v>11</v>
      </c>
      <c r="M3865" s="2">
        <v>249.52099999999999</v>
      </c>
      <c r="N3865" s="1" t="s">
        <v>12</v>
      </c>
      <c r="O3865" s="3">
        <v>43322</v>
      </c>
      <c r="P3865" s="2">
        <f>ROUNDDOWN(Table1[[#This Row],[Quantity in UnE]],0)</f>
        <v>249</v>
      </c>
      <c r="Q3865" t="s">
        <v>8848</v>
      </c>
      <c r="R3865">
        <v>33</v>
      </c>
      <c r="S3865">
        <v>39</v>
      </c>
      <c r="T3865">
        <f>IF(Table1[[#This Row],[OD (in)]]=28,0,IF(Table1[[#This Row],[Width (in)]]&lt;=25,1,0))</f>
        <v>0</v>
      </c>
      <c r="U3865">
        <f>IF(Table1[[#This Row],[OD (in)]]=28,0,IF(AND(Table1[[#This Row],[Width (in)]]&gt;25,Table1[[#This Row],[Width (in)]]&lt;=40),1,0))</f>
        <v>1</v>
      </c>
      <c r="V3865">
        <f>IF(Table1[[#This Row],[OD (in)]]=28,0,IF(Table1[[#This Row],[Width (in)]]&gt;40,1,0))</f>
        <v>0</v>
      </c>
      <c r="W3865">
        <f>IF(Table1[[#This Row],[OD (in)]]=28,1,0)</f>
        <v>0</v>
      </c>
    </row>
    <row r="3866" spans="1:23" x14ac:dyDescent="0.3">
      <c r="A3866" s="6" t="s">
        <v>0</v>
      </c>
      <c r="B3866" s="6" t="s">
        <v>575</v>
      </c>
      <c r="C3866" s="6" t="s">
        <v>576</v>
      </c>
      <c r="D3866" s="6" t="s">
        <v>8195</v>
      </c>
      <c r="E3866" s="6" t="s">
        <v>4</v>
      </c>
      <c r="F3866" s="6" t="s">
        <v>5</v>
      </c>
      <c r="G3866" s="6" t="s">
        <v>7546</v>
      </c>
      <c r="H3866" s="6" t="s">
        <v>7</v>
      </c>
      <c r="I3866" s="6" t="s">
        <v>7547</v>
      </c>
      <c r="J3866" s="6" t="s">
        <v>9</v>
      </c>
      <c r="K3866" s="6" t="s">
        <v>8196</v>
      </c>
      <c r="L3866" s="6" t="s">
        <v>11</v>
      </c>
      <c r="M3866" s="2">
        <v>248.17</v>
      </c>
      <c r="N3866" s="1" t="s">
        <v>12</v>
      </c>
      <c r="O3866" s="3">
        <v>43322</v>
      </c>
      <c r="P3866" s="2">
        <f>ROUNDDOWN(Table1[[#This Row],[Quantity in UnE]],0)</f>
        <v>248</v>
      </c>
      <c r="Q3866" t="s">
        <v>8850</v>
      </c>
      <c r="R3866">
        <v>32.75</v>
      </c>
      <c r="S3866">
        <v>39</v>
      </c>
      <c r="T3866">
        <f>IF(Table1[[#This Row],[OD (in)]]=28,0,IF(Table1[[#This Row],[Width (in)]]&lt;=25,1,0))</f>
        <v>0</v>
      </c>
      <c r="U3866">
        <f>IF(Table1[[#This Row],[OD (in)]]=28,0,IF(AND(Table1[[#This Row],[Width (in)]]&gt;25,Table1[[#This Row],[Width (in)]]&lt;=40),1,0))</f>
        <v>1</v>
      </c>
      <c r="V3866">
        <f>IF(Table1[[#This Row],[OD (in)]]=28,0,IF(Table1[[#This Row],[Width (in)]]&gt;40,1,0))</f>
        <v>0</v>
      </c>
      <c r="W3866">
        <f>IF(Table1[[#This Row],[OD (in)]]=28,1,0)</f>
        <v>0</v>
      </c>
    </row>
    <row r="3867" spans="1:23" x14ac:dyDescent="0.3">
      <c r="A3867" s="6" t="s">
        <v>0</v>
      </c>
      <c r="B3867" s="6" t="s">
        <v>575</v>
      </c>
      <c r="C3867" s="6" t="s">
        <v>576</v>
      </c>
      <c r="D3867" s="6" t="s">
        <v>8197</v>
      </c>
      <c r="E3867" s="6" t="s">
        <v>4</v>
      </c>
      <c r="F3867" s="6" t="s">
        <v>5</v>
      </c>
      <c r="G3867" s="6" t="s">
        <v>7546</v>
      </c>
      <c r="H3867" s="6" t="s">
        <v>7</v>
      </c>
      <c r="I3867" s="6" t="s">
        <v>7547</v>
      </c>
      <c r="J3867" s="6" t="s">
        <v>9</v>
      </c>
      <c r="K3867" s="6" t="s">
        <v>8198</v>
      </c>
      <c r="L3867" s="6" t="s">
        <v>11</v>
      </c>
      <c r="M3867" s="2">
        <v>245.10300000000001</v>
      </c>
      <c r="N3867" s="1" t="s">
        <v>12</v>
      </c>
      <c r="O3867" s="3">
        <v>43322</v>
      </c>
      <c r="P3867" s="2">
        <f>ROUNDDOWN(Table1[[#This Row],[Quantity in UnE]],0)</f>
        <v>245</v>
      </c>
      <c r="Q3867" t="s">
        <v>8850</v>
      </c>
      <c r="R3867">
        <v>32.75</v>
      </c>
      <c r="S3867">
        <v>39</v>
      </c>
      <c r="T3867">
        <f>IF(Table1[[#This Row],[OD (in)]]=28,0,IF(Table1[[#This Row],[Width (in)]]&lt;=25,1,0))</f>
        <v>0</v>
      </c>
      <c r="U3867">
        <f>IF(Table1[[#This Row],[OD (in)]]=28,0,IF(AND(Table1[[#This Row],[Width (in)]]&gt;25,Table1[[#This Row],[Width (in)]]&lt;=40),1,0))</f>
        <v>1</v>
      </c>
      <c r="V3867">
        <f>IF(Table1[[#This Row],[OD (in)]]=28,0,IF(Table1[[#This Row],[Width (in)]]&gt;40,1,0))</f>
        <v>0</v>
      </c>
      <c r="W3867">
        <f>IF(Table1[[#This Row],[OD (in)]]=28,1,0)</f>
        <v>0</v>
      </c>
    </row>
    <row r="3868" spans="1:23" x14ac:dyDescent="0.3">
      <c r="A3868" s="6" t="s">
        <v>0</v>
      </c>
      <c r="B3868" s="6" t="s">
        <v>162</v>
      </c>
      <c r="C3868" s="6" t="s">
        <v>163</v>
      </c>
      <c r="D3868" s="6" t="s">
        <v>8199</v>
      </c>
      <c r="E3868" s="6" t="s">
        <v>4</v>
      </c>
      <c r="F3868" s="6" t="s">
        <v>5</v>
      </c>
      <c r="G3868" s="6" t="s">
        <v>678</v>
      </c>
      <c r="H3868" s="6" t="s">
        <v>7</v>
      </c>
      <c r="I3868" s="6" t="s">
        <v>679</v>
      </c>
      <c r="J3868" s="6" t="s">
        <v>9</v>
      </c>
      <c r="K3868" s="6" t="s">
        <v>8200</v>
      </c>
      <c r="L3868" s="6" t="s">
        <v>11</v>
      </c>
      <c r="M3868" s="2">
        <v>128.60400000000001</v>
      </c>
      <c r="N3868" s="1" t="s">
        <v>12</v>
      </c>
      <c r="O3868" s="3">
        <v>43320</v>
      </c>
      <c r="P3868" s="2">
        <f>ROUNDDOWN(Table1[[#This Row],[Quantity in UnE]],0)</f>
        <v>128</v>
      </c>
      <c r="Q3868" t="s">
        <v>8850</v>
      </c>
      <c r="R3868">
        <v>35</v>
      </c>
      <c r="S3868">
        <v>28</v>
      </c>
      <c r="T3868">
        <f>IF(Table1[[#This Row],[OD (in)]]=28,0,IF(Table1[[#This Row],[Width (in)]]&lt;=25,1,0))</f>
        <v>0</v>
      </c>
      <c r="U3868">
        <f>IF(Table1[[#This Row],[OD (in)]]=28,0,IF(AND(Table1[[#This Row],[Width (in)]]&gt;25,Table1[[#This Row],[Width (in)]]&lt;=40),1,0))</f>
        <v>0</v>
      </c>
      <c r="V3868">
        <f>IF(Table1[[#This Row],[OD (in)]]=28,0,IF(Table1[[#This Row],[Width (in)]]&gt;40,1,0))</f>
        <v>0</v>
      </c>
      <c r="W3868">
        <f>IF(Table1[[#This Row],[OD (in)]]=28,1,0)</f>
        <v>1</v>
      </c>
    </row>
    <row r="3869" spans="1:23" x14ac:dyDescent="0.3">
      <c r="A3869" s="6" t="s">
        <v>0</v>
      </c>
      <c r="B3869" s="6" t="s">
        <v>1452</v>
      </c>
      <c r="C3869" s="6" t="s">
        <v>1453</v>
      </c>
      <c r="D3869" s="6" t="s">
        <v>8201</v>
      </c>
      <c r="E3869" s="6" t="s">
        <v>4</v>
      </c>
      <c r="F3869" s="6" t="s">
        <v>5</v>
      </c>
      <c r="G3869" s="6" t="s">
        <v>7892</v>
      </c>
      <c r="H3869" s="6" t="s">
        <v>7</v>
      </c>
      <c r="I3869" s="6" t="s">
        <v>7893</v>
      </c>
      <c r="J3869" s="6" t="s">
        <v>9</v>
      </c>
      <c r="K3869" s="6" t="s">
        <v>8202</v>
      </c>
      <c r="L3869" s="6" t="s">
        <v>11</v>
      </c>
      <c r="M3869" s="2">
        <v>104.771</v>
      </c>
      <c r="N3869" s="1" t="s">
        <v>12</v>
      </c>
      <c r="O3869" s="3">
        <v>43321</v>
      </c>
      <c r="P3869" s="2">
        <f>ROUNDDOWN(Table1[[#This Row],[Quantity in UnE]],0)</f>
        <v>104</v>
      </c>
      <c r="Q3869" t="s">
        <v>8850</v>
      </c>
      <c r="R3869">
        <v>30.5</v>
      </c>
      <c r="S3869">
        <v>28</v>
      </c>
      <c r="T3869">
        <f>IF(Table1[[#This Row],[OD (in)]]=28,0,IF(Table1[[#This Row],[Width (in)]]&lt;=25,1,0))</f>
        <v>0</v>
      </c>
      <c r="U3869">
        <f>IF(Table1[[#This Row],[OD (in)]]=28,0,IF(AND(Table1[[#This Row],[Width (in)]]&gt;25,Table1[[#This Row],[Width (in)]]&lt;=40),1,0))</f>
        <v>0</v>
      </c>
      <c r="V3869">
        <f>IF(Table1[[#This Row],[OD (in)]]=28,0,IF(Table1[[#This Row],[Width (in)]]&gt;40,1,0))</f>
        <v>0</v>
      </c>
      <c r="W3869">
        <f>IF(Table1[[#This Row],[OD (in)]]=28,1,0)</f>
        <v>1</v>
      </c>
    </row>
    <row r="3870" spans="1:23" x14ac:dyDescent="0.3">
      <c r="A3870" s="6" t="s">
        <v>0</v>
      </c>
      <c r="B3870" s="6" t="s">
        <v>162</v>
      </c>
      <c r="C3870" s="6" t="s">
        <v>163</v>
      </c>
      <c r="D3870" s="6" t="s">
        <v>8203</v>
      </c>
      <c r="E3870" s="6" t="s">
        <v>4</v>
      </c>
      <c r="F3870" s="6" t="s">
        <v>5</v>
      </c>
      <c r="G3870" s="6" t="s">
        <v>678</v>
      </c>
      <c r="H3870" s="6" t="s">
        <v>7</v>
      </c>
      <c r="I3870" s="6" t="s">
        <v>679</v>
      </c>
      <c r="J3870" s="6" t="s">
        <v>9</v>
      </c>
      <c r="K3870" s="6" t="s">
        <v>8204</v>
      </c>
      <c r="L3870" s="6" t="s">
        <v>11</v>
      </c>
      <c r="M3870" s="2">
        <v>136.19</v>
      </c>
      <c r="N3870" s="1" t="s">
        <v>12</v>
      </c>
      <c r="O3870" s="3">
        <v>43320</v>
      </c>
      <c r="P3870" s="2">
        <f>ROUNDDOWN(Table1[[#This Row],[Quantity in UnE]],0)</f>
        <v>136</v>
      </c>
      <c r="Q3870" t="s">
        <v>8850</v>
      </c>
      <c r="R3870">
        <v>35</v>
      </c>
      <c r="S3870">
        <v>28</v>
      </c>
      <c r="T3870">
        <f>IF(Table1[[#This Row],[OD (in)]]=28,0,IF(Table1[[#This Row],[Width (in)]]&lt;=25,1,0))</f>
        <v>0</v>
      </c>
      <c r="U3870">
        <f>IF(Table1[[#This Row],[OD (in)]]=28,0,IF(AND(Table1[[#This Row],[Width (in)]]&gt;25,Table1[[#This Row],[Width (in)]]&lt;=40),1,0))</f>
        <v>0</v>
      </c>
      <c r="V3870">
        <f>IF(Table1[[#This Row],[OD (in)]]=28,0,IF(Table1[[#This Row],[Width (in)]]&gt;40,1,0))</f>
        <v>0</v>
      </c>
      <c r="W3870">
        <f>IF(Table1[[#This Row],[OD (in)]]=28,1,0)</f>
        <v>1</v>
      </c>
    </row>
    <row r="3871" spans="1:23" x14ac:dyDescent="0.3">
      <c r="A3871" s="6" t="s">
        <v>0</v>
      </c>
      <c r="B3871" s="6" t="s">
        <v>1452</v>
      </c>
      <c r="C3871" s="6" t="s">
        <v>1453</v>
      </c>
      <c r="D3871" s="6" t="s">
        <v>8205</v>
      </c>
      <c r="E3871" s="6" t="s">
        <v>4</v>
      </c>
      <c r="F3871" s="6" t="s">
        <v>5</v>
      </c>
      <c r="G3871" s="6" t="s">
        <v>7892</v>
      </c>
      <c r="H3871" s="6" t="s">
        <v>7</v>
      </c>
      <c r="I3871" s="6" t="s">
        <v>7893</v>
      </c>
      <c r="J3871" s="6" t="s">
        <v>9</v>
      </c>
      <c r="K3871" s="6" t="s">
        <v>8206</v>
      </c>
      <c r="L3871" s="6" t="s">
        <v>11</v>
      </c>
      <c r="M3871" s="2">
        <v>118.733</v>
      </c>
      <c r="N3871" s="1" t="s">
        <v>12</v>
      </c>
      <c r="O3871" s="3">
        <v>43321</v>
      </c>
      <c r="P3871" s="2">
        <f>ROUNDDOWN(Table1[[#This Row],[Quantity in UnE]],0)</f>
        <v>118</v>
      </c>
      <c r="Q3871" t="s">
        <v>8850</v>
      </c>
      <c r="R3871">
        <v>30.5</v>
      </c>
      <c r="S3871">
        <v>28</v>
      </c>
      <c r="T3871">
        <f>IF(Table1[[#This Row],[OD (in)]]=28,0,IF(Table1[[#This Row],[Width (in)]]&lt;=25,1,0))</f>
        <v>0</v>
      </c>
      <c r="U3871">
        <f>IF(Table1[[#This Row],[OD (in)]]=28,0,IF(AND(Table1[[#This Row],[Width (in)]]&gt;25,Table1[[#This Row],[Width (in)]]&lt;=40),1,0))</f>
        <v>0</v>
      </c>
      <c r="V3871">
        <f>IF(Table1[[#This Row],[OD (in)]]=28,0,IF(Table1[[#This Row],[Width (in)]]&gt;40,1,0))</f>
        <v>0</v>
      </c>
      <c r="W3871">
        <f>IF(Table1[[#This Row],[OD (in)]]=28,1,0)</f>
        <v>1</v>
      </c>
    </row>
    <row r="3872" spans="1:23" x14ac:dyDescent="0.3">
      <c r="A3872" s="6" t="s">
        <v>0</v>
      </c>
      <c r="B3872" s="6" t="s">
        <v>274</v>
      </c>
      <c r="C3872" s="6" t="s">
        <v>275</v>
      </c>
      <c r="D3872" s="6" t="s">
        <v>8207</v>
      </c>
      <c r="E3872" s="6" t="s">
        <v>4</v>
      </c>
      <c r="F3872" s="6" t="s">
        <v>5</v>
      </c>
      <c r="G3872" s="6" t="s">
        <v>8128</v>
      </c>
      <c r="H3872" s="6" t="s">
        <v>7</v>
      </c>
      <c r="I3872" s="6" t="s">
        <v>8129</v>
      </c>
      <c r="J3872" s="6" t="s">
        <v>9</v>
      </c>
      <c r="K3872" s="6" t="s">
        <v>8208</v>
      </c>
      <c r="L3872" s="6" t="s">
        <v>11</v>
      </c>
      <c r="M3872" s="2">
        <v>246.68799999999999</v>
      </c>
      <c r="N3872" s="1" t="s">
        <v>12</v>
      </c>
      <c r="O3872" s="3">
        <v>43319</v>
      </c>
      <c r="P3872" s="2">
        <f>ROUNDDOWN(Table1[[#This Row],[Quantity in UnE]],0)</f>
        <v>246</v>
      </c>
      <c r="Q3872" t="s">
        <v>8850</v>
      </c>
      <c r="R3872">
        <v>33</v>
      </c>
      <c r="S3872">
        <v>39</v>
      </c>
      <c r="T3872">
        <f>IF(Table1[[#This Row],[OD (in)]]=28,0,IF(Table1[[#This Row],[Width (in)]]&lt;=25,1,0))</f>
        <v>0</v>
      </c>
      <c r="U3872">
        <f>IF(Table1[[#This Row],[OD (in)]]=28,0,IF(AND(Table1[[#This Row],[Width (in)]]&gt;25,Table1[[#This Row],[Width (in)]]&lt;=40),1,0))</f>
        <v>1</v>
      </c>
      <c r="V3872">
        <f>IF(Table1[[#This Row],[OD (in)]]=28,0,IF(Table1[[#This Row],[Width (in)]]&gt;40,1,0))</f>
        <v>0</v>
      </c>
      <c r="W3872">
        <f>IF(Table1[[#This Row],[OD (in)]]=28,1,0)</f>
        <v>0</v>
      </c>
    </row>
    <row r="3873" spans="1:23" x14ac:dyDescent="0.3">
      <c r="A3873" s="6" t="s">
        <v>0</v>
      </c>
      <c r="B3873" s="6" t="s">
        <v>162</v>
      </c>
      <c r="C3873" s="6" t="s">
        <v>163</v>
      </c>
      <c r="D3873" s="6" t="s">
        <v>8209</v>
      </c>
      <c r="E3873" s="6" t="s">
        <v>4</v>
      </c>
      <c r="F3873" s="6" t="s">
        <v>5</v>
      </c>
      <c r="G3873" s="6" t="s">
        <v>678</v>
      </c>
      <c r="H3873" s="6" t="s">
        <v>7</v>
      </c>
      <c r="I3873" s="6" t="s">
        <v>679</v>
      </c>
      <c r="J3873" s="6" t="s">
        <v>9</v>
      </c>
      <c r="K3873" s="6" t="s">
        <v>8210</v>
      </c>
      <c r="L3873" s="6" t="s">
        <v>11</v>
      </c>
      <c r="M3873" s="2">
        <v>136.19</v>
      </c>
      <c r="N3873" s="1" t="s">
        <v>12</v>
      </c>
      <c r="O3873" s="3">
        <v>43320</v>
      </c>
      <c r="P3873" s="2">
        <f>ROUNDDOWN(Table1[[#This Row],[Quantity in UnE]],0)</f>
        <v>136</v>
      </c>
      <c r="Q3873" t="s">
        <v>8850</v>
      </c>
      <c r="R3873">
        <v>35</v>
      </c>
      <c r="S3873">
        <v>28</v>
      </c>
      <c r="T3873">
        <f>IF(Table1[[#This Row],[OD (in)]]=28,0,IF(Table1[[#This Row],[Width (in)]]&lt;=25,1,0))</f>
        <v>0</v>
      </c>
      <c r="U3873">
        <f>IF(Table1[[#This Row],[OD (in)]]=28,0,IF(AND(Table1[[#This Row],[Width (in)]]&gt;25,Table1[[#This Row],[Width (in)]]&lt;=40),1,0))</f>
        <v>0</v>
      </c>
      <c r="V3873">
        <f>IF(Table1[[#This Row],[OD (in)]]=28,0,IF(Table1[[#This Row],[Width (in)]]&gt;40,1,0))</f>
        <v>0</v>
      </c>
      <c r="W3873">
        <f>IF(Table1[[#This Row],[OD (in)]]=28,1,0)</f>
        <v>1</v>
      </c>
    </row>
    <row r="3874" spans="1:23" x14ac:dyDescent="0.3">
      <c r="A3874" s="6" t="s">
        <v>0</v>
      </c>
      <c r="B3874" s="6" t="s">
        <v>8211</v>
      </c>
      <c r="C3874" s="6" t="s">
        <v>8212</v>
      </c>
      <c r="D3874" s="6" t="s">
        <v>8213</v>
      </c>
      <c r="E3874" s="6" t="s">
        <v>4</v>
      </c>
      <c r="F3874" s="6" t="s">
        <v>5</v>
      </c>
      <c r="G3874" s="6" t="s">
        <v>7892</v>
      </c>
      <c r="H3874" s="6" t="s">
        <v>7</v>
      </c>
      <c r="I3874" s="6" t="s">
        <v>7893</v>
      </c>
      <c r="J3874" s="6" t="s">
        <v>9</v>
      </c>
      <c r="K3874" s="6" t="s">
        <v>8214</v>
      </c>
      <c r="L3874" s="6" t="s">
        <v>11</v>
      </c>
      <c r="M3874" s="2">
        <v>154.58000000000001</v>
      </c>
      <c r="N3874" s="1" t="s">
        <v>12</v>
      </c>
      <c r="O3874" s="3">
        <v>43321</v>
      </c>
      <c r="P3874" s="2">
        <f>ROUNDDOWN(Table1[[#This Row],[Quantity in UnE]],0)</f>
        <v>154</v>
      </c>
      <c r="Q3874" t="s">
        <v>8850</v>
      </c>
      <c r="R3874">
        <v>45</v>
      </c>
      <c r="S3874">
        <v>28</v>
      </c>
      <c r="T3874">
        <f>IF(Table1[[#This Row],[OD (in)]]=28,0,IF(Table1[[#This Row],[Width (in)]]&lt;=25,1,0))</f>
        <v>0</v>
      </c>
      <c r="U3874">
        <f>IF(Table1[[#This Row],[OD (in)]]=28,0,IF(AND(Table1[[#This Row],[Width (in)]]&gt;25,Table1[[#This Row],[Width (in)]]&lt;=40),1,0))</f>
        <v>0</v>
      </c>
      <c r="V3874">
        <f>IF(Table1[[#This Row],[OD (in)]]=28,0,IF(Table1[[#This Row],[Width (in)]]&gt;40,1,0))</f>
        <v>0</v>
      </c>
      <c r="W3874">
        <f>IF(Table1[[#This Row],[OD (in)]]=28,1,0)</f>
        <v>1</v>
      </c>
    </row>
    <row r="3875" spans="1:23" x14ac:dyDescent="0.3">
      <c r="A3875" s="6" t="s">
        <v>0</v>
      </c>
      <c r="B3875" s="6" t="s">
        <v>8211</v>
      </c>
      <c r="C3875" s="6" t="s">
        <v>8212</v>
      </c>
      <c r="D3875" s="6" t="s">
        <v>8215</v>
      </c>
      <c r="E3875" s="6" t="s">
        <v>4</v>
      </c>
      <c r="F3875" s="6" t="s">
        <v>5</v>
      </c>
      <c r="G3875" s="6" t="s">
        <v>7892</v>
      </c>
      <c r="H3875" s="6" t="s">
        <v>7</v>
      </c>
      <c r="I3875" s="6" t="s">
        <v>7893</v>
      </c>
      <c r="J3875" s="6" t="s">
        <v>9</v>
      </c>
      <c r="K3875" s="6" t="s">
        <v>8216</v>
      </c>
      <c r="L3875" s="6" t="s">
        <v>11</v>
      </c>
      <c r="M3875" s="2">
        <v>175.18</v>
      </c>
      <c r="N3875" s="1" t="s">
        <v>12</v>
      </c>
      <c r="O3875" s="3">
        <v>43321</v>
      </c>
      <c r="P3875" s="2">
        <f>ROUNDDOWN(Table1[[#This Row],[Quantity in UnE]],0)</f>
        <v>175</v>
      </c>
      <c r="Q3875" t="s">
        <v>8850</v>
      </c>
      <c r="R3875">
        <v>45</v>
      </c>
      <c r="S3875">
        <v>28</v>
      </c>
      <c r="T3875">
        <f>IF(Table1[[#This Row],[OD (in)]]=28,0,IF(Table1[[#This Row],[Width (in)]]&lt;=25,1,0))</f>
        <v>0</v>
      </c>
      <c r="U3875">
        <f>IF(Table1[[#This Row],[OD (in)]]=28,0,IF(AND(Table1[[#This Row],[Width (in)]]&gt;25,Table1[[#This Row],[Width (in)]]&lt;=40),1,0))</f>
        <v>0</v>
      </c>
      <c r="V3875">
        <f>IF(Table1[[#This Row],[OD (in)]]=28,0,IF(Table1[[#This Row],[Width (in)]]&gt;40,1,0))</f>
        <v>0</v>
      </c>
      <c r="W3875">
        <f>IF(Table1[[#This Row],[OD (in)]]=28,1,0)</f>
        <v>1</v>
      </c>
    </row>
    <row r="3876" spans="1:23" x14ac:dyDescent="0.3">
      <c r="A3876" s="6" t="s">
        <v>0</v>
      </c>
      <c r="B3876" s="6" t="s">
        <v>1043</v>
      </c>
      <c r="C3876" s="6" t="s">
        <v>1044</v>
      </c>
      <c r="D3876" s="6" t="s">
        <v>8217</v>
      </c>
      <c r="E3876" s="6" t="s">
        <v>4</v>
      </c>
      <c r="F3876" s="6" t="s">
        <v>5</v>
      </c>
      <c r="G3876" s="6" t="s">
        <v>7892</v>
      </c>
      <c r="H3876" s="6" t="s">
        <v>7</v>
      </c>
      <c r="I3876" s="6" t="s">
        <v>7893</v>
      </c>
      <c r="J3876" s="6" t="s">
        <v>9</v>
      </c>
      <c r="K3876" s="6" t="s">
        <v>8218</v>
      </c>
      <c r="L3876" s="6" t="s">
        <v>11</v>
      </c>
      <c r="M3876" s="2">
        <v>139.149</v>
      </c>
      <c r="N3876" s="1" t="s">
        <v>12</v>
      </c>
      <c r="O3876" s="3">
        <v>43321</v>
      </c>
      <c r="P3876" s="2">
        <f>ROUNDDOWN(Table1[[#This Row],[Quantity in UnE]],0)</f>
        <v>139</v>
      </c>
      <c r="Q3876" t="s">
        <v>8850</v>
      </c>
      <c r="R3876">
        <v>39.375</v>
      </c>
      <c r="S3876">
        <v>28</v>
      </c>
      <c r="T3876">
        <f>IF(Table1[[#This Row],[OD (in)]]=28,0,IF(Table1[[#This Row],[Width (in)]]&lt;=25,1,0))</f>
        <v>0</v>
      </c>
      <c r="U3876">
        <f>IF(Table1[[#This Row],[OD (in)]]=28,0,IF(AND(Table1[[#This Row],[Width (in)]]&gt;25,Table1[[#This Row],[Width (in)]]&lt;=40),1,0))</f>
        <v>0</v>
      </c>
      <c r="V3876">
        <f>IF(Table1[[#This Row],[OD (in)]]=28,0,IF(Table1[[#This Row],[Width (in)]]&gt;40,1,0))</f>
        <v>0</v>
      </c>
      <c r="W3876">
        <f>IF(Table1[[#This Row],[OD (in)]]=28,1,0)</f>
        <v>1</v>
      </c>
    </row>
    <row r="3877" spans="1:23" x14ac:dyDescent="0.3">
      <c r="A3877" s="6" t="s">
        <v>0</v>
      </c>
      <c r="B3877" s="6" t="s">
        <v>125</v>
      </c>
      <c r="C3877" s="6" t="s">
        <v>126</v>
      </c>
      <c r="D3877" s="6" t="s">
        <v>8219</v>
      </c>
      <c r="E3877" s="6" t="s">
        <v>4</v>
      </c>
      <c r="F3877" s="6" t="s">
        <v>5</v>
      </c>
      <c r="G3877" s="6" t="s">
        <v>7546</v>
      </c>
      <c r="H3877" s="6" t="s">
        <v>7</v>
      </c>
      <c r="I3877" s="6" t="s">
        <v>7547</v>
      </c>
      <c r="J3877" s="6" t="s">
        <v>9</v>
      </c>
      <c r="K3877" s="6" t="s">
        <v>8220</v>
      </c>
      <c r="L3877" s="6" t="s">
        <v>11</v>
      </c>
      <c r="M3877" s="2">
        <v>444.08499999999998</v>
      </c>
      <c r="N3877" s="1" t="s">
        <v>12</v>
      </c>
      <c r="O3877" s="3">
        <v>43322</v>
      </c>
      <c r="P3877" s="2">
        <f>ROUNDDOWN(Table1[[#This Row],[Quantity in UnE]],0)</f>
        <v>444</v>
      </c>
      <c r="Q3877" t="s">
        <v>8852</v>
      </c>
      <c r="R3877">
        <v>60</v>
      </c>
      <c r="S3877">
        <v>39</v>
      </c>
      <c r="T3877">
        <f>IF(Table1[[#This Row],[OD (in)]]=28,0,IF(Table1[[#This Row],[Width (in)]]&lt;=25,1,0))</f>
        <v>0</v>
      </c>
      <c r="U3877">
        <f>IF(Table1[[#This Row],[OD (in)]]=28,0,IF(AND(Table1[[#This Row],[Width (in)]]&gt;25,Table1[[#This Row],[Width (in)]]&lt;=40),1,0))</f>
        <v>0</v>
      </c>
      <c r="V3877">
        <f>IF(Table1[[#This Row],[OD (in)]]=28,0,IF(Table1[[#This Row],[Width (in)]]&gt;40,1,0))</f>
        <v>1</v>
      </c>
      <c r="W3877">
        <f>IF(Table1[[#This Row],[OD (in)]]=28,1,0)</f>
        <v>0</v>
      </c>
    </row>
    <row r="3878" spans="1:23" x14ac:dyDescent="0.3">
      <c r="A3878" s="6" t="s">
        <v>0</v>
      </c>
      <c r="B3878" s="6" t="s">
        <v>1043</v>
      </c>
      <c r="C3878" s="6" t="s">
        <v>1044</v>
      </c>
      <c r="D3878" s="6" t="s">
        <v>8221</v>
      </c>
      <c r="E3878" s="6" t="s">
        <v>4</v>
      </c>
      <c r="F3878" s="6" t="s">
        <v>5</v>
      </c>
      <c r="G3878" s="6" t="s">
        <v>7892</v>
      </c>
      <c r="H3878" s="6" t="s">
        <v>7</v>
      </c>
      <c r="I3878" s="6" t="s">
        <v>7893</v>
      </c>
      <c r="J3878" s="6" t="s">
        <v>9</v>
      </c>
      <c r="K3878" s="6" t="s">
        <v>8222</v>
      </c>
      <c r="L3878" s="6" t="s">
        <v>11</v>
      </c>
      <c r="M3878" s="2">
        <v>139.149</v>
      </c>
      <c r="N3878" s="1" t="s">
        <v>12</v>
      </c>
      <c r="O3878" s="3">
        <v>43321</v>
      </c>
      <c r="P3878" s="2">
        <f>ROUNDDOWN(Table1[[#This Row],[Quantity in UnE]],0)</f>
        <v>139</v>
      </c>
      <c r="Q3878" t="s">
        <v>8850</v>
      </c>
      <c r="R3878">
        <v>39.375</v>
      </c>
      <c r="S3878">
        <v>28</v>
      </c>
      <c r="T3878">
        <f>IF(Table1[[#This Row],[OD (in)]]=28,0,IF(Table1[[#This Row],[Width (in)]]&lt;=25,1,0))</f>
        <v>0</v>
      </c>
      <c r="U3878">
        <f>IF(Table1[[#This Row],[OD (in)]]=28,0,IF(AND(Table1[[#This Row],[Width (in)]]&gt;25,Table1[[#This Row],[Width (in)]]&lt;=40),1,0))</f>
        <v>0</v>
      </c>
      <c r="V3878">
        <f>IF(Table1[[#This Row],[OD (in)]]=28,0,IF(Table1[[#This Row],[Width (in)]]&gt;40,1,0))</f>
        <v>0</v>
      </c>
      <c r="W3878">
        <f>IF(Table1[[#This Row],[OD (in)]]=28,1,0)</f>
        <v>1</v>
      </c>
    </row>
    <row r="3879" spans="1:23" x14ac:dyDescent="0.3">
      <c r="A3879" s="6" t="s">
        <v>0</v>
      </c>
      <c r="B3879" s="6" t="s">
        <v>125</v>
      </c>
      <c r="C3879" s="6" t="s">
        <v>126</v>
      </c>
      <c r="D3879" s="6" t="s">
        <v>8223</v>
      </c>
      <c r="E3879" s="6" t="s">
        <v>4</v>
      </c>
      <c r="F3879" s="6" t="s">
        <v>5</v>
      </c>
      <c r="G3879" s="6" t="s">
        <v>7546</v>
      </c>
      <c r="H3879" s="6" t="s">
        <v>7</v>
      </c>
      <c r="I3879" s="6" t="s">
        <v>7547</v>
      </c>
      <c r="J3879" s="6" t="s">
        <v>9</v>
      </c>
      <c r="K3879" s="6" t="s">
        <v>8224</v>
      </c>
      <c r="L3879" s="6" t="s">
        <v>11</v>
      </c>
      <c r="M3879" s="2">
        <v>444.08499999999998</v>
      </c>
      <c r="N3879" s="1" t="s">
        <v>12</v>
      </c>
      <c r="O3879" s="3">
        <v>43322</v>
      </c>
      <c r="P3879" s="2">
        <f>ROUNDDOWN(Table1[[#This Row],[Quantity in UnE]],0)</f>
        <v>444</v>
      </c>
      <c r="Q3879" t="s">
        <v>8852</v>
      </c>
      <c r="R3879">
        <v>60</v>
      </c>
      <c r="S3879">
        <v>39</v>
      </c>
      <c r="T3879">
        <f>IF(Table1[[#This Row],[OD (in)]]=28,0,IF(Table1[[#This Row],[Width (in)]]&lt;=25,1,0))</f>
        <v>0</v>
      </c>
      <c r="U3879">
        <f>IF(Table1[[#This Row],[OD (in)]]=28,0,IF(AND(Table1[[#This Row],[Width (in)]]&gt;25,Table1[[#This Row],[Width (in)]]&lt;=40),1,0))</f>
        <v>0</v>
      </c>
      <c r="V3879">
        <f>IF(Table1[[#This Row],[OD (in)]]=28,0,IF(Table1[[#This Row],[Width (in)]]&gt;40,1,0))</f>
        <v>1</v>
      </c>
      <c r="W3879">
        <f>IF(Table1[[#This Row],[OD (in)]]=28,1,0)</f>
        <v>0</v>
      </c>
    </row>
    <row r="3880" spans="1:23" x14ac:dyDescent="0.3">
      <c r="A3880" s="6" t="s">
        <v>0</v>
      </c>
      <c r="B3880" s="6" t="s">
        <v>1043</v>
      </c>
      <c r="C3880" s="6" t="s">
        <v>1044</v>
      </c>
      <c r="D3880" s="6" t="s">
        <v>8225</v>
      </c>
      <c r="E3880" s="6" t="s">
        <v>4</v>
      </c>
      <c r="F3880" s="6" t="s">
        <v>5</v>
      </c>
      <c r="G3880" s="6" t="s">
        <v>7892</v>
      </c>
      <c r="H3880" s="6" t="s">
        <v>7</v>
      </c>
      <c r="I3880" s="6" t="s">
        <v>7893</v>
      </c>
      <c r="J3880" s="6" t="s">
        <v>9</v>
      </c>
      <c r="K3880" s="6" t="s">
        <v>8226</v>
      </c>
      <c r="L3880" s="6" t="s">
        <v>11</v>
      </c>
      <c r="M3880" s="2">
        <v>142.631</v>
      </c>
      <c r="N3880" s="1" t="s">
        <v>12</v>
      </c>
      <c r="O3880" s="3">
        <v>43321</v>
      </c>
      <c r="P3880" s="2">
        <f>ROUNDDOWN(Table1[[#This Row],[Quantity in UnE]],0)</f>
        <v>142</v>
      </c>
      <c r="Q3880" t="s">
        <v>8850</v>
      </c>
      <c r="R3880">
        <v>39.375</v>
      </c>
      <c r="S3880">
        <v>28</v>
      </c>
      <c r="T3880">
        <f>IF(Table1[[#This Row],[OD (in)]]=28,0,IF(Table1[[#This Row],[Width (in)]]&lt;=25,1,0))</f>
        <v>0</v>
      </c>
      <c r="U3880">
        <f>IF(Table1[[#This Row],[OD (in)]]=28,0,IF(AND(Table1[[#This Row],[Width (in)]]&gt;25,Table1[[#This Row],[Width (in)]]&lt;=40),1,0))</f>
        <v>0</v>
      </c>
      <c r="V3880">
        <f>IF(Table1[[#This Row],[OD (in)]]=28,0,IF(Table1[[#This Row],[Width (in)]]&gt;40,1,0))</f>
        <v>0</v>
      </c>
      <c r="W3880">
        <f>IF(Table1[[#This Row],[OD (in)]]=28,1,0)</f>
        <v>1</v>
      </c>
    </row>
    <row r="3881" spans="1:23" x14ac:dyDescent="0.3">
      <c r="A3881" s="6" t="s">
        <v>0</v>
      </c>
      <c r="B3881" s="6" t="s">
        <v>2419</v>
      </c>
      <c r="C3881" s="6" t="s">
        <v>2420</v>
      </c>
      <c r="D3881" s="6" t="s">
        <v>8227</v>
      </c>
      <c r="E3881" s="6" t="s">
        <v>4</v>
      </c>
      <c r="F3881" s="6" t="s">
        <v>5</v>
      </c>
      <c r="G3881" s="6" t="s">
        <v>8128</v>
      </c>
      <c r="H3881" s="6" t="s">
        <v>7</v>
      </c>
      <c r="I3881" s="6" t="s">
        <v>8129</v>
      </c>
      <c r="J3881" s="6" t="s">
        <v>9</v>
      </c>
      <c r="K3881" s="6" t="s">
        <v>8228</v>
      </c>
      <c r="L3881" s="6" t="s">
        <v>11</v>
      </c>
      <c r="M3881" s="2">
        <v>296.16800000000001</v>
      </c>
      <c r="N3881" s="1" t="s">
        <v>12</v>
      </c>
      <c r="O3881" s="3">
        <v>43319</v>
      </c>
      <c r="P3881" s="2">
        <f>ROUNDDOWN(Table1[[#This Row],[Quantity in UnE]],0)</f>
        <v>296</v>
      </c>
      <c r="Q3881" t="s">
        <v>8850</v>
      </c>
      <c r="R3881">
        <v>39.5</v>
      </c>
      <c r="S3881">
        <v>39</v>
      </c>
      <c r="T3881">
        <f>IF(Table1[[#This Row],[OD (in)]]=28,0,IF(Table1[[#This Row],[Width (in)]]&lt;=25,1,0))</f>
        <v>0</v>
      </c>
      <c r="U3881">
        <f>IF(Table1[[#This Row],[OD (in)]]=28,0,IF(AND(Table1[[#This Row],[Width (in)]]&gt;25,Table1[[#This Row],[Width (in)]]&lt;=40),1,0))</f>
        <v>1</v>
      </c>
      <c r="V3881">
        <f>IF(Table1[[#This Row],[OD (in)]]=28,0,IF(Table1[[#This Row],[Width (in)]]&gt;40,1,0))</f>
        <v>0</v>
      </c>
      <c r="W3881">
        <f>IF(Table1[[#This Row],[OD (in)]]=28,1,0)</f>
        <v>0</v>
      </c>
    </row>
    <row r="3882" spans="1:23" x14ac:dyDescent="0.3">
      <c r="A3882" s="6" t="s">
        <v>0</v>
      </c>
      <c r="B3882" s="6" t="s">
        <v>125</v>
      </c>
      <c r="C3882" s="6" t="s">
        <v>126</v>
      </c>
      <c r="D3882" s="6" t="s">
        <v>8229</v>
      </c>
      <c r="E3882" s="6" t="s">
        <v>4</v>
      </c>
      <c r="F3882" s="6" t="s">
        <v>5</v>
      </c>
      <c r="G3882" s="6" t="s">
        <v>7546</v>
      </c>
      <c r="H3882" s="6" t="s">
        <v>7</v>
      </c>
      <c r="I3882" s="6" t="s">
        <v>7547</v>
      </c>
      <c r="J3882" s="6" t="s">
        <v>9</v>
      </c>
      <c r="K3882" s="6" t="s">
        <v>8228</v>
      </c>
      <c r="L3882" s="6" t="s">
        <v>11</v>
      </c>
      <c r="M3882" s="2">
        <v>441.95</v>
      </c>
      <c r="N3882" s="1" t="s">
        <v>12</v>
      </c>
      <c r="O3882" s="3">
        <v>43322</v>
      </c>
      <c r="P3882" s="2">
        <f>ROUNDDOWN(Table1[[#This Row],[Quantity in UnE]],0)</f>
        <v>441</v>
      </c>
      <c r="Q3882" t="s">
        <v>8852</v>
      </c>
      <c r="R3882">
        <v>60</v>
      </c>
      <c r="S3882">
        <v>39</v>
      </c>
      <c r="T3882">
        <f>IF(Table1[[#This Row],[OD (in)]]=28,0,IF(Table1[[#This Row],[Width (in)]]&lt;=25,1,0))</f>
        <v>0</v>
      </c>
      <c r="U3882">
        <f>IF(Table1[[#This Row],[OD (in)]]=28,0,IF(AND(Table1[[#This Row],[Width (in)]]&gt;25,Table1[[#This Row],[Width (in)]]&lt;=40),1,0))</f>
        <v>0</v>
      </c>
      <c r="V3882">
        <f>IF(Table1[[#This Row],[OD (in)]]=28,0,IF(Table1[[#This Row],[Width (in)]]&gt;40,1,0))</f>
        <v>1</v>
      </c>
      <c r="W3882">
        <f>IF(Table1[[#This Row],[OD (in)]]=28,1,0)</f>
        <v>0</v>
      </c>
    </row>
    <row r="3883" spans="1:23" x14ac:dyDescent="0.3">
      <c r="A3883" s="6" t="s">
        <v>0</v>
      </c>
      <c r="B3883" s="6" t="s">
        <v>1043</v>
      </c>
      <c r="C3883" s="6" t="s">
        <v>1044</v>
      </c>
      <c r="D3883" s="6" t="s">
        <v>8230</v>
      </c>
      <c r="E3883" s="6" t="s">
        <v>4</v>
      </c>
      <c r="F3883" s="6" t="s">
        <v>5</v>
      </c>
      <c r="G3883" s="6" t="s">
        <v>7892</v>
      </c>
      <c r="H3883" s="6" t="s">
        <v>7</v>
      </c>
      <c r="I3883" s="6" t="s">
        <v>7893</v>
      </c>
      <c r="J3883" s="6" t="s">
        <v>9</v>
      </c>
      <c r="K3883" s="6" t="s">
        <v>8231</v>
      </c>
      <c r="L3883" s="6" t="s">
        <v>11</v>
      </c>
      <c r="M3883" s="2">
        <v>142.631</v>
      </c>
      <c r="N3883" s="1" t="s">
        <v>12</v>
      </c>
      <c r="O3883" s="3">
        <v>43321</v>
      </c>
      <c r="P3883" s="2">
        <f>ROUNDDOWN(Table1[[#This Row],[Quantity in UnE]],0)</f>
        <v>142</v>
      </c>
      <c r="Q3883" t="s">
        <v>8850</v>
      </c>
      <c r="R3883">
        <v>39.375</v>
      </c>
      <c r="S3883">
        <v>28</v>
      </c>
      <c r="T3883">
        <f>IF(Table1[[#This Row],[OD (in)]]=28,0,IF(Table1[[#This Row],[Width (in)]]&lt;=25,1,0))</f>
        <v>0</v>
      </c>
      <c r="U3883">
        <f>IF(Table1[[#This Row],[OD (in)]]=28,0,IF(AND(Table1[[#This Row],[Width (in)]]&gt;25,Table1[[#This Row],[Width (in)]]&lt;=40),1,0))</f>
        <v>0</v>
      </c>
      <c r="V3883">
        <f>IF(Table1[[#This Row],[OD (in)]]=28,0,IF(Table1[[#This Row],[Width (in)]]&gt;40,1,0))</f>
        <v>0</v>
      </c>
      <c r="W3883">
        <f>IF(Table1[[#This Row],[OD (in)]]=28,1,0)</f>
        <v>1</v>
      </c>
    </row>
    <row r="3884" spans="1:23" x14ac:dyDescent="0.3">
      <c r="A3884" s="6" t="s">
        <v>0</v>
      </c>
      <c r="B3884" s="6" t="s">
        <v>125</v>
      </c>
      <c r="C3884" s="6" t="s">
        <v>126</v>
      </c>
      <c r="D3884" s="6" t="s">
        <v>8232</v>
      </c>
      <c r="E3884" s="6" t="s">
        <v>4</v>
      </c>
      <c r="F3884" s="6" t="s">
        <v>5</v>
      </c>
      <c r="G3884" s="6" t="s">
        <v>7546</v>
      </c>
      <c r="H3884" s="6" t="s">
        <v>7</v>
      </c>
      <c r="I3884" s="6" t="s">
        <v>7547</v>
      </c>
      <c r="J3884" s="6" t="s">
        <v>9</v>
      </c>
      <c r="K3884" s="6" t="s">
        <v>8233</v>
      </c>
      <c r="L3884" s="6" t="s">
        <v>11</v>
      </c>
      <c r="M3884" s="2">
        <v>445.12299999999999</v>
      </c>
      <c r="N3884" s="1" t="s">
        <v>12</v>
      </c>
      <c r="O3884" s="3">
        <v>43322</v>
      </c>
      <c r="P3884" s="2">
        <f>ROUNDDOWN(Table1[[#This Row],[Quantity in UnE]],0)</f>
        <v>445</v>
      </c>
      <c r="Q3884" t="s">
        <v>8852</v>
      </c>
      <c r="R3884">
        <v>60</v>
      </c>
      <c r="S3884">
        <v>39</v>
      </c>
      <c r="T3884">
        <f>IF(Table1[[#This Row],[OD (in)]]=28,0,IF(Table1[[#This Row],[Width (in)]]&lt;=25,1,0))</f>
        <v>0</v>
      </c>
      <c r="U3884">
        <f>IF(Table1[[#This Row],[OD (in)]]=28,0,IF(AND(Table1[[#This Row],[Width (in)]]&gt;25,Table1[[#This Row],[Width (in)]]&lt;=40),1,0))</f>
        <v>0</v>
      </c>
      <c r="V3884">
        <f>IF(Table1[[#This Row],[OD (in)]]=28,0,IF(Table1[[#This Row],[Width (in)]]&gt;40,1,0))</f>
        <v>1</v>
      </c>
      <c r="W3884">
        <f>IF(Table1[[#This Row],[OD (in)]]=28,1,0)</f>
        <v>0</v>
      </c>
    </row>
    <row r="3885" spans="1:23" x14ac:dyDescent="0.3">
      <c r="A3885" s="6" t="s">
        <v>0</v>
      </c>
      <c r="B3885" s="6" t="s">
        <v>1043</v>
      </c>
      <c r="C3885" s="6" t="s">
        <v>1044</v>
      </c>
      <c r="D3885" s="6" t="s">
        <v>8234</v>
      </c>
      <c r="E3885" s="6" t="s">
        <v>4</v>
      </c>
      <c r="F3885" s="6" t="s">
        <v>5</v>
      </c>
      <c r="G3885" s="6" t="s">
        <v>7892</v>
      </c>
      <c r="H3885" s="6" t="s">
        <v>7</v>
      </c>
      <c r="I3885" s="6" t="s">
        <v>7893</v>
      </c>
      <c r="J3885" s="6" t="s">
        <v>9</v>
      </c>
      <c r="K3885" s="6" t="s">
        <v>8235</v>
      </c>
      <c r="L3885" s="6" t="s">
        <v>11</v>
      </c>
      <c r="M3885" s="2">
        <v>143.86000000000001</v>
      </c>
      <c r="N3885" s="1" t="s">
        <v>12</v>
      </c>
      <c r="O3885" s="3">
        <v>43321</v>
      </c>
      <c r="P3885" s="2">
        <f>ROUNDDOWN(Table1[[#This Row],[Quantity in UnE]],0)</f>
        <v>143</v>
      </c>
      <c r="Q3885" t="s">
        <v>8850</v>
      </c>
      <c r="R3885">
        <v>39.375</v>
      </c>
      <c r="S3885">
        <v>28</v>
      </c>
      <c r="T3885">
        <f>IF(Table1[[#This Row],[OD (in)]]=28,0,IF(Table1[[#This Row],[Width (in)]]&lt;=25,1,0))</f>
        <v>0</v>
      </c>
      <c r="U3885">
        <f>IF(Table1[[#This Row],[OD (in)]]=28,0,IF(AND(Table1[[#This Row],[Width (in)]]&gt;25,Table1[[#This Row],[Width (in)]]&lt;=40),1,0))</f>
        <v>0</v>
      </c>
      <c r="V3885">
        <f>IF(Table1[[#This Row],[OD (in)]]=28,0,IF(Table1[[#This Row],[Width (in)]]&gt;40,1,0))</f>
        <v>0</v>
      </c>
      <c r="W3885">
        <f>IF(Table1[[#This Row],[OD (in)]]=28,1,0)</f>
        <v>1</v>
      </c>
    </row>
    <row r="3886" spans="1:23" x14ac:dyDescent="0.3">
      <c r="A3886" s="6" t="s">
        <v>0</v>
      </c>
      <c r="B3886" s="6" t="s">
        <v>162</v>
      </c>
      <c r="C3886" s="6" t="s">
        <v>163</v>
      </c>
      <c r="D3886" s="6" t="s">
        <v>8236</v>
      </c>
      <c r="E3886" s="6" t="s">
        <v>4</v>
      </c>
      <c r="F3886" s="6" t="s">
        <v>5</v>
      </c>
      <c r="G3886" s="6" t="s">
        <v>678</v>
      </c>
      <c r="H3886" s="6" t="s">
        <v>7</v>
      </c>
      <c r="I3886" s="6" t="s">
        <v>679</v>
      </c>
      <c r="J3886" s="6" t="s">
        <v>9</v>
      </c>
      <c r="K3886" s="6" t="s">
        <v>8237</v>
      </c>
      <c r="L3886" s="6" t="s">
        <v>11</v>
      </c>
      <c r="M3886" s="2">
        <v>125.752</v>
      </c>
      <c r="N3886" s="1" t="s">
        <v>12</v>
      </c>
      <c r="O3886" s="3">
        <v>43320</v>
      </c>
      <c r="P3886" s="2">
        <f>ROUNDDOWN(Table1[[#This Row],[Quantity in UnE]],0)</f>
        <v>125</v>
      </c>
      <c r="Q3886" t="s">
        <v>8850</v>
      </c>
      <c r="R3886">
        <v>35</v>
      </c>
      <c r="S3886">
        <v>28</v>
      </c>
      <c r="T3886">
        <f>IF(Table1[[#This Row],[OD (in)]]=28,0,IF(Table1[[#This Row],[Width (in)]]&lt;=25,1,0))</f>
        <v>0</v>
      </c>
      <c r="U3886">
        <f>IF(Table1[[#This Row],[OD (in)]]=28,0,IF(AND(Table1[[#This Row],[Width (in)]]&gt;25,Table1[[#This Row],[Width (in)]]&lt;=40),1,0))</f>
        <v>0</v>
      </c>
      <c r="V3886">
        <f>IF(Table1[[#This Row],[OD (in)]]=28,0,IF(Table1[[#This Row],[Width (in)]]&gt;40,1,0))</f>
        <v>0</v>
      </c>
      <c r="W3886">
        <f>IF(Table1[[#This Row],[OD (in)]]=28,1,0)</f>
        <v>1</v>
      </c>
    </row>
    <row r="3887" spans="1:23" x14ac:dyDescent="0.3">
      <c r="A3887" s="6" t="s">
        <v>0</v>
      </c>
      <c r="B3887" s="6" t="s">
        <v>1043</v>
      </c>
      <c r="C3887" s="6" t="s">
        <v>1044</v>
      </c>
      <c r="D3887" s="6" t="s">
        <v>8238</v>
      </c>
      <c r="E3887" s="6" t="s">
        <v>4</v>
      </c>
      <c r="F3887" s="6" t="s">
        <v>5</v>
      </c>
      <c r="G3887" s="6" t="s">
        <v>7892</v>
      </c>
      <c r="H3887" s="6" t="s">
        <v>7</v>
      </c>
      <c r="I3887" s="6" t="s">
        <v>7893</v>
      </c>
      <c r="J3887" s="6" t="s">
        <v>9</v>
      </c>
      <c r="K3887" s="6" t="s">
        <v>8239</v>
      </c>
      <c r="L3887" s="6" t="s">
        <v>11</v>
      </c>
      <c r="M3887" s="2">
        <v>143.86000000000001</v>
      </c>
      <c r="N3887" s="1" t="s">
        <v>12</v>
      </c>
      <c r="O3887" s="3">
        <v>43321</v>
      </c>
      <c r="P3887" s="2">
        <f>ROUNDDOWN(Table1[[#This Row],[Quantity in UnE]],0)</f>
        <v>143</v>
      </c>
      <c r="Q3887" t="s">
        <v>8850</v>
      </c>
      <c r="R3887">
        <v>39.375</v>
      </c>
      <c r="S3887">
        <v>28</v>
      </c>
      <c r="T3887">
        <f>IF(Table1[[#This Row],[OD (in)]]=28,0,IF(Table1[[#This Row],[Width (in)]]&lt;=25,1,0))</f>
        <v>0</v>
      </c>
      <c r="U3887">
        <f>IF(Table1[[#This Row],[OD (in)]]=28,0,IF(AND(Table1[[#This Row],[Width (in)]]&gt;25,Table1[[#This Row],[Width (in)]]&lt;=40),1,0))</f>
        <v>0</v>
      </c>
      <c r="V3887">
        <f>IF(Table1[[#This Row],[OD (in)]]=28,0,IF(Table1[[#This Row],[Width (in)]]&gt;40,1,0))</f>
        <v>0</v>
      </c>
      <c r="W3887">
        <f>IF(Table1[[#This Row],[OD (in)]]=28,1,0)</f>
        <v>1</v>
      </c>
    </row>
    <row r="3888" spans="1:23" x14ac:dyDescent="0.3">
      <c r="A3888" s="6" t="s">
        <v>0</v>
      </c>
      <c r="B3888" s="6" t="s">
        <v>125</v>
      </c>
      <c r="C3888" s="6" t="s">
        <v>126</v>
      </c>
      <c r="D3888" s="6" t="s">
        <v>8240</v>
      </c>
      <c r="E3888" s="6" t="s">
        <v>4</v>
      </c>
      <c r="F3888" s="6" t="s">
        <v>5</v>
      </c>
      <c r="G3888" s="6" t="s">
        <v>7546</v>
      </c>
      <c r="H3888" s="6" t="s">
        <v>7</v>
      </c>
      <c r="I3888" s="6" t="s">
        <v>7547</v>
      </c>
      <c r="J3888" s="6" t="s">
        <v>9</v>
      </c>
      <c r="K3888" s="6" t="s">
        <v>8239</v>
      </c>
      <c r="L3888" s="6" t="s">
        <v>11</v>
      </c>
      <c r="M3888" s="2">
        <v>441.95</v>
      </c>
      <c r="N3888" s="1" t="s">
        <v>12</v>
      </c>
      <c r="O3888" s="3">
        <v>43322</v>
      </c>
      <c r="P3888" s="2">
        <f>ROUNDDOWN(Table1[[#This Row],[Quantity in UnE]],0)</f>
        <v>441</v>
      </c>
      <c r="Q3888" t="s">
        <v>8852</v>
      </c>
      <c r="R3888">
        <v>60</v>
      </c>
      <c r="S3888">
        <v>39</v>
      </c>
      <c r="T3888">
        <f>IF(Table1[[#This Row],[OD (in)]]=28,0,IF(Table1[[#This Row],[Width (in)]]&lt;=25,1,0))</f>
        <v>0</v>
      </c>
      <c r="U3888">
        <f>IF(Table1[[#This Row],[OD (in)]]=28,0,IF(AND(Table1[[#This Row],[Width (in)]]&gt;25,Table1[[#This Row],[Width (in)]]&lt;=40),1,0))</f>
        <v>0</v>
      </c>
      <c r="V3888">
        <f>IF(Table1[[#This Row],[OD (in)]]=28,0,IF(Table1[[#This Row],[Width (in)]]&gt;40,1,0))</f>
        <v>1</v>
      </c>
      <c r="W3888">
        <f>IF(Table1[[#This Row],[OD (in)]]=28,1,0)</f>
        <v>0</v>
      </c>
    </row>
    <row r="3889" spans="1:23" x14ac:dyDescent="0.3">
      <c r="A3889" s="6" t="s">
        <v>0</v>
      </c>
      <c r="B3889" s="6" t="s">
        <v>125</v>
      </c>
      <c r="C3889" s="6" t="s">
        <v>126</v>
      </c>
      <c r="D3889" s="6" t="s">
        <v>8241</v>
      </c>
      <c r="E3889" s="6" t="s">
        <v>4</v>
      </c>
      <c r="F3889" s="6" t="s">
        <v>5</v>
      </c>
      <c r="G3889" s="6" t="s">
        <v>7546</v>
      </c>
      <c r="H3889" s="6" t="s">
        <v>7</v>
      </c>
      <c r="I3889" s="6" t="s">
        <v>7547</v>
      </c>
      <c r="J3889" s="6" t="s">
        <v>9</v>
      </c>
      <c r="K3889" s="6" t="s">
        <v>8242</v>
      </c>
      <c r="L3889" s="6" t="s">
        <v>11</v>
      </c>
      <c r="M3889" s="2">
        <v>445.12299999999999</v>
      </c>
      <c r="N3889" s="1" t="s">
        <v>12</v>
      </c>
      <c r="O3889" s="3">
        <v>43322</v>
      </c>
      <c r="P3889" s="2">
        <f>ROUNDDOWN(Table1[[#This Row],[Quantity in UnE]],0)</f>
        <v>445</v>
      </c>
      <c r="Q3889" t="s">
        <v>8852</v>
      </c>
      <c r="R3889">
        <v>60</v>
      </c>
      <c r="S3889">
        <v>39</v>
      </c>
      <c r="T3889">
        <f>IF(Table1[[#This Row],[OD (in)]]=28,0,IF(Table1[[#This Row],[Width (in)]]&lt;=25,1,0))</f>
        <v>0</v>
      </c>
      <c r="U3889">
        <f>IF(Table1[[#This Row],[OD (in)]]=28,0,IF(AND(Table1[[#This Row],[Width (in)]]&gt;25,Table1[[#This Row],[Width (in)]]&lt;=40),1,0))</f>
        <v>0</v>
      </c>
      <c r="V3889">
        <f>IF(Table1[[#This Row],[OD (in)]]=28,0,IF(Table1[[#This Row],[Width (in)]]&gt;40,1,0))</f>
        <v>1</v>
      </c>
      <c r="W3889">
        <f>IF(Table1[[#This Row],[OD (in)]]=28,1,0)</f>
        <v>0</v>
      </c>
    </row>
    <row r="3890" spans="1:23" x14ac:dyDescent="0.3">
      <c r="A3890" s="6" t="s">
        <v>0</v>
      </c>
      <c r="B3890" s="6" t="s">
        <v>1043</v>
      </c>
      <c r="C3890" s="6" t="s">
        <v>1044</v>
      </c>
      <c r="D3890" s="6" t="s">
        <v>8243</v>
      </c>
      <c r="E3890" s="6" t="s">
        <v>4</v>
      </c>
      <c r="F3890" s="6" t="s">
        <v>5</v>
      </c>
      <c r="G3890" s="6" t="s">
        <v>7892</v>
      </c>
      <c r="H3890" s="6" t="s">
        <v>7</v>
      </c>
      <c r="I3890" s="6" t="s">
        <v>7893</v>
      </c>
      <c r="J3890" s="6" t="s">
        <v>9</v>
      </c>
      <c r="K3890" s="6" t="s">
        <v>8244</v>
      </c>
      <c r="L3890" s="6" t="s">
        <v>11</v>
      </c>
      <c r="M3890" s="2">
        <v>143.86000000000001</v>
      </c>
      <c r="N3890" s="1" t="s">
        <v>12</v>
      </c>
      <c r="O3890" s="3">
        <v>43321</v>
      </c>
      <c r="P3890" s="2">
        <f>ROUNDDOWN(Table1[[#This Row],[Quantity in UnE]],0)</f>
        <v>143</v>
      </c>
      <c r="Q3890" t="s">
        <v>8850</v>
      </c>
      <c r="R3890">
        <v>39.375</v>
      </c>
      <c r="S3890">
        <v>28</v>
      </c>
      <c r="T3890">
        <f>IF(Table1[[#This Row],[OD (in)]]=28,0,IF(Table1[[#This Row],[Width (in)]]&lt;=25,1,0))</f>
        <v>0</v>
      </c>
      <c r="U3890">
        <f>IF(Table1[[#This Row],[OD (in)]]=28,0,IF(AND(Table1[[#This Row],[Width (in)]]&gt;25,Table1[[#This Row],[Width (in)]]&lt;=40),1,0))</f>
        <v>0</v>
      </c>
      <c r="V3890">
        <f>IF(Table1[[#This Row],[OD (in)]]=28,0,IF(Table1[[#This Row],[Width (in)]]&gt;40,1,0))</f>
        <v>0</v>
      </c>
      <c r="W3890">
        <f>IF(Table1[[#This Row],[OD (in)]]=28,1,0)</f>
        <v>1</v>
      </c>
    </row>
    <row r="3891" spans="1:23" x14ac:dyDescent="0.3">
      <c r="A3891" s="6" t="s">
        <v>0</v>
      </c>
      <c r="B3891" s="6" t="s">
        <v>162</v>
      </c>
      <c r="C3891" s="6" t="s">
        <v>163</v>
      </c>
      <c r="D3891" s="6" t="s">
        <v>8245</v>
      </c>
      <c r="E3891" s="6" t="s">
        <v>4</v>
      </c>
      <c r="F3891" s="6" t="s">
        <v>5</v>
      </c>
      <c r="G3891" s="6" t="s">
        <v>678</v>
      </c>
      <c r="H3891" s="6" t="s">
        <v>7</v>
      </c>
      <c r="I3891" s="6" t="s">
        <v>679</v>
      </c>
      <c r="J3891" s="6" t="s">
        <v>9</v>
      </c>
      <c r="K3891" s="6" t="s">
        <v>8246</v>
      </c>
      <c r="L3891" s="6" t="s">
        <v>11</v>
      </c>
      <c r="M3891" s="2">
        <v>136.91900000000001</v>
      </c>
      <c r="N3891" s="1" t="s">
        <v>12</v>
      </c>
      <c r="O3891" s="3">
        <v>43320</v>
      </c>
      <c r="P3891" s="2">
        <f>ROUNDDOWN(Table1[[#This Row],[Quantity in UnE]],0)</f>
        <v>136</v>
      </c>
      <c r="Q3891" t="s">
        <v>8850</v>
      </c>
      <c r="R3891">
        <v>35</v>
      </c>
      <c r="S3891">
        <v>28</v>
      </c>
      <c r="T3891">
        <f>IF(Table1[[#This Row],[OD (in)]]=28,0,IF(Table1[[#This Row],[Width (in)]]&lt;=25,1,0))</f>
        <v>0</v>
      </c>
      <c r="U3891">
        <f>IF(Table1[[#This Row],[OD (in)]]=28,0,IF(AND(Table1[[#This Row],[Width (in)]]&gt;25,Table1[[#This Row],[Width (in)]]&lt;=40),1,0))</f>
        <v>0</v>
      </c>
      <c r="V3891">
        <f>IF(Table1[[#This Row],[OD (in)]]=28,0,IF(Table1[[#This Row],[Width (in)]]&gt;40,1,0))</f>
        <v>0</v>
      </c>
      <c r="W3891">
        <f>IF(Table1[[#This Row],[OD (in)]]=28,1,0)</f>
        <v>1</v>
      </c>
    </row>
    <row r="3892" spans="1:23" x14ac:dyDescent="0.3">
      <c r="A3892" s="6" t="s">
        <v>0</v>
      </c>
      <c r="B3892" s="6" t="s">
        <v>824</v>
      </c>
      <c r="C3892" s="6" t="s">
        <v>825</v>
      </c>
      <c r="D3892" s="6" t="s">
        <v>8247</v>
      </c>
      <c r="E3892" s="6" t="s">
        <v>4</v>
      </c>
      <c r="F3892" s="6" t="s">
        <v>5</v>
      </c>
      <c r="G3892" s="6" t="s">
        <v>7928</v>
      </c>
      <c r="H3892" s="6" t="s">
        <v>7</v>
      </c>
      <c r="I3892" s="6" t="s">
        <v>7929</v>
      </c>
      <c r="J3892" s="6" t="s">
        <v>9</v>
      </c>
      <c r="K3892" s="6" t="s">
        <v>8248</v>
      </c>
      <c r="L3892" s="6" t="s">
        <v>11</v>
      </c>
      <c r="M3892" s="2">
        <v>362.38799999999998</v>
      </c>
      <c r="N3892" s="1" t="s">
        <v>12</v>
      </c>
      <c r="O3892" s="3">
        <v>43323</v>
      </c>
      <c r="P3892" s="2">
        <f>ROUNDDOWN(Table1[[#This Row],[Quantity in UnE]],0)</f>
        <v>362</v>
      </c>
      <c r="Q3892" t="s">
        <v>8850</v>
      </c>
      <c r="R3892">
        <v>48.5</v>
      </c>
      <c r="S3892">
        <v>39</v>
      </c>
      <c r="T3892">
        <f>IF(Table1[[#This Row],[OD (in)]]=28,0,IF(Table1[[#This Row],[Width (in)]]&lt;=25,1,0))</f>
        <v>0</v>
      </c>
      <c r="U3892">
        <f>IF(Table1[[#This Row],[OD (in)]]=28,0,IF(AND(Table1[[#This Row],[Width (in)]]&gt;25,Table1[[#This Row],[Width (in)]]&lt;=40),1,0))</f>
        <v>0</v>
      </c>
      <c r="V3892">
        <f>IF(Table1[[#This Row],[OD (in)]]=28,0,IF(Table1[[#This Row],[Width (in)]]&gt;40,1,0))</f>
        <v>1</v>
      </c>
      <c r="W3892">
        <f>IF(Table1[[#This Row],[OD (in)]]=28,1,0)</f>
        <v>0</v>
      </c>
    </row>
    <row r="3893" spans="1:23" x14ac:dyDescent="0.3">
      <c r="A3893" s="6" t="s">
        <v>0</v>
      </c>
      <c r="B3893" s="6" t="s">
        <v>162</v>
      </c>
      <c r="C3893" s="6" t="s">
        <v>163</v>
      </c>
      <c r="D3893" s="6" t="s">
        <v>8249</v>
      </c>
      <c r="E3893" s="6" t="s">
        <v>4</v>
      </c>
      <c r="F3893" s="6" t="s">
        <v>5</v>
      </c>
      <c r="G3893" s="6" t="s">
        <v>678</v>
      </c>
      <c r="H3893" s="6" t="s">
        <v>7</v>
      </c>
      <c r="I3893" s="6" t="s">
        <v>679</v>
      </c>
      <c r="J3893" s="6" t="s">
        <v>9</v>
      </c>
      <c r="K3893" s="6" t="s">
        <v>8250</v>
      </c>
      <c r="L3893" s="6" t="s">
        <v>11</v>
      </c>
      <c r="M3893" s="2">
        <v>125.752</v>
      </c>
      <c r="N3893" s="1" t="s">
        <v>12</v>
      </c>
      <c r="O3893" s="3">
        <v>43320</v>
      </c>
      <c r="P3893" s="2">
        <f>ROUNDDOWN(Table1[[#This Row],[Quantity in UnE]],0)</f>
        <v>125</v>
      </c>
      <c r="Q3893" t="s">
        <v>8850</v>
      </c>
      <c r="R3893">
        <v>35</v>
      </c>
      <c r="S3893">
        <v>28</v>
      </c>
      <c r="T3893">
        <f>IF(Table1[[#This Row],[OD (in)]]=28,0,IF(Table1[[#This Row],[Width (in)]]&lt;=25,1,0))</f>
        <v>0</v>
      </c>
      <c r="U3893">
        <f>IF(Table1[[#This Row],[OD (in)]]=28,0,IF(AND(Table1[[#This Row],[Width (in)]]&gt;25,Table1[[#This Row],[Width (in)]]&lt;=40),1,0))</f>
        <v>0</v>
      </c>
      <c r="V3893">
        <f>IF(Table1[[#This Row],[OD (in)]]=28,0,IF(Table1[[#This Row],[Width (in)]]&gt;40,1,0))</f>
        <v>0</v>
      </c>
      <c r="W3893">
        <f>IF(Table1[[#This Row],[OD (in)]]=28,1,0)</f>
        <v>1</v>
      </c>
    </row>
    <row r="3894" spans="1:23" x14ac:dyDescent="0.3">
      <c r="A3894" s="6" t="s">
        <v>0</v>
      </c>
      <c r="B3894" s="6" t="s">
        <v>125</v>
      </c>
      <c r="C3894" s="6" t="s">
        <v>126</v>
      </c>
      <c r="D3894" s="6" t="s">
        <v>8251</v>
      </c>
      <c r="E3894" s="6" t="s">
        <v>4</v>
      </c>
      <c r="F3894" s="6" t="s">
        <v>5</v>
      </c>
      <c r="G3894" s="6" t="s">
        <v>7546</v>
      </c>
      <c r="H3894" s="6" t="s">
        <v>7</v>
      </c>
      <c r="I3894" s="6" t="s">
        <v>7547</v>
      </c>
      <c r="J3894" s="6" t="s">
        <v>9</v>
      </c>
      <c r="K3894" s="6" t="s">
        <v>8252</v>
      </c>
      <c r="L3894" s="6" t="s">
        <v>11</v>
      </c>
      <c r="M3894" s="2">
        <v>443.21899999999999</v>
      </c>
      <c r="N3894" s="1" t="s">
        <v>12</v>
      </c>
      <c r="O3894" s="3">
        <v>43322</v>
      </c>
      <c r="P3894" s="2">
        <f>ROUNDDOWN(Table1[[#This Row],[Quantity in UnE]],0)</f>
        <v>443</v>
      </c>
      <c r="Q3894" t="s">
        <v>8852</v>
      </c>
      <c r="R3894">
        <v>60</v>
      </c>
      <c r="S3894">
        <v>39</v>
      </c>
      <c r="T3894">
        <f>IF(Table1[[#This Row],[OD (in)]]=28,0,IF(Table1[[#This Row],[Width (in)]]&lt;=25,1,0))</f>
        <v>0</v>
      </c>
      <c r="U3894">
        <f>IF(Table1[[#This Row],[OD (in)]]=28,0,IF(AND(Table1[[#This Row],[Width (in)]]&gt;25,Table1[[#This Row],[Width (in)]]&lt;=40),1,0))</f>
        <v>0</v>
      </c>
      <c r="V3894">
        <f>IF(Table1[[#This Row],[OD (in)]]=28,0,IF(Table1[[#This Row],[Width (in)]]&gt;40,1,0))</f>
        <v>1</v>
      </c>
      <c r="W3894">
        <f>IF(Table1[[#This Row],[OD (in)]]=28,1,0)</f>
        <v>0</v>
      </c>
    </row>
    <row r="3895" spans="1:23" x14ac:dyDescent="0.3">
      <c r="A3895" s="6" t="s">
        <v>0</v>
      </c>
      <c r="B3895" s="6" t="s">
        <v>162</v>
      </c>
      <c r="C3895" s="6" t="s">
        <v>163</v>
      </c>
      <c r="D3895" s="6" t="s">
        <v>8253</v>
      </c>
      <c r="E3895" s="6" t="s">
        <v>4</v>
      </c>
      <c r="F3895" s="6" t="s">
        <v>5</v>
      </c>
      <c r="G3895" s="6" t="s">
        <v>678</v>
      </c>
      <c r="H3895" s="6" t="s">
        <v>7</v>
      </c>
      <c r="I3895" s="6" t="s">
        <v>679</v>
      </c>
      <c r="J3895" s="6" t="s">
        <v>9</v>
      </c>
      <c r="K3895" s="6" t="s">
        <v>8254</v>
      </c>
      <c r="L3895" s="6" t="s">
        <v>11</v>
      </c>
      <c r="M3895" s="2">
        <v>136.91900000000001</v>
      </c>
      <c r="N3895" s="1" t="s">
        <v>12</v>
      </c>
      <c r="O3895" s="3">
        <v>43320</v>
      </c>
      <c r="P3895" s="2">
        <f>ROUNDDOWN(Table1[[#This Row],[Quantity in UnE]],0)</f>
        <v>136</v>
      </c>
      <c r="Q3895" t="s">
        <v>8850</v>
      </c>
      <c r="R3895">
        <v>35</v>
      </c>
      <c r="S3895">
        <v>28</v>
      </c>
      <c r="T3895">
        <f>IF(Table1[[#This Row],[OD (in)]]=28,0,IF(Table1[[#This Row],[Width (in)]]&lt;=25,1,0))</f>
        <v>0</v>
      </c>
      <c r="U3895">
        <f>IF(Table1[[#This Row],[OD (in)]]=28,0,IF(AND(Table1[[#This Row],[Width (in)]]&gt;25,Table1[[#This Row],[Width (in)]]&lt;=40),1,0))</f>
        <v>0</v>
      </c>
      <c r="V3895">
        <f>IF(Table1[[#This Row],[OD (in)]]=28,0,IF(Table1[[#This Row],[Width (in)]]&gt;40,1,0))</f>
        <v>0</v>
      </c>
      <c r="W3895">
        <f>IF(Table1[[#This Row],[OD (in)]]=28,1,0)</f>
        <v>1</v>
      </c>
    </row>
    <row r="3896" spans="1:23" x14ac:dyDescent="0.3">
      <c r="A3896" s="6" t="s">
        <v>0</v>
      </c>
      <c r="B3896" s="6" t="s">
        <v>1043</v>
      </c>
      <c r="C3896" s="6" t="s">
        <v>1044</v>
      </c>
      <c r="D3896" s="6" t="s">
        <v>8255</v>
      </c>
      <c r="E3896" s="6" t="s">
        <v>4</v>
      </c>
      <c r="F3896" s="6" t="s">
        <v>5</v>
      </c>
      <c r="G3896" s="6" t="s">
        <v>7892</v>
      </c>
      <c r="H3896" s="6" t="s">
        <v>7</v>
      </c>
      <c r="I3896" s="6" t="s">
        <v>7893</v>
      </c>
      <c r="J3896" s="6" t="s">
        <v>9</v>
      </c>
      <c r="K3896" s="6" t="s">
        <v>8256</v>
      </c>
      <c r="L3896" s="6" t="s">
        <v>11</v>
      </c>
      <c r="M3896" s="2">
        <v>143.86000000000001</v>
      </c>
      <c r="N3896" s="1" t="s">
        <v>12</v>
      </c>
      <c r="O3896" s="3">
        <v>43321</v>
      </c>
      <c r="P3896" s="2">
        <f>ROUNDDOWN(Table1[[#This Row],[Quantity in UnE]],0)</f>
        <v>143</v>
      </c>
      <c r="Q3896" t="s">
        <v>8850</v>
      </c>
      <c r="R3896">
        <v>39.375</v>
      </c>
      <c r="S3896">
        <v>28</v>
      </c>
      <c r="T3896">
        <f>IF(Table1[[#This Row],[OD (in)]]=28,0,IF(Table1[[#This Row],[Width (in)]]&lt;=25,1,0))</f>
        <v>0</v>
      </c>
      <c r="U3896">
        <f>IF(Table1[[#This Row],[OD (in)]]=28,0,IF(AND(Table1[[#This Row],[Width (in)]]&gt;25,Table1[[#This Row],[Width (in)]]&lt;=40),1,0))</f>
        <v>0</v>
      </c>
      <c r="V3896">
        <f>IF(Table1[[#This Row],[OD (in)]]=28,0,IF(Table1[[#This Row],[Width (in)]]&gt;40,1,0))</f>
        <v>0</v>
      </c>
      <c r="W3896">
        <f>IF(Table1[[#This Row],[OD (in)]]=28,1,0)</f>
        <v>1</v>
      </c>
    </row>
    <row r="3897" spans="1:23" x14ac:dyDescent="0.3">
      <c r="A3897" s="6" t="s">
        <v>0</v>
      </c>
      <c r="B3897" s="6" t="s">
        <v>2419</v>
      </c>
      <c r="C3897" s="6" t="s">
        <v>2420</v>
      </c>
      <c r="D3897" s="6" t="s">
        <v>8257</v>
      </c>
      <c r="E3897" s="6" t="s">
        <v>4</v>
      </c>
      <c r="F3897" s="6" t="s">
        <v>5</v>
      </c>
      <c r="G3897" s="6" t="s">
        <v>8128</v>
      </c>
      <c r="H3897" s="6" t="s">
        <v>7</v>
      </c>
      <c r="I3897" s="6" t="s">
        <v>8129</v>
      </c>
      <c r="J3897" s="6" t="s">
        <v>9</v>
      </c>
      <c r="K3897" s="6" t="s">
        <v>8258</v>
      </c>
      <c r="L3897" s="6" t="s">
        <v>11</v>
      </c>
      <c r="M3897" s="2">
        <v>296.16800000000001</v>
      </c>
      <c r="N3897" s="1" t="s">
        <v>12</v>
      </c>
      <c r="O3897" s="3">
        <v>43319</v>
      </c>
      <c r="P3897" s="2">
        <f>ROUNDDOWN(Table1[[#This Row],[Quantity in UnE]],0)</f>
        <v>296</v>
      </c>
      <c r="Q3897" t="s">
        <v>8850</v>
      </c>
      <c r="R3897">
        <v>39.5</v>
      </c>
      <c r="S3897">
        <v>39</v>
      </c>
      <c r="T3897">
        <f>IF(Table1[[#This Row],[OD (in)]]=28,0,IF(Table1[[#This Row],[Width (in)]]&lt;=25,1,0))</f>
        <v>0</v>
      </c>
      <c r="U3897">
        <f>IF(Table1[[#This Row],[OD (in)]]=28,0,IF(AND(Table1[[#This Row],[Width (in)]]&gt;25,Table1[[#This Row],[Width (in)]]&lt;=40),1,0))</f>
        <v>1</v>
      </c>
      <c r="V3897">
        <f>IF(Table1[[#This Row],[OD (in)]]=28,0,IF(Table1[[#This Row],[Width (in)]]&gt;40,1,0))</f>
        <v>0</v>
      </c>
      <c r="W3897">
        <f>IF(Table1[[#This Row],[OD (in)]]=28,1,0)</f>
        <v>0</v>
      </c>
    </row>
    <row r="3898" spans="1:23" x14ac:dyDescent="0.3">
      <c r="A3898" s="6" t="s">
        <v>0</v>
      </c>
      <c r="B3898" s="6" t="s">
        <v>162</v>
      </c>
      <c r="C3898" s="6" t="s">
        <v>163</v>
      </c>
      <c r="D3898" s="6" t="s">
        <v>8259</v>
      </c>
      <c r="E3898" s="6" t="s">
        <v>4</v>
      </c>
      <c r="F3898" s="6" t="s">
        <v>5</v>
      </c>
      <c r="G3898" s="6" t="s">
        <v>7892</v>
      </c>
      <c r="H3898" s="6" t="s">
        <v>7</v>
      </c>
      <c r="I3898" s="6" t="s">
        <v>7893</v>
      </c>
      <c r="J3898" s="6" t="s">
        <v>9</v>
      </c>
      <c r="K3898" s="6" t="s">
        <v>8260</v>
      </c>
      <c r="L3898" s="6" t="s">
        <v>11</v>
      </c>
      <c r="M3898" s="2">
        <v>126.78400000000001</v>
      </c>
      <c r="N3898" s="1" t="s">
        <v>12</v>
      </c>
      <c r="O3898" s="3">
        <v>43321</v>
      </c>
      <c r="P3898" s="2">
        <f>ROUNDDOWN(Table1[[#This Row],[Quantity in UnE]],0)</f>
        <v>126</v>
      </c>
      <c r="Q3898" t="s">
        <v>8850</v>
      </c>
      <c r="R3898">
        <v>35</v>
      </c>
      <c r="S3898">
        <v>28</v>
      </c>
      <c r="T3898">
        <f>IF(Table1[[#This Row],[OD (in)]]=28,0,IF(Table1[[#This Row],[Width (in)]]&lt;=25,1,0))</f>
        <v>0</v>
      </c>
      <c r="U3898">
        <f>IF(Table1[[#This Row],[OD (in)]]=28,0,IF(AND(Table1[[#This Row],[Width (in)]]&gt;25,Table1[[#This Row],[Width (in)]]&lt;=40),1,0))</f>
        <v>0</v>
      </c>
      <c r="V3898">
        <f>IF(Table1[[#This Row],[OD (in)]]=28,0,IF(Table1[[#This Row],[Width (in)]]&gt;40,1,0))</f>
        <v>0</v>
      </c>
      <c r="W3898">
        <f>IF(Table1[[#This Row],[OD (in)]]=28,1,0)</f>
        <v>1</v>
      </c>
    </row>
    <row r="3899" spans="1:23" x14ac:dyDescent="0.3">
      <c r="A3899" s="6" t="s">
        <v>0</v>
      </c>
      <c r="B3899" s="6" t="s">
        <v>162</v>
      </c>
      <c r="C3899" s="6" t="s">
        <v>163</v>
      </c>
      <c r="D3899" s="6" t="s">
        <v>8261</v>
      </c>
      <c r="E3899" s="6" t="s">
        <v>4</v>
      </c>
      <c r="F3899" s="6" t="s">
        <v>5</v>
      </c>
      <c r="G3899" s="6" t="s">
        <v>7892</v>
      </c>
      <c r="H3899" s="6" t="s">
        <v>7</v>
      </c>
      <c r="I3899" s="6" t="s">
        <v>7893</v>
      </c>
      <c r="J3899" s="6" t="s">
        <v>9</v>
      </c>
      <c r="K3899" s="6" t="s">
        <v>8262</v>
      </c>
      <c r="L3899" s="6" t="s">
        <v>11</v>
      </c>
      <c r="M3899" s="2">
        <v>132.792</v>
      </c>
      <c r="N3899" s="1" t="s">
        <v>12</v>
      </c>
      <c r="O3899" s="3">
        <v>43321</v>
      </c>
      <c r="P3899" s="2">
        <f>ROUNDDOWN(Table1[[#This Row],[Quantity in UnE]],0)</f>
        <v>132</v>
      </c>
      <c r="Q3899" t="s">
        <v>8850</v>
      </c>
      <c r="R3899">
        <v>35</v>
      </c>
      <c r="S3899">
        <v>28</v>
      </c>
      <c r="T3899">
        <f>IF(Table1[[#This Row],[OD (in)]]=28,0,IF(Table1[[#This Row],[Width (in)]]&lt;=25,1,0))</f>
        <v>0</v>
      </c>
      <c r="U3899">
        <f>IF(Table1[[#This Row],[OD (in)]]=28,0,IF(AND(Table1[[#This Row],[Width (in)]]&gt;25,Table1[[#This Row],[Width (in)]]&lt;=40),1,0))</f>
        <v>0</v>
      </c>
      <c r="V3899">
        <f>IF(Table1[[#This Row],[OD (in)]]=28,0,IF(Table1[[#This Row],[Width (in)]]&gt;40,1,0))</f>
        <v>0</v>
      </c>
      <c r="W3899">
        <f>IF(Table1[[#This Row],[OD (in)]]=28,1,0)</f>
        <v>1</v>
      </c>
    </row>
    <row r="3900" spans="1:23" x14ac:dyDescent="0.3">
      <c r="A3900" s="6" t="s">
        <v>0</v>
      </c>
      <c r="B3900" s="6" t="s">
        <v>162</v>
      </c>
      <c r="C3900" s="6" t="s">
        <v>163</v>
      </c>
      <c r="D3900" s="6" t="s">
        <v>8263</v>
      </c>
      <c r="E3900" s="6" t="s">
        <v>4</v>
      </c>
      <c r="F3900" s="6" t="s">
        <v>5</v>
      </c>
      <c r="G3900" s="6" t="s">
        <v>7892</v>
      </c>
      <c r="H3900" s="6" t="s">
        <v>7</v>
      </c>
      <c r="I3900" s="6" t="s">
        <v>7893</v>
      </c>
      <c r="J3900" s="6" t="s">
        <v>9</v>
      </c>
      <c r="K3900" s="6" t="s">
        <v>8264</v>
      </c>
      <c r="L3900" s="6" t="s">
        <v>11</v>
      </c>
      <c r="M3900" s="2">
        <v>133.095</v>
      </c>
      <c r="N3900" s="1" t="s">
        <v>12</v>
      </c>
      <c r="O3900" s="3">
        <v>43321</v>
      </c>
      <c r="P3900" s="2">
        <f>ROUNDDOWN(Table1[[#This Row],[Quantity in UnE]],0)</f>
        <v>133</v>
      </c>
      <c r="Q3900" t="s">
        <v>8850</v>
      </c>
      <c r="R3900">
        <v>35</v>
      </c>
      <c r="S3900">
        <v>28</v>
      </c>
      <c r="T3900">
        <f>IF(Table1[[#This Row],[OD (in)]]=28,0,IF(Table1[[#This Row],[Width (in)]]&lt;=25,1,0))</f>
        <v>0</v>
      </c>
      <c r="U3900">
        <f>IF(Table1[[#This Row],[OD (in)]]=28,0,IF(AND(Table1[[#This Row],[Width (in)]]&gt;25,Table1[[#This Row],[Width (in)]]&lt;=40),1,0))</f>
        <v>0</v>
      </c>
      <c r="V3900">
        <f>IF(Table1[[#This Row],[OD (in)]]=28,0,IF(Table1[[#This Row],[Width (in)]]&gt;40,1,0))</f>
        <v>0</v>
      </c>
      <c r="W3900">
        <f>IF(Table1[[#This Row],[OD (in)]]=28,1,0)</f>
        <v>1</v>
      </c>
    </row>
    <row r="3901" spans="1:23" x14ac:dyDescent="0.3">
      <c r="A3901" s="6" t="s">
        <v>0</v>
      </c>
      <c r="B3901" s="6" t="s">
        <v>162</v>
      </c>
      <c r="C3901" s="6" t="s">
        <v>163</v>
      </c>
      <c r="D3901" s="6" t="s">
        <v>8265</v>
      </c>
      <c r="E3901" s="6" t="s">
        <v>4</v>
      </c>
      <c r="F3901" s="6" t="s">
        <v>5</v>
      </c>
      <c r="G3901" s="6" t="s">
        <v>678</v>
      </c>
      <c r="H3901" s="6" t="s">
        <v>7</v>
      </c>
      <c r="I3901" s="6" t="s">
        <v>679</v>
      </c>
      <c r="J3901" s="6" t="s">
        <v>9</v>
      </c>
      <c r="K3901" s="6" t="s">
        <v>8264</v>
      </c>
      <c r="L3901" s="6" t="s">
        <v>11</v>
      </c>
      <c r="M3901" s="2">
        <v>129.029</v>
      </c>
      <c r="N3901" s="1" t="s">
        <v>12</v>
      </c>
      <c r="O3901" s="3">
        <v>43320</v>
      </c>
      <c r="P3901" s="2">
        <f>ROUNDDOWN(Table1[[#This Row],[Quantity in UnE]],0)</f>
        <v>129</v>
      </c>
      <c r="Q3901" t="s">
        <v>8850</v>
      </c>
      <c r="R3901">
        <v>35</v>
      </c>
      <c r="S3901">
        <v>28</v>
      </c>
      <c r="T3901">
        <f>IF(Table1[[#This Row],[OD (in)]]=28,0,IF(Table1[[#This Row],[Width (in)]]&lt;=25,1,0))</f>
        <v>0</v>
      </c>
      <c r="U3901">
        <f>IF(Table1[[#This Row],[OD (in)]]=28,0,IF(AND(Table1[[#This Row],[Width (in)]]&gt;25,Table1[[#This Row],[Width (in)]]&lt;=40),1,0))</f>
        <v>0</v>
      </c>
      <c r="V3901">
        <f>IF(Table1[[#This Row],[OD (in)]]=28,0,IF(Table1[[#This Row],[Width (in)]]&gt;40,1,0))</f>
        <v>0</v>
      </c>
      <c r="W3901">
        <f>IF(Table1[[#This Row],[OD (in)]]=28,1,0)</f>
        <v>1</v>
      </c>
    </row>
    <row r="3902" spans="1:23" x14ac:dyDescent="0.3">
      <c r="A3902" s="6" t="s">
        <v>0</v>
      </c>
      <c r="B3902" s="6" t="s">
        <v>45</v>
      </c>
      <c r="C3902" s="6" t="s">
        <v>46</v>
      </c>
      <c r="D3902" s="6" t="s">
        <v>8266</v>
      </c>
      <c r="E3902" s="6" t="s">
        <v>4</v>
      </c>
      <c r="F3902" s="6" t="s">
        <v>5</v>
      </c>
      <c r="G3902" s="6" t="s">
        <v>7928</v>
      </c>
      <c r="H3902" s="6" t="s">
        <v>7</v>
      </c>
      <c r="I3902" s="6" t="s">
        <v>7929</v>
      </c>
      <c r="J3902" s="6" t="s">
        <v>9</v>
      </c>
      <c r="K3902" s="6" t="s">
        <v>8267</v>
      </c>
      <c r="L3902" s="6" t="s">
        <v>11</v>
      </c>
      <c r="M3902" s="2">
        <v>175.70500000000001</v>
      </c>
      <c r="N3902" s="1" t="s">
        <v>12</v>
      </c>
      <c r="O3902" s="3">
        <v>43323</v>
      </c>
      <c r="P3902" s="2">
        <f>ROUNDDOWN(Table1[[#This Row],[Quantity in UnE]],0)</f>
        <v>175</v>
      </c>
      <c r="Q3902" t="s">
        <v>8849</v>
      </c>
      <c r="R3902">
        <v>21.25</v>
      </c>
      <c r="S3902">
        <v>44</v>
      </c>
      <c r="T3902">
        <f>IF(Table1[[#This Row],[OD (in)]]=28,0,IF(Table1[[#This Row],[Width (in)]]&lt;=25,1,0))</f>
        <v>1</v>
      </c>
      <c r="U3902">
        <f>IF(Table1[[#This Row],[OD (in)]]=28,0,IF(AND(Table1[[#This Row],[Width (in)]]&gt;25,Table1[[#This Row],[Width (in)]]&lt;=40),1,0))</f>
        <v>0</v>
      </c>
      <c r="V3902">
        <f>IF(Table1[[#This Row],[OD (in)]]=28,0,IF(Table1[[#This Row],[Width (in)]]&gt;40,1,0))</f>
        <v>0</v>
      </c>
      <c r="W3902">
        <f>IF(Table1[[#This Row],[OD (in)]]=28,1,0)</f>
        <v>0</v>
      </c>
    </row>
    <row r="3903" spans="1:23" x14ac:dyDescent="0.3">
      <c r="A3903" s="6" t="s">
        <v>0</v>
      </c>
      <c r="B3903" s="6" t="s">
        <v>162</v>
      </c>
      <c r="C3903" s="6" t="s">
        <v>163</v>
      </c>
      <c r="D3903" s="6" t="s">
        <v>8268</v>
      </c>
      <c r="E3903" s="6" t="s">
        <v>4</v>
      </c>
      <c r="F3903" s="6" t="s">
        <v>5</v>
      </c>
      <c r="G3903" s="6" t="s">
        <v>7892</v>
      </c>
      <c r="H3903" s="6" t="s">
        <v>7</v>
      </c>
      <c r="I3903" s="6" t="s">
        <v>7893</v>
      </c>
      <c r="J3903" s="6" t="s">
        <v>9</v>
      </c>
      <c r="K3903" s="6" t="s">
        <v>8269</v>
      </c>
      <c r="L3903" s="6" t="s">
        <v>11</v>
      </c>
      <c r="M3903" s="2">
        <v>127.876</v>
      </c>
      <c r="N3903" s="1" t="s">
        <v>12</v>
      </c>
      <c r="O3903" s="3">
        <v>43321</v>
      </c>
      <c r="P3903" s="2">
        <f>ROUNDDOWN(Table1[[#This Row],[Quantity in UnE]],0)</f>
        <v>127</v>
      </c>
      <c r="Q3903" t="s">
        <v>8850</v>
      </c>
      <c r="R3903">
        <v>35</v>
      </c>
      <c r="S3903">
        <v>28</v>
      </c>
      <c r="T3903">
        <f>IF(Table1[[#This Row],[OD (in)]]=28,0,IF(Table1[[#This Row],[Width (in)]]&lt;=25,1,0))</f>
        <v>0</v>
      </c>
      <c r="U3903">
        <f>IF(Table1[[#This Row],[OD (in)]]=28,0,IF(AND(Table1[[#This Row],[Width (in)]]&gt;25,Table1[[#This Row],[Width (in)]]&lt;=40),1,0))</f>
        <v>0</v>
      </c>
      <c r="V3903">
        <f>IF(Table1[[#This Row],[OD (in)]]=28,0,IF(Table1[[#This Row],[Width (in)]]&gt;40,1,0))</f>
        <v>0</v>
      </c>
      <c r="W3903">
        <f>IF(Table1[[#This Row],[OD (in)]]=28,1,0)</f>
        <v>1</v>
      </c>
    </row>
    <row r="3904" spans="1:23" x14ac:dyDescent="0.3">
      <c r="A3904" s="6" t="s">
        <v>0</v>
      </c>
      <c r="B3904" s="6" t="s">
        <v>45</v>
      </c>
      <c r="C3904" s="6" t="s">
        <v>46</v>
      </c>
      <c r="D3904" s="6" t="s">
        <v>8270</v>
      </c>
      <c r="E3904" s="6" t="s">
        <v>4</v>
      </c>
      <c r="F3904" s="6" t="s">
        <v>5</v>
      </c>
      <c r="G3904" s="6" t="s">
        <v>7928</v>
      </c>
      <c r="H3904" s="6" t="s">
        <v>7</v>
      </c>
      <c r="I3904" s="6" t="s">
        <v>7929</v>
      </c>
      <c r="J3904" s="6" t="s">
        <v>9</v>
      </c>
      <c r="K3904" s="6" t="s">
        <v>8271</v>
      </c>
      <c r="L3904" s="6" t="s">
        <v>11</v>
      </c>
      <c r="M3904" s="2">
        <v>174.86099999999999</v>
      </c>
      <c r="N3904" s="1" t="s">
        <v>12</v>
      </c>
      <c r="O3904" s="3">
        <v>43323</v>
      </c>
      <c r="P3904" s="2">
        <f>ROUNDDOWN(Table1[[#This Row],[Quantity in UnE]],0)</f>
        <v>174</v>
      </c>
      <c r="Q3904" t="s">
        <v>8849</v>
      </c>
      <c r="R3904">
        <v>21.25</v>
      </c>
      <c r="S3904">
        <v>44</v>
      </c>
      <c r="T3904">
        <f>IF(Table1[[#This Row],[OD (in)]]=28,0,IF(Table1[[#This Row],[Width (in)]]&lt;=25,1,0))</f>
        <v>1</v>
      </c>
      <c r="U3904">
        <f>IF(Table1[[#This Row],[OD (in)]]=28,0,IF(AND(Table1[[#This Row],[Width (in)]]&gt;25,Table1[[#This Row],[Width (in)]]&lt;=40),1,0))</f>
        <v>0</v>
      </c>
      <c r="V3904">
        <f>IF(Table1[[#This Row],[OD (in)]]=28,0,IF(Table1[[#This Row],[Width (in)]]&gt;40,1,0))</f>
        <v>0</v>
      </c>
      <c r="W3904">
        <f>IF(Table1[[#This Row],[OD (in)]]=28,1,0)</f>
        <v>0</v>
      </c>
    </row>
    <row r="3905" spans="1:23" x14ac:dyDescent="0.3">
      <c r="A3905" s="6" t="s">
        <v>0</v>
      </c>
      <c r="B3905" s="6" t="s">
        <v>162</v>
      </c>
      <c r="C3905" s="6" t="s">
        <v>163</v>
      </c>
      <c r="D3905" s="6" t="s">
        <v>8272</v>
      </c>
      <c r="E3905" s="6" t="s">
        <v>4</v>
      </c>
      <c r="F3905" s="6" t="s">
        <v>5</v>
      </c>
      <c r="G3905" s="6" t="s">
        <v>678</v>
      </c>
      <c r="H3905" s="6" t="s">
        <v>7</v>
      </c>
      <c r="I3905" s="6" t="s">
        <v>679</v>
      </c>
      <c r="J3905" s="6" t="s">
        <v>9</v>
      </c>
      <c r="K3905" s="6" t="s">
        <v>8273</v>
      </c>
      <c r="L3905" s="6" t="s">
        <v>11</v>
      </c>
      <c r="M3905" s="2">
        <v>133.095</v>
      </c>
      <c r="N3905" s="1" t="s">
        <v>12</v>
      </c>
      <c r="O3905" s="3">
        <v>43320</v>
      </c>
      <c r="P3905" s="2">
        <f>ROUNDDOWN(Table1[[#This Row],[Quantity in UnE]],0)</f>
        <v>133</v>
      </c>
      <c r="Q3905" t="s">
        <v>8850</v>
      </c>
      <c r="R3905">
        <v>35</v>
      </c>
      <c r="S3905">
        <v>28</v>
      </c>
      <c r="T3905">
        <f>IF(Table1[[#This Row],[OD (in)]]=28,0,IF(Table1[[#This Row],[Width (in)]]&lt;=25,1,0))</f>
        <v>0</v>
      </c>
      <c r="U3905">
        <f>IF(Table1[[#This Row],[OD (in)]]=28,0,IF(AND(Table1[[#This Row],[Width (in)]]&gt;25,Table1[[#This Row],[Width (in)]]&lt;=40),1,0))</f>
        <v>0</v>
      </c>
      <c r="V3905">
        <f>IF(Table1[[#This Row],[OD (in)]]=28,0,IF(Table1[[#This Row],[Width (in)]]&gt;40,1,0))</f>
        <v>0</v>
      </c>
      <c r="W3905">
        <f>IF(Table1[[#This Row],[OD (in)]]=28,1,0)</f>
        <v>1</v>
      </c>
    </row>
    <row r="3906" spans="1:23" x14ac:dyDescent="0.3">
      <c r="A3906" s="6" t="s">
        <v>0</v>
      </c>
      <c r="B3906" s="6" t="s">
        <v>502</v>
      </c>
      <c r="C3906" s="6" t="s">
        <v>503</v>
      </c>
      <c r="D3906" s="6" t="s">
        <v>8274</v>
      </c>
      <c r="E3906" s="6" t="s">
        <v>4</v>
      </c>
      <c r="F3906" s="6" t="s">
        <v>5</v>
      </c>
      <c r="G3906" s="6" t="s">
        <v>7928</v>
      </c>
      <c r="H3906" s="6" t="s">
        <v>7</v>
      </c>
      <c r="I3906" s="6" t="s">
        <v>7929</v>
      </c>
      <c r="J3906" s="6" t="s">
        <v>9</v>
      </c>
      <c r="K3906" s="6" t="s">
        <v>8275</v>
      </c>
      <c r="L3906" s="6" t="s">
        <v>11</v>
      </c>
      <c r="M3906" s="2">
        <v>198.62899999999999</v>
      </c>
      <c r="N3906" s="1" t="s">
        <v>12</v>
      </c>
      <c r="O3906" s="3">
        <v>43323</v>
      </c>
      <c r="P3906" s="2">
        <f>ROUNDDOWN(Table1[[#This Row],[Quantity in UnE]],0)</f>
        <v>198</v>
      </c>
      <c r="Q3906" t="s">
        <v>8849</v>
      </c>
      <c r="R3906">
        <v>23.875</v>
      </c>
      <c r="S3906">
        <v>44</v>
      </c>
      <c r="T3906">
        <f>IF(Table1[[#This Row],[OD (in)]]=28,0,IF(Table1[[#This Row],[Width (in)]]&lt;=25,1,0))</f>
        <v>1</v>
      </c>
      <c r="U3906">
        <f>IF(Table1[[#This Row],[OD (in)]]=28,0,IF(AND(Table1[[#This Row],[Width (in)]]&gt;25,Table1[[#This Row],[Width (in)]]&lt;=40),1,0))</f>
        <v>0</v>
      </c>
      <c r="V3906">
        <f>IF(Table1[[#This Row],[OD (in)]]=28,0,IF(Table1[[#This Row],[Width (in)]]&gt;40,1,0))</f>
        <v>0</v>
      </c>
      <c r="W3906">
        <f>IF(Table1[[#This Row],[OD (in)]]=28,1,0)</f>
        <v>0</v>
      </c>
    </row>
    <row r="3907" spans="1:23" x14ac:dyDescent="0.3">
      <c r="A3907" s="6" t="s">
        <v>0</v>
      </c>
      <c r="B3907" s="6" t="s">
        <v>162</v>
      </c>
      <c r="C3907" s="6" t="s">
        <v>163</v>
      </c>
      <c r="D3907" s="6" t="s">
        <v>8276</v>
      </c>
      <c r="E3907" s="6" t="s">
        <v>4</v>
      </c>
      <c r="F3907" s="6" t="s">
        <v>5</v>
      </c>
      <c r="G3907" s="6" t="s">
        <v>7892</v>
      </c>
      <c r="H3907" s="6" t="s">
        <v>7</v>
      </c>
      <c r="I3907" s="6" t="s">
        <v>7893</v>
      </c>
      <c r="J3907" s="6" t="s">
        <v>9</v>
      </c>
      <c r="K3907" s="6" t="s">
        <v>8277</v>
      </c>
      <c r="L3907" s="6" t="s">
        <v>11</v>
      </c>
      <c r="M3907" s="2">
        <v>134.309</v>
      </c>
      <c r="N3907" s="1" t="s">
        <v>12</v>
      </c>
      <c r="O3907" s="3">
        <v>43321</v>
      </c>
      <c r="P3907" s="2">
        <f>ROUNDDOWN(Table1[[#This Row],[Quantity in UnE]],0)</f>
        <v>134</v>
      </c>
      <c r="Q3907" t="s">
        <v>8850</v>
      </c>
      <c r="R3907">
        <v>35</v>
      </c>
      <c r="S3907">
        <v>28</v>
      </c>
      <c r="T3907">
        <f>IF(Table1[[#This Row],[OD (in)]]=28,0,IF(Table1[[#This Row],[Width (in)]]&lt;=25,1,0))</f>
        <v>0</v>
      </c>
      <c r="U3907">
        <f>IF(Table1[[#This Row],[OD (in)]]=28,0,IF(AND(Table1[[#This Row],[Width (in)]]&gt;25,Table1[[#This Row],[Width (in)]]&lt;=40),1,0))</f>
        <v>0</v>
      </c>
      <c r="V3907">
        <f>IF(Table1[[#This Row],[OD (in)]]=28,0,IF(Table1[[#This Row],[Width (in)]]&gt;40,1,0))</f>
        <v>0</v>
      </c>
      <c r="W3907">
        <f>IF(Table1[[#This Row],[OD (in)]]=28,1,0)</f>
        <v>1</v>
      </c>
    </row>
    <row r="3908" spans="1:23" x14ac:dyDescent="0.3">
      <c r="A3908" s="6" t="s">
        <v>0</v>
      </c>
      <c r="B3908" s="6" t="s">
        <v>162</v>
      </c>
      <c r="C3908" s="6" t="s">
        <v>163</v>
      </c>
      <c r="D3908" s="6" t="s">
        <v>8278</v>
      </c>
      <c r="E3908" s="6" t="s">
        <v>4</v>
      </c>
      <c r="F3908" s="6" t="s">
        <v>5</v>
      </c>
      <c r="G3908" s="6" t="s">
        <v>678</v>
      </c>
      <c r="H3908" s="6" t="s">
        <v>7</v>
      </c>
      <c r="I3908" s="6" t="s">
        <v>679</v>
      </c>
      <c r="J3908" s="6" t="s">
        <v>9</v>
      </c>
      <c r="K3908" s="6" t="s">
        <v>8279</v>
      </c>
      <c r="L3908" s="6" t="s">
        <v>11</v>
      </c>
      <c r="M3908" s="2">
        <v>129.57499999999999</v>
      </c>
      <c r="N3908" s="1" t="s">
        <v>12</v>
      </c>
      <c r="O3908" s="3">
        <v>43320</v>
      </c>
      <c r="P3908" s="2">
        <f>ROUNDDOWN(Table1[[#This Row],[Quantity in UnE]],0)</f>
        <v>129</v>
      </c>
      <c r="Q3908" t="s">
        <v>8850</v>
      </c>
      <c r="R3908">
        <v>35</v>
      </c>
      <c r="S3908">
        <v>28</v>
      </c>
      <c r="T3908">
        <f>IF(Table1[[#This Row],[OD (in)]]=28,0,IF(Table1[[#This Row],[Width (in)]]&lt;=25,1,0))</f>
        <v>0</v>
      </c>
      <c r="U3908">
        <f>IF(Table1[[#This Row],[OD (in)]]=28,0,IF(AND(Table1[[#This Row],[Width (in)]]&gt;25,Table1[[#This Row],[Width (in)]]&lt;=40),1,0))</f>
        <v>0</v>
      </c>
      <c r="V3908">
        <f>IF(Table1[[#This Row],[OD (in)]]=28,0,IF(Table1[[#This Row],[Width (in)]]&gt;40,1,0))</f>
        <v>0</v>
      </c>
      <c r="W3908">
        <f>IF(Table1[[#This Row],[OD (in)]]=28,1,0)</f>
        <v>1</v>
      </c>
    </row>
    <row r="3909" spans="1:23" x14ac:dyDescent="0.3">
      <c r="A3909" s="6" t="s">
        <v>0</v>
      </c>
      <c r="B3909" s="6" t="s">
        <v>125</v>
      </c>
      <c r="C3909" s="6" t="s">
        <v>126</v>
      </c>
      <c r="D3909" s="6" t="s">
        <v>8280</v>
      </c>
      <c r="E3909" s="6" t="s">
        <v>4</v>
      </c>
      <c r="F3909" s="6" t="s">
        <v>5</v>
      </c>
      <c r="G3909" s="6" t="s">
        <v>7546</v>
      </c>
      <c r="H3909" s="6" t="s">
        <v>7</v>
      </c>
      <c r="I3909" s="6" t="s">
        <v>7547</v>
      </c>
      <c r="J3909" s="6" t="s">
        <v>9</v>
      </c>
      <c r="K3909" s="6" t="s">
        <v>8281</v>
      </c>
      <c r="L3909" s="6" t="s">
        <v>11</v>
      </c>
      <c r="M3909" s="2">
        <v>443.04599999999999</v>
      </c>
      <c r="N3909" s="1" t="s">
        <v>12</v>
      </c>
      <c r="O3909" s="3">
        <v>43322</v>
      </c>
      <c r="P3909" s="2">
        <f>ROUNDDOWN(Table1[[#This Row],[Quantity in UnE]],0)</f>
        <v>443</v>
      </c>
      <c r="Q3909" t="s">
        <v>8852</v>
      </c>
      <c r="R3909">
        <v>60</v>
      </c>
      <c r="S3909">
        <v>39</v>
      </c>
      <c r="T3909">
        <f>IF(Table1[[#This Row],[OD (in)]]=28,0,IF(Table1[[#This Row],[Width (in)]]&lt;=25,1,0))</f>
        <v>0</v>
      </c>
      <c r="U3909">
        <f>IF(Table1[[#This Row],[OD (in)]]=28,0,IF(AND(Table1[[#This Row],[Width (in)]]&gt;25,Table1[[#This Row],[Width (in)]]&lt;=40),1,0))</f>
        <v>0</v>
      </c>
      <c r="V3909">
        <f>IF(Table1[[#This Row],[OD (in)]]=28,0,IF(Table1[[#This Row],[Width (in)]]&gt;40,1,0))</f>
        <v>1</v>
      </c>
      <c r="W3909">
        <f>IF(Table1[[#This Row],[OD (in)]]=28,1,0)</f>
        <v>0</v>
      </c>
    </row>
    <row r="3910" spans="1:23" x14ac:dyDescent="0.3">
      <c r="A3910" s="6" t="s">
        <v>0</v>
      </c>
      <c r="B3910" s="6" t="s">
        <v>162</v>
      </c>
      <c r="C3910" s="6" t="s">
        <v>163</v>
      </c>
      <c r="D3910" s="6" t="s">
        <v>8282</v>
      </c>
      <c r="E3910" s="6" t="s">
        <v>4</v>
      </c>
      <c r="F3910" s="6" t="s">
        <v>5</v>
      </c>
      <c r="G3910" s="6" t="s">
        <v>7892</v>
      </c>
      <c r="H3910" s="6" t="s">
        <v>7</v>
      </c>
      <c r="I3910" s="6" t="s">
        <v>7893</v>
      </c>
      <c r="J3910" s="6" t="s">
        <v>9</v>
      </c>
      <c r="K3910" s="6" t="s">
        <v>8283</v>
      </c>
      <c r="L3910" s="6" t="s">
        <v>11</v>
      </c>
      <c r="M3910" s="2">
        <v>127.876</v>
      </c>
      <c r="N3910" s="1" t="s">
        <v>12</v>
      </c>
      <c r="O3910" s="3">
        <v>43321</v>
      </c>
      <c r="P3910" s="2">
        <f>ROUNDDOWN(Table1[[#This Row],[Quantity in UnE]],0)</f>
        <v>127</v>
      </c>
      <c r="Q3910" t="s">
        <v>8850</v>
      </c>
      <c r="R3910">
        <v>35</v>
      </c>
      <c r="S3910">
        <v>28</v>
      </c>
      <c r="T3910">
        <f>IF(Table1[[#This Row],[OD (in)]]=28,0,IF(Table1[[#This Row],[Width (in)]]&lt;=25,1,0))</f>
        <v>0</v>
      </c>
      <c r="U3910">
        <f>IF(Table1[[#This Row],[OD (in)]]=28,0,IF(AND(Table1[[#This Row],[Width (in)]]&gt;25,Table1[[#This Row],[Width (in)]]&lt;=40),1,0))</f>
        <v>0</v>
      </c>
      <c r="V3910">
        <f>IF(Table1[[#This Row],[OD (in)]]=28,0,IF(Table1[[#This Row],[Width (in)]]&gt;40,1,0))</f>
        <v>0</v>
      </c>
      <c r="W3910">
        <f>IF(Table1[[#This Row],[OD (in)]]=28,1,0)</f>
        <v>1</v>
      </c>
    </row>
    <row r="3911" spans="1:23" x14ac:dyDescent="0.3">
      <c r="A3911" s="6" t="s">
        <v>0</v>
      </c>
      <c r="B3911" s="6" t="s">
        <v>162</v>
      </c>
      <c r="C3911" s="6" t="s">
        <v>163</v>
      </c>
      <c r="D3911" s="6" t="s">
        <v>8284</v>
      </c>
      <c r="E3911" s="6" t="s">
        <v>4</v>
      </c>
      <c r="F3911" s="6" t="s">
        <v>5</v>
      </c>
      <c r="G3911" s="6" t="s">
        <v>678</v>
      </c>
      <c r="H3911" s="6" t="s">
        <v>7</v>
      </c>
      <c r="I3911" s="6" t="s">
        <v>679</v>
      </c>
      <c r="J3911" s="6" t="s">
        <v>9</v>
      </c>
      <c r="K3911" s="6" t="s">
        <v>8285</v>
      </c>
      <c r="L3911" s="6" t="s">
        <v>11</v>
      </c>
      <c r="M3911" s="2">
        <v>133.095</v>
      </c>
      <c r="N3911" s="1" t="s">
        <v>12</v>
      </c>
      <c r="O3911" s="3">
        <v>43320</v>
      </c>
      <c r="P3911" s="2">
        <f>ROUNDDOWN(Table1[[#This Row],[Quantity in UnE]],0)</f>
        <v>133</v>
      </c>
      <c r="Q3911" t="s">
        <v>8850</v>
      </c>
      <c r="R3911">
        <v>35</v>
      </c>
      <c r="S3911">
        <v>28</v>
      </c>
      <c r="T3911">
        <f>IF(Table1[[#This Row],[OD (in)]]=28,0,IF(Table1[[#This Row],[Width (in)]]&lt;=25,1,0))</f>
        <v>0</v>
      </c>
      <c r="U3911">
        <f>IF(Table1[[#This Row],[OD (in)]]=28,0,IF(AND(Table1[[#This Row],[Width (in)]]&gt;25,Table1[[#This Row],[Width (in)]]&lt;=40),1,0))</f>
        <v>0</v>
      </c>
      <c r="V3911">
        <f>IF(Table1[[#This Row],[OD (in)]]=28,0,IF(Table1[[#This Row],[Width (in)]]&gt;40,1,0))</f>
        <v>0</v>
      </c>
      <c r="W3911">
        <f>IF(Table1[[#This Row],[OD (in)]]=28,1,0)</f>
        <v>1</v>
      </c>
    </row>
    <row r="3912" spans="1:23" x14ac:dyDescent="0.3">
      <c r="A3912" s="6" t="s">
        <v>0</v>
      </c>
      <c r="B3912" s="6" t="s">
        <v>125</v>
      </c>
      <c r="C3912" s="6" t="s">
        <v>126</v>
      </c>
      <c r="D3912" s="6" t="s">
        <v>8286</v>
      </c>
      <c r="E3912" s="6" t="s">
        <v>4</v>
      </c>
      <c r="F3912" s="6" t="s">
        <v>5</v>
      </c>
      <c r="G3912" s="6" t="s">
        <v>7546</v>
      </c>
      <c r="H3912" s="6" t="s">
        <v>7</v>
      </c>
      <c r="I3912" s="6" t="s">
        <v>7547</v>
      </c>
      <c r="J3912" s="6" t="s">
        <v>9</v>
      </c>
      <c r="K3912" s="6" t="s">
        <v>8287</v>
      </c>
      <c r="L3912" s="6" t="s">
        <v>11</v>
      </c>
      <c r="M3912" s="2">
        <v>443.21899999999999</v>
      </c>
      <c r="N3912" s="1" t="s">
        <v>12</v>
      </c>
      <c r="O3912" s="3">
        <v>43322</v>
      </c>
      <c r="P3912" s="2">
        <f>ROUNDDOWN(Table1[[#This Row],[Quantity in UnE]],0)</f>
        <v>443</v>
      </c>
      <c r="Q3912" t="s">
        <v>8852</v>
      </c>
      <c r="R3912">
        <v>60</v>
      </c>
      <c r="S3912">
        <v>39</v>
      </c>
      <c r="T3912">
        <f>IF(Table1[[#This Row],[OD (in)]]=28,0,IF(Table1[[#This Row],[Width (in)]]&lt;=25,1,0))</f>
        <v>0</v>
      </c>
      <c r="U3912">
        <f>IF(Table1[[#This Row],[OD (in)]]=28,0,IF(AND(Table1[[#This Row],[Width (in)]]&gt;25,Table1[[#This Row],[Width (in)]]&lt;=40),1,0))</f>
        <v>0</v>
      </c>
      <c r="V3912">
        <f>IF(Table1[[#This Row],[OD (in)]]=28,0,IF(Table1[[#This Row],[Width (in)]]&gt;40,1,0))</f>
        <v>1</v>
      </c>
      <c r="W3912">
        <f>IF(Table1[[#This Row],[OD (in)]]=28,1,0)</f>
        <v>0</v>
      </c>
    </row>
    <row r="3913" spans="1:23" x14ac:dyDescent="0.3">
      <c r="A3913" s="6" t="s">
        <v>0</v>
      </c>
      <c r="B3913" s="6" t="s">
        <v>162</v>
      </c>
      <c r="C3913" s="6" t="s">
        <v>163</v>
      </c>
      <c r="D3913" s="6" t="s">
        <v>8288</v>
      </c>
      <c r="E3913" s="6" t="s">
        <v>4</v>
      </c>
      <c r="F3913" s="6" t="s">
        <v>5</v>
      </c>
      <c r="G3913" s="6" t="s">
        <v>7892</v>
      </c>
      <c r="H3913" s="6" t="s">
        <v>7</v>
      </c>
      <c r="I3913" s="6" t="s">
        <v>7893</v>
      </c>
      <c r="J3913" s="6" t="s">
        <v>9</v>
      </c>
      <c r="K3913" s="6" t="s">
        <v>8289</v>
      </c>
      <c r="L3913" s="6" t="s">
        <v>11</v>
      </c>
      <c r="M3913" s="2">
        <v>137.04</v>
      </c>
      <c r="N3913" s="1" t="s">
        <v>12</v>
      </c>
      <c r="O3913" s="3">
        <v>43321</v>
      </c>
      <c r="P3913" s="2">
        <f>ROUNDDOWN(Table1[[#This Row],[Quantity in UnE]],0)</f>
        <v>137</v>
      </c>
      <c r="Q3913" t="s">
        <v>8850</v>
      </c>
      <c r="R3913">
        <v>35</v>
      </c>
      <c r="S3913">
        <v>28</v>
      </c>
      <c r="T3913">
        <f>IF(Table1[[#This Row],[OD (in)]]=28,0,IF(Table1[[#This Row],[Width (in)]]&lt;=25,1,0))</f>
        <v>0</v>
      </c>
      <c r="U3913">
        <f>IF(Table1[[#This Row],[OD (in)]]=28,0,IF(AND(Table1[[#This Row],[Width (in)]]&gt;25,Table1[[#This Row],[Width (in)]]&lt;=40),1,0))</f>
        <v>0</v>
      </c>
      <c r="V3913">
        <f>IF(Table1[[#This Row],[OD (in)]]=28,0,IF(Table1[[#This Row],[Width (in)]]&gt;40,1,0))</f>
        <v>0</v>
      </c>
      <c r="W3913">
        <f>IF(Table1[[#This Row],[OD (in)]]=28,1,0)</f>
        <v>1</v>
      </c>
    </row>
    <row r="3914" spans="1:23" x14ac:dyDescent="0.3">
      <c r="A3914" s="6" t="s">
        <v>0</v>
      </c>
      <c r="B3914" s="6" t="s">
        <v>162</v>
      </c>
      <c r="C3914" s="6" t="s">
        <v>163</v>
      </c>
      <c r="D3914" s="6" t="s">
        <v>8290</v>
      </c>
      <c r="E3914" s="6" t="s">
        <v>4</v>
      </c>
      <c r="F3914" s="6" t="s">
        <v>5</v>
      </c>
      <c r="G3914" s="6" t="s">
        <v>7892</v>
      </c>
      <c r="H3914" s="6" t="s">
        <v>7</v>
      </c>
      <c r="I3914" s="6" t="s">
        <v>7893</v>
      </c>
      <c r="J3914" s="6" t="s">
        <v>9</v>
      </c>
      <c r="K3914" s="6" t="s">
        <v>8291</v>
      </c>
      <c r="L3914" s="6" t="s">
        <v>11</v>
      </c>
      <c r="M3914" s="2">
        <v>123.688</v>
      </c>
      <c r="N3914" s="1" t="s">
        <v>12</v>
      </c>
      <c r="O3914" s="3">
        <v>43321</v>
      </c>
      <c r="P3914" s="2">
        <f>ROUNDDOWN(Table1[[#This Row],[Quantity in UnE]],0)</f>
        <v>123</v>
      </c>
      <c r="Q3914" t="s">
        <v>8850</v>
      </c>
      <c r="R3914">
        <v>35</v>
      </c>
      <c r="S3914">
        <v>28</v>
      </c>
      <c r="T3914">
        <f>IF(Table1[[#This Row],[OD (in)]]=28,0,IF(Table1[[#This Row],[Width (in)]]&lt;=25,1,0))</f>
        <v>0</v>
      </c>
      <c r="U3914">
        <f>IF(Table1[[#This Row],[OD (in)]]=28,0,IF(AND(Table1[[#This Row],[Width (in)]]&gt;25,Table1[[#This Row],[Width (in)]]&lt;=40),1,0))</f>
        <v>0</v>
      </c>
      <c r="V3914">
        <f>IF(Table1[[#This Row],[OD (in)]]=28,0,IF(Table1[[#This Row],[Width (in)]]&gt;40,1,0))</f>
        <v>0</v>
      </c>
      <c r="W3914">
        <f>IF(Table1[[#This Row],[OD (in)]]=28,1,0)</f>
        <v>1</v>
      </c>
    </row>
    <row r="3915" spans="1:23" x14ac:dyDescent="0.3">
      <c r="A3915" s="6" t="s">
        <v>0</v>
      </c>
      <c r="B3915" s="6" t="s">
        <v>2419</v>
      </c>
      <c r="C3915" s="6" t="s">
        <v>2420</v>
      </c>
      <c r="D3915" s="6" t="s">
        <v>8292</v>
      </c>
      <c r="E3915" s="6" t="s">
        <v>4</v>
      </c>
      <c r="F3915" s="6" t="s">
        <v>5</v>
      </c>
      <c r="G3915" s="6" t="s">
        <v>8128</v>
      </c>
      <c r="H3915" s="6" t="s">
        <v>7</v>
      </c>
      <c r="I3915" s="6" t="s">
        <v>8129</v>
      </c>
      <c r="J3915" s="6" t="s">
        <v>9</v>
      </c>
      <c r="K3915" s="6" t="s">
        <v>8293</v>
      </c>
      <c r="L3915" s="6" t="s">
        <v>11</v>
      </c>
      <c r="M3915" s="2">
        <v>295.27800000000002</v>
      </c>
      <c r="N3915" s="1" t="s">
        <v>12</v>
      </c>
      <c r="O3915" s="3">
        <v>43319</v>
      </c>
      <c r="P3915" s="2">
        <f>ROUNDDOWN(Table1[[#This Row],[Quantity in UnE]],0)</f>
        <v>295</v>
      </c>
      <c r="Q3915" t="s">
        <v>8850</v>
      </c>
      <c r="R3915">
        <v>39.5</v>
      </c>
      <c r="S3915">
        <v>39</v>
      </c>
      <c r="T3915">
        <f>IF(Table1[[#This Row],[OD (in)]]=28,0,IF(Table1[[#This Row],[Width (in)]]&lt;=25,1,0))</f>
        <v>0</v>
      </c>
      <c r="U3915">
        <f>IF(Table1[[#This Row],[OD (in)]]=28,0,IF(AND(Table1[[#This Row],[Width (in)]]&gt;25,Table1[[#This Row],[Width (in)]]&lt;=40),1,0))</f>
        <v>1</v>
      </c>
      <c r="V3915">
        <f>IF(Table1[[#This Row],[OD (in)]]=28,0,IF(Table1[[#This Row],[Width (in)]]&gt;40,1,0))</f>
        <v>0</v>
      </c>
      <c r="W3915">
        <f>IF(Table1[[#This Row],[OD (in)]]=28,1,0)</f>
        <v>0</v>
      </c>
    </row>
    <row r="3916" spans="1:23" x14ac:dyDescent="0.3">
      <c r="A3916" s="6" t="s">
        <v>0</v>
      </c>
      <c r="B3916" s="6" t="s">
        <v>1043</v>
      </c>
      <c r="C3916" s="6" t="s">
        <v>1044</v>
      </c>
      <c r="D3916" s="6" t="s">
        <v>8294</v>
      </c>
      <c r="E3916" s="6" t="s">
        <v>4</v>
      </c>
      <c r="F3916" s="6" t="s">
        <v>5</v>
      </c>
      <c r="G3916" s="6" t="s">
        <v>7892</v>
      </c>
      <c r="H3916" s="6" t="s">
        <v>7</v>
      </c>
      <c r="I3916" s="6" t="s">
        <v>7893</v>
      </c>
      <c r="J3916" s="6" t="s">
        <v>9</v>
      </c>
      <c r="K3916" s="6" t="s">
        <v>8295</v>
      </c>
      <c r="L3916" s="6" t="s">
        <v>11</v>
      </c>
      <c r="M3916" s="2">
        <v>149.732</v>
      </c>
      <c r="N3916" s="1" t="s">
        <v>12</v>
      </c>
      <c r="O3916" s="3">
        <v>43321</v>
      </c>
      <c r="P3916" s="2">
        <f>ROUNDDOWN(Table1[[#This Row],[Quantity in UnE]],0)</f>
        <v>149</v>
      </c>
      <c r="Q3916" t="s">
        <v>8850</v>
      </c>
      <c r="R3916">
        <v>39.375</v>
      </c>
      <c r="S3916">
        <v>28</v>
      </c>
      <c r="T3916">
        <f>IF(Table1[[#This Row],[OD (in)]]=28,0,IF(Table1[[#This Row],[Width (in)]]&lt;=25,1,0))</f>
        <v>0</v>
      </c>
      <c r="U3916">
        <f>IF(Table1[[#This Row],[OD (in)]]=28,0,IF(AND(Table1[[#This Row],[Width (in)]]&gt;25,Table1[[#This Row],[Width (in)]]&lt;=40),1,0))</f>
        <v>0</v>
      </c>
      <c r="V3916">
        <f>IF(Table1[[#This Row],[OD (in)]]=28,0,IF(Table1[[#This Row],[Width (in)]]&gt;40,1,0))</f>
        <v>0</v>
      </c>
      <c r="W3916">
        <f>IF(Table1[[#This Row],[OD (in)]]=28,1,0)</f>
        <v>1</v>
      </c>
    </row>
    <row r="3917" spans="1:23" x14ac:dyDescent="0.3">
      <c r="A3917" s="6" t="s">
        <v>0</v>
      </c>
      <c r="B3917" s="6" t="s">
        <v>1043</v>
      </c>
      <c r="C3917" s="6" t="s">
        <v>1044</v>
      </c>
      <c r="D3917" s="6" t="s">
        <v>8296</v>
      </c>
      <c r="E3917" s="6" t="s">
        <v>4</v>
      </c>
      <c r="F3917" s="6" t="s">
        <v>5</v>
      </c>
      <c r="G3917" s="6" t="s">
        <v>7892</v>
      </c>
      <c r="H3917" s="6" t="s">
        <v>7</v>
      </c>
      <c r="I3917" s="6" t="s">
        <v>7893</v>
      </c>
      <c r="J3917" s="6" t="s">
        <v>9</v>
      </c>
      <c r="K3917" s="6" t="s">
        <v>8297</v>
      </c>
      <c r="L3917" s="6" t="s">
        <v>11</v>
      </c>
      <c r="M3917" s="2">
        <v>149.732</v>
      </c>
      <c r="N3917" s="1" t="s">
        <v>12</v>
      </c>
      <c r="O3917" s="3">
        <v>43321</v>
      </c>
      <c r="P3917" s="2">
        <f>ROUNDDOWN(Table1[[#This Row],[Quantity in UnE]],0)</f>
        <v>149</v>
      </c>
      <c r="Q3917" t="s">
        <v>8850</v>
      </c>
      <c r="R3917">
        <v>39.375</v>
      </c>
      <c r="S3917">
        <v>28</v>
      </c>
      <c r="T3917">
        <f>IF(Table1[[#This Row],[OD (in)]]=28,0,IF(Table1[[#This Row],[Width (in)]]&lt;=25,1,0))</f>
        <v>0</v>
      </c>
      <c r="U3917">
        <f>IF(Table1[[#This Row],[OD (in)]]=28,0,IF(AND(Table1[[#This Row],[Width (in)]]&gt;25,Table1[[#This Row],[Width (in)]]&lt;=40),1,0))</f>
        <v>0</v>
      </c>
      <c r="V3917">
        <f>IF(Table1[[#This Row],[OD (in)]]=28,0,IF(Table1[[#This Row],[Width (in)]]&gt;40,1,0))</f>
        <v>0</v>
      </c>
      <c r="W3917">
        <f>IF(Table1[[#This Row],[OD (in)]]=28,1,0)</f>
        <v>1</v>
      </c>
    </row>
    <row r="3918" spans="1:23" x14ac:dyDescent="0.3">
      <c r="A3918" s="6" t="s">
        <v>0</v>
      </c>
      <c r="B3918" s="6" t="s">
        <v>2419</v>
      </c>
      <c r="C3918" s="6" t="s">
        <v>2420</v>
      </c>
      <c r="D3918" s="6" t="s">
        <v>8298</v>
      </c>
      <c r="E3918" s="6" t="s">
        <v>4</v>
      </c>
      <c r="F3918" s="6" t="s">
        <v>5</v>
      </c>
      <c r="G3918" s="6" t="s">
        <v>8128</v>
      </c>
      <c r="H3918" s="6" t="s">
        <v>7</v>
      </c>
      <c r="I3918" s="6" t="s">
        <v>8129</v>
      </c>
      <c r="J3918" s="6" t="s">
        <v>9</v>
      </c>
      <c r="K3918" s="6" t="s">
        <v>8299</v>
      </c>
      <c r="L3918" s="6" t="s">
        <v>11</v>
      </c>
      <c r="M3918" s="2">
        <v>290.96300000000002</v>
      </c>
      <c r="N3918" s="1" t="s">
        <v>12</v>
      </c>
      <c r="O3918" s="3">
        <v>43319</v>
      </c>
      <c r="P3918" s="2">
        <f>ROUNDDOWN(Table1[[#This Row],[Quantity in UnE]],0)</f>
        <v>290</v>
      </c>
      <c r="Q3918" t="s">
        <v>8850</v>
      </c>
      <c r="R3918">
        <v>39.5</v>
      </c>
      <c r="S3918">
        <v>39</v>
      </c>
      <c r="T3918">
        <f>IF(Table1[[#This Row],[OD (in)]]=28,0,IF(Table1[[#This Row],[Width (in)]]&lt;=25,1,0))</f>
        <v>0</v>
      </c>
      <c r="U3918">
        <f>IF(Table1[[#This Row],[OD (in)]]=28,0,IF(AND(Table1[[#This Row],[Width (in)]]&gt;25,Table1[[#This Row],[Width (in)]]&lt;=40),1,0))</f>
        <v>1</v>
      </c>
      <c r="V3918">
        <f>IF(Table1[[#This Row],[OD (in)]]=28,0,IF(Table1[[#This Row],[Width (in)]]&gt;40,1,0))</f>
        <v>0</v>
      </c>
      <c r="W3918">
        <f>IF(Table1[[#This Row],[OD (in)]]=28,1,0)</f>
        <v>0</v>
      </c>
    </row>
    <row r="3919" spans="1:23" x14ac:dyDescent="0.3">
      <c r="A3919" s="6" t="s">
        <v>0</v>
      </c>
      <c r="B3919" s="6" t="s">
        <v>1043</v>
      </c>
      <c r="C3919" s="6" t="s">
        <v>1044</v>
      </c>
      <c r="D3919" s="6" t="s">
        <v>8300</v>
      </c>
      <c r="E3919" s="6" t="s">
        <v>4</v>
      </c>
      <c r="F3919" s="6" t="s">
        <v>5</v>
      </c>
      <c r="G3919" s="6" t="s">
        <v>7892</v>
      </c>
      <c r="H3919" s="6" t="s">
        <v>7</v>
      </c>
      <c r="I3919" s="6" t="s">
        <v>7893</v>
      </c>
      <c r="J3919" s="6" t="s">
        <v>9</v>
      </c>
      <c r="K3919" s="6" t="s">
        <v>8301</v>
      </c>
      <c r="L3919" s="6" t="s">
        <v>11</v>
      </c>
      <c r="M3919" s="2">
        <v>149.39099999999999</v>
      </c>
      <c r="N3919" s="1" t="s">
        <v>12</v>
      </c>
      <c r="O3919" s="3">
        <v>43321</v>
      </c>
      <c r="P3919" s="2">
        <f>ROUNDDOWN(Table1[[#This Row],[Quantity in UnE]],0)</f>
        <v>149</v>
      </c>
      <c r="Q3919" t="s">
        <v>8850</v>
      </c>
      <c r="R3919">
        <v>39.375</v>
      </c>
      <c r="S3919">
        <v>28</v>
      </c>
      <c r="T3919">
        <f>IF(Table1[[#This Row],[OD (in)]]=28,0,IF(Table1[[#This Row],[Width (in)]]&lt;=25,1,0))</f>
        <v>0</v>
      </c>
      <c r="U3919">
        <f>IF(Table1[[#This Row],[OD (in)]]=28,0,IF(AND(Table1[[#This Row],[Width (in)]]&gt;25,Table1[[#This Row],[Width (in)]]&lt;=40),1,0))</f>
        <v>0</v>
      </c>
      <c r="V3919">
        <f>IF(Table1[[#This Row],[OD (in)]]=28,0,IF(Table1[[#This Row],[Width (in)]]&gt;40,1,0))</f>
        <v>0</v>
      </c>
      <c r="W3919">
        <f>IF(Table1[[#This Row],[OD (in)]]=28,1,0)</f>
        <v>1</v>
      </c>
    </row>
    <row r="3920" spans="1:23" x14ac:dyDescent="0.3">
      <c r="A3920" s="6" t="s">
        <v>0</v>
      </c>
      <c r="B3920" s="6" t="s">
        <v>2419</v>
      </c>
      <c r="C3920" s="6" t="s">
        <v>2420</v>
      </c>
      <c r="D3920" s="6" t="s">
        <v>8302</v>
      </c>
      <c r="E3920" s="6" t="s">
        <v>4</v>
      </c>
      <c r="F3920" s="6" t="s">
        <v>5</v>
      </c>
      <c r="G3920" s="6" t="s">
        <v>8128</v>
      </c>
      <c r="H3920" s="6" t="s">
        <v>7</v>
      </c>
      <c r="I3920" s="6" t="s">
        <v>8129</v>
      </c>
      <c r="J3920" s="6" t="s">
        <v>9</v>
      </c>
      <c r="K3920" s="6" t="s">
        <v>8303</v>
      </c>
      <c r="L3920" s="6" t="s">
        <v>11</v>
      </c>
      <c r="M3920" s="2">
        <v>290.96300000000002</v>
      </c>
      <c r="N3920" s="1" t="s">
        <v>12</v>
      </c>
      <c r="O3920" s="3">
        <v>43319</v>
      </c>
      <c r="P3920" s="2">
        <f>ROUNDDOWN(Table1[[#This Row],[Quantity in UnE]],0)</f>
        <v>290</v>
      </c>
      <c r="Q3920" t="s">
        <v>8850</v>
      </c>
      <c r="R3920">
        <v>39.5</v>
      </c>
      <c r="S3920">
        <v>39</v>
      </c>
      <c r="T3920">
        <f>IF(Table1[[#This Row],[OD (in)]]=28,0,IF(Table1[[#This Row],[Width (in)]]&lt;=25,1,0))</f>
        <v>0</v>
      </c>
      <c r="U3920">
        <f>IF(Table1[[#This Row],[OD (in)]]=28,0,IF(AND(Table1[[#This Row],[Width (in)]]&gt;25,Table1[[#This Row],[Width (in)]]&lt;=40),1,0))</f>
        <v>1</v>
      </c>
      <c r="V3920">
        <f>IF(Table1[[#This Row],[OD (in)]]=28,0,IF(Table1[[#This Row],[Width (in)]]&gt;40,1,0))</f>
        <v>0</v>
      </c>
      <c r="W3920">
        <f>IF(Table1[[#This Row],[OD (in)]]=28,1,0)</f>
        <v>0</v>
      </c>
    </row>
    <row r="3921" spans="1:23" x14ac:dyDescent="0.3">
      <c r="A3921" s="6" t="s">
        <v>0</v>
      </c>
      <c r="B3921" s="6" t="s">
        <v>1043</v>
      </c>
      <c r="C3921" s="6" t="s">
        <v>1044</v>
      </c>
      <c r="D3921" s="6" t="s">
        <v>8304</v>
      </c>
      <c r="E3921" s="6" t="s">
        <v>4</v>
      </c>
      <c r="F3921" s="6" t="s">
        <v>5</v>
      </c>
      <c r="G3921" s="6" t="s">
        <v>7892</v>
      </c>
      <c r="H3921" s="6" t="s">
        <v>7</v>
      </c>
      <c r="I3921" s="6" t="s">
        <v>7893</v>
      </c>
      <c r="J3921" s="6" t="s">
        <v>9</v>
      </c>
      <c r="K3921" s="6" t="s">
        <v>8305</v>
      </c>
      <c r="L3921" s="6" t="s">
        <v>11</v>
      </c>
      <c r="M3921" s="2">
        <v>149.39099999999999</v>
      </c>
      <c r="N3921" s="1" t="s">
        <v>12</v>
      </c>
      <c r="O3921" s="3">
        <v>43321</v>
      </c>
      <c r="P3921" s="2">
        <f>ROUNDDOWN(Table1[[#This Row],[Quantity in UnE]],0)</f>
        <v>149</v>
      </c>
      <c r="Q3921" t="s">
        <v>8850</v>
      </c>
      <c r="R3921">
        <v>39.375</v>
      </c>
      <c r="S3921">
        <v>28</v>
      </c>
      <c r="T3921">
        <f>IF(Table1[[#This Row],[OD (in)]]=28,0,IF(Table1[[#This Row],[Width (in)]]&lt;=25,1,0))</f>
        <v>0</v>
      </c>
      <c r="U3921">
        <f>IF(Table1[[#This Row],[OD (in)]]=28,0,IF(AND(Table1[[#This Row],[Width (in)]]&gt;25,Table1[[#This Row],[Width (in)]]&lt;=40),1,0))</f>
        <v>0</v>
      </c>
      <c r="V3921">
        <f>IF(Table1[[#This Row],[OD (in)]]=28,0,IF(Table1[[#This Row],[Width (in)]]&gt;40,1,0))</f>
        <v>0</v>
      </c>
      <c r="W3921">
        <f>IF(Table1[[#This Row],[OD (in)]]=28,1,0)</f>
        <v>1</v>
      </c>
    </row>
    <row r="3922" spans="1:23" x14ac:dyDescent="0.3">
      <c r="A3922" s="6" t="s">
        <v>0</v>
      </c>
      <c r="B3922" s="6" t="s">
        <v>1043</v>
      </c>
      <c r="C3922" s="6" t="s">
        <v>1044</v>
      </c>
      <c r="D3922" s="6" t="s">
        <v>8306</v>
      </c>
      <c r="E3922" s="6" t="s">
        <v>4</v>
      </c>
      <c r="F3922" s="6" t="s">
        <v>5</v>
      </c>
      <c r="G3922" s="6" t="s">
        <v>7892</v>
      </c>
      <c r="H3922" s="6" t="s">
        <v>7</v>
      </c>
      <c r="I3922" s="6" t="s">
        <v>7893</v>
      </c>
      <c r="J3922" s="6" t="s">
        <v>9</v>
      </c>
      <c r="K3922" s="6" t="s">
        <v>8307</v>
      </c>
      <c r="L3922" s="6" t="s">
        <v>11</v>
      </c>
      <c r="M3922" s="2">
        <v>150.96100000000001</v>
      </c>
      <c r="N3922" s="1" t="s">
        <v>12</v>
      </c>
      <c r="O3922" s="3">
        <v>43321</v>
      </c>
      <c r="P3922" s="2">
        <f>ROUNDDOWN(Table1[[#This Row],[Quantity in UnE]],0)</f>
        <v>150</v>
      </c>
      <c r="Q3922" t="s">
        <v>8850</v>
      </c>
      <c r="R3922">
        <v>39.375</v>
      </c>
      <c r="S3922">
        <v>28</v>
      </c>
      <c r="T3922">
        <f>IF(Table1[[#This Row],[OD (in)]]=28,0,IF(Table1[[#This Row],[Width (in)]]&lt;=25,1,0))</f>
        <v>0</v>
      </c>
      <c r="U3922">
        <f>IF(Table1[[#This Row],[OD (in)]]=28,0,IF(AND(Table1[[#This Row],[Width (in)]]&gt;25,Table1[[#This Row],[Width (in)]]&lt;=40),1,0))</f>
        <v>0</v>
      </c>
      <c r="V3922">
        <f>IF(Table1[[#This Row],[OD (in)]]=28,0,IF(Table1[[#This Row],[Width (in)]]&gt;40,1,0))</f>
        <v>0</v>
      </c>
      <c r="W3922">
        <f>IF(Table1[[#This Row],[OD (in)]]=28,1,0)</f>
        <v>1</v>
      </c>
    </row>
    <row r="3923" spans="1:23" x14ac:dyDescent="0.3">
      <c r="A3923" s="6" t="s">
        <v>0</v>
      </c>
      <c r="B3923" s="6" t="s">
        <v>1043</v>
      </c>
      <c r="C3923" s="6" t="s">
        <v>1044</v>
      </c>
      <c r="D3923" s="6" t="s">
        <v>8308</v>
      </c>
      <c r="E3923" s="6" t="s">
        <v>4</v>
      </c>
      <c r="F3923" s="6" t="s">
        <v>5</v>
      </c>
      <c r="G3923" s="6" t="s">
        <v>7892</v>
      </c>
      <c r="H3923" s="6" t="s">
        <v>7</v>
      </c>
      <c r="I3923" s="6" t="s">
        <v>7893</v>
      </c>
      <c r="J3923" s="6" t="s">
        <v>9</v>
      </c>
      <c r="K3923" s="6" t="s">
        <v>8309</v>
      </c>
      <c r="L3923" s="6" t="s">
        <v>11</v>
      </c>
      <c r="M3923" s="2">
        <v>150.96100000000001</v>
      </c>
      <c r="N3923" s="1" t="s">
        <v>12</v>
      </c>
      <c r="O3923" s="3">
        <v>43321</v>
      </c>
      <c r="P3923" s="2">
        <f>ROUNDDOWN(Table1[[#This Row],[Quantity in UnE]],0)</f>
        <v>150</v>
      </c>
      <c r="Q3923" t="s">
        <v>8850</v>
      </c>
      <c r="R3923">
        <v>39.375</v>
      </c>
      <c r="S3923">
        <v>28</v>
      </c>
      <c r="T3923">
        <f>IF(Table1[[#This Row],[OD (in)]]=28,0,IF(Table1[[#This Row],[Width (in)]]&lt;=25,1,0))</f>
        <v>0</v>
      </c>
      <c r="U3923">
        <f>IF(Table1[[#This Row],[OD (in)]]=28,0,IF(AND(Table1[[#This Row],[Width (in)]]&gt;25,Table1[[#This Row],[Width (in)]]&lt;=40),1,0))</f>
        <v>0</v>
      </c>
      <c r="V3923">
        <f>IF(Table1[[#This Row],[OD (in)]]=28,0,IF(Table1[[#This Row],[Width (in)]]&gt;40,1,0))</f>
        <v>0</v>
      </c>
      <c r="W3923">
        <f>IF(Table1[[#This Row],[OD (in)]]=28,1,0)</f>
        <v>1</v>
      </c>
    </row>
    <row r="3924" spans="1:23" x14ac:dyDescent="0.3">
      <c r="A3924" s="6" t="s">
        <v>0</v>
      </c>
      <c r="B3924" s="6" t="s">
        <v>300</v>
      </c>
      <c r="C3924" s="6" t="s">
        <v>301</v>
      </c>
      <c r="D3924" s="6" t="s">
        <v>8310</v>
      </c>
      <c r="E3924" s="6" t="s">
        <v>4</v>
      </c>
      <c r="F3924" s="6" t="s">
        <v>5</v>
      </c>
      <c r="G3924" s="6" t="s">
        <v>7928</v>
      </c>
      <c r="H3924" s="6" t="s">
        <v>7</v>
      </c>
      <c r="I3924" s="6" t="s">
        <v>7929</v>
      </c>
      <c r="J3924" s="6" t="s">
        <v>9</v>
      </c>
      <c r="K3924" s="6" t="s">
        <v>8311</v>
      </c>
      <c r="L3924" s="6" t="s">
        <v>11</v>
      </c>
      <c r="M3924" s="2">
        <v>222.023</v>
      </c>
      <c r="N3924" s="1" t="s">
        <v>12</v>
      </c>
      <c r="O3924" s="3">
        <v>43323</v>
      </c>
      <c r="P3924" s="2">
        <f>ROUNDDOWN(Table1[[#This Row],[Quantity in UnE]],0)</f>
        <v>222</v>
      </c>
      <c r="Q3924" t="s">
        <v>8850</v>
      </c>
      <c r="R3924">
        <v>30.5</v>
      </c>
      <c r="S3924">
        <v>39</v>
      </c>
      <c r="T3924">
        <f>IF(Table1[[#This Row],[OD (in)]]=28,0,IF(Table1[[#This Row],[Width (in)]]&lt;=25,1,0))</f>
        <v>0</v>
      </c>
      <c r="U3924">
        <f>IF(Table1[[#This Row],[OD (in)]]=28,0,IF(AND(Table1[[#This Row],[Width (in)]]&gt;25,Table1[[#This Row],[Width (in)]]&lt;=40),1,0))</f>
        <v>1</v>
      </c>
      <c r="V3924">
        <f>IF(Table1[[#This Row],[OD (in)]]=28,0,IF(Table1[[#This Row],[Width (in)]]&gt;40,1,0))</f>
        <v>0</v>
      </c>
      <c r="W3924">
        <f>IF(Table1[[#This Row],[OD (in)]]=28,1,0)</f>
        <v>0</v>
      </c>
    </row>
    <row r="3925" spans="1:23" x14ac:dyDescent="0.3">
      <c r="A3925" s="6" t="s">
        <v>0</v>
      </c>
      <c r="B3925" s="6" t="s">
        <v>1043</v>
      </c>
      <c r="C3925" s="6" t="s">
        <v>1044</v>
      </c>
      <c r="D3925" s="6" t="s">
        <v>8312</v>
      </c>
      <c r="E3925" s="6" t="s">
        <v>4</v>
      </c>
      <c r="F3925" s="6" t="s">
        <v>5</v>
      </c>
      <c r="G3925" s="6" t="s">
        <v>7892</v>
      </c>
      <c r="H3925" s="6" t="s">
        <v>7</v>
      </c>
      <c r="I3925" s="6" t="s">
        <v>7893</v>
      </c>
      <c r="J3925" s="6" t="s">
        <v>9</v>
      </c>
      <c r="K3925" s="6" t="s">
        <v>8313</v>
      </c>
      <c r="L3925" s="6" t="s">
        <v>11</v>
      </c>
      <c r="M3925" s="2">
        <v>154.16999999999999</v>
      </c>
      <c r="N3925" s="1" t="s">
        <v>12</v>
      </c>
      <c r="O3925" s="3">
        <v>43321</v>
      </c>
      <c r="P3925" s="2">
        <f>ROUNDDOWN(Table1[[#This Row],[Quantity in UnE]],0)</f>
        <v>154</v>
      </c>
      <c r="Q3925" t="s">
        <v>8850</v>
      </c>
      <c r="R3925">
        <v>39.375</v>
      </c>
      <c r="S3925">
        <v>28</v>
      </c>
      <c r="T3925">
        <f>IF(Table1[[#This Row],[OD (in)]]=28,0,IF(Table1[[#This Row],[Width (in)]]&lt;=25,1,0))</f>
        <v>0</v>
      </c>
      <c r="U3925">
        <f>IF(Table1[[#This Row],[OD (in)]]=28,0,IF(AND(Table1[[#This Row],[Width (in)]]&gt;25,Table1[[#This Row],[Width (in)]]&lt;=40),1,0))</f>
        <v>0</v>
      </c>
      <c r="V3925">
        <f>IF(Table1[[#This Row],[OD (in)]]=28,0,IF(Table1[[#This Row],[Width (in)]]&gt;40,1,0))</f>
        <v>0</v>
      </c>
      <c r="W3925">
        <f>IF(Table1[[#This Row],[OD (in)]]=28,1,0)</f>
        <v>1</v>
      </c>
    </row>
    <row r="3926" spans="1:23" x14ac:dyDescent="0.3">
      <c r="A3926" s="6" t="s">
        <v>0</v>
      </c>
      <c r="B3926" s="6" t="s">
        <v>575</v>
      </c>
      <c r="C3926" s="6" t="s">
        <v>576</v>
      </c>
      <c r="D3926" s="6" t="s">
        <v>8314</v>
      </c>
      <c r="E3926" s="6" t="s">
        <v>4</v>
      </c>
      <c r="F3926" s="6" t="s">
        <v>5</v>
      </c>
      <c r="G3926" s="6" t="s">
        <v>7546</v>
      </c>
      <c r="H3926" s="6" t="s">
        <v>7</v>
      </c>
      <c r="I3926" s="6" t="s">
        <v>7547</v>
      </c>
      <c r="J3926" s="6" t="s">
        <v>9</v>
      </c>
      <c r="K3926" s="6" t="s">
        <v>8315</v>
      </c>
      <c r="L3926" s="6" t="s">
        <v>11</v>
      </c>
      <c r="M3926" s="2">
        <v>248.17</v>
      </c>
      <c r="N3926" s="1" t="s">
        <v>12</v>
      </c>
      <c r="O3926" s="3">
        <v>43322</v>
      </c>
      <c r="P3926" s="2">
        <f>ROUNDDOWN(Table1[[#This Row],[Quantity in UnE]],0)</f>
        <v>248</v>
      </c>
      <c r="Q3926" t="s">
        <v>8850</v>
      </c>
      <c r="R3926">
        <v>32.75</v>
      </c>
      <c r="S3926">
        <v>39</v>
      </c>
      <c r="T3926">
        <f>IF(Table1[[#This Row],[OD (in)]]=28,0,IF(Table1[[#This Row],[Width (in)]]&lt;=25,1,0))</f>
        <v>0</v>
      </c>
      <c r="U3926">
        <f>IF(Table1[[#This Row],[OD (in)]]=28,0,IF(AND(Table1[[#This Row],[Width (in)]]&gt;25,Table1[[#This Row],[Width (in)]]&lt;=40),1,0))</f>
        <v>1</v>
      </c>
      <c r="V3926">
        <f>IF(Table1[[#This Row],[OD (in)]]=28,0,IF(Table1[[#This Row],[Width (in)]]&gt;40,1,0))</f>
        <v>0</v>
      </c>
      <c r="W3926">
        <f>IF(Table1[[#This Row],[OD (in)]]=28,1,0)</f>
        <v>0</v>
      </c>
    </row>
    <row r="3927" spans="1:23" x14ac:dyDescent="0.3">
      <c r="A3927" s="6" t="s">
        <v>0</v>
      </c>
      <c r="B3927" s="6" t="s">
        <v>1043</v>
      </c>
      <c r="C3927" s="6" t="s">
        <v>1044</v>
      </c>
      <c r="D3927" s="6" t="s">
        <v>8316</v>
      </c>
      <c r="E3927" s="6" t="s">
        <v>4</v>
      </c>
      <c r="F3927" s="6" t="s">
        <v>5</v>
      </c>
      <c r="G3927" s="6" t="s">
        <v>7892</v>
      </c>
      <c r="H3927" s="6" t="s">
        <v>7</v>
      </c>
      <c r="I3927" s="6" t="s">
        <v>7893</v>
      </c>
      <c r="J3927" s="6" t="s">
        <v>9</v>
      </c>
      <c r="K3927" s="6" t="s">
        <v>8317</v>
      </c>
      <c r="L3927" s="6" t="s">
        <v>11</v>
      </c>
      <c r="M3927" s="2">
        <v>154.16999999999999</v>
      </c>
      <c r="N3927" s="1" t="s">
        <v>12</v>
      </c>
      <c r="O3927" s="3">
        <v>43321</v>
      </c>
      <c r="P3927" s="2">
        <f>ROUNDDOWN(Table1[[#This Row],[Quantity in UnE]],0)</f>
        <v>154</v>
      </c>
      <c r="Q3927" t="s">
        <v>8850</v>
      </c>
      <c r="R3927">
        <v>39.375</v>
      </c>
      <c r="S3927">
        <v>28</v>
      </c>
      <c r="T3927">
        <f>IF(Table1[[#This Row],[OD (in)]]=28,0,IF(Table1[[#This Row],[Width (in)]]&lt;=25,1,0))</f>
        <v>0</v>
      </c>
      <c r="U3927">
        <f>IF(Table1[[#This Row],[OD (in)]]=28,0,IF(AND(Table1[[#This Row],[Width (in)]]&gt;25,Table1[[#This Row],[Width (in)]]&lt;=40),1,0))</f>
        <v>0</v>
      </c>
      <c r="V3927">
        <f>IF(Table1[[#This Row],[OD (in)]]=28,0,IF(Table1[[#This Row],[Width (in)]]&gt;40,1,0))</f>
        <v>0</v>
      </c>
      <c r="W3927">
        <f>IF(Table1[[#This Row],[OD (in)]]=28,1,0)</f>
        <v>1</v>
      </c>
    </row>
    <row r="3928" spans="1:23" x14ac:dyDescent="0.3">
      <c r="A3928" s="6" t="s">
        <v>0</v>
      </c>
      <c r="B3928" s="6" t="s">
        <v>125</v>
      </c>
      <c r="C3928" s="6" t="s">
        <v>126</v>
      </c>
      <c r="D3928" s="6" t="s">
        <v>8318</v>
      </c>
      <c r="E3928" s="6" t="s">
        <v>4</v>
      </c>
      <c r="F3928" s="6" t="s">
        <v>5</v>
      </c>
      <c r="G3928" s="6" t="s">
        <v>7892</v>
      </c>
      <c r="H3928" s="6" t="s">
        <v>7</v>
      </c>
      <c r="I3928" s="6" t="s">
        <v>7893</v>
      </c>
      <c r="J3928" s="6" t="s">
        <v>9</v>
      </c>
      <c r="K3928" s="6" t="s">
        <v>8319</v>
      </c>
      <c r="L3928" s="6" t="s">
        <v>11</v>
      </c>
      <c r="M3928" s="2">
        <v>442.35399999999998</v>
      </c>
      <c r="N3928" s="1" t="s">
        <v>12</v>
      </c>
      <c r="O3928" s="3">
        <v>43321</v>
      </c>
      <c r="P3928" s="2">
        <f>ROUNDDOWN(Table1[[#This Row],[Quantity in UnE]],0)</f>
        <v>442</v>
      </c>
      <c r="Q3928" t="s">
        <v>8852</v>
      </c>
      <c r="R3928">
        <v>60</v>
      </c>
      <c r="S3928">
        <v>39</v>
      </c>
      <c r="T3928">
        <f>IF(Table1[[#This Row],[OD (in)]]=28,0,IF(Table1[[#This Row],[Width (in)]]&lt;=25,1,0))</f>
        <v>0</v>
      </c>
      <c r="U3928">
        <f>IF(Table1[[#This Row],[OD (in)]]=28,0,IF(AND(Table1[[#This Row],[Width (in)]]&gt;25,Table1[[#This Row],[Width (in)]]&lt;=40),1,0))</f>
        <v>0</v>
      </c>
      <c r="V3928">
        <f>IF(Table1[[#This Row],[OD (in)]]=28,0,IF(Table1[[#This Row],[Width (in)]]&gt;40,1,0))</f>
        <v>1</v>
      </c>
      <c r="W3928">
        <f>IF(Table1[[#This Row],[OD (in)]]=28,1,0)</f>
        <v>0</v>
      </c>
    </row>
    <row r="3929" spans="1:23" x14ac:dyDescent="0.3">
      <c r="A3929" s="6" t="s">
        <v>0</v>
      </c>
      <c r="B3929" s="6" t="s">
        <v>280</v>
      </c>
      <c r="C3929" s="6" t="s">
        <v>281</v>
      </c>
      <c r="D3929" s="6" t="s">
        <v>8320</v>
      </c>
      <c r="E3929" s="6" t="s">
        <v>4</v>
      </c>
      <c r="F3929" s="6" t="s">
        <v>5</v>
      </c>
      <c r="G3929" s="6" t="s">
        <v>8128</v>
      </c>
      <c r="H3929" s="6" t="s">
        <v>7</v>
      </c>
      <c r="I3929" s="6" t="s">
        <v>8129</v>
      </c>
      <c r="J3929" s="6" t="s">
        <v>9</v>
      </c>
      <c r="K3929" s="6" t="s">
        <v>8321</v>
      </c>
      <c r="L3929" s="6" t="s">
        <v>11</v>
      </c>
      <c r="M3929" s="2">
        <v>163.786</v>
      </c>
      <c r="N3929" s="1" t="s">
        <v>12</v>
      </c>
      <c r="O3929" s="3">
        <v>43319</v>
      </c>
      <c r="P3929" s="2">
        <f>ROUNDDOWN(Table1[[#This Row],[Quantity in UnE]],0)</f>
        <v>163</v>
      </c>
      <c r="Q3929" t="s">
        <v>8854</v>
      </c>
      <c r="R3929">
        <v>46.5</v>
      </c>
      <c r="S3929">
        <v>28</v>
      </c>
      <c r="T3929">
        <f>IF(Table1[[#This Row],[OD (in)]]=28,0,IF(Table1[[#This Row],[Width (in)]]&lt;=25,1,0))</f>
        <v>0</v>
      </c>
      <c r="U3929">
        <f>IF(Table1[[#This Row],[OD (in)]]=28,0,IF(AND(Table1[[#This Row],[Width (in)]]&gt;25,Table1[[#This Row],[Width (in)]]&lt;=40),1,0))</f>
        <v>0</v>
      </c>
      <c r="V3929">
        <f>IF(Table1[[#This Row],[OD (in)]]=28,0,IF(Table1[[#This Row],[Width (in)]]&gt;40,1,0))</f>
        <v>0</v>
      </c>
      <c r="W3929">
        <f>IF(Table1[[#This Row],[OD (in)]]=28,1,0)</f>
        <v>1</v>
      </c>
    </row>
    <row r="3930" spans="1:23" x14ac:dyDescent="0.3">
      <c r="A3930" s="6" t="s">
        <v>0</v>
      </c>
      <c r="B3930" s="6" t="s">
        <v>19</v>
      </c>
      <c r="C3930" s="6" t="s">
        <v>20</v>
      </c>
      <c r="D3930" s="6" t="s">
        <v>8322</v>
      </c>
      <c r="E3930" s="6" t="s">
        <v>4</v>
      </c>
      <c r="F3930" s="6" t="s">
        <v>5</v>
      </c>
      <c r="G3930" s="6" t="s">
        <v>7928</v>
      </c>
      <c r="H3930" s="6" t="s">
        <v>7</v>
      </c>
      <c r="I3930" s="6" t="s">
        <v>7929</v>
      </c>
      <c r="J3930" s="6" t="s">
        <v>9</v>
      </c>
      <c r="K3930" s="6" t="s">
        <v>8323</v>
      </c>
      <c r="L3930" s="6" t="s">
        <v>11</v>
      </c>
      <c r="M3930" s="2">
        <v>303.86599999999999</v>
      </c>
      <c r="N3930" s="1" t="s">
        <v>12</v>
      </c>
      <c r="O3930" s="3">
        <v>43323</v>
      </c>
      <c r="P3930" s="2">
        <f>ROUNDDOWN(Table1[[#This Row],[Quantity in UnE]],0)</f>
        <v>303</v>
      </c>
      <c r="Q3930" t="s">
        <v>8849</v>
      </c>
      <c r="R3930">
        <v>36.75</v>
      </c>
      <c r="S3930">
        <v>44</v>
      </c>
      <c r="T3930">
        <f>IF(Table1[[#This Row],[OD (in)]]=28,0,IF(Table1[[#This Row],[Width (in)]]&lt;=25,1,0))</f>
        <v>0</v>
      </c>
      <c r="U3930">
        <f>IF(Table1[[#This Row],[OD (in)]]=28,0,IF(AND(Table1[[#This Row],[Width (in)]]&gt;25,Table1[[#This Row],[Width (in)]]&lt;=40),1,0))</f>
        <v>1</v>
      </c>
      <c r="V3930">
        <f>IF(Table1[[#This Row],[OD (in)]]=28,0,IF(Table1[[#This Row],[Width (in)]]&gt;40,1,0))</f>
        <v>0</v>
      </c>
      <c r="W3930">
        <f>IF(Table1[[#This Row],[OD (in)]]=28,1,0)</f>
        <v>0</v>
      </c>
    </row>
    <row r="3931" spans="1:23" x14ac:dyDescent="0.3">
      <c r="A3931" s="6" t="s">
        <v>0</v>
      </c>
      <c r="B3931" s="6" t="s">
        <v>280</v>
      </c>
      <c r="C3931" s="6" t="s">
        <v>281</v>
      </c>
      <c r="D3931" s="6" t="s">
        <v>8324</v>
      </c>
      <c r="E3931" s="6" t="s">
        <v>4</v>
      </c>
      <c r="F3931" s="6" t="s">
        <v>5</v>
      </c>
      <c r="G3931" s="6" t="s">
        <v>8128</v>
      </c>
      <c r="H3931" s="6" t="s">
        <v>7</v>
      </c>
      <c r="I3931" s="6" t="s">
        <v>8129</v>
      </c>
      <c r="J3931" s="6" t="s">
        <v>9</v>
      </c>
      <c r="K3931" s="6" t="s">
        <v>8325</v>
      </c>
      <c r="L3931" s="6" t="s">
        <v>11</v>
      </c>
      <c r="M3931" s="2">
        <v>163.786</v>
      </c>
      <c r="N3931" s="1" t="s">
        <v>12</v>
      </c>
      <c r="O3931" s="3">
        <v>43319</v>
      </c>
      <c r="P3931" s="2">
        <f>ROUNDDOWN(Table1[[#This Row],[Quantity in UnE]],0)</f>
        <v>163</v>
      </c>
      <c r="Q3931" t="s">
        <v>8854</v>
      </c>
      <c r="R3931">
        <v>46.5</v>
      </c>
      <c r="S3931">
        <v>28</v>
      </c>
      <c r="T3931">
        <f>IF(Table1[[#This Row],[OD (in)]]=28,0,IF(Table1[[#This Row],[Width (in)]]&lt;=25,1,0))</f>
        <v>0</v>
      </c>
      <c r="U3931">
        <f>IF(Table1[[#This Row],[OD (in)]]=28,0,IF(AND(Table1[[#This Row],[Width (in)]]&gt;25,Table1[[#This Row],[Width (in)]]&lt;=40),1,0))</f>
        <v>0</v>
      </c>
      <c r="V3931">
        <f>IF(Table1[[#This Row],[OD (in)]]=28,0,IF(Table1[[#This Row],[Width (in)]]&gt;40,1,0))</f>
        <v>0</v>
      </c>
      <c r="W3931">
        <f>IF(Table1[[#This Row],[OD (in)]]=28,1,0)</f>
        <v>1</v>
      </c>
    </row>
    <row r="3932" spans="1:23" x14ac:dyDescent="0.3">
      <c r="A3932" s="6" t="s">
        <v>0</v>
      </c>
      <c r="B3932" s="6" t="s">
        <v>125</v>
      </c>
      <c r="C3932" s="6" t="s">
        <v>126</v>
      </c>
      <c r="D3932" s="6" t="s">
        <v>8326</v>
      </c>
      <c r="E3932" s="6" t="s">
        <v>4</v>
      </c>
      <c r="F3932" s="6" t="s">
        <v>5</v>
      </c>
      <c r="G3932" s="6" t="s">
        <v>7892</v>
      </c>
      <c r="H3932" s="6" t="s">
        <v>7</v>
      </c>
      <c r="I3932" s="6" t="s">
        <v>7893</v>
      </c>
      <c r="J3932" s="6" t="s">
        <v>9</v>
      </c>
      <c r="K3932" s="6" t="s">
        <v>8327</v>
      </c>
      <c r="L3932" s="6" t="s">
        <v>11</v>
      </c>
      <c r="M3932" s="2">
        <v>441.892</v>
      </c>
      <c r="N3932" s="1" t="s">
        <v>12</v>
      </c>
      <c r="O3932" s="3">
        <v>43321</v>
      </c>
      <c r="P3932" s="2">
        <f>ROUNDDOWN(Table1[[#This Row],[Quantity in UnE]],0)</f>
        <v>441</v>
      </c>
      <c r="Q3932" t="s">
        <v>8852</v>
      </c>
      <c r="R3932">
        <v>60</v>
      </c>
      <c r="S3932">
        <v>39</v>
      </c>
      <c r="T3932">
        <f>IF(Table1[[#This Row],[OD (in)]]=28,0,IF(Table1[[#This Row],[Width (in)]]&lt;=25,1,0))</f>
        <v>0</v>
      </c>
      <c r="U3932">
        <f>IF(Table1[[#This Row],[OD (in)]]=28,0,IF(AND(Table1[[#This Row],[Width (in)]]&gt;25,Table1[[#This Row],[Width (in)]]&lt;=40),1,0))</f>
        <v>0</v>
      </c>
      <c r="V3932">
        <f>IF(Table1[[#This Row],[OD (in)]]=28,0,IF(Table1[[#This Row],[Width (in)]]&gt;40,1,0))</f>
        <v>1</v>
      </c>
      <c r="W3932">
        <f>IF(Table1[[#This Row],[OD (in)]]=28,1,0)</f>
        <v>0</v>
      </c>
    </row>
    <row r="3933" spans="1:23" x14ac:dyDescent="0.3">
      <c r="A3933" s="6" t="s">
        <v>0</v>
      </c>
      <c r="B3933" s="6" t="s">
        <v>19</v>
      </c>
      <c r="C3933" s="6" t="s">
        <v>20</v>
      </c>
      <c r="D3933" s="6" t="s">
        <v>8328</v>
      </c>
      <c r="E3933" s="6" t="s">
        <v>4</v>
      </c>
      <c r="F3933" s="6" t="s">
        <v>5</v>
      </c>
      <c r="G3933" s="6" t="s">
        <v>7928</v>
      </c>
      <c r="H3933" s="6" t="s">
        <v>7</v>
      </c>
      <c r="I3933" s="6" t="s">
        <v>7929</v>
      </c>
      <c r="J3933" s="6" t="s">
        <v>9</v>
      </c>
      <c r="K3933" s="6" t="s">
        <v>8329</v>
      </c>
      <c r="L3933" s="6" t="s">
        <v>11</v>
      </c>
      <c r="M3933" s="2">
        <v>303.86599999999999</v>
      </c>
      <c r="N3933" s="1" t="s">
        <v>12</v>
      </c>
      <c r="O3933" s="3">
        <v>43323</v>
      </c>
      <c r="P3933" s="2">
        <f>ROUNDDOWN(Table1[[#This Row],[Quantity in UnE]],0)</f>
        <v>303</v>
      </c>
      <c r="Q3933" t="s">
        <v>8849</v>
      </c>
      <c r="R3933">
        <v>36.75</v>
      </c>
      <c r="S3933">
        <v>44</v>
      </c>
      <c r="T3933">
        <f>IF(Table1[[#This Row],[OD (in)]]=28,0,IF(Table1[[#This Row],[Width (in)]]&lt;=25,1,0))</f>
        <v>0</v>
      </c>
      <c r="U3933">
        <f>IF(Table1[[#This Row],[OD (in)]]=28,0,IF(AND(Table1[[#This Row],[Width (in)]]&gt;25,Table1[[#This Row],[Width (in)]]&lt;=40),1,0))</f>
        <v>1</v>
      </c>
      <c r="V3933">
        <f>IF(Table1[[#This Row],[OD (in)]]=28,0,IF(Table1[[#This Row],[Width (in)]]&gt;40,1,0))</f>
        <v>0</v>
      </c>
      <c r="W3933">
        <f>IF(Table1[[#This Row],[OD (in)]]=28,1,0)</f>
        <v>0</v>
      </c>
    </row>
    <row r="3934" spans="1:23" x14ac:dyDescent="0.3">
      <c r="A3934" s="6" t="s">
        <v>0</v>
      </c>
      <c r="B3934" s="6" t="s">
        <v>125</v>
      </c>
      <c r="C3934" s="6" t="s">
        <v>126</v>
      </c>
      <c r="D3934" s="6" t="s">
        <v>8330</v>
      </c>
      <c r="E3934" s="6" t="s">
        <v>4</v>
      </c>
      <c r="F3934" s="6" t="s">
        <v>5</v>
      </c>
      <c r="G3934" s="6" t="s">
        <v>7892</v>
      </c>
      <c r="H3934" s="6" t="s">
        <v>7</v>
      </c>
      <c r="I3934" s="6" t="s">
        <v>7893</v>
      </c>
      <c r="J3934" s="6" t="s">
        <v>9</v>
      </c>
      <c r="K3934" s="6" t="s">
        <v>8331</v>
      </c>
      <c r="L3934" s="6" t="s">
        <v>11</v>
      </c>
      <c r="M3934" s="2">
        <v>440.96899999999999</v>
      </c>
      <c r="N3934" s="1" t="s">
        <v>12</v>
      </c>
      <c r="O3934" s="3">
        <v>43321</v>
      </c>
      <c r="P3934" s="2">
        <f>ROUNDDOWN(Table1[[#This Row],[Quantity in UnE]],0)</f>
        <v>440</v>
      </c>
      <c r="Q3934" t="s">
        <v>8852</v>
      </c>
      <c r="R3934">
        <v>60</v>
      </c>
      <c r="S3934">
        <v>39</v>
      </c>
      <c r="T3934">
        <f>IF(Table1[[#This Row],[OD (in)]]=28,0,IF(Table1[[#This Row],[Width (in)]]&lt;=25,1,0))</f>
        <v>0</v>
      </c>
      <c r="U3934">
        <f>IF(Table1[[#This Row],[OD (in)]]=28,0,IF(AND(Table1[[#This Row],[Width (in)]]&gt;25,Table1[[#This Row],[Width (in)]]&lt;=40),1,0))</f>
        <v>0</v>
      </c>
      <c r="V3934">
        <f>IF(Table1[[#This Row],[OD (in)]]=28,0,IF(Table1[[#This Row],[Width (in)]]&gt;40,1,0))</f>
        <v>1</v>
      </c>
      <c r="W3934">
        <f>IF(Table1[[#This Row],[OD (in)]]=28,1,0)</f>
        <v>0</v>
      </c>
    </row>
    <row r="3935" spans="1:23" x14ac:dyDescent="0.3">
      <c r="A3935" s="6" t="s">
        <v>0</v>
      </c>
      <c r="B3935" s="6" t="s">
        <v>125</v>
      </c>
      <c r="C3935" s="6" t="s">
        <v>126</v>
      </c>
      <c r="D3935" s="6" t="s">
        <v>8332</v>
      </c>
      <c r="E3935" s="6" t="s">
        <v>4</v>
      </c>
      <c r="F3935" s="6" t="s">
        <v>5</v>
      </c>
      <c r="G3935" s="6" t="s">
        <v>7892</v>
      </c>
      <c r="H3935" s="6" t="s">
        <v>7</v>
      </c>
      <c r="I3935" s="6" t="s">
        <v>7893</v>
      </c>
      <c r="J3935" s="6" t="s">
        <v>9</v>
      </c>
      <c r="K3935" s="6" t="s">
        <v>8333</v>
      </c>
      <c r="L3935" s="6" t="s">
        <v>11</v>
      </c>
      <c r="M3935" s="2">
        <v>443.68099999999998</v>
      </c>
      <c r="N3935" s="1" t="s">
        <v>12</v>
      </c>
      <c r="O3935" s="3">
        <v>43321</v>
      </c>
      <c r="P3935" s="2">
        <f>ROUNDDOWN(Table1[[#This Row],[Quantity in UnE]],0)</f>
        <v>443</v>
      </c>
      <c r="Q3935" t="s">
        <v>8852</v>
      </c>
      <c r="R3935">
        <v>60</v>
      </c>
      <c r="S3935">
        <v>39</v>
      </c>
      <c r="T3935">
        <f>IF(Table1[[#This Row],[OD (in)]]=28,0,IF(Table1[[#This Row],[Width (in)]]&lt;=25,1,0))</f>
        <v>0</v>
      </c>
      <c r="U3935">
        <f>IF(Table1[[#This Row],[OD (in)]]=28,0,IF(AND(Table1[[#This Row],[Width (in)]]&gt;25,Table1[[#This Row],[Width (in)]]&lt;=40),1,0))</f>
        <v>0</v>
      </c>
      <c r="V3935">
        <f>IF(Table1[[#This Row],[OD (in)]]=28,0,IF(Table1[[#This Row],[Width (in)]]&gt;40,1,0))</f>
        <v>1</v>
      </c>
      <c r="W3935">
        <f>IF(Table1[[#This Row],[OD (in)]]=28,1,0)</f>
        <v>0</v>
      </c>
    </row>
    <row r="3936" spans="1:23" x14ac:dyDescent="0.3">
      <c r="A3936" s="6" t="s">
        <v>0</v>
      </c>
      <c r="B3936" s="6" t="s">
        <v>328</v>
      </c>
      <c r="C3936" s="6" t="s">
        <v>329</v>
      </c>
      <c r="D3936" s="6" t="s">
        <v>8334</v>
      </c>
      <c r="E3936" s="6" t="s">
        <v>4</v>
      </c>
      <c r="F3936" s="6" t="s">
        <v>5</v>
      </c>
      <c r="G3936" s="6" t="s">
        <v>7928</v>
      </c>
      <c r="H3936" s="6" t="s">
        <v>7</v>
      </c>
      <c r="I3936" s="6" t="s">
        <v>7929</v>
      </c>
      <c r="J3936" s="6" t="s">
        <v>9</v>
      </c>
      <c r="K3936" s="6" t="s">
        <v>8335</v>
      </c>
      <c r="L3936" s="6" t="s">
        <v>11</v>
      </c>
      <c r="M3936" s="2">
        <v>160.964</v>
      </c>
      <c r="N3936" s="1" t="s">
        <v>12</v>
      </c>
      <c r="O3936" s="3">
        <v>43323</v>
      </c>
      <c r="P3936" s="2">
        <f>ROUNDDOWN(Table1[[#This Row],[Quantity in UnE]],0)</f>
        <v>160</v>
      </c>
      <c r="Q3936">
        <v>1021</v>
      </c>
      <c r="T3936">
        <f>IF(Table1[[#This Row],[OD (in)]]=28,0,IF(Table1[[#This Row],[Width (in)]]&lt;=25,1,0))</f>
        <v>1</v>
      </c>
      <c r="U3936">
        <f>IF(Table1[[#This Row],[OD (in)]]=28,0,IF(AND(Table1[[#This Row],[Width (in)]]&gt;25,Table1[[#This Row],[Width (in)]]&lt;=40),1,0))</f>
        <v>0</v>
      </c>
      <c r="V3936">
        <f>IF(Table1[[#This Row],[OD (in)]]=28,0,IF(Table1[[#This Row],[Width (in)]]&gt;40,1,0))</f>
        <v>0</v>
      </c>
      <c r="W3936">
        <f>IF(Table1[[#This Row],[OD (in)]]=28,1,0)</f>
        <v>0</v>
      </c>
    </row>
    <row r="3937" spans="1:23" x14ac:dyDescent="0.3">
      <c r="A3937" s="6" t="s">
        <v>0</v>
      </c>
      <c r="B3937" s="6" t="s">
        <v>125</v>
      </c>
      <c r="C3937" s="6" t="s">
        <v>126</v>
      </c>
      <c r="D3937" s="6" t="s">
        <v>8336</v>
      </c>
      <c r="E3937" s="6" t="s">
        <v>4</v>
      </c>
      <c r="F3937" s="6" t="s">
        <v>5</v>
      </c>
      <c r="G3937" s="6" t="s">
        <v>7892</v>
      </c>
      <c r="H3937" s="6" t="s">
        <v>7</v>
      </c>
      <c r="I3937" s="6" t="s">
        <v>7893</v>
      </c>
      <c r="J3937" s="6" t="s">
        <v>9</v>
      </c>
      <c r="K3937" s="6" t="s">
        <v>8337</v>
      </c>
      <c r="L3937" s="6" t="s">
        <v>11</v>
      </c>
      <c r="M3937" s="2">
        <v>441.892</v>
      </c>
      <c r="N3937" s="1" t="s">
        <v>12</v>
      </c>
      <c r="O3937" s="3">
        <v>43321</v>
      </c>
      <c r="P3937" s="2">
        <f>ROUNDDOWN(Table1[[#This Row],[Quantity in UnE]],0)</f>
        <v>441</v>
      </c>
      <c r="Q3937" t="s">
        <v>8852</v>
      </c>
      <c r="R3937">
        <v>60</v>
      </c>
      <c r="S3937">
        <v>39</v>
      </c>
      <c r="T3937">
        <f>IF(Table1[[#This Row],[OD (in)]]=28,0,IF(Table1[[#This Row],[Width (in)]]&lt;=25,1,0))</f>
        <v>0</v>
      </c>
      <c r="U3937">
        <f>IF(Table1[[#This Row],[OD (in)]]=28,0,IF(AND(Table1[[#This Row],[Width (in)]]&gt;25,Table1[[#This Row],[Width (in)]]&lt;=40),1,0))</f>
        <v>0</v>
      </c>
      <c r="V3937">
        <f>IF(Table1[[#This Row],[OD (in)]]=28,0,IF(Table1[[#This Row],[Width (in)]]&gt;40,1,0))</f>
        <v>1</v>
      </c>
      <c r="W3937">
        <f>IF(Table1[[#This Row],[OD (in)]]=28,1,0)</f>
        <v>0</v>
      </c>
    </row>
    <row r="3938" spans="1:23" x14ac:dyDescent="0.3">
      <c r="A3938" s="6" t="s">
        <v>0</v>
      </c>
      <c r="B3938" s="6" t="s">
        <v>125</v>
      </c>
      <c r="C3938" s="6" t="s">
        <v>126</v>
      </c>
      <c r="D3938" s="6" t="s">
        <v>8338</v>
      </c>
      <c r="E3938" s="6" t="s">
        <v>4</v>
      </c>
      <c r="F3938" s="6" t="s">
        <v>5</v>
      </c>
      <c r="G3938" s="6" t="s">
        <v>7892</v>
      </c>
      <c r="H3938" s="6" t="s">
        <v>7</v>
      </c>
      <c r="I3938" s="6" t="s">
        <v>7893</v>
      </c>
      <c r="J3938" s="6" t="s">
        <v>9</v>
      </c>
      <c r="K3938" s="6" t="s">
        <v>8339</v>
      </c>
      <c r="L3938" s="6" t="s">
        <v>11</v>
      </c>
      <c r="M3938" s="2">
        <v>439.065</v>
      </c>
      <c r="N3938" s="1" t="s">
        <v>12</v>
      </c>
      <c r="O3938" s="3">
        <v>43321</v>
      </c>
      <c r="P3938" s="2">
        <f>ROUNDDOWN(Table1[[#This Row],[Quantity in UnE]],0)</f>
        <v>439</v>
      </c>
      <c r="Q3938" t="s">
        <v>8852</v>
      </c>
      <c r="R3938">
        <v>60</v>
      </c>
      <c r="S3938">
        <v>39</v>
      </c>
      <c r="T3938">
        <f>IF(Table1[[#This Row],[OD (in)]]=28,0,IF(Table1[[#This Row],[Width (in)]]&lt;=25,1,0))</f>
        <v>0</v>
      </c>
      <c r="U3938">
        <f>IF(Table1[[#This Row],[OD (in)]]=28,0,IF(AND(Table1[[#This Row],[Width (in)]]&gt;25,Table1[[#This Row],[Width (in)]]&lt;=40),1,0))</f>
        <v>0</v>
      </c>
      <c r="V3938">
        <f>IF(Table1[[#This Row],[OD (in)]]=28,0,IF(Table1[[#This Row],[Width (in)]]&gt;40,1,0))</f>
        <v>1</v>
      </c>
      <c r="W3938">
        <f>IF(Table1[[#This Row],[OD (in)]]=28,1,0)</f>
        <v>0</v>
      </c>
    </row>
    <row r="3939" spans="1:23" x14ac:dyDescent="0.3">
      <c r="A3939" s="6" t="s">
        <v>0</v>
      </c>
      <c r="B3939" s="6" t="s">
        <v>125</v>
      </c>
      <c r="C3939" s="6" t="s">
        <v>126</v>
      </c>
      <c r="D3939" s="6" t="s">
        <v>8340</v>
      </c>
      <c r="E3939" s="6" t="s">
        <v>4</v>
      </c>
      <c r="F3939" s="6" t="s">
        <v>5</v>
      </c>
      <c r="G3939" s="6" t="s">
        <v>7892</v>
      </c>
      <c r="H3939" s="6" t="s">
        <v>7</v>
      </c>
      <c r="I3939" s="6" t="s">
        <v>7893</v>
      </c>
      <c r="J3939" s="6" t="s">
        <v>9</v>
      </c>
      <c r="K3939" s="6" t="s">
        <v>8341</v>
      </c>
      <c r="L3939" s="6" t="s">
        <v>11</v>
      </c>
      <c r="M3939" s="2">
        <v>354.65600000000001</v>
      </c>
      <c r="N3939" s="1" t="s">
        <v>12</v>
      </c>
      <c r="O3939" s="3">
        <v>43321</v>
      </c>
      <c r="P3939" s="2">
        <f>ROUNDDOWN(Table1[[#This Row],[Quantity in UnE]],0)</f>
        <v>354</v>
      </c>
      <c r="Q3939" t="s">
        <v>8852</v>
      </c>
      <c r="R3939">
        <v>60</v>
      </c>
      <c r="S3939">
        <v>39</v>
      </c>
      <c r="T3939">
        <f>IF(Table1[[#This Row],[OD (in)]]=28,0,IF(Table1[[#This Row],[Width (in)]]&lt;=25,1,0))</f>
        <v>0</v>
      </c>
      <c r="U3939">
        <f>IF(Table1[[#This Row],[OD (in)]]=28,0,IF(AND(Table1[[#This Row],[Width (in)]]&gt;25,Table1[[#This Row],[Width (in)]]&lt;=40),1,0))</f>
        <v>0</v>
      </c>
      <c r="V3939">
        <f>IF(Table1[[#This Row],[OD (in)]]=28,0,IF(Table1[[#This Row],[Width (in)]]&gt;40,1,0))</f>
        <v>1</v>
      </c>
      <c r="W3939">
        <f>IF(Table1[[#This Row],[OD (in)]]=28,1,0)</f>
        <v>0</v>
      </c>
    </row>
    <row r="3940" spans="1:23" x14ac:dyDescent="0.3">
      <c r="A3940" s="6" t="s">
        <v>0</v>
      </c>
      <c r="B3940" s="6" t="s">
        <v>8342</v>
      </c>
      <c r="C3940" s="6" t="s">
        <v>8343</v>
      </c>
      <c r="D3940" s="6" t="s">
        <v>8344</v>
      </c>
      <c r="E3940" s="6" t="s">
        <v>4</v>
      </c>
      <c r="F3940" s="6" t="s">
        <v>5</v>
      </c>
      <c r="G3940" s="6" t="s">
        <v>7892</v>
      </c>
      <c r="H3940" s="6" t="s">
        <v>7</v>
      </c>
      <c r="I3940" s="6" t="s">
        <v>7893</v>
      </c>
      <c r="J3940" s="6" t="s">
        <v>9</v>
      </c>
      <c r="K3940" s="6" t="s">
        <v>8345</v>
      </c>
      <c r="L3940" s="6" t="s">
        <v>11</v>
      </c>
      <c r="M3940" s="2">
        <v>164.649</v>
      </c>
      <c r="N3940" s="1" t="s">
        <v>12</v>
      </c>
      <c r="O3940" s="3">
        <v>43321</v>
      </c>
      <c r="P3940" s="2">
        <f>ROUNDDOWN(Table1[[#This Row],[Quantity in UnE]],0)</f>
        <v>164</v>
      </c>
      <c r="Q3940">
        <v>1016</v>
      </c>
      <c r="R3940">
        <v>23.875</v>
      </c>
      <c r="S3940">
        <v>39</v>
      </c>
      <c r="T3940">
        <f>IF(Table1[[#This Row],[OD (in)]]=28,0,IF(Table1[[#This Row],[Width (in)]]&lt;=25,1,0))</f>
        <v>1</v>
      </c>
      <c r="U3940">
        <f>IF(Table1[[#This Row],[OD (in)]]=28,0,IF(AND(Table1[[#This Row],[Width (in)]]&gt;25,Table1[[#This Row],[Width (in)]]&lt;=40),1,0))</f>
        <v>0</v>
      </c>
      <c r="V3940">
        <f>IF(Table1[[#This Row],[OD (in)]]=28,0,IF(Table1[[#This Row],[Width (in)]]&gt;40,1,0))</f>
        <v>0</v>
      </c>
      <c r="W3940">
        <f>IF(Table1[[#This Row],[OD (in)]]=28,1,0)</f>
        <v>0</v>
      </c>
    </row>
    <row r="3941" spans="1:23" x14ac:dyDescent="0.3">
      <c r="A3941" s="6" t="s">
        <v>0</v>
      </c>
      <c r="B3941" s="6" t="s">
        <v>8342</v>
      </c>
      <c r="C3941" s="6" t="s">
        <v>8343</v>
      </c>
      <c r="D3941" s="6" t="s">
        <v>8346</v>
      </c>
      <c r="E3941" s="6" t="s">
        <v>4</v>
      </c>
      <c r="F3941" s="6" t="s">
        <v>5</v>
      </c>
      <c r="G3941" s="6" t="s">
        <v>7892</v>
      </c>
      <c r="H3941" s="6" t="s">
        <v>7</v>
      </c>
      <c r="I3941" s="6" t="s">
        <v>7893</v>
      </c>
      <c r="J3941" s="6" t="s">
        <v>9</v>
      </c>
      <c r="K3941" s="6" t="s">
        <v>8347</v>
      </c>
      <c r="L3941" s="6" t="s">
        <v>11</v>
      </c>
      <c r="M3941" s="2">
        <v>164.649</v>
      </c>
      <c r="N3941" s="1" t="s">
        <v>12</v>
      </c>
      <c r="O3941" s="3">
        <v>43321</v>
      </c>
      <c r="P3941" s="2">
        <f>ROUNDDOWN(Table1[[#This Row],[Quantity in UnE]],0)</f>
        <v>164</v>
      </c>
      <c r="Q3941">
        <v>1016</v>
      </c>
      <c r="R3941">
        <v>23.875</v>
      </c>
      <c r="S3941">
        <v>39</v>
      </c>
      <c r="T3941">
        <f>IF(Table1[[#This Row],[OD (in)]]=28,0,IF(Table1[[#This Row],[Width (in)]]&lt;=25,1,0))</f>
        <v>1</v>
      </c>
      <c r="U3941">
        <f>IF(Table1[[#This Row],[OD (in)]]=28,0,IF(AND(Table1[[#This Row],[Width (in)]]&gt;25,Table1[[#This Row],[Width (in)]]&lt;=40),1,0))</f>
        <v>0</v>
      </c>
      <c r="V3941">
        <f>IF(Table1[[#This Row],[OD (in)]]=28,0,IF(Table1[[#This Row],[Width (in)]]&gt;40,1,0))</f>
        <v>0</v>
      </c>
      <c r="W3941">
        <f>IF(Table1[[#This Row],[OD (in)]]=28,1,0)</f>
        <v>0</v>
      </c>
    </row>
    <row r="3942" spans="1:23" x14ac:dyDescent="0.3">
      <c r="A3942" s="6" t="s">
        <v>0</v>
      </c>
      <c r="B3942" s="6" t="s">
        <v>2419</v>
      </c>
      <c r="C3942" s="6" t="s">
        <v>2420</v>
      </c>
      <c r="D3942" s="6" t="s">
        <v>8348</v>
      </c>
      <c r="E3942" s="6" t="s">
        <v>4</v>
      </c>
      <c r="F3942" s="6" t="s">
        <v>5</v>
      </c>
      <c r="G3942" s="6" t="s">
        <v>8128</v>
      </c>
      <c r="H3942" s="6" t="s">
        <v>7</v>
      </c>
      <c r="I3942" s="6" t="s">
        <v>8129</v>
      </c>
      <c r="J3942" s="6" t="s">
        <v>9</v>
      </c>
      <c r="K3942" s="6" t="s">
        <v>8349</v>
      </c>
      <c r="L3942" s="6" t="s">
        <v>11</v>
      </c>
      <c r="M3942" s="2">
        <v>298.22399999999999</v>
      </c>
      <c r="N3942" s="1" t="s">
        <v>12</v>
      </c>
      <c r="O3942" s="3">
        <v>43319</v>
      </c>
      <c r="P3942" s="2">
        <f>ROUNDDOWN(Table1[[#This Row],[Quantity in UnE]],0)</f>
        <v>298</v>
      </c>
      <c r="Q3942" t="s">
        <v>8850</v>
      </c>
      <c r="R3942">
        <v>39.5</v>
      </c>
      <c r="S3942">
        <v>39</v>
      </c>
      <c r="T3942">
        <f>IF(Table1[[#This Row],[OD (in)]]=28,0,IF(Table1[[#This Row],[Width (in)]]&lt;=25,1,0))</f>
        <v>0</v>
      </c>
      <c r="U3942">
        <f>IF(Table1[[#This Row],[OD (in)]]=28,0,IF(AND(Table1[[#This Row],[Width (in)]]&gt;25,Table1[[#This Row],[Width (in)]]&lt;=40),1,0))</f>
        <v>1</v>
      </c>
      <c r="V3942">
        <f>IF(Table1[[#This Row],[OD (in)]]=28,0,IF(Table1[[#This Row],[Width (in)]]&gt;40,1,0))</f>
        <v>0</v>
      </c>
      <c r="W3942">
        <f>IF(Table1[[#This Row],[OD (in)]]=28,1,0)</f>
        <v>0</v>
      </c>
    </row>
    <row r="3943" spans="1:23" x14ac:dyDescent="0.3">
      <c r="A3943" s="6" t="s">
        <v>0</v>
      </c>
      <c r="B3943" s="6" t="s">
        <v>2481</v>
      </c>
      <c r="C3943" s="6" t="s">
        <v>2482</v>
      </c>
      <c r="D3943" s="6" t="s">
        <v>8350</v>
      </c>
      <c r="E3943" s="6" t="s">
        <v>4</v>
      </c>
      <c r="F3943" s="6" t="s">
        <v>5</v>
      </c>
      <c r="G3943" s="6" t="s">
        <v>7928</v>
      </c>
      <c r="H3943" s="6" t="s">
        <v>7</v>
      </c>
      <c r="I3943" s="6" t="s">
        <v>7929</v>
      </c>
      <c r="J3943" s="6" t="s">
        <v>9</v>
      </c>
      <c r="K3943" s="6" t="s">
        <v>8351</v>
      </c>
      <c r="L3943" s="6" t="s">
        <v>11</v>
      </c>
      <c r="M3943" s="2">
        <v>169.18199999999999</v>
      </c>
      <c r="N3943" s="1" t="s">
        <v>12</v>
      </c>
      <c r="O3943" s="3">
        <v>43323</v>
      </c>
      <c r="P3943" s="2">
        <f>ROUNDDOWN(Table1[[#This Row],[Quantity in UnE]],0)</f>
        <v>169</v>
      </c>
      <c r="Q3943" t="s">
        <v>8850</v>
      </c>
      <c r="R3943">
        <v>23</v>
      </c>
      <c r="S3943">
        <v>39</v>
      </c>
      <c r="T3943">
        <f>IF(Table1[[#This Row],[OD (in)]]=28,0,IF(Table1[[#This Row],[Width (in)]]&lt;=25,1,0))</f>
        <v>1</v>
      </c>
      <c r="U3943">
        <f>IF(Table1[[#This Row],[OD (in)]]=28,0,IF(AND(Table1[[#This Row],[Width (in)]]&gt;25,Table1[[#This Row],[Width (in)]]&lt;=40),1,0))</f>
        <v>0</v>
      </c>
      <c r="V3943">
        <f>IF(Table1[[#This Row],[OD (in)]]=28,0,IF(Table1[[#This Row],[Width (in)]]&gt;40,1,0))</f>
        <v>0</v>
      </c>
      <c r="W3943">
        <f>IF(Table1[[#This Row],[OD (in)]]=28,1,0)</f>
        <v>0</v>
      </c>
    </row>
    <row r="3944" spans="1:23" x14ac:dyDescent="0.3">
      <c r="A3944" s="6" t="s">
        <v>0</v>
      </c>
      <c r="B3944" s="6" t="s">
        <v>8342</v>
      </c>
      <c r="C3944" s="6" t="s">
        <v>8343</v>
      </c>
      <c r="D3944" s="6" t="s">
        <v>8352</v>
      </c>
      <c r="E3944" s="6" t="s">
        <v>4</v>
      </c>
      <c r="F3944" s="6" t="s">
        <v>5</v>
      </c>
      <c r="G3944" s="6" t="s">
        <v>7892</v>
      </c>
      <c r="H3944" s="6" t="s">
        <v>7</v>
      </c>
      <c r="I3944" s="6" t="s">
        <v>7893</v>
      </c>
      <c r="J3944" s="6" t="s">
        <v>9</v>
      </c>
      <c r="K3944" s="6" t="s">
        <v>8353</v>
      </c>
      <c r="L3944" s="6" t="s">
        <v>11</v>
      </c>
      <c r="M3944" s="2">
        <v>164.649</v>
      </c>
      <c r="N3944" s="1" t="s">
        <v>12</v>
      </c>
      <c r="O3944" s="3">
        <v>43321</v>
      </c>
      <c r="P3944" s="2">
        <f>ROUNDDOWN(Table1[[#This Row],[Quantity in UnE]],0)</f>
        <v>164</v>
      </c>
      <c r="Q3944">
        <v>1016</v>
      </c>
      <c r="R3944">
        <v>23.875</v>
      </c>
      <c r="S3944">
        <v>39</v>
      </c>
      <c r="T3944">
        <f>IF(Table1[[#This Row],[OD (in)]]=28,0,IF(Table1[[#This Row],[Width (in)]]&lt;=25,1,0))</f>
        <v>1</v>
      </c>
      <c r="U3944">
        <f>IF(Table1[[#This Row],[OD (in)]]=28,0,IF(AND(Table1[[#This Row],[Width (in)]]&gt;25,Table1[[#This Row],[Width (in)]]&lt;=40),1,0))</f>
        <v>0</v>
      </c>
      <c r="V3944">
        <f>IF(Table1[[#This Row],[OD (in)]]=28,0,IF(Table1[[#This Row],[Width (in)]]&gt;40,1,0))</f>
        <v>0</v>
      </c>
      <c r="W3944">
        <f>IF(Table1[[#This Row],[OD (in)]]=28,1,0)</f>
        <v>0</v>
      </c>
    </row>
    <row r="3945" spans="1:23" x14ac:dyDescent="0.3">
      <c r="A3945" s="6" t="s">
        <v>0</v>
      </c>
      <c r="B3945" s="6" t="s">
        <v>274</v>
      </c>
      <c r="C3945" s="6" t="s">
        <v>275</v>
      </c>
      <c r="D3945" s="6" t="s">
        <v>8354</v>
      </c>
      <c r="E3945" s="6" t="s">
        <v>4</v>
      </c>
      <c r="F3945" s="6" t="s">
        <v>5</v>
      </c>
      <c r="G3945" s="6" t="s">
        <v>8128</v>
      </c>
      <c r="H3945" s="6" t="s">
        <v>7</v>
      </c>
      <c r="I3945" s="6" t="s">
        <v>8129</v>
      </c>
      <c r="J3945" s="6" t="s">
        <v>9</v>
      </c>
      <c r="K3945" s="6" t="s">
        <v>8355</v>
      </c>
      <c r="L3945" s="6" t="s">
        <v>11</v>
      </c>
      <c r="M3945" s="2">
        <v>249.148</v>
      </c>
      <c r="N3945" s="1" t="s">
        <v>12</v>
      </c>
      <c r="O3945" s="3">
        <v>43319</v>
      </c>
      <c r="P3945" s="2">
        <f>ROUNDDOWN(Table1[[#This Row],[Quantity in UnE]],0)</f>
        <v>249</v>
      </c>
      <c r="Q3945" t="s">
        <v>8850</v>
      </c>
      <c r="R3945">
        <v>33</v>
      </c>
      <c r="S3945">
        <v>39</v>
      </c>
      <c r="T3945">
        <f>IF(Table1[[#This Row],[OD (in)]]=28,0,IF(Table1[[#This Row],[Width (in)]]&lt;=25,1,0))</f>
        <v>0</v>
      </c>
      <c r="U3945">
        <f>IF(Table1[[#This Row],[OD (in)]]=28,0,IF(AND(Table1[[#This Row],[Width (in)]]&gt;25,Table1[[#This Row],[Width (in)]]&lt;=40),1,0))</f>
        <v>1</v>
      </c>
      <c r="V3945">
        <f>IF(Table1[[#This Row],[OD (in)]]=28,0,IF(Table1[[#This Row],[Width (in)]]&gt;40,1,0))</f>
        <v>0</v>
      </c>
      <c r="W3945">
        <f>IF(Table1[[#This Row],[OD (in)]]=28,1,0)</f>
        <v>0</v>
      </c>
    </row>
    <row r="3946" spans="1:23" x14ac:dyDescent="0.3">
      <c r="A3946" s="6" t="s">
        <v>0</v>
      </c>
      <c r="B3946" s="6" t="s">
        <v>8342</v>
      </c>
      <c r="C3946" s="6" t="s">
        <v>8343</v>
      </c>
      <c r="D3946" s="6" t="s">
        <v>8356</v>
      </c>
      <c r="E3946" s="6" t="s">
        <v>4</v>
      </c>
      <c r="F3946" s="6" t="s">
        <v>5</v>
      </c>
      <c r="G3946" s="6" t="s">
        <v>7892</v>
      </c>
      <c r="H3946" s="6" t="s">
        <v>7</v>
      </c>
      <c r="I3946" s="6" t="s">
        <v>7893</v>
      </c>
      <c r="J3946" s="6" t="s">
        <v>9</v>
      </c>
      <c r="K3946" s="6" t="s">
        <v>8357</v>
      </c>
      <c r="L3946" s="6" t="s">
        <v>11</v>
      </c>
      <c r="M3946" s="2">
        <v>164.649</v>
      </c>
      <c r="N3946" s="1" t="s">
        <v>12</v>
      </c>
      <c r="O3946" s="3">
        <v>43321</v>
      </c>
      <c r="P3946" s="2">
        <f>ROUNDDOWN(Table1[[#This Row],[Quantity in UnE]],0)</f>
        <v>164</v>
      </c>
      <c r="Q3946">
        <v>1016</v>
      </c>
      <c r="R3946">
        <v>23.875</v>
      </c>
      <c r="S3946">
        <v>39</v>
      </c>
      <c r="T3946">
        <f>IF(Table1[[#This Row],[OD (in)]]=28,0,IF(Table1[[#This Row],[Width (in)]]&lt;=25,1,0))</f>
        <v>1</v>
      </c>
      <c r="U3946">
        <f>IF(Table1[[#This Row],[OD (in)]]=28,0,IF(AND(Table1[[#This Row],[Width (in)]]&gt;25,Table1[[#This Row],[Width (in)]]&lt;=40),1,0))</f>
        <v>0</v>
      </c>
      <c r="V3946">
        <f>IF(Table1[[#This Row],[OD (in)]]=28,0,IF(Table1[[#This Row],[Width (in)]]&gt;40,1,0))</f>
        <v>0</v>
      </c>
      <c r="W3946">
        <f>IF(Table1[[#This Row],[OD (in)]]=28,1,0)</f>
        <v>0</v>
      </c>
    </row>
    <row r="3947" spans="1:23" x14ac:dyDescent="0.3">
      <c r="A3947" s="6" t="s">
        <v>0</v>
      </c>
      <c r="B3947" s="6" t="s">
        <v>382</v>
      </c>
      <c r="C3947" s="6" t="s">
        <v>383</v>
      </c>
      <c r="D3947" s="6" t="s">
        <v>8358</v>
      </c>
      <c r="E3947" s="6" t="s">
        <v>4</v>
      </c>
      <c r="F3947" s="6" t="s">
        <v>5</v>
      </c>
      <c r="G3947" s="6" t="s">
        <v>7892</v>
      </c>
      <c r="H3947" s="6" t="s">
        <v>7</v>
      </c>
      <c r="I3947" s="6" t="s">
        <v>7893</v>
      </c>
      <c r="J3947" s="6" t="s">
        <v>9</v>
      </c>
      <c r="K3947" s="6" t="s">
        <v>8359</v>
      </c>
      <c r="L3947" s="6" t="s">
        <v>11</v>
      </c>
      <c r="M3947" s="2">
        <v>355.90600000000001</v>
      </c>
      <c r="N3947" s="1" t="s">
        <v>12</v>
      </c>
      <c r="O3947" s="3">
        <v>43321</v>
      </c>
      <c r="P3947" s="2">
        <f>ROUNDDOWN(Table1[[#This Row],[Quantity in UnE]],0)</f>
        <v>355</v>
      </c>
      <c r="Q3947" t="s">
        <v>8850</v>
      </c>
      <c r="R3947">
        <v>48</v>
      </c>
      <c r="S3947">
        <v>39</v>
      </c>
      <c r="T3947">
        <f>IF(Table1[[#This Row],[OD (in)]]=28,0,IF(Table1[[#This Row],[Width (in)]]&lt;=25,1,0))</f>
        <v>0</v>
      </c>
      <c r="U3947">
        <f>IF(Table1[[#This Row],[OD (in)]]=28,0,IF(AND(Table1[[#This Row],[Width (in)]]&gt;25,Table1[[#This Row],[Width (in)]]&lt;=40),1,0))</f>
        <v>0</v>
      </c>
      <c r="V3947">
        <f>IF(Table1[[#This Row],[OD (in)]]=28,0,IF(Table1[[#This Row],[Width (in)]]&gt;40,1,0))</f>
        <v>1</v>
      </c>
      <c r="W3947">
        <f>IF(Table1[[#This Row],[OD (in)]]=28,1,0)</f>
        <v>0</v>
      </c>
    </row>
    <row r="3948" spans="1:23" x14ac:dyDescent="0.3">
      <c r="A3948" s="6" t="s">
        <v>0</v>
      </c>
      <c r="B3948" s="6" t="s">
        <v>2481</v>
      </c>
      <c r="C3948" s="6" t="s">
        <v>2482</v>
      </c>
      <c r="D3948" s="6" t="s">
        <v>8360</v>
      </c>
      <c r="E3948" s="6" t="s">
        <v>4</v>
      </c>
      <c r="F3948" s="6" t="s">
        <v>5</v>
      </c>
      <c r="G3948" s="6" t="s">
        <v>7928</v>
      </c>
      <c r="H3948" s="6" t="s">
        <v>7</v>
      </c>
      <c r="I3948" s="6" t="s">
        <v>7929</v>
      </c>
      <c r="J3948" s="6" t="s">
        <v>9</v>
      </c>
      <c r="K3948" s="6" t="s">
        <v>8361</v>
      </c>
      <c r="L3948" s="6" t="s">
        <v>11</v>
      </c>
      <c r="M3948" s="2">
        <v>170.738</v>
      </c>
      <c r="N3948" s="1" t="s">
        <v>12</v>
      </c>
      <c r="O3948" s="3">
        <v>43323</v>
      </c>
      <c r="P3948" s="2">
        <f>ROUNDDOWN(Table1[[#This Row],[Quantity in UnE]],0)</f>
        <v>170</v>
      </c>
      <c r="Q3948" t="s">
        <v>8850</v>
      </c>
      <c r="R3948">
        <v>23</v>
      </c>
      <c r="S3948">
        <v>39</v>
      </c>
      <c r="T3948">
        <f>IF(Table1[[#This Row],[OD (in)]]=28,0,IF(Table1[[#This Row],[Width (in)]]&lt;=25,1,0))</f>
        <v>1</v>
      </c>
      <c r="U3948">
        <f>IF(Table1[[#This Row],[OD (in)]]=28,0,IF(AND(Table1[[#This Row],[Width (in)]]&gt;25,Table1[[#This Row],[Width (in)]]&lt;=40),1,0))</f>
        <v>0</v>
      </c>
      <c r="V3948">
        <f>IF(Table1[[#This Row],[OD (in)]]=28,0,IF(Table1[[#This Row],[Width (in)]]&gt;40,1,0))</f>
        <v>0</v>
      </c>
      <c r="W3948">
        <f>IF(Table1[[#This Row],[OD (in)]]=28,1,0)</f>
        <v>0</v>
      </c>
    </row>
    <row r="3949" spans="1:23" x14ac:dyDescent="0.3">
      <c r="A3949" s="6" t="s">
        <v>0</v>
      </c>
      <c r="B3949" s="6" t="s">
        <v>4685</v>
      </c>
      <c r="C3949" s="6" t="s">
        <v>4686</v>
      </c>
      <c r="D3949" s="6" t="s">
        <v>8362</v>
      </c>
      <c r="E3949" s="6" t="s">
        <v>4</v>
      </c>
      <c r="F3949" s="6" t="s">
        <v>5</v>
      </c>
      <c r="G3949" s="6" t="s">
        <v>7892</v>
      </c>
      <c r="H3949" s="6" t="s">
        <v>7</v>
      </c>
      <c r="I3949" s="6" t="s">
        <v>7893</v>
      </c>
      <c r="J3949" s="6" t="s">
        <v>9</v>
      </c>
      <c r="K3949" s="6" t="s">
        <v>8363</v>
      </c>
      <c r="L3949" s="6" t="s">
        <v>11</v>
      </c>
      <c r="M3949" s="2">
        <v>316.05200000000002</v>
      </c>
      <c r="N3949" s="1" t="s">
        <v>12</v>
      </c>
      <c r="O3949" s="3">
        <v>43321</v>
      </c>
      <c r="P3949" s="2">
        <f>ROUNDDOWN(Table1[[#This Row],[Quantity in UnE]],0)</f>
        <v>316</v>
      </c>
      <c r="Q3949" t="s">
        <v>8850</v>
      </c>
      <c r="R3949">
        <v>42.625</v>
      </c>
      <c r="S3949">
        <v>39</v>
      </c>
      <c r="T3949">
        <f>IF(Table1[[#This Row],[OD (in)]]=28,0,IF(Table1[[#This Row],[Width (in)]]&lt;=25,1,0))</f>
        <v>0</v>
      </c>
      <c r="U3949">
        <f>IF(Table1[[#This Row],[OD (in)]]=28,0,IF(AND(Table1[[#This Row],[Width (in)]]&gt;25,Table1[[#This Row],[Width (in)]]&lt;=40),1,0))</f>
        <v>0</v>
      </c>
      <c r="V3949">
        <f>IF(Table1[[#This Row],[OD (in)]]=28,0,IF(Table1[[#This Row],[Width (in)]]&gt;40,1,0))</f>
        <v>1</v>
      </c>
      <c r="W3949">
        <f>IF(Table1[[#This Row],[OD (in)]]=28,1,0)</f>
        <v>0</v>
      </c>
    </row>
    <row r="3950" spans="1:23" x14ac:dyDescent="0.3">
      <c r="A3950" s="6" t="s">
        <v>0</v>
      </c>
      <c r="B3950" s="6" t="s">
        <v>2481</v>
      </c>
      <c r="C3950" s="6" t="s">
        <v>2482</v>
      </c>
      <c r="D3950" s="6" t="s">
        <v>8364</v>
      </c>
      <c r="E3950" s="6" t="s">
        <v>4</v>
      </c>
      <c r="F3950" s="6" t="s">
        <v>5</v>
      </c>
      <c r="G3950" s="6" t="s">
        <v>7928</v>
      </c>
      <c r="H3950" s="6" t="s">
        <v>7</v>
      </c>
      <c r="I3950" s="6" t="s">
        <v>7929</v>
      </c>
      <c r="J3950" s="6" t="s">
        <v>9</v>
      </c>
      <c r="K3950" s="6" t="s">
        <v>8365</v>
      </c>
      <c r="L3950" s="6" t="s">
        <v>11</v>
      </c>
      <c r="M3950" s="2">
        <v>167.42699999999999</v>
      </c>
      <c r="N3950" s="1" t="s">
        <v>12</v>
      </c>
      <c r="O3950" s="3">
        <v>43323</v>
      </c>
      <c r="P3950" s="2">
        <f>ROUNDDOWN(Table1[[#This Row],[Quantity in UnE]],0)</f>
        <v>167</v>
      </c>
      <c r="Q3950" t="s">
        <v>8850</v>
      </c>
      <c r="R3950">
        <v>23</v>
      </c>
      <c r="S3950">
        <v>39</v>
      </c>
      <c r="T3950">
        <f>IF(Table1[[#This Row],[OD (in)]]=28,0,IF(Table1[[#This Row],[Width (in)]]&lt;=25,1,0))</f>
        <v>1</v>
      </c>
      <c r="U3950">
        <f>IF(Table1[[#This Row],[OD (in)]]=28,0,IF(AND(Table1[[#This Row],[Width (in)]]&gt;25,Table1[[#This Row],[Width (in)]]&lt;=40),1,0))</f>
        <v>0</v>
      </c>
      <c r="V3950">
        <f>IF(Table1[[#This Row],[OD (in)]]=28,0,IF(Table1[[#This Row],[Width (in)]]&gt;40,1,0))</f>
        <v>0</v>
      </c>
      <c r="W3950">
        <f>IF(Table1[[#This Row],[OD (in)]]=28,1,0)</f>
        <v>0</v>
      </c>
    </row>
    <row r="3951" spans="1:23" x14ac:dyDescent="0.3">
      <c r="A3951" s="6" t="s">
        <v>0</v>
      </c>
      <c r="B3951" s="6" t="s">
        <v>31</v>
      </c>
      <c r="C3951" s="6" t="s">
        <v>32</v>
      </c>
      <c r="D3951" s="6" t="s">
        <v>8366</v>
      </c>
      <c r="E3951" s="6" t="s">
        <v>4</v>
      </c>
      <c r="F3951" s="6" t="s">
        <v>5</v>
      </c>
      <c r="G3951" s="6" t="s">
        <v>7928</v>
      </c>
      <c r="H3951" s="6" t="s">
        <v>7</v>
      </c>
      <c r="I3951" s="6" t="s">
        <v>7929</v>
      </c>
      <c r="J3951" s="6" t="s">
        <v>9</v>
      </c>
      <c r="K3951" s="6" t="s">
        <v>8367</v>
      </c>
      <c r="L3951" s="6" t="s">
        <v>11</v>
      </c>
      <c r="M3951" s="2">
        <v>112.43</v>
      </c>
      <c r="N3951" s="1" t="s">
        <v>12</v>
      </c>
      <c r="O3951" s="3">
        <v>43323</v>
      </c>
      <c r="P3951" s="2">
        <f>ROUNDDOWN(Table1[[#This Row],[Quantity in UnE]],0)</f>
        <v>112</v>
      </c>
      <c r="Q3951" t="s">
        <v>8848</v>
      </c>
      <c r="R3951">
        <v>15</v>
      </c>
      <c r="S3951">
        <v>39</v>
      </c>
      <c r="T3951">
        <f>IF(Table1[[#This Row],[OD (in)]]=28,0,IF(Table1[[#This Row],[Width (in)]]&lt;=25,1,0))</f>
        <v>1</v>
      </c>
      <c r="U3951">
        <f>IF(Table1[[#This Row],[OD (in)]]=28,0,IF(AND(Table1[[#This Row],[Width (in)]]&gt;25,Table1[[#This Row],[Width (in)]]&lt;=40),1,0))</f>
        <v>0</v>
      </c>
      <c r="V3951">
        <f>IF(Table1[[#This Row],[OD (in)]]=28,0,IF(Table1[[#This Row],[Width (in)]]&gt;40,1,0))</f>
        <v>0</v>
      </c>
      <c r="W3951">
        <f>IF(Table1[[#This Row],[OD (in)]]=28,1,0)</f>
        <v>0</v>
      </c>
    </row>
    <row r="3952" spans="1:23" x14ac:dyDescent="0.3">
      <c r="A3952" s="6" t="s">
        <v>0</v>
      </c>
      <c r="B3952" s="6" t="s">
        <v>280</v>
      </c>
      <c r="C3952" s="6" t="s">
        <v>281</v>
      </c>
      <c r="D3952" s="6" t="s">
        <v>8368</v>
      </c>
      <c r="E3952" s="6" t="s">
        <v>4</v>
      </c>
      <c r="F3952" s="6" t="s">
        <v>5</v>
      </c>
      <c r="G3952" s="6" t="s">
        <v>8128</v>
      </c>
      <c r="H3952" s="6" t="s">
        <v>7</v>
      </c>
      <c r="I3952" s="6" t="s">
        <v>8129</v>
      </c>
      <c r="J3952" s="6" t="s">
        <v>9</v>
      </c>
      <c r="K3952" s="6" t="s">
        <v>8369</v>
      </c>
      <c r="L3952" s="6" t="s">
        <v>11</v>
      </c>
      <c r="M3952" s="2">
        <v>171.292</v>
      </c>
      <c r="N3952" s="1" t="s">
        <v>12</v>
      </c>
      <c r="O3952" s="3">
        <v>43319</v>
      </c>
      <c r="P3952" s="2">
        <f>ROUNDDOWN(Table1[[#This Row],[Quantity in UnE]],0)</f>
        <v>171</v>
      </c>
      <c r="Q3952" t="s">
        <v>8854</v>
      </c>
      <c r="R3952">
        <v>46.5</v>
      </c>
      <c r="S3952">
        <v>28</v>
      </c>
      <c r="T3952">
        <f>IF(Table1[[#This Row],[OD (in)]]=28,0,IF(Table1[[#This Row],[Width (in)]]&lt;=25,1,0))</f>
        <v>0</v>
      </c>
      <c r="U3952">
        <f>IF(Table1[[#This Row],[OD (in)]]=28,0,IF(AND(Table1[[#This Row],[Width (in)]]&gt;25,Table1[[#This Row],[Width (in)]]&lt;=40),1,0))</f>
        <v>0</v>
      </c>
      <c r="V3952">
        <f>IF(Table1[[#This Row],[OD (in)]]=28,0,IF(Table1[[#This Row],[Width (in)]]&gt;40,1,0))</f>
        <v>0</v>
      </c>
      <c r="W3952">
        <f>IF(Table1[[#This Row],[OD (in)]]=28,1,0)</f>
        <v>1</v>
      </c>
    </row>
    <row r="3953" spans="1:23" x14ac:dyDescent="0.3">
      <c r="A3953" s="6" t="s">
        <v>0</v>
      </c>
      <c r="B3953" s="6" t="s">
        <v>1255</v>
      </c>
      <c r="C3953" s="6" t="s">
        <v>1256</v>
      </c>
      <c r="D3953" s="6" t="s">
        <v>8370</v>
      </c>
      <c r="E3953" s="6" t="s">
        <v>4</v>
      </c>
      <c r="F3953" s="6" t="s">
        <v>5</v>
      </c>
      <c r="G3953" s="6" t="s">
        <v>678</v>
      </c>
      <c r="H3953" s="6" t="s">
        <v>7</v>
      </c>
      <c r="I3953" s="6" t="s">
        <v>679</v>
      </c>
      <c r="J3953" s="6" t="s">
        <v>9</v>
      </c>
      <c r="K3953" s="6" t="s">
        <v>8371</v>
      </c>
      <c r="L3953" s="6" t="s">
        <v>11</v>
      </c>
      <c r="M3953" s="2">
        <v>155.49</v>
      </c>
      <c r="N3953" s="1" t="s">
        <v>12</v>
      </c>
      <c r="O3953" s="3">
        <v>43320</v>
      </c>
      <c r="P3953" s="2">
        <f>ROUNDDOWN(Table1[[#This Row],[Quantity in UnE]],0)</f>
        <v>155</v>
      </c>
      <c r="Q3953" t="s">
        <v>8850</v>
      </c>
      <c r="R3953">
        <v>42</v>
      </c>
      <c r="S3953">
        <v>28</v>
      </c>
      <c r="T3953">
        <f>IF(Table1[[#This Row],[OD (in)]]=28,0,IF(Table1[[#This Row],[Width (in)]]&lt;=25,1,0))</f>
        <v>0</v>
      </c>
      <c r="U3953">
        <f>IF(Table1[[#This Row],[OD (in)]]=28,0,IF(AND(Table1[[#This Row],[Width (in)]]&gt;25,Table1[[#This Row],[Width (in)]]&lt;=40),1,0))</f>
        <v>0</v>
      </c>
      <c r="V3953">
        <f>IF(Table1[[#This Row],[OD (in)]]=28,0,IF(Table1[[#This Row],[Width (in)]]&gt;40,1,0))</f>
        <v>0</v>
      </c>
      <c r="W3953">
        <f>IF(Table1[[#This Row],[OD (in)]]=28,1,0)</f>
        <v>1</v>
      </c>
    </row>
    <row r="3954" spans="1:23" x14ac:dyDescent="0.3">
      <c r="A3954" s="6" t="s">
        <v>0</v>
      </c>
      <c r="B3954" s="6" t="s">
        <v>280</v>
      </c>
      <c r="C3954" s="6" t="s">
        <v>281</v>
      </c>
      <c r="D3954" s="6" t="s">
        <v>8372</v>
      </c>
      <c r="E3954" s="6" t="s">
        <v>4</v>
      </c>
      <c r="F3954" s="6" t="s">
        <v>5</v>
      </c>
      <c r="G3954" s="6" t="s">
        <v>8128</v>
      </c>
      <c r="H3954" s="6" t="s">
        <v>7</v>
      </c>
      <c r="I3954" s="6" t="s">
        <v>8129</v>
      </c>
      <c r="J3954" s="6" t="s">
        <v>9</v>
      </c>
      <c r="K3954" s="6" t="s">
        <v>8373</v>
      </c>
      <c r="L3954" s="6" t="s">
        <v>11</v>
      </c>
      <c r="M3954" s="2">
        <v>171.292</v>
      </c>
      <c r="N3954" s="1" t="s">
        <v>12</v>
      </c>
      <c r="O3954" s="3">
        <v>43319</v>
      </c>
      <c r="P3954" s="2">
        <f>ROUNDDOWN(Table1[[#This Row],[Quantity in UnE]],0)</f>
        <v>171</v>
      </c>
      <c r="Q3954" t="s">
        <v>8854</v>
      </c>
      <c r="R3954">
        <v>46.5</v>
      </c>
      <c r="S3954">
        <v>28</v>
      </c>
      <c r="T3954">
        <f>IF(Table1[[#This Row],[OD (in)]]=28,0,IF(Table1[[#This Row],[Width (in)]]&lt;=25,1,0))</f>
        <v>0</v>
      </c>
      <c r="U3954">
        <f>IF(Table1[[#This Row],[OD (in)]]=28,0,IF(AND(Table1[[#This Row],[Width (in)]]&gt;25,Table1[[#This Row],[Width (in)]]&lt;=40),1,0))</f>
        <v>0</v>
      </c>
      <c r="V3954">
        <f>IF(Table1[[#This Row],[OD (in)]]=28,0,IF(Table1[[#This Row],[Width (in)]]&gt;40,1,0))</f>
        <v>0</v>
      </c>
      <c r="W3954">
        <f>IF(Table1[[#This Row],[OD (in)]]=28,1,0)</f>
        <v>1</v>
      </c>
    </row>
    <row r="3955" spans="1:23" x14ac:dyDescent="0.3">
      <c r="A3955" s="6" t="s">
        <v>0</v>
      </c>
      <c r="B3955" s="6" t="s">
        <v>31</v>
      </c>
      <c r="C3955" s="6" t="s">
        <v>32</v>
      </c>
      <c r="D3955" s="6" t="s">
        <v>8374</v>
      </c>
      <c r="E3955" s="6" t="s">
        <v>4</v>
      </c>
      <c r="F3955" s="6" t="s">
        <v>5</v>
      </c>
      <c r="G3955" s="6" t="s">
        <v>7928</v>
      </c>
      <c r="H3955" s="6" t="s">
        <v>7</v>
      </c>
      <c r="I3955" s="6" t="s">
        <v>7929</v>
      </c>
      <c r="J3955" s="6" t="s">
        <v>9</v>
      </c>
      <c r="K3955" s="6" t="s">
        <v>8375</v>
      </c>
      <c r="L3955" s="6" t="s">
        <v>11</v>
      </c>
      <c r="M3955" s="2">
        <v>112.43</v>
      </c>
      <c r="N3955" s="1" t="s">
        <v>12</v>
      </c>
      <c r="O3955" s="3">
        <v>43323</v>
      </c>
      <c r="P3955" s="2">
        <f>ROUNDDOWN(Table1[[#This Row],[Quantity in UnE]],0)</f>
        <v>112</v>
      </c>
      <c r="Q3955" t="s">
        <v>8848</v>
      </c>
      <c r="R3955">
        <v>15</v>
      </c>
      <c r="S3955">
        <v>39</v>
      </c>
      <c r="T3955">
        <f>IF(Table1[[#This Row],[OD (in)]]=28,0,IF(Table1[[#This Row],[Width (in)]]&lt;=25,1,0))</f>
        <v>1</v>
      </c>
      <c r="U3955">
        <f>IF(Table1[[#This Row],[OD (in)]]=28,0,IF(AND(Table1[[#This Row],[Width (in)]]&gt;25,Table1[[#This Row],[Width (in)]]&lt;=40),1,0))</f>
        <v>0</v>
      </c>
      <c r="V3955">
        <f>IF(Table1[[#This Row],[OD (in)]]=28,0,IF(Table1[[#This Row],[Width (in)]]&gt;40,1,0))</f>
        <v>0</v>
      </c>
      <c r="W3955">
        <f>IF(Table1[[#This Row],[OD (in)]]=28,1,0)</f>
        <v>0</v>
      </c>
    </row>
    <row r="3956" spans="1:23" x14ac:dyDescent="0.3">
      <c r="A3956" s="6" t="s">
        <v>0</v>
      </c>
      <c r="B3956" s="6" t="s">
        <v>31</v>
      </c>
      <c r="C3956" s="6" t="s">
        <v>32</v>
      </c>
      <c r="D3956" s="6" t="s">
        <v>8376</v>
      </c>
      <c r="E3956" s="6" t="s">
        <v>4</v>
      </c>
      <c r="F3956" s="6" t="s">
        <v>5</v>
      </c>
      <c r="G3956" s="6" t="s">
        <v>7928</v>
      </c>
      <c r="H3956" s="6" t="s">
        <v>7</v>
      </c>
      <c r="I3956" s="6" t="s">
        <v>7929</v>
      </c>
      <c r="J3956" s="6" t="s">
        <v>9</v>
      </c>
      <c r="K3956" s="6" t="s">
        <v>8377</v>
      </c>
      <c r="L3956" s="6" t="s">
        <v>11</v>
      </c>
      <c r="M3956" s="2">
        <v>112.43</v>
      </c>
      <c r="N3956" s="1" t="s">
        <v>12</v>
      </c>
      <c r="O3956" s="3">
        <v>43323</v>
      </c>
      <c r="P3956" s="2">
        <f>ROUNDDOWN(Table1[[#This Row],[Quantity in UnE]],0)</f>
        <v>112</v>
      </c>
      <c r="Q3956" t="s">
        <v>8848</v>
      </c>
      <c r="R3956">
        <v>15</v>
      </c>
      <c r="S3956">
        <v>39</v>
      </c>
      <c r="T3956">
        <f>IF(Table1[[#This Row],[OD (in)]]=28,0,IF(Table1[[#This Row],[Width (in)]]&lt;=25,1,0))</f>
        <v>1</v>
      </c>
      <c r="U3956">
        <f>IF(Table1[[#This Row],[OD (in)]]=28,0,IF(AND(Table1[[#This Row],[Width (in)]]&gt;25,Table1[[#This Row],[Width (in)]]&lt;=40),1,0))</f>
        <v>0</v>
      </c>
      <c r="V3956">
        <f>IF(Table1[[#This Row],[OD (in)]]=28,0,IF(Table1[[#This Row],[Width (in)]]&gt;40,1,0))</f>
        <v>0</v>
      </c>
      <c r="W3956">
        <f>IF(Table1[[#This Row],[OD (in)]]=28,1,0)</f>
        <v>0</v>
      </c>
    </row>
    <row r="3957" spans="1:23" x14ac:dyDescent="0.3">
      <c r="A3957" s="6" t="s">
        <v>0</v>
      </c>
      <c r="B3957" s="6" t="s">
        <v>3768</v>
      </c>
      <c r="C3957" s="6" t="s">
        <v>3769</v>
      </c>
      <c r="D3957" s="6" t="s">
        <v>8378</v>
      </c>
      <c r="E3957" s="6" t="s">
        <v>4</v>
      </c>
      <c r="F3957" s="6" t="s">
        <v>5</v>
      </c>
      <c r="G3957" s="6" t="s">
        <v>7928</v>
      </c>
      <c r="H3957" s="6" t="s">
        <v>7</v>
      </c>
      <c r="I3957" s="6" t="s">
        <v>7929</v>
      </c>
      <c r="J3957" s="6" t="s">
        <v>9</v>
      </c>
      <c r="K3957" s="6" t="s">
        <v>8379</v>
      </c>
      <c r="L3957" s="6" t="s">
        <v>11</v>
      </c>
      <c r="M3957" s="2">
        <v>271.80099999999999</v>
      </c>
      <c r="N3957" s="1" t="s">
        <v>12</v>
      </c>
      <c r="O3957" s="3">
        <v>43323</v>
      </c>
      <c r="P3957" s="2">
        <f>ROUNDDOWN(Table1[[#This Row],[Quantity in UnE]],0)</f>
        <v>271</v>
      </c>
      <c r="Q3957" t="s">
        <v>8854</v>
      </c>
      <c r="R3957">
        <v>37</v>
      </c>
      <c r="S3957">
        <v>39</v>
      </c>
      <c r="T3957">
        <f>IF(Table1[[#This Row],[OD (in)]]=28,0,IF(Table1[[#This Row],[Width (in)]]&lt;=25,1,0))</f>
        <v>0</v>
      </c>
      <c r="U3957">
        <f>IF(Table1[[#This Row],[OD (in)]]=28,0,IF(AND(Table1[[#This Row],[Width (in)]]&gt;25,Table1[[#This Row],[Width (in)]]&lt;=40),1,0))</f>
        <v>1</v>
      </c>
      <c r="V3957">
        <f>IF(Table1[[#This Row],[OD (in)]]=28,0,IF(Table1[[#This Row],[Width (in)]]&gt;40,1,0))</f>
        <v>0</v>
      </c>
      <c r="W3957">
        <f>IF(Table1[[#This Row],[OD (in)]]=28,1,0)</f>
        <v>0</v>
      </c>
    </row>
    <row r="3958" spans="1:23" x14ac:dyDescent="0.3">
      <c r="A3958" s="6" t="s">
        <v>0</v>
      </c>
      <c r="B3958" s="6" t="s">
        <v>274</v>
      </c>
      <c r="C3958" s="6" t="s">
        <v>275</v>
      </c>
      <c r="D3958" s="6" t="s">
        <v>8380</v>
      </c>
      <c r="E3958" s="6" t="s">
        <v>4</v>
      </c>
      <c r="F3958" s="6" t="s">
        <v>5</v>
      </c>
      <c r="G3958" s="6" t="s">
        <v>8128</v>
      </c>
      <c r="H3958" s="6" t="s">
        <v>7</v>
      </c>
      <c r="I3958" s="6" t="s">
        <v>8129</v>
      </c>
      <c r="J3958" s="6" t="s">
        <v>9</v>
      </c>
      <c r="K3958" s="6" t="s">
        <v>8381</v>
      </c>
      <c r="L3958" s="6" t="s">
        <v>11</v>
      </c>
      <c r="M3958" s="2">
        <v>248.17599999999999</v>
      </c>
      <c r="N3958" s="1" t="s">
        <v>12</v>
      </c>
      <c r="O3958" s="3">
        <v>43319</v>
      </c>
      <c r="P3958" s="2">
        <f>ROUNDDOWN(Table1[[#This Row],[Quantity in UnE]],0)</f>
        <v>248</v>
      </c>
      <c r="Q3958" t="s">
        <v>8850</v>
      </c>
      <c r="R3958">
        <v>33</v>
      </c>
      <c r="S3958">
        <v>39</v>
      </c>
      <c r="T3958">
        <f>IF(Table1[[#This Row],[OD (in)]]=28,0,IF(Table1[[#This Row],[Width (in)]]&lt;=25,1,0))</f>
        <v>0</v>
      </c>
      <c r="U3958">
        <f>IF(Table1[[#This Row],[OD (in)]]=28,0,IF(AND(Table1[[#This Row],[Width (in)]]&gt;25,Table1[[#This Row],[Width (in)]]&lt;=40),1,0))</f>
        <v>1</v>
      </c>
      <c r="V3958">
        <f>IF(Table1[[#This Row],[OD (in)]]=28,0,IF(Table1[[#This Row],[Width (in)]]&gt;40,1,0))</f>
        <v>0</v>
      </c>
      <c r="W3958">
        <f>IF(Table1[[#This Row],[OD (in)]]=28,1,0)</f>
        <v>0</v>
      </c>
    </row>
    <row r="3959" spans="1:23" x14ac:dyDescent="0.3">
      <c r="A3959" s="6" t="s">
        <v>0</v>
      </c>
      <c r="B3959" s="6" t="s">
        <v>1255</v>
      </c>
      <c r="C3959" s="6" t="s">
        <v>1256</v>
      </c>
      <c r="D3959" s="6" t="s">
        <v>8382</v>
      </c>
      <c r="E3959" s="6" t="s">
        <v>4</v>
      </c>
      <c r="F3959" s="6" t="s">
        <v>5</v>
      </c>
      <c r="G3959" s="6" t="s">
        <v>678</v>
      </c>
      <c r="H3959" s="6" t="s">
        <v>7</v>
      </c>
      <c r="I3959" s="6" t="s">
        <v>679</v>
      </c>
      <c r="J3959" s="6" t="s">
        <v>9</v>
      </c>
      <c r="K3959" s="6" t="s">
        <v>8383</v>
      </c>
      <c r="L3959" s="6" t="s">
        <v>11</v>
      </c>
      <c r="M3959" s="2">
        <v>159.56899999999999</v>
      </c>
      <c r="N3959" s="1" t="s">
        <v>12</v>
      </c>
      <c r="O3959" s="3">
        <v>43320</v>
      </c>
      <c r="P3959" s="2">
        <f>ROUNDDOWN(Table1[[#This Row],[Quantity in UnE]],0)</f>
        <v>159</v>
      </c>
      <c r="Q3959" t="s">
        <v>8850</v>
      </c>
      <c r="R3959">
        <v>42</v>
      </c>
      <c r="S3959">
        <v>28</v>
      </c>
      <c r="T3959">
        <f>IF(Table1[[#This Row],[OD (in)]]=28,0,IF(Table1[[#This Row],[Width (in)]]&lt;=25,1,0))</f>
        <v>0</v>
      </c>
      <c r="U3959">
        <f>IF(Table1[[#This Row],[OD (in)]]=28,0,IF(AND(Table1[[#This Row],[Width (in)]]&gt;25,Table1[[#This Row],[Width (in)]]&lt;=40),1,0))</f>
        <v>0</v>
      </c>
      <c r="V3959">
        <f>IF(Table1[[#This Row],[OD (in)]]=28,0,IF(Table1[[#This Row],[Width (in)]]&gt;40,1,0))</f>
        <v>0</v>
      </c>
      <c r="W3959">
        <f>IF(Table1[[#This Row],[OD (in)]]=28,1,0)</f>
        <v>1</v>
      </c>
    </row>
    <row r="3960" spans="1:23" x14ac:dyDescent="0.3">
      <c r="A3960" s="6" t="s">
        <v>0</v>
      </c>
      <c r="B3960" s="6" t="s">
        <v>3768</v>
      </c>
      <c r="C3960" s="6" t="s">
        <v>3769</v>
      </c>
      <c r="D3960" s="6" t="s">
        <v>8384</v>
      </c>
      <c r="E3960" s="6" t="s">
        <v>4</v>
      </c>
      <c r="F3960" s="6" t="s">
        <v>5</v>
      </c>
      <c r="G3960" s="6" t="s">
        <v>7928</v>
      </c>
      <c r="H3960" s="6" t="s">
        <v>7</v>
      </c>
      <c r="I3960" s="6" t="s">
        <v>7929</v>
      </c>
      <c r="J3960" s="6" t="s">
        <v>9</v>
      </c>
      <c r="K3960" s="6" t="s">
        <v>8385</v>
      </c>
      <c r="L3960" s="6" t="s">
        <v>11</v>
      </c>
      <c r="M3960" s="2">
        <v>278.38</v>
      </c>
      <c r="N3960" s="1" t="s">
        <v>12</v>
      </c>
      <c r="O3960" s="3">
        <v>43323</v>
      </c>
      <c r="P3960" s="2">
        <f>ROUNDDOWN(Table1[[#This Row],[Quantity in UnE]],0)</f>
        <v>278</v>
      </c>
      <c r="Q3960" t="s">
        <v>8854</v>
      </c>
      <c r="R3960">
        <v>37</v>
      </c>
      <c r="S3960">
        <v>39</v>
      </c>
      <c r="T3960">
        <f>IF(Table1[[#This Row],[OD (in)]]=28,0,IF(Table1[[#This Row],[Width (in)]]&lt;=25,1,0))</f>
        <v>0</v>
      </c>
      <c r="U3960">
        <f>IF(Table1[[#This Row],[OD (in)]]=28,0,IF(AND(Table1[[#This Row],[Width (in)]]&gt;25,Table1[[#This Row],[Width (in)]]&lt;=40),1,0))</f>
        <v>1</v>
      </c>
      <c r="V3960">
        <f>IF(Table1[[#This Row],[OD (in)]]=28,0,IF(Table1[[#This Row],[Width (in)]]&gt;40,1,0))</f>
        <v>0</v>
      </c>
      <c r="W3960">
        <f>IF(Table1[[#This Row],[OD (in)]]=28,1,0)</f>
        <v>0</v>
      </c>
    </row>
    <row r="3961" spans="1:23" x14ac:dyDescent="0.3">
      <c r="A3961" s="6" t="s">
        <v>0</v>
      </c>
      <c r="B3961" s="6" t="s">
        <v>3768</v>
      </c>
      <c r="C3961" s="6" t="s">
        <v>3769</v>
      </c>
      <c r="D3961" s="6" t="s">
        <v>8386</v>
      </c>
      <c r="E3961" s="6" t="s">
        <v>4</v>
      </c>
      <c r="F3961" s="6" t="s">
        <v>5</v>
      </c>
      <c r="G3961" s="6" t="s">
        <v>7928</v>
      </c>
      <c r="H3961" s="6" t="s">
        <v>7</v>
      </c>
      <c r="I3961" s="6" t="s">
        <v>7929</v>
      </c>
      <c r="J3961" s="6" t="s">
        <v>9</v>
      </c>
      <c r="K3961" s="6" t="s">
        <v>8387</v>
      </c>
      <c r="L3961" s="6" t="s">
        <v>11</v>
      </c>
      <c r="M3961" s="2">
        <v>275.721</v>
      </c>
      <c r="N3961" s="1" t="s">
        <v>12</v>
      </c>
      <c r="O3961" s="3">
        <v>43323</v>
      </c>
      <c r="P3961" s="2">
        <f>ROUNDDOWN(Table1[[#This Row],[Quantity in UnE]],0)</f>
        <v>275</v>
      </c>
      <c r="Q3961" t="s">
        <v>8854</v>
      </c>
      <c r="R3961">
        <v>37</v>
      </c>
      <c r="S3961">
        <v>39</v>
      </c>
      <c r="T3961">
        <f>IF(Table1[[#This Row],[OD (in)]]=28,0,IF(Table1[[#This Row],[Width (in)]]&lt;=25,1,0))</f>
        <v>0</v>
      </c>
      <c r="U3961">
        <f>IF(Table1[[#This Row],[OD (in)]]=28,0,IF(AND(Table1[[#This Row],[Width (in)]]&gt;25,Table1[[#This Row],[Width (in)]]&lt;=40),1,0))</f>
        <v>1</v>
      </c>
      <c r="V3961">
        <f>IF(Table1[[#This Row],[OD (in)]]=28,0,IF(Table1[[#This Row],[Width (in)]]&gt;40,1,0))</f>
        <v>0</v>
      </c>
      <c r="W3961">
        <f>IF(Table1[[#This Row],[OD (in)]]=28,1,0)</f>
        <v>0</v>
      </c>
    </row>
    <row r="3962" spans="1:23" x14ac:dyDescent="0.3">
      <c r="A3962" s="6" t="s">
        <v>0</v>
      </c>
      <c r="B3962" s="6" t="s">
        <v>274</v>
      </c>
      <c r="C3962" s="6" t="s">
        <v>275</v>
      </c>
      <c r="D3962" s="6" t="s">
        <v>8388</v>
      </c>
      <c r="E3962" s="6" t="s">
        <v>4</v>
      </c>
      <c r="F3962" s="6" t="s">
        <v>5</v>
      </c>
      <c r="G3962" s="6" t="s">
        <v>8128</v>
      </c>
      <c r="H3962" s="6" t="s">
        <v>7</v>
      </c>
      <c r="I3962" s="6" t="s">
        <v>8129</v>
      </c>
      <c r="J3962" s="6" t="s">
        <v>9</v>
      </c>
      <c r="K3962" s="6" t="s">
        <v>8389</v>
      </c>
      <c r="L3962" s="6" t="s">
        <v>11</v>
      </c>
      <c r="M3962" s="2">
        <v>248.17599999999999</v>
      </c>
      <c r="N3962" s="1" t="s">
        <v>12</v>
      </c>
      <c r="O3962" s="3">
        <v>43319</v>
      </c>
      <c r="P3962" s="2">
        <f>ROUNDDOWN(Table1[[#This Row],[Quantity in UnE]],0)</f>
        <v>248</v>
      </c>
      <c r="Q3962" t="s">
        <v>8850</v>
      </c>
      <c r="R3962">
        <v>33</v>
      </c>
      <c r="S3962">
        <v>39</v>
      </c>
      <c r="T3962">
        <f>IF(Table1[[#This Row],[OD (in)]]=28,0,IF(Table1[[#This Row],[Width (in)]]&lt;=25,1,0))</f>
        <v>0</v>
      </c>
      <c r="U3962">
        <f>IF(Table1[[#This Row],[OD (in)]]=28,0,IF(AND(Table1[[#This Row],[Width (in)]]&gt;25,Table1[[#This Row],[Width (in)]]&lt;=40),1,0))</f>
        <v>1</v>
      </c>
      <c r="V3962">
        <f>IF(Table1[[#This Row],[OD (in)]]=28,0,IF(Table1[[#This Row],[Width (in)]]&gt;40,1,0))</f>
        <v>0</v>
      </c>
      <c r="W3962">
        <f>IF(Table1[[#This Row],[OD (in)]]=28,1,0)</f>
        <v>0</v>
      </c>
    </row>
    <row r="3963" spans="1:23" x14ac:dyDescent="0.3">
      <c r="A3963" s="6" t="s">
        <v>0</v>
      </c>
      <c r="B3963" s="6" t="s">
        <v>3768</v>
      </c>
      <c r="C3963" s="6" t="s">
        <v>3769</v>
      </c>
      <c r="D3963" s="6" t="s">
        <v>8390</v>
      </c>
      <c r="E3963" s="6" t="s">
        <v>4</v>
      </c>
      <c r="F3963" s="6" t="s">
        <v>5</v>
      </c>
      <c r="G3963" s="6" t="s">
        <v>7928</v>
      </c>
      <c r="H3963" s="6" t="s">
        <v>7</v>
      </c>
      <c r="I3963" s="6" t="s">
        <v>7929</v>
      </c>
      <c r="J3963" s="6" t="s">
        <v>9</v>
      </c>
      <c r="K3963" s="6" t="s">
        <v>8391</v>
      </c>
      <c r="L3963" s="6" t="s">
        <v>11</v>
      </c>
      <c r="M3963" s="2">
        <v>275.721</v>
      </c>
      <c r="N3963" s="1" t="s">
        <v>12</v>
      </c>
      <c r="O3963" s="3">
        <v>43323</v>
      </c>
      <c r="P3963" s="2">
        <f>ROUNDDOWN(Table1[[#This Row],[Quantity in UnE]],0)</f>
        <v>275</v>
      </c>
      <c r="Q3963" t="s">
        <v>8854</v>
      </c>
      <c r="R3963">
        <v>37</v>
      </c>
      <c r="S3963">
        <v>39</v>
      </c>
      <c r="T3963">
        <f>IF(Table1[[#This Row],[OD (in)]]=28,0,IF(Table1[[#This Row],[Width (in)]]&lt;=25,1,0))</f>
        <v>0</v>
      </c>
      <c r="U3963">
        <f>IF(Table1[[#This Row],[OD (in)]]=28,0,IF(AND(Table1[[#This Row],[Width (in)]]&gt;25,Table1[[#This Row],[Width (in)]]&lt;=40),1,0))</f>
        <v>1</v>
      </c>
      <c r="V3963">
        <f>IF(Table1[[#This Row],[OD (in)]]=28,0,IF(Table1[[#This Row],[Width (in)]]&gt;40,1,0))</f>
        <v>0</v>
      </c>
      <c r="W3963">
        <f>IF(Table1[[#This Row],[OD (in)]]=28,1,0)</f>
        <v>0</v>
      </c>
    </row>
    <row r="3964" spans="1:23" x14ac:dyDescent="0.3">
      <c r="A3964" s="6" t="s">
        <v>0</v>
      </c>
      <c r="B3964" s="6" t="s">
        <v>3768</v>
      </c>
      <c r="C3964" s="6" t="s">
        <v>3769</v>
      </c>
      <c r="D3964" s="6" t="s">
        <v>8392</v>
      </c>
      <c r="E3964" s="6" t="s">
        <v>4</v>
      </c>
      <c r="F3964" s="6" t="s">
        <v>5</v>
      </c>
      <c r="G3964" s="6" t="s">
        <v>7928</v>
      </c>
      <c r="H3964" s="6" t="s">
        <v>7</v>
      </c>
      <c r="I3964" s="6" t="s">
        <v>7929</v>
      </c>
      <c r="J3964" s="6" t="s">
        <v>9</v>
      </c>
      <c r="K3964" s="6" t="s">
        <v>8393</v>
      </c>
      <c r="L3964" s="6" t="s">
        <v>11</v>
      </c>
      <c r="M3964" s="2">
        <v>275.721</v>
      </c>
      <c r="N3964" s="1" t="s">
        <v>12</v>
      </c>
      <c r="O3964" s="3">
        <v>43323</v>
      </c>
      <c r="P3964" s="2">
        <f>ROUNDDOWN(Table1[[#This Row],[Quantity in UnE]],0)</f>
        <v>275</v>
      </c>
      <c r="Q3964" t="s">
        <v>8854</v>
      </c>
      <c r="R3964">
        <v>37</v>
      </c>
      <c r="S3964">
        <v>39</v>
      </c>
      <c r="T3964">
        <f>IF(Table1[[#This Row],[OD (in)]]=28,0,IF(Table1[[#This Row],[Width (in)]]&lt;=25,1,0))</f>
        <v>0</v>
      </c>
      <c r="U3964">
        <f>IF(Table1[[#This Row],[OD (in)]]=28,0,IF(AND(Table1[[#This Row],[Width (in)]]&gt;25,Table1[[#This Row],[Width (in)]]&lt;=40),1,0))</f>
        <v>1</v>
      </c>
      <c r="V3964">
        <f>IF(Table1[[#This Row],[OD (in)]]=28,0,IF(Table1[[#This Row],[Width (in)]]&gt;40,1,0))</f>
        <v>0</v>
      </c>
      <c r="W3964">
        <f>IF(Table1[[#This Row],[OD (in)]]=28,1,0)</f>
        <v>0</v>
      </c>
    </row>
    <row r="3965" spans="1:23" x14ac:dyDescent="0.3">
      <c r="A3965" s="6" t="s">
        <v>0</v>
      </c>
      <c r="B3965" s="6" t="s">
        <v>1255</v>
      </c>
      <c r="C3965" s="6" t="s">
        <v>1256</v>
      </c>
      <c r="D3965" s="6" t="s">
        <v>8394</v>
      </c>
      <c r="E3965" s="6" t="s">
        <v>4</v>
      </c>
      <c r="F3965" s="6" t="s">
        <v>5</v>
      </c>
      <c r="G3965" s="6" t="s">
        <v>678</v>
      </c>
      <c r="H3965" s="6" t="s">
        <v>7</v>
      </c>
      <c r="I3965" s="6" t="s">
        <v>679</v>
      </c>
      <c r="J3965" s="6" t="s">
        <v>9</v>
      </c>
      <c r="K3965" s="6" t="s">
        <v>8395</v>
      </c>
      <c r="L3965" s="6" t="s">
        <v>11</v>
      </c>
      <c r="M3965" s="2">
        <v>155.27199999999999</v>
      </c>
      <c r="N3965" s="1" t="s">
        <v>12</v>
      </c>
      <c r="O3965" s="3">
        <v>43320</v>
      </c>
      <c r="P3965" s="2">
        <f>ROUNDDOWN(Table1[[#This Row],[Quantity in UnE]],0)</f>
        <v>155</v>
      </c>
      <c r="Q3965" t="s">
        <v>8850</v>
      </c>
      <c r="R3965">
        <v>42</v>
      </c>
      <c r="S3965">
        <v>28</v>
      </c>
      <c r="T3965">
        <f>IF(Table1[[#This Row],[OD (in)]]=28,0,IF(Table1[[#This Row],[Width (in)]]&lt;=25,1,0))</f>
        <v>0</v>
      </c>
      <c r="U3965">
        <f>IF(Table1[[#This Row],[OD (in)]]=28,0,IF(AND(Table1[[#This Row],[Width (in)]]&gt;25,Table1[[#This Row],[Width (in)]]&lt;=40),1,0))</f>
        <v>0</v>
      </c>
      <c r="V3965">
        <f>IF(Table1[[#This Row],[OD (in)]]=28,0,IF(Table1[[#This Row],[Width (in)]]&gt;40,1,0))</f>
        <v>0</v>
      </c>
      <c r="W3965">
        <f>IF(Table1[[#This Row],[OD (in)]]=28,1,0)</f>
        <v>1</v>
      </c>
    </row>
    <row r="3966" spans="1:23" x14ac:dyDescent="0.3">
      <c r="A3966" s="6" t="s">
        <v>0</v>
      </c>
      <c r="B3966" s="6" t="s">
        <v>1255</v>
      </c>
      <c r="C3966" s="6" t="s">
        <v>1256</v>
      </c>
      <c r="D3966" s="6" t="s">
        <v>8396</v>
      </c>
      <c r="E3966" s="6" t="s">
        <v>4</v>
      </c>
      <c r="F3966" s="6" t="s">
        <v>5</v>
      </c>
      <c r="G3966" s="6" t="s">
        <v>678</v>
      </c>
      <c r="H3966" s="6" t="s">
        <v>7</v>
      </c>
      <c r="I3966" s="6" t="s">
        <v>679</v>
      </c>
      <c r="J3966" s="6" t="s">
        <v>9</v>
      </c>
      <c r="K3966" s="6" t="s">
        <v>8397</v>
      </c>
      <c r="L3966" s="6" t="s">
        <v>11</v>
      </c>
      <c r="M3966" s="2">
        <v>155.27199999999999</v>
      </c>
      <c r="N3966" s="1" t="s">
        <v>12</v>
      </c>
      <c r="O3966" s="3">
        <v>43320</v>
      </c>
      <c r="P3966" s="2">
        <f>ROUNDDOWN(Table1[[#This Row],[Quantity in UnE]],0)</f>
        <v>155</v>
      </c>
      <c r="Q3966" t="s">
        <v>8850</v>
      </c>
      <c r="R3966">
        <v>42</v>
      </c>
      <c r="S3966">
        <v>28</v>
      </c>
      <c r="T3966">
        <f>IF(Table1[[#This Row],[OD (in)]]=28,0,IF(Table1[[#This Row],[Width (in)]]&lt;=25,1,0))</f>
        <v>0</v>
      </c>
      <c r="U3966">
        <f>IF(Table1[[#This Row],[OD (in)]]=28,0,IF(AND(Table1[[#This Row],[Width (in)]]&gt;25,Table1[[#This Row],[Width (in)]]&lt;=40),1,0))</f>
        <v>0</v>
      </c>
      <c r="V3966">
        <f>IF(Table1[[#This Row],[OD (in)]]=28,0,IF(Table1[[#This Row],[Width (in)]]&gt;40,1,0))</f>
        <v>0</v>
      </c>
      <c r="W3966">
        <f>IF(Table1[[#This Row],[OD (in)]]=28,1,0)</f>
        <v>1</v>
      </c>
    </row>
    <row r="3967" spans="1:23" x14ac:dyDescent="0.3">
      <c r="A3967" s="6" t="s">
        <v>0</v>
      </c>
      <c r="B3967" s="6" t="s">
        <v>274</v>
      </c>
      <c r="C3967" s="6" t="s">
        <v>275</v>
      </c>
      <c r="D3967" s="6" t="s">
        <v>8398</v>
      </c>
      <c r="E3967" s="6" t="s">
        <v>4</v>
      </c>
      <c r="F3967" s="6" t="s">
        <v>5</v>
      </c>
      <c r="G3967" s="6" t="s">
        <v>8128</v>
      </c>
      <c r="H3967" s="6" t="s">
        <v>7</v>
      </c>
      <c r="I3967" s="6" t="s">
        <v>8129</v>
      </c>
      <c r="J3967" s="6" t="s">
        <v>9</v>
      </c>
      <c r="K3967" s="6" t="s">
        <v>8399</v>
      </c>
      <c r="L3967" s="6" t="s">
        <v>11</v>
      </c>
      <c r="M3967" s="2">
        <v>248.17599999999999</v>
      </c>
      <c r="N3967" s="1" t="s">
        <v>12</v>
      </c>
      <c r="O3967" s="3">
        <v>43319</v>
      </c>
      <c r="P3967" s="2">
        <f>ROUNDDOWN(Table1[[#This Row],[Quantity in UnE]],0)</f>
        <v>248</v>
      </c>
      <c r="Q3967" t="s">
        <v>8850</v>
      </c>
      <c r="R3967">
        <v>33</v>
      </c>
      <c r="S3967">
        <v>39</v>
      </c>
      <c r="T3967">
        <f>IF(Table1[[#This Row],[OD (in)]]=28,0,IF(Table1[[#This Row],[Width (in)]]&lt;=25,1,0))</f>
        <v>0</v>
      </c>
      <c r="U3967">
        <f>IF(Table1[[#This Row],[OD (in)]]=28,0,IF(AND(Table1[[#This Row],[Width (in)]]&gt;25,Table1[[#This Row],[Width (in)]]&lt;=40),1,0))</f>
        <v>1</v>
      </c>
      <c r="V3967">
        <f>IF(Table1[[#This Row],[OD (in)]]=28,0,IF(Table1[[#This Row],[Width (in)]]&gt;40,1,0))</f>
        <v>0</v>
      </c>
      <c r="W3967">
        <f>IF(Table1[[#This Row],[OD (in)]]=28,1,0)</f>
        <v>0</v>
      </c>
    </row>
    <row r="3968" spans="1:23" x14ac:dyDescent="0.3">
      <c r="A3968" s="6" t="s">
        <v>0</v>
      </c>
      <c r="B3968" s="6" t="s">
        <v>1255</v>
      </c>
      <c r="C3968" s="6" t="s">
        <v>1256</v>
      </c>
      <c r="D3968" s="6" t="s">
        <v>8400</v>
      </c>
      <c r="E3968" s="6" t="s">
        <v>4</v>
      </c>
      <c r="F3968" s="6" t="s">
        <v>5</v>
      </c>
      <c r="G3968" s="6" t="s">
        <v>678</v>
      </c>
      <c r="H3968" s="6" t="s">
        <v>7</v>
      </c>
      <c r="I3968" s="6" t="s">
        <v>679</v>
      </c>
      <c r="J3968" s="6" t="s">
        <v>9</v>
      </c>
      <c r="K3968" s="6" t="s">
        <v>8401</v>
      </c>
      <c r="L3968" s="6" t="s">
        <v>11</v>
      </c>
      <c r="M3968" s="2">
        <v>159.64099999999999</v>
      </c>
      <c r="N3968" s="1" t="s">
        <v>12</v>
      </c>
      <c r="O3968" s="3">
        <v>43320</v>
      </c>
      <c r="P3968" s="2">
        <f>ROUNDDOWN(Table1[[#This Row],[Quantity in UnE]],0)</f>
        <v>159</v>
      </c>
      <c r="Q3968" t="s">
        <v>8850</v>
      </c>
      <c r="R3968">
        <v>42</v>
      </c>
      <c r="S3968">
        <v>28</v>
      </c>
      <c r="T3968">
        <f>IF(Table1[[#This Row],[OD (in)]]=28,0,IF(Table1[[#This Row],[Width (in)]]&lt;=25,1,0))</f>
        <v>0</v>
      </c>
      <c r="U3968">
        <f>IF(Table1[[#This Row],[OD (in)]]=28,0,IF(AND(Table1[[#This Row],[Width (in)]]&gt;25,Table1[[#This Row],[Width (in)]]&lt;=40),1,0))</f>
        <v>0</v>
      </c>
      <c r="V3968">
        <f>IF(Table1[[#This Row],[OD (in)]]=28,0,IF(Table1[[#This Row],[Width (in)]]&gt;40,1,0))</f>
        <v>0</v>
      </c>
      <c r="W3968">
        <f>IF(Table1[[#This Row],[OD (in)]]=28,1,0)</f>
        <v>1</v>
      </c>
    </row>
    <row r="3969" spans="1:23" x14ac:dyDescent="0.3">
      <c r="A3969" s="6" t="s">
        <v>0</v>
      </c>
      <c r="B3969" s="6" t="s">
        <v>1255</v>
      </c>
      <c r="C3969" s="6" t="s">
        <v>1256</v>
      </c>
      <c r="D3969" s="6" t="s">
        <v>8402</v>
      </c>
      <c r="E3969" s="6" t="s">
        <v>4</v>
      </c>
      <c r="F3969" s="6" t="s">
        <v>5</v>
      </c>
      <c r="G3969" s="6" t="s">
        <v>678</v>
      </c>
      <c r="H3969" s="6" t="s">
        <v>7</v>
      </c>
      <c r="I3969" s="6" t="s">
        <v>679</v>
      </c>
      <c r="J3969" s="6" t="s">
        <v>9</v>
      </c>
      <c r="K3969" s="6" t="s">
        <v>8403</v>
      </c>
      <c r="L3969" s="6" t="s">
        <v>11</v>
      </c>
      <c r="M3969" s="2">
        <v>160.58799999999999</v>
      </c>
      <c r="N3969" s="1" t="s">
        <v>12</v>
      </c>
      <c r="O3969" s="3">
        <v>43320</v>
      </c>
      <c r="P3969" s="2">
        <f>ROUNDDOWN(Table1[[#This Row],[Quantity in UnE]],0)</f>
        <v>160</v>
      </c>
      <c r="Q3969" t="s">
        <v>8850</v>
      </c>
      <c r="R3969">
        <v>42</v>
      </c>
      <c r="S3969">
        <v>28</v>
      </c>
      <c r="T3969">
        <f>IF(Table1[[#This Row],[OD (in)]]=28,0,IF(Table1[[#This Row],[Width (in)]]&lt;=25,1,0))</f>
        <v>0</v>
      </c>
      <c r="U3969">
        <f>IF(Table1[[#This Row],[OD (in)]]=28,0,IF(AND(Table1[[#This Row],[Width (in)]]&gt;25,Table1[[#This Row],[Width (in)]]&lt;=40),1,0))</f>
        <v>0</v>
      </c>
      <c r="V3969">
        <f>IF(Table1[[#This Row],[OD (in)]]=28,0,IF(Table1[[#This Row],[Width (in)]]&gt;40,1,0))</f>
        <v>0</v>
      </c>
      <c r="W3969">
        <f>IF(Table1[[#This Row],[OD (in)]]=28,1,0)</f>
        <v>1</v>
      </c>
    </row>
    <row r="3970" spans="1:23" x14ac:dyDescent="0.3">
      <c r="A3970" s="6" t="s">
        <v>0</v>
      </c>
      <c r="B3970" s="6" t="s">
        <v>280</v>
      </c>
      <c r="C3970" s="6" t="s">
        <v>281</v>
      </c>
      <c r="D3970" s="6" t="s">
        <v>8404</v>
      </c>
      <c r="E3970" s="6" t="s">
        <v>4</v>
      </c>
      <c r="F3970" s="6" t="s">
        <v>5</v>
      </c>
      <c r="G3970" s="6" t="s">
        <v>8128</v>
      </c>
      <c r="H3970" s="6" t="s">
        <v>7</v>
      </c>
      <c r="I3970" s="6" t="s">
        <v>8129</v>
      </c>
      <c r="J3970" s="6" t="s">
        <v>9</v>
      </c>
      <c r="K3970" s="6" t="s">
        <v>8405</v>
      </c>
      <c r="L3970" s="6" t="s">
        <v>11</v>
      </c>
      <c r="M3970" s="2">
        <v>164.84200000000001</v>
      </c>
      <c r="N3970" s="1" t="s">
        <v>12</v>
      </c>
      <c r="O3970" s="3">
        <v>43319</v>
      </c>
      <c r="P3970" s="2">
        <f>ROUNDDOWN(Table1[[#This Row],[Quantity in UnE]],0)</f>
        <v>164</v>
      </c>
      <c r="Q3970" t="s">
        <v>8854</v>
      </c>
      <c r="R3970">
        <v>46.5</v>
      </c>
      <c r="S3970">
        <v>28</v>
      </c>
      <c r="T3970">
        <f>IF(Table1[[#This Row],[OD (in)]]=28,0,IF(Table1[[#This Row],[Width (in)]]&lt;=25,1,0))</f>
        <v>0</v>
      </c>
      <c r="U3970">
        <f>IF(Table1[[#This Row],[OD (in)]]=28,0,IF(AND(Table1[[#This Row],[Width (in)]]&gt;25,Table1[[#This Row],[Width (in)]]&lt;=40),1,0))</f>
        <v>0</v>
      </c>
      <c r="V3970">
        <f>IF(Table1[[#This Row],[OD (in)]]=28,0,IF(Table1[[#This Row],[Width (in)]]&gt;40,1,0))</f>
        <v>0</v>
      </c>
      <c r="W3970">
        <f>IF(Table1[[#This Row],[OD (in)]]=28,1,0)</f>
        <v>1</v>
      </c>
    </row>
    <row r="3971" spans="1:23" x14ac:dyDescent="0.3">
      <c r="A3971" s="6" t="s">
        <v>0</v>
      </c>
      <c r="B3971" s="6" t="s">
        <v>1255</v>
      </c>
      <c r="C3971" s="6" t="s">
        <v>1256</v>
      </c>
      <c r="D3971" s="6" t="s">
        <v>8406</v>
      </c>
      <c r="E3971" s="6" t="s">
        <v>4</v>
      </c>
      <c r="F3971" s="6" t="s">
        <v>5</v>
      </c>
      <c r="G3971" s="6" t="s">
        <v>678</v>
      </c>
      <c r="H3971" s="6" t="s">
        <v>7</v>
      </c>
      <c r="I3971" s="6" t="s">
        <v>679</v>
      </c>
      <c r="J3971" s="6" t="s">
        <v>9</v>
      </c>
      <c r="K3971" s="6" t="s">
        <v>8407</v>
      </c>
      <c r="L3971" s="6" t="s">
        <v>11</v>
      </c>
      <c r="M3971" s="2">
        <v>153.815</v>
      </c>
      <c r="N3971" s="1" t="s">
        <v>12</v>
      </c>
      <c r="O3971" s="3">
        <v>43320</v>
      </c>
      <c r="P3971" s="2">
        <f>ROUNDDOWN(Table1[[#This Row],[Quantity in UnE]],0)</f>
        <v>153</v>
      </c>
      <c r="Q3971" t="s">
        <v>8850</v>
      </c>
      <c r="R3971">
        <v>42</v>
      </c>
      <c r="S3971">
        <v>28</v>
      </c>
      <c r="T3971">
        <f>IF(Table1[[#This Row],[OD (in)]]=28,0,IF(Table1[[#This Row],[Width (in)]]&lt;=25,1,0))</f>
        <v>0</v>
      </c>
      <c r="U3971">
        <f>IF(Table1[[#This Row],[OD (in)]]=28,0,IF(AND(Table1[[#This Row],[Width (in)]]&gt;25,Table1[[#This Row],[Width (in)]]&lt;=40),1,0))</f>
        <v>0</v>
      </c>
      <c r="V3971">
        <f>IF(Table1[[#This Row],[OD (in)]]=28,0,IF(Table1[[#This Row],[Width (in)]]&gt;40,1,0))</f>
        <v>0</v>
      </c>
      <c r="W3971">
        <f>IF(Table1[[#This Row],[OD (in)]]=28,1,0)</f>
        <v>1</v>
      </c>
    </row>
    <row r="3972" spans="1:23" x14ac:dyDescent="0.3">
      <c r="A3972" s="6" t="s">
        <v>0</v>
      </c>
      <c r="B3972" s="6" t="s">
        <v>1255</v>
      </c>
      <c r="C3972" s="6" t="s">
        <v>1256</v>
      </c>
      <c r="D3972" s="6" t="s">
        <v>8408</v>
      </c>
      <c r="E3972" s="6" t="s">
        <v>4</v>
      </c>
      <c r="F3972" s="6" t="s">
        <v>5</v>
      </c>
      <c r="G3972" s="6" t="s">
        <v>678</v>
      </c>
      <c r="H3972" s="6" t="s">
        <v>7</v>
      </c>
      <c r="I3972" s="6" t="s">
        <v>679</v>
      </c>
      <c r="J3972" s="6" t="s">
        <v>9</v>
      </c>
      <c r="K3972" s="6" t="s">
        <v>8409</v>
      </c>
      <c r="L3972" s="6" t="s">
        <v>11</v>
      </c>
      <c r="M3972" s="2">
        <v>160.58799999999999</v>
      </c>
      <c r="N3972" s="1" t="s">
        <v>12</v>
      </c>
      <c r="O3972" s="3">
        <v>43320</v>
      </c>
      <c r="P3972" s="2">
        <f>ROUNDDOWN(Table1[[#This Row],[Quantity in UnE]],0)</f>
        <v>160</v>
      </c>
      <c r="Q3972" t="s">
        <v>8850</v>
      </c>
      <c r="R3972">
        <v>42</v>
      </c>
      <c r="S3972">
        <v>28</v>
      </c>
      <c r="T3972">
        <f>IF(Table1[[#This Row],[OD (in)]]=28,0,IF(Table1[[#This Row],[Width (in)]]&lt;=25,1,0))</f>
        <v>0</v>
      </c>
      <c r="U3972">
        <f>IF(Table1[[#This Row],[OD (in)]]=28,0,IF(AND(Table1[[#This Row],[Width (in)]]&gt;25,Table1[[#This Row],[Width (in)]]&lt;=40),1,0))</f>
        <v>0</v>
      </c>
      <c r="V3972">
        <f>IF(Table1[[#This Row],[OD (in)]]=28,0,IF(Table1[[#This Row],[Width (in)]]&gt;40,1,0))</f>
        <v>0</v>
      </c>
      <c r="W3972">
        <f>IF(Table1[[#This Row],[OD (in)]]=28,1,0)</f>
        <v>1</v>
      </c>
    </row>
    <row r="3973" spans="1:23" x14ac:dyDescent="0.3">
      <c r="A3973" s="6" t="s">
        <v>0</v>
      </c>
      <c r="B3973" s="6" t="s">
        <v>280</v>
      </c>
      <c r="C3973" s="6" t="s">
        <v>281</v>
      </c>
      <c r="D3973" s="6" t="s">
        <v>8410</v>
      </c>
      <c r="E3973" s="6" t="s">
        <v>4</v>
      </c>
      <c r="F3973" s="6" t="s">
        <v>5</v>
      </c>
      <c r="G3973" s="6" t="s">
        <v>8128</v>
      </c>
      <c r="H3973" s="6" t="s">
        <v>7</v>
      </c>
      <c r="I3973" s="6" t="s">
        <v>8129</v>
      </c>
      <c r="J3973" s="6" t="s">
        <v>9</v>
      </c>
      <c r="K3973" s="6" t="s">
        <v>8411</v>
      </c>
      <c r="L3973" s="6" t="s">
        <v>11</v>
      </c>
      <c r="M3973" s="2">
        <v>169.357</v>
      </c>
      <c r="N3973" s="1" t="s">
        <v>12</v>
      </c>
      <c r="O3973" s="3">
        <v>43319</v>
      </c>
      <c r="P3973" s="2">
        <f>ROUNDDOWN(Table1[[#This Row],[Quantity in UnE]],0)</f>
        <v>169</v>
      </c>
      <c r="Q3973" t="s">
        <v>8854</v>
      </c>
      <c r="R3973">
        <v>46.5</v>
      </c>
      <c r="S3973">
        <v>28</v>
      </c>
      <c r="T3973">
        <f>IF(Table1[[#This Row],[OD (in)]]=28,0,IF(Table1[[#This Row],[Width (in)]]&lt;=25,1,0))</f>
        <v>0</v>
      </c>
      <c r="U3973">
        <f>IF(Table1[[#This Row],[OD (in)]]=28,0,IF(AND(Table1[[#This Row],[Width (in)]]&gt;25,Table1[[#This Row],[Width (in)]]&lt;=40),1,0))</f>
        <v>0</v>
      </c>
      <c r="V3973">
        <f>IF(Table1[[#This Row],[OD (in)]]=28,0,IF(Table1[[#This Row],[Width (in)]]&gt;40,1,0))</f>
        <v>0</v>
      </c>
      <c r="W3973">
        <f>IF(Table1[[#This Row],[OD (in)]]=28,1,0)</f>
        <v>1</v>
      </c>
    </row>
    <row r="3974" spans="1:23" x14ac:dyDescent="0.3">
      <c r="A3974" s="6" t="s">
        <v>0</v>
      </c>
      <c r="B3974" s="6" t="s">
        <v>208</v>
      </c>
      <c r="C3974" s="6" t="s">
        <v>209</v>
      </c>
      <c r="D3974" s="6" t="s">
        <v>8412</v>
      </c>
      <c r="E3974" s="6" t="s">
        <v>4</v>
      </c>
      <c r="F3974" s="6" t="s">
        <v>5</v>
      </c>
      <c r="G3974" s="6" t="s">
        <v>7928</v>
      </c>
      <c r="H3974" s="6" t="s">
        <v>7</v>
      </c>
      <c r="I3974" s="6" t="s">
        <v>7929</v>
      </c>
      <c r="J3974" s="6" t="s">
        <v>9</v>
      </c>
      <c r="K3974" s="6" t="s">
        <v>8413</v>
      </c>
      <c r="L3974" s="6" t="s">
        <v>11</v>
      </c>
      <c r="M3974" s="2">
        <v>311.19900000000001</v>
      </c>
      <c r="N3974" s="1" t="s">
        <v>12</v>
      </c>
      <c r="O3974" s="3">
        <v>43323</v>
      </c>
      <c r="P3974" s="2">
        <f>ROUNDDOWN(Table1[[#This Row],[Quantity in UnE]],0)</f>
        <v>311</v>
      </c>
      <c r="Q3974" t="s">
        <v>8850</v>
      </c>
      <c r="R3974">
        <v>42</v>
      </c>
      <c r="S3974">
        <v>39</v>
      </c>
      <c r="T3974">
        <f>IF(Table1[[#This Row],[OD (in)]]=28,0,IF(Table1[[#This Row],[Width (in)]]&lt;=25,1,0))</f>
        <v>0</v>
      </c>
      <c r="U3974">
        <f>IF(Table1[[#This Row],[OD (in)]]=28,0,IF(AND(Table1[[#This Row],[Width (in)]]&gt;25,Table1[[#This Row],[Width (in)]]&lt;=40),1,0))</f>
        <v>0</v>
      </c>
      <c r="V3974">
        <f>IF(Table1[[#This Row],[OD (in)]]=28,0,IF(Table1[[#This Row],[Width (in)]]&gt;40,1,0))</f>
        <v>1</v>
      </c>
      <c r="W3974">
        <f>IF(Table1[[#This Row],[OD (in)]]=28,1,0)</f>
        <v>0</v>
      </c>
    </row>
    <row r="3975" spans="1:23" x14ac:dyDescent="0.3">
      <c r="A3975" s="6" t="s">
        <v>0</v>
      </c>
      <c r="B3975" s="6" t="s">
        <v>1255</v>
      </c>
      <c r="C3975" s="6" t="s">
        <v>1256</v>
      </c>
      <c r="D3975" s="6" t="s">
        <v>8414</v>
      </c>
      <c r="E3975" s="6" t="s">
        <v>4</v>
      </c>
      <c r="F3975" s="6" t="s">
        <v>5</v>
      </c>
      <c r="G3975" s="6" t="s">
        <v>678</v>
      </c>
      <c r="H3975" s="6" t="s">
        <v>7</v>
      </c>
      <c r="I3975" s="6" t="s">
        <v>679</v>
      </c>
      <c r="J3975" s="6" t="s">
        <v>9</v>
      </c>
      <c r="K3975" s="6" t="s">
        <v>8415</v>
      </c>
      <c r="L3975" s="6" t="s">
        <v>11</v>
      </c>
      <c r="M3975" s="2">
        <v>159.64099999999999</v>
      </c>
      <c r="N3975" s="1" t="s">
        <v>12</v>
      </c>
      <c r="O3975" s="3">
        <v>43320</v>
      </c>
      <c r="P3975" s="2">
        <f>ROUNDDOWN(Table1[[#This Row],[Quantity in UnE]],0)</f>
        <v>159</v>
      </c>
      <c r="Q3975" t="s">
        <v>8850</v>
      </c>
      <c r="R3975">
        <v>42</v>
      </c>
      <c r="S3975">
        <v>28</v>
      </c>
      <c r="T3975">
        <f>IF(Table1[[#This Row],[OD (in)]]=28,0,IF(Table1[[#This Row],[Width (in)]]&lt;=25,1,0))</f>
        <v>0</v>
      </c>
      <c r="U3975">
        <f>IF(Table1[[#This Row],[OD (in)]]=28,0,IF(AND(Table1[[#This Row],[Width (in)]]&gt;25,Table1[[#This Row],[Width (in)]]&lt;=40),1,0))</f>
        <v>0</v>
      </c>
      <c r="V3975">
        <f>IF(Table1[[#This Row],[OD (in)]]=28,0,IF(Table1[[#This Row],[Width (in)]]&gt;40,1,0))</f>
        <v>0</v>
      </c>
      <c r="W3975">
        <f>IF(Table1[[#This Row],[OD (in)]]=28,1,0)</f>
        <v>1</v>
      </c>
    </row>
    <row r="3976" spans="1:23" x14ac:dyDescent="0.3">
      <c r="A3976" s="6" t="s">
        <v>0</v>
      </c>
      <c r="B3976" s="6" t="s">
        <v>280</v>
      </c>
      <c r="C3976" s="6" t="s">
        <v>281</v>
      </c>
      <c r="D3976" s="6" t="s">
        <v>8416</v>
      </c>
      <c r="E3976" s="6" t="s">
        <v>4</v>
      </c>
      <c r="F3976" s="6" t="s">
        <v>5</v>
      </c>
      <c r="G3976" s="6" t="s">
        <v>8128</v>
      </c>
      <c r="H3976" s="6" t="s">
        <v>7</v>
      </c>
      <c r="I3976" s="6" t="s">
        <v>8129</v>
      </c>
      <c r="J3976" s="6" t="s">
        <v>9</v>
      </c>
      <c r="K3976" s="6" t="s">
        <v>8417</v>
      </c>
      <c r="L3976" s="6" t="s">
        <v>11</v>
      </c>
      <c r="M3976" s="2">
        <v>164.84200000000001</v>
      </c>
      <c r="N3976" s="1" t="s">
        <v>12</v>
      </c>
      <c r="O3976" s="3">
        <v>43319</v>
      </c>
      <c r="P3976" s="2">
        <f>ROUNDDOWN(Table1[[#This Row],[Quantity in UnE]],0)</f>
        <v>164</v>
      </c>
      <c r="Q3976" t="s">
        <v>8854</v>
      </c>
      <c r="R3976">
        <v>46.5</v>
      </c>
      <c r="S3976">
        <v>28</v>
      </c>
      <c r="T3976">
        <f>IF(Table1[[#This Row],[OD (in)]]=28,0,IF(Table1[[#This Row],[Width (in)]]&lt;=25,1,0))</f>
        <v>0</v>
      </c>
      <c r="U3976">
        <f>IF(Table1[[#This Row],[OD (in)]]=28,0,IF(AND(Table1[[#This Row],[Width (in)]]&gt;25,Table1[[#This Row],[Width (in)]]&lt;=40),1,0))</f>
        <v>0</v>
      </c>
      <c r="V3976">
        <f>IF(Table1[[#This Row],[OD (in)]]=28,0,IF(Table1[[#This Row],[Width (in)]]&gt;40,1,0))</f>
        <v>0</v>
      </c>
      <c r="W3976">
        <f>IF(Table1[[#This Row],[OD (in)]]=28,1,0)</f>
        <v>1</v>
      </c>
    </row>
    <row r="3977" spans="1:23" x14ac:dyDescent="0.3">
      <c r="A3977" s="6" t="s">
        <v>0</v>
      </c>
      <c r="B3977" s="6" t="s">
        <v>1255</v>
      </c>
      <c r="C3977" s="6" t="s">
        <v>1256</v>
      </c>
      <c r="D3977" s="6" t="s">
        <v>8418</v>
      </c>
      <c r="E3977" s="6" t="s">
        <v>4</v>
      </c>
      <c r="F3977" s="6" t="s">
        <v>5</v>
      </c>
      <c r="G3977" s="6" t="s">
        <v>678</v>
      </c>
      <c r="H3977" s="6" t="s">
        <v>7</v>
      </c>
      <c r="I3977" s="6" t="s">
        <v>679</v>
      </c>
      <c r="J3977" s="6" t="s">
        <v>9</v>
      </c>
      <c r="K3977" s="6" t="s">
        <v>8419</v>
      </c>
      <c r="L3977" s="6" t="s">
        <v>11</v>
      </c>
      <c r="M3977" s="2">
        <v>155.053</v>
      </c>
      <c r="N3977" s="1" t="s">
        <v>12</v>
      </c>
      <c r="O3977" s="3">
        <v>43320</v>
      </c>
      <c r="P3977" s="2">
        <f>ROUNDDOWN(Table1[[#This Row],[Quantity in UnE]],0)</f>
        <v>155</v>
      </c>
      <c r="Q3977" t="s">
        <v>8850</v>
      </c>
      <c r="R3977">
        <v>42</v>
      </c>
      <c r="S3977">
        <v>28</v>
      </c>
      <c r="T3977">
        <f>IF(Table1[[#This Row],[OD (in)]]=28,0,IF(Table1[[#This Row],[Width (in)]]&lt;=25,1,0))</f>
        <v>0</v>
      </c>
      <c r="U3977">
        <f>IF(Table1[[#This Row],[OD (in)]]=28,0,IF(AND(Table1[[#This Row],[Width (in)]]&gt;25,Table1[[#This Row],[Width (in)]]&lt;=40),1,0))</f>
        <v>0</v>
      </c>
      <c r="V3977">
        <f>IF(Table1[[#This Row],[OD (in)]]=28,0,IF(Table1[[#This Row],[Width (in)]]&gt;40,1,0))</f>
        <v>0</v>
      </c>
      <c r="W3977">
        <f>IF(Table1[[#This Row],[OD (in)]]=28,1,0)</f>
        <v>1</v>
      </c>
    </row>
    <row r="3978" spans="1:23" x14ac:dyDescent="0.3">
      <c r="A3978" s="6" t="s">
        <v>0</v>
      </c>
      <c r="B3978" s="6" t="s">
        <v>280</v>
      </c>
      <c r="C3978" s="6" t="s">
        <v>281</v>
      </c>
      <c r="D3978" s="6" t="s">
        <v>8420</v>
      </c>
      <c r="E3978" s="6" t="s">
        <v>4</v>
      </c>
      <c r="F3978" s="6" t="s">
        <v>5</v>
      </c>
      <c r="G3978" s="6" t="s">
        <v>8128</v>
      </c>
      <c r="H3978" s="6" t="s">
        <v>7</v>
      </c>
      <c r="I3978" s="6" t="s">
        <v>8129</v>
      </c>
      <c r="J3978" s="6" t="s">
        <v>9</v>
      </c>
      <c r="K3978" s="6" t="s">
        <v>8421</v>
      </c>
      <c r="L3978" s="6" t="s">
        <v>11</v>
      </c>
      <c r="M3978" s="2">
        <v>169.357</v>
      </c>
      <c r="N3978" s="1" t="s">
        <v>12</v>
      </c>
      <c r="O3978" s="3">
        <v>43319</v>
      </c>
      <c r="P3978" s="2">
        <f>ROUNDDOWN(Table1[[#This Row],[Quantity in UnE]],0)</f>
        <v>169</v>
      </c>
      <c r="Q3978" t="s">
        <v>8854</v>
      </c>
      <c r="R3978">
        <v>46.5</v>
      </c>
      <c r="S3978">
        <v>28</v>
      </c>
      <c r="T3978">
        <f>IF(Table1[[#This Row],[OD (in)]]=28,0,IF(Table1[[#This Row],[Width (in)]]&lt;=25,1,0))</f>
        <v>0</v>
      </c>
      <c r="U3978">
        <f>IF(Table1[[#This Row],[OD (in)]]=28,0,IF(AND(Table1[[#This Row],[Width (in)]]&gt;25,Table1[[#This Row],[Width (in)]]&lt;=40),1,0))</f>
        <v>0</v>
      </c>
      <c r="V3978">
        <f>IF(Table1[[#This Row],[OD (in)]]=28,0,IF(Table1[[#This Row],[Width (in)]]&gt;40,1,0))</f>
        <v>0</v>
      </c>
      <c r="W3978">
        <f>IF(Table1[[#This Row],[OD (in)]]=28,1,0)</f>
        <v>1</v>
      </c>
    </row>
    <row r="3979" spans="1:23" x14ac:dyDescent="0.3">
      <c r="A3979" s="6" t="s">
        <v>0</v>
      </c>
      <c r="B3979" s="6" t="s">
        <v>1255</v>
      </c>
      <c r="C3979" s="6" t="s">
        <v>1256</v>
      </c>
      <c r="D3979" s="6" t="s">
        <v>8422</v>
      </c>
      <c r="E3979" s="6" t="s">
        <v>4</v>
      </c>
      <c r="F3979" s="6" t="s">
        <v>5</v>
      </c>
      <c r="G3979" s="6" t="s">
        <v>678</v>
      </c>
      <c r="H3979" s="6" t="s">
        <v>7</v>
      </c>
      <c r="I3979" s="6" t="s">
        <v>679</v>
      </c>
      <c r="J3979" s="6" t="s">
        <v>9</v>
      </c>
      <c r="K3979" s="6" t="s">
        <v>8423</v>
      </c>
      <c r="L3979" s="6" t="s">
        <v>11</v>
      </c>
      <c r="M3979" s="2">
        <v>155.053</v>
      </c>
      <c r="N3979" s="1" t="s">
        <v>12</v>
      </c>
      <c r="O3979" s="3">
        <v>43320</v>
      </c>
      <c r="P3979" s="2">
        <f>ROUNDDOWN(Table1[[#This Row],[Quantity in UnE]],0)</f>
        <v>155</v>
      </c>
      <c r="Q3979" t="s">
        <v>8850</v>
      </c>
      <c r="R3979">
        <v>42</v>
      </c>
      <c r="S3979">
        <v>28</v>
      </c>
      <c r="T3979">
        <f>IF(Table1[[#This Row],[OD (in)]]=28,0,IF(Table1[[#This Row],[Width (in)]]&lt;=25,1,0))</f>
        <v>0</v>
      </c>
      <c r="U3979">
        <f>IF(Table1[[#This Row],[OD (in)]]=28,0,IF(AND(Table1[[#This Row],[Width (in)]]&gt;25,Table1[[#This Row],[Width (in)]]&lt;=40),1,0))</f>
        <v>0</v>
      </c>
      <c r="V3979">
        <f>IF(Table1[[#This Row],[OD (in)]]=28,0,IF(Table1[[#This Row],[Width (in)]]&gt;40,1,0))</f>
        <v>0</v>
      </c>
      <c r="W3979">
        <f>IF(Table1[[#This Row],[OD (in)]]=28,1,0)</f>
        <v>1</v>
      </c>
    </row>
    <row r="3980" spans="1:23" x14ac:dyDescent="0.3">
      <c r="A3980" s="6" t="s">
        <v>0</v>
      </c>
      <c r="B3980" s="6" t="s">
        <v>3768</v>
      </c>
      <c r="C3980" s="6" t="s">
        <v>3769</v>
      </c>
      <c r="D3980" s="6" t="s">
        <v>8424</v>
      </c>
      <c r="E3980" s="6" t="s">
        <v>4</v>
      </c>
      <c r="F3980" s="6" t="s">
        <v>5</v>
      </c>
      <c r="G3980" s="6" t="s">
        <v>8128</v>
      </c>
      <c r="H3980" s="6" t="s">
        <v>7</v>
      </c>
      <c r="I3980" s="6" t="s">
        <v>8129</v>
      </c>
      <c r="J3980" s="6" t="s">
        <v>9</v>
      </c>
      <c r="K3980" s="6" t="s">
        <v>8425</v>
      </c>
      <c r="L3980" s="6" t="s">
        <v>11</v>
      </c>
      <c r="M3980" s="2">
        <v>266.06200000000001</v>
      </c>
      <c r="N3980" s="1" t="s">
        <v>12</v>
      </c>
      <c r="O3980" s="3">
        <v>43319</v>
      </c>
      <c r="P3980" s="2">
        <f>ROUNDDOWN(Table1[[#This Row],[Quantity in UnE]],0)</f>
        <v>266</v>
      </c>
      <c r="Q3980" t="s">
        <v>8854</v>
      </c>
      <c r="R3980">
        <v>37</v>
      </c>
      <c r="S3980">
        <v>39</v>
      </c>
      <c r="T3980">
        <f>IF(Table1[[#This Row],[OD (in)]]=28,0,IF(Table1[[#This Row],[Width (in)]]&lt;=25,1,0))</f>
        <v>0</v>
      </c>
      <c r="U3980">
        <f>IF(Table1[[#This Row],[OD (in)]]=28,0,IF(AND(Table1[[#This Row],[Width (in)]]&gt;25,Table1[[#This Row],[Width (in)]]&lt;=40),1,0))</f>
        <v>1</v>
      </c>
      <c r="V3980">
        <f>IF(Table1[[#This Row],[OD (in)]]=28,0,IF(Table1[[#This Row],[Width (in)]]&gt;40,1,0))</f>
        <v>0</v>
      </c>
      <c r="W3980">
        <f>IF(Table1[[#This Row],[OD (in)]]=28,1,0)</f>
        <v>0</v>
      </c>
    </row>
    <row r="3981" spans="1:23" x14ac:dyDescent="0.3">
      <c r="A3981" s="6" t="s">
        <v>0</v>
      </c>
      <c r="B3981" s="6" t="s">
        <v>1</v>
      </c>
      <c r="C3981" s="6" t="s">
        <v>2</v>
      </c>
      <c r="D3981" s="6" t="s">
        <v>8426</v>
      </c>
      <c r="E3981" s="6" t="s">
        <v>4</v>
      </c>
      <c r="F3981" s="6" t="s">
        <v>5</v>
      </c>
      <c r="G3981" s="6" t="s">
        <v>7928</v>
      </c>
      <c r="H3981" s="6" t="s">
        <v>7</v>
      </c>
      <c r="I3981" s="6" t="s">
        <v>7929</v>
      </c>
      <c r="J3981" s="6" t="s">
        <v>9</v>
      </c>
      <c r="K3981" s="6" t="s">
        <v>8427</v>
      </c>
      <c r="L3981" s="6" t="s">
        <v>11</v>
      </c>
      <c r="M3981" s="2">
        <v>98.376000000000005</v>
      </c>
      <c r="N3981" s="1" t="s">
        <v>12</v>
      </c>
      <c r="O3981" s="3">
        <v>43323</v>
      </c>
      <c r="P3981" s="2">
        <f>ROUNDDOWN(Table1[[#This Row],[Quantity in UnE]],0)</f>
        <v>98</v>
      </c>
      <c r="Q3981" t="s">
        <v>8848</v>
      </c>
      <c r="R3981">
        <v>13.125</v>
      </c>
      <c r="S3981">
        <v>39</v>
      </c>
      <c r="T3981">
        <f>IF(Table1[[#This Row],[OD (in)]]=28,0,IF(Table1[[#This Row],[Width (in)]]&lt;=25,1,0))</f>
        <v>1</v>
      </c>
      <c r="U3981">
        <f>IF(Table1[[#This Row],[OD (in)]]=28,0,IF(AND(Table1[[#This Row],[Width (in)]]&gt;25,Table1[[#This Row],[Width (in)]]&lt;=40),1,0))</f>
        <v>0</v>
      </c>
      <c r="V3981">
        <f>IF(Table1[[#This Row],[OD (in)]]=28,0,IF(Table1[[#This Row],[Width (in)]]&gt;40,1,0))</f>
        <v>0</v>
      </c>
      <c r="W3981">
        <f>IF(Table1[[#This Row],[OD (in)]]=28,1,0)</f>
        <v>0</v>
      </c>
    </row>
    <row r="3982" spans="1:23" x14ac:dyDescent="0.3">
      <c r="A3982" s="6" t="s">
        <v>0</v>
      </c>
      <c r="B3982" s="6" t="s">
        <v>3768</v>
      </c>
      <c r="C3982" s="6" t="s">
        <v>3769</v>
      </c>
      <c r="D3982" s="6" t="s">
        <v>8428</v>
      </c>
      <c r="E3982" s="6" t="s">
        <v>4</v>
      </c>
      <c r="F3982" s="6" t="s">
        <v>5</v>
      </c>
      <c r="G3982" s="6" t="s">
        <v>8128</v>
      </c>
      <c r="H3982" s="6" t="s">
        <v>7</v>
      </c>
      <c r="I3982" s="6" t="s">
        <v>8129</v>
      </c>
      <c r="J3982" s="6" t="s">
        <v>9</v>
      </c>
      <c r="K3982" s="6" t="s">
        <v>8429</v>
      </c>
      <c r="L3982" s="6" t="s">
        <v>11</v>
      </c>
      <c r="M3982" s="2">
        <v>266.06200000000001</v>
      </c>
      <c r="N3982" s="1" t="s">
        <v>12</v>
      </c>
      <c r="O3982" s="3">
        <v>43319</v>
      </c>
      <c r="P3982" s="2">
        <f>ROUNDDOWN(Table1[[#This Row],[Quantity in UnE]],0)</f>
        <v>266</v>
      </c>
      <c r="Q3982" t="s">
        <v>8854</v>
      </c>
      <c r="R3982">
        <v>37</v>
      </c>
      <c r="S3982">
        <v>39</v>
      </c>
      <c r="T3982">
        <f>IF(Table1[[#This Row],[OD (in)]]=28,0,IF(Table1[[#This Row],[Width (in)]]&lt;=25,1,0))</f>
        <v>0</v>
      </c>
      <c r="U3982">
        <f>IF(Table1[[#This Row],[OD (in)]]=28,0,IF(AND(Table1[[#This Row],[Width (in)]]&gt;25,Table1[[#This Row],[Width (in)]]&lt;=40),1,0))</f>
        <v>1</v>
      </c>
      <c r="V3982">
        <f>IF(Table1[[#This Row],[OD (in)]]=28,0,IF(Table1[[#This Row],[Width (in)]]&gt;40,1,0))</f>
        <v>0</v>
      </c>
      <c r="W3982">
        <f>IF(Table1[[#This Row],[OD (in)]]=28,1,0)</f>
        <v>0</v>
      </c>
    </row>
    <row r="3983" spans="1:23" x14ac:dyDescent="0.3">
      <c r="A3983" s="6" t="s">
        <v>0</v>
      </c>
      <c r="B3983" s="6" t="s">
        <v>3768</v>
      </c>
      <c r="C3983" s="6" t="s">
        <v>3769</v>
      </c>
      <c r="D3983" s="6" t="s">
        <v>8430</v>
      </c>
      <c r="E3983" s="6" t="s">
        <v>4</v>
      </c>
      <c r="F3983" s="6" t="s">
        <v>5</v>
      </c>
      <c r="G3983" s="6" t="s">
        <v>8128</v>
      </c>
      <c r="H3983" s="6" t="s">
        <v>7</v>
      </c>
      <c r="I3983" s="6" t="s">
        <v>8129</v>
      </c>
      <c r="J3983" s="6" t="s">
        <v>9</v>
      </c>
      <c r="K3983" s="6" t="s">
        <v>8431</v>
      </c>
      <c r="L3983" s="6" t="s">
        <v>11</v>
      </c>
      <c r="M3983" s="2">
        <v>266.06200000000001</v>
      </c>
      <c r="N3983" s="1" t="s">
        <v>12</v>
      </c>
      <c r="O3983" s="3">
        <v>43319</v>
      </c>
      <c r="P3983" s="2">
        <f>ROUNDDOWN(Table1[[#This Row],[Quantity in UnE]],0)</f>
        <v>266</v>
      </c>
      <c r="Q3983" t="s">
        <v>8854</v>
      </c>
      <c r="R3983">
        <v>37</v>
      </c>
      <c r="S3983">
        <v>39</v>
      </c>
      <c r="T3983">
        <f>IF(Table1[[#This Row],[OD (in)]]=28,0,IF(Table1[[#This Row],[Width (in)]]&lt;=25,1,0))</f>
        <v>0</v>
      </c>
      <c r="U3983">
        <f>IF(Table1[[#This Row],[OD (in)]]=28,0,IF(AND(Table1[[#This Row],[Width (in)]]&gt;25,Table1[[#This Row],[Width (in)]]&lt;=40),1,0))</f>
        <v>1</v>
      </c>
      <c r="V3983">
        <f>IF(Table1[[#This Row],[OD (in)]]=28,0,IF(Table1[[#This Row],[Width (in)]]&gt;40,1,0))</f>
        <v>0</v>
      </c>
      <c r="W3983">
        <f>IF(Table1[[#This Row],[OD (in)]]=28,1,0)</f>
        <v>0</v>
      </c>
    </row>
    <row r="3984" spans="1:23" x14ac:dyDescent="0.3">
      <c r="A3984" s="6" t="s">
        <v>0</v>
      </c>
      <c r="B3984" s="6" t="s">
        <v>274</v>
      </c>
      <c r="C3984" s="6" t="s">
        <v>275</v>
      </c>
      <c r="D3984" s="6" t="s">
        <v>8432</v>
      </c>
      <c r="E3984" s="6" t="s">
        <v>4</v>
      </c>
      <c r="F3984" s="6" t="s">
        <v>5</v>
      </c>
      <c r="G3984" s="6" t="s">
        <v>8128</v>
      </c>
      <c r="H3984" s="6" t="s">
        <v>7</v>
      </c>
      <c r="I3984" s="6" t="s">
        <v>8129</v>
      </c>
      <c r="J3984" s="6" t="s">
        <v>9</v>
      </c>
      <c r="K3984" s="6" t="s">
        <v>8433</v>
      </c>
      <c r="L3984" s="6" t="s">
        <v>11</v>
      </c>
      <c r="M3984" s="2">
        <v>246.917</v>
      </c>
      <c r="N3984" s="1" t="s">
        <v>12</v>
      </c>
      <c r="O3984" s="3">
        <v>43319</v>
      </c>
      <c r="P3984" s="2">
        <f>ROUNDDOWN(Table1[[#This Row],[Quantity in UnE]],0)</f>
        <v>246</v>
      </c>
      <c r="Q3984" t="s">
        <v>8850</v>
      </c>
      <c r="R3984">
        <v>33</v>
      </c>
      <c r="S3984">
        <v>39</v>
      </c>
      <c r="T3984">
        <f>IF(Table1[[#This Row],[OD (in)]]=28,0,IF(Table1[[#This Row],[Width (in)]]&lt;=25,1,0))</f>
        <v>0</v>
      </c>
      <c r="U3984">
        <f>IF(Table1[[#This Row],[OD (in)]]=28,0,IF(AND(Table1[[#This Row],[Width (in)]]&gt;25,Table1[[#This Row],[Width (in)]]&lt;=40),1,0))</f>
        <v>1</v>
      </c>
      <c r="V3984">
        <f>IF(Table1[[#This Row],[OD (in)]]=28,0,IF(Table1[[#This Row],[Width (in)]]&gt;40,1,0))</f>
        <v>0</v>
      </c>
      <c r="W3984">
        <f>IF(Table1[[#This Row],[OD (in)]]=28,1,0)</f>
        <v>0</v>
      </c>
    </row>
    <row r="3985" spans="1:23" x14ac:dyDescent="0.3">
      <c r="A3985" s="6" t="s">
        <v>0</v>
      </c>
      <c r="B3985" s="6" t="s">
        <v>8434</v>
      </c>
      <c r="C3985" s="6" t="s">
        <v>8435</v>
      </c>
      <c r="D3985" s="6" t="s">
        <v>8436</v>
      </c>
      <c r="E3985" s="6" t="s">
        <v>4</v>
      </c>
      <c r="F3985" s="6" t="s">
        <v>5</v>
      </c>
      <c r="G3985" s="6" t="s">
        <v>8437</v>
      </c>
      <c r="H3985" s="6" t="s">
        <v>7</v>
      </c>
      <c r="I3985" s="6" t="s">
        <v>8438</v>
      </c>
      <c r="J3985" s="6" t="s">
        <v>9</v>
      </c>
      <c r="K3985" s="6" t="s">
        <v>8439</v>
      </c>
      <c r="L3985" s="6" t="s">
        <v>11</v>
      </c>
      <c r="M3985" s="2">
        <v>884.36199999999997</v>
      </c>
      <c r="N3985" s="1" t="s">
        <v>12</v>
      </c>
      <c r="O3985" s="3">
        <v>43322</v>
      </c>
      <c r="P3985" s="2">
        <f>ROUNDDOWN(Table1[[#This Row],[Quantity in UnE]],0)</f>
        <v>884</v>
      </c>
      <c r="Q3985" t="s">
        <v>8852</v>
      </c>
      <c r="R3985">
        <v>120</v>
      </c>
      <c r="S3985">
        <v>39</v>
      </c>
      <c r="T3985">
        <f>IF(Table1[[#This Row],[OD (in)]]=28,0,IF(Table1[[#This Row],[Width (in)]]&lt;=25,1,0))</f>
        <v>0</v>
      </c>
      <c r="U3985">
        <f>IF(Table1[[#This Row],[OD (in)]]=28,0,IF(AND(Table1[[#This Row],[Width (in)]]&gt;25,Table1[[#This Row],[Width (in)]]&lt;=40),1,0))</f>
        <v>0</v>
      </c>
      <c r="V3985">
        <f>IF(Table1[[#This Row],[OD (in)]]=28,0,IF(Table1[[#This Row],[Width (in)]]&gt;40,1,0))</f>
        <v>1</v>
      </c>
      <c r="W3985">
        <f>IF(Table1[[#This Row],[OD (in)]]=28,1,0)</f>
        <v>0</v>
      </c>
    </row>
    <row r="3986" spans="1:23" x14ac:dyDescent="0.3">
      <c r="A3986" s="6" t="s">
        <v>0</v>
      </c>
      <c r="B3986" s="6" t="s">
        <v>1</v>
      </c>
      <c r="C3986" s="6" t="s">
        <v>2</v>
      </c>
      <c r="D3986" s="6" t="s">
        <v>8440</v>
      </c>
      <c r="E3986" s="6" t="s">
        <v>4</v>
      </c>
      <c r="F3986" s="6" t="s">
        <v>5</v>
      </c>
      <c r="G3986" s="6" t="s">
        <v>7928</v>
      </c>
      <c r="H3986" s="6" t="s">
        <v>7</v>
      </c>
      <c r="I3986" s="6" t="s">
        <v>7929</v>
      </c>
      <c r="J3986" s="6" t="s">
        <v>9</v>
      </c>
      <c r="K3986" s="6" t="s">
        <v>8441</v>
      </c>
      <c r="L3986" s="6" t="s">
        <v>11</v>
      </c>
      <c r="M3986" s="2">
        <v>98.376000000000005</v>
      </c>
      <c r="N3986" s="1" t="s">
        <v>12</v>
      </c>
      <c r="O3986" s="3">
        <v>43323</v>
      </c>
      <c r="P3986" s="2">
        <f>ROUNDDOWN(Table1[[#This Row],[Quantity in UnE]],0)</f>
        <v>98</v>
      </c>
      <c r="Q3986" t="s">
        <v>8848</v>
      </c>
      <c r="R3986">
        <v>13.125</v>
      </c>
      <c r="S3986">
        <v>39</v>
      </c>
      <c r="T3986">
        <f>IF(Table1[[#This Row],[OD (in)]]=28,0,IF(Table1[[#This Row],[Width (in)]]&lt;=25,1,0))</f>
        <v>1</v>
      </c>
      <c r="U3986">
        <f>IF(Table1[[#This Row],[OD (in)]]=28,0,IF(AND(Table1[[#This Row],[Width (in)]]&gt;25,Table1[[#This Row],[Width (in)]]&lt;=40),1,0))</f>
        <v>0</v>
      </c>
      <c r="V3986">
        <f>IF(Table1[[#This Row],[OD (in)]]=28,0,IF(Table1[[#This Row],[Width (in)]]&gt;40,1,0))</f>
        <v>0</v>
      </c>
      <c r="W3986">
        <f>IF(Table1[[#This Row],[OD (in)]]=28,1,0)</f>
        <v>0</v>
      </c>
    </row>
    <row r="3987" spans="1:23" x14ac:dyDescent="0.3">
      <c r="A3987" s="6" t="s">
        <v>0</v>
      </c>
      <c r="B3987" s="6" t="s">
        <v>31</v>
      </c>
      <c r="C3987" s="6" t="s">
        <v>32</v>
      </c>
      <c r="D3987" s="6" t="s">
        <v>8442</v>
      </c>
      <c r="E3987" s="6" t="s">
        <v>4</v>
      </c>
      <c r="F3987" s="6" t="s">
        <v>5</v>
      </c>
      <c r="G3987" s="6" t="s">
        <v>7928</v>
      </c>
      <c r="H3987" s="6" t="s">
        <v>7</v>
      </c>
      <c r="I3987" s="6" t="s">
        <v>7929</v>
      </c>
      <c r="J3987" s="6" t="s">
        <v>9</v>
      </c>
      <c r="K3987" s="6" t="s">
        <v>8443</v>
      </c>
      <c r="L3987" s="6" t="s">
        <v>11</v>
      </c>
      <c r="M3987" s="2">
        <v>112.43</v>
      </c>
      <c r="N3987" s="1" t="s">
        <v>12</v>
      </c>
      <c r="O3987" s="3">
        <v>43323</v>
      </c>
      <c r="P3987" s="2">
        <f>ROUNDDOWN(Table1[[#This Row],[Quantity in UnE]],0)</f>
        <v>112</v>
      </c>
      <c r="Q3987" t="s">
        <v>8848</v>
      </c>
      <c r="R3987">
        <v>15</v>
      </c>
      <c r="S3987">
        <v>39</v>
      </c>
      <c r="T3987">
        <f>IF(Table1[[#This Row],[OD (in)]]=28,0,IF(Table1[[#This Row],[Width (in)]]&lt;=25,1,0))</f>
        <v>1</v>
      </c>
      <c r="U3987">
        <f>IF(Table1[[#This Row],[OD (in)]]=28,0,IF(AND(Table1[[#This Row],[Width (in)]]&gt;25,Table1[[#This Row],[Width (in)]]&lt;=40),1,0))</f>
        <v>0</v>
      </c>
      <c r="V3987">
        <f>IF(Table1[[#This Row],[OD (in)]]=28,0,IF(Table1[[#This Row],[Width (in)]]&gt;40,1,0))</f>
        <v>0</v>
      </c>
      <c r="W3987">
        <f>IF(Table1[[#This Row],[OD (in)]]=28,1,0)</f>
        <v>0</v>
      </c>
    </row>
    <row r="3988" spans="1:23" x14ac:dyDescent="0.3">
      <c r="A3988" s="6" t="s">
        <v>0</v>
      </c>
      <c r="B3988" s="6" t="s">
        <v>274</v>
      </c>
      <c r="C3988" s="6" t="s">
        <v>275</v>
      </c>
      <c r="D3988" s="6" t="s">
        <v>8444</v>
      </c>
      <c r="E3988" s="6" t="s">
        <v>4</v>
      </c>
      <c r="F3988" s="6" t="s">
        <v>5</v>
      </c>
      <c r="G3988" s="6" t="s">
        <v>8128</v>
      </c>
      <c r="H3988" s="6" t="s">
        <v>7</v>
      </c>
      <c r="I3988" s="6" t="s">
        <v>8129</v>
      </c>
      <c r="J3988" s="6" t="s">
        <v>9</v>
      </c>
      <c r="K3988" s="6" t="s">
        <v>8445</v>
      </c>
      <c r="L3988" s="6" t="s">
        <v>11</v>
      </c>
      <c r="M3988" s="2">
        <v>246.917</v>
      </c>
      <c r="N3988" s="1" t="s">
        <v>12</v>
      </c>
      <c r="O3988" s="3">
        <v>43319</v>
      </c>
      <c r="P3988" s="2">
        <f>ROUNDDOWN(Table1[[#This Row],[Quantity in UnE]],0)</f>
        <v>246</v>
      </c>
      <c r="Q3988" t="s">
        <v>8850</v>
      </c>
      <c r="R3988">
        <v>33</v>
      </c>
      <c r="S3988">
        <v>39</v>
      </c>
      <c r="T3988">
        <f>IF(Table1[[#This Row],[OD (in)]]=28,0,IF(Table1[[#This Row],[Width (in)]]&lt;=25,1,0))</f>
        <v>0</v>
      </c>
      <c r="U3988">
        <f>IF(Table1[[#This Row],[OD (in)]]=28,0,IF(AND(Table1[[#This Row],[Width (in)]]&gt;25,Table1[[#This Row],[Width (in)]]&lt;=40),1,0))</f>
        <v>1</v>
      </c>
      <c r="V3988">
        <f>IF(Table1[[#This Row],[OD (in)]]=28,0,IF(Table1[[#This Row],[Width (in)]]&gt;40,1,0))</f>
        <v>0</v>
      </c>
      <c r="W3988">
        <f>IF(Table1[[#This Row],[OD (in)]]=28,1,0)</f>
        <v>0</v>
      </c>
    </row>
    <row r="3989" spans="1:23" x14ac:dyDescent="0.3">
      <c r="A3989" s="6" t="s">
        <v>0</v>
      </c>
      <c r="B3989" s="6" t="s">
        <v>274</v>
      </c>
      <c r="C3989" s="6" t="s">
        <v>275</v>
      </c>
      <c r="D3989" s="6" t="s">
        <v>8446</v>
      </c>
      <c r="E3989" s="6" t="s">
        <v>4</v>
      </c>
      <c r="F3989" s="6" t="s">
        <v>5</v>
      </c>
      <c r="G3989" s="6" t="s">
        <v>8128</v>
      </c>
      <c r="H3989" s="6" t="s">
        <v>7</v>
      </c>
      <c r="I3989" s="6" t="s">
        <v>8129</v>
      </c>
      <c r="J3989" s="6" t="s">
        <v>9</v>
      </c>
      <c r="K3989" s="6" t="s">
        <v>8447</v>
      </c>
      <c r="L3989" s="6" t="s">
        <v>11</v>
      </c>
      <c r="M3989" s="2">
        <v>246.917</v>
      </c>
      <c r="N3989" s="1" t="s">
        <v>12</v>
      </c>
      <c r="O3989" s="3">
        <v>43319</v>
      </c>
      <c r="P3989" s="2">
        <f>ROUNDDOWN(Table1[[#This Row],[Quantity in UnE]],0)</f>
        <v>246</v>
      </c>
      <c r="Q3989" t="s">
        <v>8850</v>
      </c>
      <c r="R3989">
        <v>33</v>
      </c>
      <c r="S3989">
        <v>39</v>
      </c>
      <c r="T3989">
        <f>IF(Table1[[#This Row],[OD (in)]]=28,0,IF(Table1[[#This Row],[Width (in)]]&lt;=25,1,0))</f>
        <v>0</v>
      </c>
      <c r="U3989">
        <f>IF(Table1[[#This Row],[OD (in)]]=28,0,IF(AND(Table1[[#This Row],[Width (in)]]&gt;25,Table1[[#This Row],[Width (in)]]&lt;=40),1,0))</f>
        <v>1</v>
      </c>
      <c r="V3989">
        <f>IF(Table1[[#This Row],[OD (in)]]=28,0,IF(Table1[[#This Row],[Width (in)]]&gt;40,1,0))</f>
        <v>0</v>
      </c>
      <c r="W3989">
        <f>IF(Table1[[#This Row],[OD (in)]]=28,1,0)</f>
        <v>0</v>
      </c>
    </row>
    <row r="3990" spans="1:23" x14ac:dyDescent="0.3">
      <c r="A3990" s="6" t="s">
        <v>0</v>
      </c>
      <c r="B3990" s="6" t="s">
        <v>8448</v>
      </c>
      <c r="C3990" s="6" t="s">
        <v>8449</v>
      </c>
      <c r="D3990" s="6" t="s">
        <v>8450</v>
      </c>
      <c r="E3990" s="6" t="s">
        <v>4</v>
      </c>
      <c r="F3990" s="6" t="s">
        <v>5</v>
      </c>
      <c r="G3990" s="6" t="s">
        <v>7928</v>
      </c>
      <c r="H3990" s="6" t="s">
        <v>7</v>
      </c>
      <c r="I3990" s="6" t="s">
        <v>7929</v>
      </c>
      <c r="J3990" s="6" t="s">
        <v>9</v>
      </c>
      <c r="K3990" s="6" t="s">
        <v>8451</v>
      </c>
      <c r="L3990" s="6" t="s">
        <v>11</v>
      </c>
      <c r="M3990" s="2">
        <v>218.137</v>
      </c>
      <c r="N3990" s="1" t="s">
        <v>12</v>
      </c>
      <c r="O3990" s="3">
        <v>43323</v>
      </c>
      <c r="P3990" s="2">
        <f>ROUNDDOWN(Table1[[#This Row],[Quantity in UnE]],0)</f>
        <v>218</v>
      </c>
      <c r="Q3990" t="s">
        <v>8850</v>
      </c>
      <c r="R3990">
        <v>31</v>
      </c>
      <c r="S3990">
        <v>39</v>
      </c>
      <c r="T3990">
        <f>IF(Table1[[#This Row],[OD (in)]]=28,0,IF(Table1[[#This Row],[Width (in)]]&lt;=25,1,0))</f>
        <v>0</v>
      </c>
      <c r="U3990">
        <f>IF(Table1[[#This Row],[OD (in)]]=28,0,IF(AND(Table1[[#This Row],[Width (in)]]&gt;25,Table1[[#This Row],[Width (in)]]&lt;=40),1,0))</f>
        <v>1</v>
      </c>
      <c r="V3990">
        <f>IF(Table1[[#This Row],[OD (in)]]=28,0,IF(Table1[[#This Row],[Width (in)]]&gt;40,1,0))</f>
        <v>0</v>
      </c>
      <c r="W3990">
        <f>IF(Table1[[#This Row],[OD (in)]]=28,1,0)</f>
        <v>0</v>
      </c>
    </row>
    <row r="3991" spans="1:23" x14ac:dyDescent="0.3">
      <c r="A3991" s="6" t="s">
        <v>0</v>
      </c>
      <c r="B3991" s="6" t="s">
        <v>334</v>
      </c>
      <c r="C3991" s="6" t="s">
        <v>335</v>
      </c>
      <c r="D3991" s="6" t="s">
        <v>8452</v>
      </c>
      <c r="E3991" s="6" t="s">
        <v>4</v>
      </c>
      <c r="F3991" s="6" t="s">
        <v>5</v>
      </c>
      <c r="G3991" s="6" t="s">
        <v>678</v>
      </c>
      <c r="H3991" s="6" t="s">
        <v>7</v>
      </c>
      <c r="I3991" s="6" t="s">
        <v>679</v>
      </c>
      <c r="J3991" s="6" t="s">
        <v>9</v>
      </c>
      <c r="K3991" s="6" t="s">
        <v>8453</v>
      </c>
      <c r="L3991" s="6" t="s">
        <v>11</v>
      </c>
      <c r="M3991" s="2">
        <v>117.831</v>
      </c>
      <c r="N3991" s="1" t="s">
        <v>12</v>
      </c>
      <c r="O3991" s="3">
        <v>43320</v>
      </c>
      <c r="P3991" s="2">
        <f>ROUNDDOWN(Table1[[#This Row],[Quantity in UnE]],0)</f>
        <v>117</v>
      </c>
      <c r="Q3991" t="s">
        <v>8850</v>
      </c>
      <c r="R3991">
        <v>31</v>
      </c>
      <c r="S3991">
        <v>28</v>
      </c>
      <c r="T3991">
        <f>IF(Table1[[#This Row],[OD (in)]]=28,0,IF(Table1[[#This Row],[Width (in)]]&lt;=25,1,0))</f>
        <v>0</v>
      </c>
      <c r="U3991">
        <f>IF(Table1[[#This Row],[OD (in)]]=28,0,IF(AND(Table1[[#This Row],[Width (in)]]&gt;25,Table1[[#This Row],[Width (in)]]&lt;=40),1,0))</f>
        <v>0</v>
      </c>
      <c r="V3991">
        <f>IF(Table1[[#This Row],[OD (in)]]=28,0,IF(Table1[[#This Row],[Width (in)]]&gt;40,1,0))</f>
        <v>0</v>
      </c>
      <c r="W3991">
        <f>IF(Table1[[#This Row],[OD (in)]]=28,1,0)</f>
        <v>1</v>
      </c>
    </row>
    <row r="3992" spans="1:23" x14ac:dyDescent="0.3">
      <c r="A3992" s="6" t="s">
        <v>0</v>
      </c>
      <c r="B3992" s="6" t="s">
        <v>3498</v>
      </c>
      <c r="C3992" s="6" t="s">
        <v>3499</v>
      </c>
      <c r="D3992" s="6" t="s">
        <v>8454</v>
      </c>
      <c r="E3992" s="6" t="s">
        <v>4</v>
      </c>
      <c r="F3992" s="6" t="s">
        <v>5</v>
      </c>
      <c r="G3992" s="6" t="s">
        <v>7928</v>
      </c>
      <c r="H3992" s="6" t="s">
        <v>7</v>
      </c>
      <c r="I3992" s="6" t="s">
        <v>7929</v>
      </c>
      <c r="J3992" s="6" t="s">
        <v>9</v>
      </c>
      <c r="K3992" s="6" t="s">
        <v>8455</v>
      </c>
      <c r="L3992" s="6" t="s">
        <v>11</v>
      </c>
      <c r="M3992" s="2">
        <v>364.46300000000002</v>
      </c>
      <c r="N3992" s="1" t="s">
        <v>12</v>
      </c>
      <c r="O3992" s="3">
        <v>43323</v>
      </c>
      <c r="P3992" s="2">
        <f>ROUNDDOWN(Table1[[#This Row],[Quantity in UnE]],0)</f>
        <v>364</v>
      </c>
      <c r="Q3992" t="s">
        <v>8854</v>
      </c>
      <c r="R3992">
        <v>49</v>
      </c>
      <c r="S3992">
        <v>39</v>
      </c>
      <c r="T3992">
        <f>IF(Table1[[#This Row],[OD (in)]]=28,0,IF(Table1[[#This Row],[Width (in)]]&lt;=25,1,0))</f>
        <v>0</v>
      </c>
      <c r="U3992">
        <f>IF(Table1[[#This Row],[OD (in)]]=28,0,IF(AND(Table1[[#This Row],[Width (in)]]&gt;25,Table1[[#This Row],[Width (in)]]&lt;=40),1,0))</f>
        <v>0</v>
      </c>
      <c r="V3992">
        <f>IF(Table1[[#This Row],[OD (in)]]=28,0,IF(Table1[[#This Row],[Width (in)]]&gt;40,1,0))</f>
        <v>1</v>
      </c>
      <c r="W3992">
        <f>IF(Table1[[#This Row],[OD (in)]]=28,1,0)</f>
        <v>0</v>
      </c>
    </row>
    <row r="3993" spans="1:23" x14ac:dyDescent="0.3">
      <c r="A3993" s="6" t="s">
        <v>0</v>
      </c>
      <c r="B3993" s="6" t="s">
        <v>334</v>
      </c>
      <c r="C3993" s="6" t="s">
        <v>335</v>
      </c>
      <c r="D3993" s="6" t="s">
        <v>8456</v>
      </c>
      <c r="E3993" s="6" t="s">
        <v>4</v>
      </c>
      <c r="F3993" s="6" t="s">
        <v>5</v>
      </c>
      <c r="G3993" s="6" t="s">
        <v>678</v>
      </c>
      <c r="H3993" s="6" t="s">
        <v>7</v>
      </c>
      <c r="I3993" s="6" t="s">
        <v>679</v>
      </c>
      <c r="J3993" s="6" t="s">
        <v>9</v>
      </c>
      <c r="K3993" s="6" t="s">
        <v>8457</v>
      </c>
      <c r="L3993" s="6" t="s">
        <v>11</v>
      </c>
      <c r="M3993" s="2">
        <v>113.53</v>
      </c>
      <c r="N3993" s="1" t="s">
        <v>12</v>
      </c>
      <c r="O3993" s="3">
        <v>43320</v>
      </c>
      <c r="P3993" s="2">
        <f>ROUNDDOWN(Table1[[#This Row],[Quantity in UnE]],0)</f>
        <v>113</v>
      </c>
      <c r="Q3993" t="s">
        <v>8850</v>
      </c>
      <c r="R3993">
        <v>31</v>
      </c>
      <c r="S3993">
        <v>28</v>
      </c>
      <c r="T3993">
        <f>IF(Table1[[#This Row],[OD (in)]]=28,0,IF(Table1[[#This Row],[Width (in)]]&lt;=25,1,0))</f>
        <v>0</v>
      </c>
      <c r="U3993">
        <f>IF(Table1[[#This Row],[OD (in)]]=28,0,IF(AND(Table1[[#This Row],[Width (in)]]&gt;25,Table1[[#This Row],[Width (in)]]&lt;=40),1,0))</f>
        <v>0</v>
      </c>
      <c r="V3993">
        <f>IF(Table1[[#This Row],[OD (in)]]=28,0,IF(Table1[[#This Row],[Width (in)]]&gt;40,1,0))</f>
        <v>0</v>
      </c>
      <c r="W3993">
        <f>IF(Table1[[#This Row],[OD (in)]]=28,1,0)</f>
        <v>1</v>
      </c>
    </row>
    <row r="3994" spans="1:23" x14ac:dyDescent="0.3">
      <c r="A3994" s="6" t="s">
        <v>0</v>
      </c>
      <c r="B3994" s="6" t="s">
        <v>3498</v>
      </c>
      <c r="C3994" s="6" t="s">
        <v>3499</v>
      </c>
      <c r="D3994" s="6" t="s">
        <v>8458</v>
      </c>
      <c r="E3994" s="6" t="s">
        <v>4</v>
      </c>
      <c r="F3994" s="6" t="s">
        <v>5</v>
      </c>
      <c r="G3994" s="6" t="s">
        <v>7928</v>
      </c>
      <c r="H3994" s="6" t="s">
        <v>7</v>
      </c>
      <c r="I3994" s="6" t="s">
        <v>7929</v>
      </c>
      <c r="J3994" s="6" t="s">
        <v>9</v>
      </c>
      <c r="K3994" s="6" t="s">
        <v>8459</v>
      </c>
      <c r="L3994" s="6" t="s">
        <v>11</v>
      </c>
      <c r="M3994" s="2">
        <v>364.46300000000002</v>
      </c>
      <c r="N3994" s="1" t="s">
        <v>12</v>
      </c>
      <c r="O3994" s="3">
        <v>43323</v>
      </c>
      <c r="P3994" s="2">
        <f>ROUNDDOWN(Table1[[#This Row],[Quantity in UnE]],0)</f>
        <v>364</v>
      </c>
      <c r="Q3994" t="s">
        <v>8854</v>
      </c>
      <c r="R3994">
        <v>49</v>
      </c>
      <c r="S3994">
        <v>39</v>
      </c>
      <c r="T3994">
        <f>IF(Table1[[#This Row],[OD (in)]]=28,0,IF(Table1[[#This Row],[Width (in)]]&lt;=25,1,0))</f>
        <v>0</v>
      </c>
      <c r="U3994">
        <f>IF(Table1[[#This Row],[OD (in)]]=28,0,IF(AND(Table1[[#This Row],[Width (in)]]&gt;25,Table1[[#This Row],[Width (in)]]&lt;=40),1,0))</f>
        <v>0</v>
      </c>
      <c r="V3994">
        <f>IF(Table1[[#This Row],[OD (in)]]=28,0,IF(Table1[[#This Row],[Width (in)]]&gt;40,1,0))</f>
        <v>1</v>
      </c>
      <c r="W3994">
        <f>IF(Table1[[#This Row],[OD (in)]]=28,1,0)</f>
        <v>0</v>
      </c>
    </row>
    <row r="3995" spans="1:23" x14ac:dyDescent="0.3">
      <c r="A3995" s="6" t="s">
        <v>0</v>
      </c>
      <c r="B3995" s="6" t="s">
        <v>3498</v>
      </c>
      <c r="C3995" s="6" t="s">
        <v>3499</v>
      </c>
      <c r="D3995" s="6" t="s">
        <v>8460</v>
      </c>
      <c r="E3995" s="6" t="s">
        <v>4</v>
      </c>
      <c r="F3995" s="6" t="s">
        <v>5</v>
      </c>
      <c r="G3995" s="6" t="s">
        <v>7928</v>
      </c>
      <c r="H3995" s="6" t="s">
        <v>7</v>
      </c>
      <c r="I3995" s="6" t="s">
        <v>7929</v>
      </c>
      <c r="J3995" s="6" t="s">
        <v>9</v>
      </c>
      <c r="K3995" s="6" t="s">
        <v>8461</v>
      </c>
      <c r="L3995" s="6" t="s">
        <v>11</v>
      </c>
      <c r="M3995" s="2">
        <v>355.38</v>
      </c>
      <c r="N3995" s="1" t="s">
        <v>12</v>
      </c>
      <c r="O3995" s="3">
        <v>43323</v>
      </c>
      <c r="P3995" s="2">
        <f>ROUNDDOWN(Table1[[#This Row],[Quantity in UnE]],0)</f>
        <v>355</v>
      </c>
      <c r="Q3995" t="s">
        <v>8854</v>
      </c>
      <c r="R3995">
        <v>49</v>
      </c>
      <c r="S3995">
        <v>39</v>
      </c>
      <c r="T3995">
        <f>IF(Table1[[#This Row],[OD (in)]]=28,0,IF(Table1[[#This Row],[Width (in)]]&lt;=25,1,0))</f>
        <v>0</v>
      </c>
      <c r="U3995">
        <f>IF(Table1[[#This Row],[OD (in)]]=28,0,IF(AND(Table1[[#This Row],[Width (in)]]&gt;25,Table1[[#This Row],[Width (in)]]&lt;=40),1,0))</f>
        <v>0</v>
      </c>
      <c r="V3995">
        <f>IF(Table1[[#This Row],[OD (in)]]=28,0,IF(Table1[[#This Row],[Width (in)]]&gt;40,1,0))</f>
        <v>1</v>
      </c>
      <c r="W3995">
        <f>IF(Table1[[#This Row],[OD (in)]]=28,1,0)</f>
        <v>0</v>
      </c>
    </row>
    <row r="3996" spans="1:23" x14ac:dyDescent="0.3">
      <c r="A3996" s="6" t="s">
        <v>0</v>
      </c>
      <c r="B3996" s="6" t="s">
        <v>3498</v>
      </c>
      <c r="C3996" s="6" t="s">
        <v>3499</v>
      </c>
      <c r="D3996" s="6" t="s">
        <v>8462</v>
      </c>
      <c r="E3996" s="6" t="s">
        <v>4</v>
      </c>
      <c r="F3996" s="6" t="s">
        <v>5</v>
      </c>
      <c r="G3996" s="6" t="s">
        <v>7928</v>
      </c>
      <c r="H3996" s="6" t="s">
        <v>7</v>
      </c>
      <c r="I3996" s="6" t="s">
        <v>7929</v>
      </c>
      <c r="J3996" s="6" t="s">
        <v>9</v>
      </c>
      <c r="K3996" s="6" t="s">
        <v>8463</v>
      </c>
      <c r="L3996" s="6" t="s">
        <v>11</v>
      </c>
      <c r="M3996" s="2">
        <v>355.38</v>
      </c>
      <c r="N3996" s="1" t="s">
        <v>12</v>
      </c>
      <c r="O3996" s="3">
        <v>43323</v>
      </c>
      <c r="P3996" s="2">
        <f>ROUNDDOWN(Table1[[#This Row],[Quantity in UnE]],0)</f>
        <v>355</v>
      </c>
      <c r="Q3996" t="s">
        <v>8854</v>
      </c>
      <c r="R3996">
        <v>49</v>
      </c>
      <c r="S3996">
        <v>39</v>
      </c>
      <c r="T3996">
        <f>IF(Table1[[#This Row],[OD (in)]]=28,0,IF(Table1[[#This Row],[Width (in)]]&lt;=25,1,0))</f>
        <v>0</v>
      </c>
      <c r="U3996">
        <f>IF(Table1[[#This Row],[OD (in)]]=28,0,IF(AND(Table1[[#This Row],[Width (in)]]&gt;25,Table1[[#This Row],[Width (in)]]&lt;=40),1,0))</f>
        <v>0</v>
      </c>
      <c r="V3996">
        <f>IF(Table1[[#This Row],[OD (in)]]=28,0,IF(Table1[[#This Row],[Width (in)]]&gt;40,1,0))</f>
        <v>1</v>
      </c>
      <c r="W3996">
        <f>IF(Table1[[#This Row],[OD (in)]]=28,1,0)</f>
        <v>0</v>
      </c>
    </row>
    <row r="3997" spans="1:23" x14ac:dyDescent="0.3">
      <c r="A3997" s="6" t="s">
        <v>0</v>
      </c>
      <c r="B3997" s="6" t="s">
        <v>334</v>
      </c>
      <c r="C3997" s="6" t="s">
        <v>335</v>
      </c>
      <c r="D3997" s="6" t="s">
        <v>8464</v>
      </c>
      <c r="E3997" s="6" t="s">
        <v>4</v>
      </c>
      <c r="F3997" s="6" t="s">
        <v>5</v>
      </c>
      <c r="G3997" s="6" t="s">
        <v>678</v>
      </c>
      <c r="H3997" s="6" t="s">
        <v>7</v>
      </c>
      <c r="I3997" s="6" t="s">
        <v>679</v>
      </c>
      <c r="J3997" s="6" t="s">
        <v>9</v>
      </c>
      <c r="K3997" s="6" t="s">
        <v>8465</v>
      </c>
      <c r="L3997" s="6" t="s">
        <v>11</v>
      </c>
      <c r="M3997" s="2">
        <v>115.035</v>
      </c>
      <c r="N3997" s="1" t="s">
        <v>12</v>
      </c>
      <c r="O3997" s="3">
        <v>43320</v>
      </c>
      <c r="P3997" s="2">
        <f>ROUNDDOWN(Table1[[#This Row],[Quantity in UnE]],0)</f>
        <v>115</v>
      </c>
      <c r="Q3997" t="s">
        <v>8850</v>
      </c>
      <c r="R3997">
        <v>31</v>
      </c>
      <c r="S3997">
        <v>28</v>
      </c>
      <c r="T3997">
        <f>IF(Table1[[#This Row],[OD (in)]]=28,0,IF(Table1[[#This Row],[Width (in)]]&lt;=25,1,0))</f>
        <v>0</v>
      </c>
      <c r="U3997">
        <f>IF(Table1[[#This Row],[OD (in)]]=28,0,IF(AND(Table1[[#This Row],[Width (in)]]&gt;25,Table1[[#This Row],[Width (in)]]&lt;=40),1,0))</f>
        <v>0</v>
      </c>
      <c r="V3997">
        <f>IF(Table1[[#This Row],[OD (in)]]=28,0,IF(Table1[[#This Row],[Width (in)]]&gt;40,1,0))</f>
        <v>0</v>
      </c>
      <c r="W3997">
        <f>IF(Table1[[#This Row],[OD (in)]]=28,1,0)</f>
        <v>1</v>
      </c>
    </row>
    <row r="3998" spans="1:23" x14ac:dyDescent="0.3">
      <c r="A3998" s="6" t="s">
        <v>0</v>
      </c>
      <c r="B3998" s="6" t="s">
        <v>8466</v>
      </c>
      <c r="C3998" s="6" t="s">
        <v>8467</v>
      </c>
      <c r="D3998" s="6" t="s">
        <v>8468</v>
      </c>
      <c r="E3998" s="6" t="s">
        <v>4</v>
      </c>
      <c r="F3998" s="6" t="s">
        <v>5</v>
      </c>
      <c r="G3998" s="6" t="s">
        <v>8437</v>
      </c>
      <c r="H3998" s="6" t="s">
        <v>7</v>
      </c>
      <c r="I3998" s="6" t="s">
        <v>8438</v>
      </c>
      <c r="J3998" s="6" t="s">
        <v>9</v>
      </c>
      <c r="K3998" s="6" t="s">
        <v>8469</v>
      </c>
      <c r="L3998" s="6" t="s">
        <v>11</v>
      </c>
      <c r="M3998" s="2">
        <v>811.27499999999998</v>
      </c>
      <c r="N3998" s="1" t="s">
        <v>12</v>
      </c>
      <c r="O3998" s="3">
        <v>43322</v>
      </c>
      <c r="P3998" s="2">
        <f>ROUNDDOWN(Table1[[#This Row],[Quantity in UnE]],0)</f>
        <v>811</v>
      </c>
      <c r="Q3998" t="s">
        <v>8848</v>
      </c>
      <c r="R3998">
        <v>108</v>
      </c>
      <c r="S3998">
        <v>39</v>
      </c>
      <c r="T3998">
        <f>IF(Table1[[#This Row],[OD (in)]]=28,0,IF(Table1[[#This Row],[Width (in)]]&lt;=25,1,0))</f>
        <v>0</v>
      </c>
      <c r="U3998">
        <f>IF(Table1[[#This Row],[OD (in)]]=28,0,IF(AND(Table1[[#This Row],[Width (in)]]&gt;25,Table1[[#This Row],[Width (in)]]&lt;=40),1,0))</f>
        <v>0</v>
      </c>
      <c r="V3998">
        <f>IF(Table1[[#This Row],[OD (in)]]=28,0,IF(Table1[[#This Row],[Width (in)]]&gt;40,1,0))</f>
        <v>1</v>
      </c>
      <c r="W3998">
        <f>IF(Table1[[#This Row],[OD (in)]]=28,1,0)</f>
        <v>0</v>
      </c>
    </row>
    <row r="3999" spans="1:23" x14ac:dyDescent="0.3">
      <c r="A3999" s="6" t="s">
        <v>0</v>
      </c>
      <c r="B3999" s="6" t="s">
        <v>3498</v>
      </c>
      <c r="C3999" s="6" t="s">
        <v>3499</v>
      </c>
      <c r="D3999" s="6" t="s">
        <v>8470</v>
      </c>
      <c r="E3999" s="6" t="s">
        <v>4</v>
      </c>
      <c r="F3999" s="6" t="s">
        <v>5</v>
      </c>
      <c r="G3999" s="6" t="s">
        <v>7928</v>
      </c>
      <c r="H3999" s="6" t="s">
        <v>7</v>
      </c>
      <c r="I3999" s="6" t="s">
        <v>7929</v>
      </c>
      <c r="J3999" s="6" t="s">
        <v>9</v>
      </c>
      <c r="K3999" s="6" t="s">
        <v>8471</v>
      </c>
      <c r="L3999" s="6" t="s">
        <v>11</v>
      </c>
      <c r="M3999" s="2">
        <v>377.99700000000001</v>
      </c>
      <c r="N3999" s="1" t="s">
        <v>12</v>
      </c>
      <c r="O3999" s="3">
        <v>43323</v>
      </c>
      <c r="P3999" s="2">
        <f>ROUNDDOWN(Table1[[#This Row],[Quantity in UnE]],0)</f>
        <v>377</v>
      </c>
      <c r="Q3999" t="s">
        <v>8854</v>
      </c>
      <c r="R3999">
        <v>49</v>
      </c>
      <c r="S3999">
        <v>39</v>
      </c>
      <c r="T3999">
        <f>IF(Table1[[#This Row],[OD (in)]]=28,0,IF(Table1[[#This Row],[Width (in)]]&lt;=25,1,0))</f>
        <v>0</v>
      </c>
      <c r="U3999">
        <f>IF(Table1[[#This Row],[OD (in)]]=28,0,IF(AND(Table1[[#This Row],[Width (in)]]&gt;25,Table1[[#This Row],[Width (in)]]&lt;=40),1,0))</f>
        <v>0</v>
      </c>
      <c r="V3999">
        <f>IF(Table1[[#This Row],[OD (in)]]=28,0,IF(Table1[[#This Row],[Width (in)]]&gt;40,1,0))</f>
        <v>1</v>
      </c>
      <c r="W3999">
        <f>IF(Table1[[#This Row],[OD (in)]]=28,1,0)</f>
        <v>0</v>
      </c>
    </row>
    <row r="4000" spans="1:23" x14ac:dyDescent="0.3">
      <c r="A4000" s="6" t="s">
        <v>0</v>
      </c>
      <c r="B4000" s="6" t="s">
        <v>334</v>
      </c>
      <c r="C4000" s="6" t="s">
        <v>335</v>
      </c>
      <c r="D4000" s="6" t="s">
        <v>8472</v>
      </c>
      <c r="E4000" s="6" t="s">
        <v>4</v>
      </c>
      <c r="F4000" s="6" t="s">
        <v>5</v>
      </c>
      <c r="G4000" s="6" t="s">
        <v>678</v>
      </c>
      <c r="H4000" s="6" t="s">
        <v>7</v>
      </c>
      <c r="I4000" s="6" t="s">
        <v>679</v>
      </c>
      <c r="J4000" s="6" t="s">
        <v>9</v>
      </c>
      <c r="K4000" s="6" t="s">
        <v>8473</v>
      </c>
      <c r="L4000" s="6" t="s">
        <v>11</v>
      </c>
      <c r="M4000" s="2">
        <v>115.035</v>
      </c>
      <c r="N4000" s="1" t="s">
        <v>12</v>
      </c>
      <c r="O4000" s="3">
        <v>43320</v>
      </c>
      <c r="P4000" s="2">
        <f>ROUNDDOWN(Table1[[#This Row],[Quantity in UnE]],0)</f>
        <v>115</v>
      </c>
      <c r="Q4000" t="s">
        <v>8850</v>
      </c>
      <c r="R4000">
        <v>31</v>
      </c>
      <c r="S4000">
        <v>28</v>
      </c>
      <c r="T4000">
        <f>IF(Table1[[#This Row],[OD (in)]]=28,0,IF(Table1[[#This Row],[Width (in)]]&lt;=25,1,0))</f>
        <v>0</v>
      </c>
      <c r="U4000">
        <f>IF(Table1[[#This Row],[OD (in)]]=28,0,IF(AND(Table1[[#This Row],[Width (in)]]&gt;25,Table1[[#This Row],[Width (in)]]&lt;=40),1,0))</f>
        <v>0</v>
      </c>
      <c r="V4000">
        <f>IF(Table1[[#This Row],[OD (in)]]=28,0,IF(Table1[[#This Row],[Width (in)]]&gt;40,1,0))</f>
        <v>0</v>
      </c>
      <c r="W4000">
        <f>IF(Table1[[#This Row],[OD (in)]]=28,1,0)</f>
        <v>1</v>
      </c>
    </row>
    <row r="4001" spans="1:23" x14ac:dyDescent="0.3">
      <c r="A4001" s="6" t="s">
        <v>0</v>
      </c>
      <c r="B4001" s="6" t="s">
        <v>3498</v>
      </c>
      <c r="C4001" s="6" t="s">
        <v>3499</v>
      </c>
      <c r="D4001" s="6" t="s">
        <v>8474</v>
      </c>
      <c r="E4001" s="6" t="s">
        <v>4</v>
      </c>
      <c r="F4001" s="6" t="s">
        <v>5</v>
      </c>
      <c r="G4001" s="6" t="s">
        <v>7928</v>
      </c>
      <c r="H4001" s="6" t="s">
        <v>7</v>
      </c>
      <c r="I4001" s="6" t="s">
        <v>7929</v>
      </c>
      <c r="J4001" s="6" t="s">
        <v>9</v>
      </c>
      <c r="K4001" s="6" t="s">
        <v>8475</v>
      </c>
      <c r="L4001" s="6" t="s">
        <v>11</v>
      </c>
      <c r="M4001" s="2">
        <v>377.99700000000001</v>
      </c>
      <c r="N4001" s="1" t="s">
        <v>12</v>
      </c>
      <c r="O4001" s="3">
        <v>43323</v>
      </c>
      <c r="P4001" s="2">
        <f>ROUNDDOWN(Table1[[#This Row],[Quantity in UnE]],0)</f>
        <v>377</v>
      </c>
      <c r="Q4001" t="s">
        <v>8854</v>
      </c>
      <c r="R4001">
        <v>49</v>
      </c>
      <c r="S4001">
        <v>39</v>
      </c>
      <c r="T4001">
        <f>IF(Table1[[#This Row],[OD (in)]]=28,0,IF(Table1[[#This Row],[Width (in)]]&lt;=25,1,0))</f>
        <v>0</v>
      </c>
      <c r="U4001">
        <f>IF(Table1[[#This Row],[OD (in)]]=28,0,IF(AND(Table1[[#This Row],[Width (in)]]&gt;25,Table1[[#This Row],[Width (in)]]&lt;=40),1,0))</f>
        <v>0</v>
      </c>
      <c r="V4001">
        <f>IF(Table1[[#This Row],[OD (in)]]=28,0,IF(Table1[[#This Row],[Width (in)]]&gt;40,1,0))</f>
        <v>1</v>
      </c>
      <c r="W4001">
        <f>IF(Table1[[#This Row],[OD (in)]]=28,1,0)</f>
        <v>0</v>
      </c>
    </row>
    <row r="4002" spans="1:23" x14ac:dyDescent="0.3">
      <c r="A4002" s="6" t="s">
        <v>0</v>
      </c>
      <c r="B4002" s="6" t="s">
        <v>334</v>
      </c>
      <c r="C4002" s="6" t="s">
        <v>335</v>
      </c>
      <c r="D4002" s="6" t="s">
        <v>8476</v>
      </c>
      <c r="E4002" s="6" t="s">
        <v>4</v>
      </c>
      <c r="F4002" s="6" t="s">
        <v>5</v>
      </c>
      <c r="G4002" s="6" t="s">
        <v>678</v>
      </c>
      <c r="H4002" s="6" t="s">
        <v>7</v>
      </c>
      <c r="I4002" s="6" t="s">
        <v>679</v>
      </c>
      <c r="J4002" s="6" t="s">
        <v>9</v>
      </c>
      <c r="K4002" s="6" t="s">
        <v>8477</v>
      </c>
      <c r="L4002" s="6" t="s">
        <v>11</v>
      </c>
      <c r="M4002" s="2">
        <v>117.831</v>
      </c>
      <c r="N4002" s="1" t="s">
        <v>12</v>
      </c>
      <c r="O4002" s="3">
        <v>43320</v>
      </c>
      <c r="P4002" s="2">
        <f>ROUNDDOWN(Table1[[#This Row],[Quantity in UnE]],0)</f>
        <v>117</v>
      </c>
      <c r="Q4002" t="s">
        <v>8850</v>
      </c>
      <c r="R4002">
        <v>31</v>
      </c>
      <c r="S4002">
        <v>28</v>
      </c>
      <c r="T4002">
        <f>IF(Table1[[#This Row],[OD (in)]]=28,0,IF(Table1[[#This Row],[Width (in)]]&lt;=25,1,0))</f>
        <v>0</v>
      </c>
      <c r="U4002">
        <f>IF(Table1[[#This Row],[OD (in)]]=28,0,IF(AND(Table1[[#This Row],[Width (in)]]&gt;25,Table1[[#This Row],[Width (in)]]&lt;=40),1,0))</f>
        <v>0</v>
      </c>
      <c r="V4002">
        <f>IF(Table1[[#This Row],[OD (in)]]=28,0,IF(Table1[[#This Row],[Width (in)]]&gt;40,1,0))</f>
        <v>0</v>
      </c>
      <c r="W4002">
        <f>IF(Table1[[#This Row],[OD (in)]]=28,1,0)</f>
        <v>1</v>
      </c>
    </row>
    <row r="4003" spans="1:23" x14ac:dyDescent="0.3">
      <c r="A4003" s="6" t="s">
        <v>0</v>
      </c>
      <c r="B4003" s="6" t="s">
        <v>334</v>
      </c>
      <c r="C4003" s="6" t="s">
        <v>335</v>
      </c>
      <c r="D4003" s="6" t="s">
        <v>8478</v>
      </c>
      <c r="E4003" s="6" t="s">
        <v>4</v>
      </c>
      <c r="F4003" s="6" t="s">
        <v>5</v>
      </c>
      <c r="G4003" s="6" t="s">
        <v>678</v>
      </c>
      <c r="H4003" s="6" t="s">
        <v>7</v>
      </c>
      <c r="I4003" s="6" t="s">
        <v>679</v>
      </c>
      <c r="J4003" s="6" t="s">
        <v>9</v>
      </c>
      <c r="K4003" s="6" t="s">
        <v>8479</v>
      </c>
      <c r="L4003" s="6" t="s">
        <v>11</v>
      </c>
      <c r="M4003" s="2">
        <v>117.831</v>
      </c>
      <c r="N4003" s="1" t="s">
        <v>12</v>
      </c>
      <c r="O4003" s="3">
        <v>43320</v>
      </c>
      <c r="P4003" s="2">
        <f>ROUNDDOWN(Table1[[#This Row],[Quantity in UnE]],0)</f>
        <v>117</v>
      </c>
      <c r="Q4003" t="s">
        <v>8850</v>
      </c>
      <c r="R4003">
        <v>31</v>
      </c>
      <c r="S4003">
        <v>28</v>
      </c>
      <c r="T4003">
        <f>IF(Table1[[#This Row],[OD (in)]]=28,0,IF(Table1[[#This Row],[Width (in)]]&lt;=25,1,0))</f>
        <v>0</v>
      </c>
      <c r="U4003">
        <f>IF(Table1[[#This Row],[OD (in)]]=28,0,IF(AND(Table1[[#This Row],[Width (in)]]&gt;25,Table1[[#This Row],[Width (in)]]&lt;=40),1,0))</f>
        <v>0</v>
      </c>
      <c r="V4003">
        <f>IF(Table1[[#This Row],[OD (in)]]=28,0,IF(Table1[[#This Row],[Width (in)]]&gt;40,1,0))</f>
        <v>0</v>
      </c>
      <c r="W4003">
        <f>IF(Table1[[#This Row],[OD (in)]]=28,1,0)</f>
        <v>1</v>
      </c>
    </row>
    <row r="4004" spans="1:23" x14ac:dyDescent="0.3">
      <c r="A4004" s="6" t="s">
        <v>0</v>
      </c>
      <c r="B4004" s="6" t="s">
        <v>334</v>
      </c>
      <c r="C4004" s="6" t="s">
        <v>335</v>
      </c>
      <c r="D4004" s="6" t="s">
        <v>8480</v>
      </c>
      <c r="E4004" s="6" t="s">
        <v>4</v>
      </c>
      <c r="F4004" s="6" t="s">
        <v>5</v>
      </c>
      <c r="G4004" s="6" t="s">
        <v>678</v>
      </c>
      <c r="H4004" s="6" t="s">
        <v>7</v>
      </c>
      <c r="I4004" s="6" t="s">
        <v>679</v>
      </c>
      <c r="J4004" s="6" t="s">
        <v>9</v>
      </c>
      <c r="K4004" s="6" t="s">
        <v>8481</v>
      </c>
      <c r="L4004" s="6" t="s">
        <v>11</v>
      </c>
      <c r="M4004" s="2">
        <v>119.497</v>
      </c>
      <c r="N4004" s="1" t="s">
        <v>12</v>
      </c>
      <c r="O4004" s="3">
        <v>43320</v>
      </c>
      <c r="P4004" s="2">
        <f>ROUNDDOWN(Table1[[#This Row],[Quantity in UnE]],0)</f>
        <v>119</v>
      </c>
      <c r="Q4004" t="s">
        <v>8850</v>
      </c>
      <c r="R4004">
        <v>31</v>
      </c>
      <c r="S4004">
        <v>28</v>
      </c>
      <c r="T4004">
        <f>IF(Table1[[#This Row],[OD (in)]]=28,0,IF(Table1[[#This Row],[Width (in)]]&lt;=25,1,0))</f>
        <v>0</v>
      </c>
      <c r="U4004">
        <f>IF(Table1[[#This Row],[OD (in)]]=28,0,IF(AND(Table1[[#This Row],[Width (in)]]&gt;25,Table1[[#This Row],[Width (in)]]&lt;=40),1,0))</f>
        <v>0</v>
      </c>
      <c r="V4004">
        <f>IF(Table1[[#This Row],[OD (in)]]=28,0,IF(Table1[[#This Row],[Width (in)]]&gt;40,1,0))</f>
        <v>0</v>
      </c>
      <c r="W4004">
        <f>IF(Table1[[#This Row],[OD (in)]]=28,1,0)</f>
        <v>1</v>
      </c>
    </row>
    <row r="4005" spans="1:23" x14ac:dyDescent="0.3">
      <c r="A4005" s="6" t="s">
        <v>0</v>
      </c>
      <c r="B4005" s="6" t="s">
        <v>334</v>
      </c>
      <c r="C4005" s="6" t="s">
        <v>335</v>
      </c>
      <c r="D4005" s="6" t="s">
        <v>8482</v>
      </c>
      <c r="E4005" s="6" t="s">
        <v>4</v>
      </c>
      <c r="F4005" s="6" t="s">
        <v>5</v>
      </c>
      <c r="G4005" s="6" t="s">
        <v>678</v>
      </c>
      <c r="H4005" s="6" t="s">
        <v>7</v>
      </c>
      <c r="I4005" s="6" t="s">
        <v>679</v>
      </c>
      <c r="J4005" s="6" t="s">
        <v>9</v>
      </c>
      <c r="K4005" s="6" t="s">
        <v>8483</v>
      </c>
      <c r="L4005" s="6" t="s">
        <v>11</v>
      </c>
      <c r="M4005" s="2">
        <v>119.497</v>
      </c>
      <c r="N4005" s="1" t="s">
        <v>12</v>
      </c>
      <c r="O4005" s="3">
        <v>43320</v>
      </c>
      <c r="P4005" s="2">
        <f>ROUNDDOWN(Table1[[#This Row],[Quantity in UnE]],0)</f>
        <v>119</v>
      </c>
      <c r="Q4005" t="s">
        <v>8850</v>
      </c>
      <c r="R4005">
        <v>31</v>
      </c>
      <c r="S4005">
        <v>28</v>
      </c>
      <c r="T4005">
        <f>IF(Table1[[#This Row],[OD (in)]]=28,0,IF(Table1[[#This Row],[Width (in)]]&lt;=25,1,0))</f>
        <v>0</v>
      </c>
      <c r="U4005">
        <f>IF(Table1[[#This Row],[OD (in)]]=28,0,IF(AND(Table1[[#This Row],[Width (in)]]&gt;25,Table1[[#This Row],[Width (in)]]&lt;=40),1,0))</f>
        <v>0</v>
      </c>
      <c r="V4005">
        <f>IF(Table1[[#This Row],[OD (in)]]=28,0,IF(Table1[[#This Row],[Width (in)]]&gt;40,1,0))</f>
        <v>0</v>
      </c>
      <c r="W4005">
        <f>IF(Table1[[#This Row],[OD (in)]]=28,1,0)</f>
        <v>1</v>
      </c>
    </row>
    <row r="4006" spans="1:23" x14ac:dyDescent="0.3">
      <c r="A4006" s="6" t="s">
        <v>0</v>
      </c>
      <c r="B4006" s="6" t="s">
        <v>3498</v>
      </c>
      <c r="C4006" s="6" t="s">
        <v>3499</v>
      </c>
      <c r="D4006" s="6" t="s">
        <v>8484</v>
      </c>
      <c r="E4006" s="6" t="s">
        <v>4</v>
      </c>
      <c r="F4006" s="6" t="s">
        <v>5</v>
      </c>
      <c r="G4006" s="6" t="s">
        <v>7928</v>
      </c>
      <c r="H4006" s="6" t="s">
        <v>7</v>
      </c>
      <c r="I4006" s="6" t="s">
        <v>7929</v>
      </c>
      <c r="J4006" s="6" t="s">
        <v>9</v>
      </c>
      <c r="K4006" s="6" t="s">
        <v>8485</v>
      </c>
      <c r="L4006" s="6" t="s">
        <v>11</v>
      </c>
      <c r="M4006" s="2">
        <v>368.666</v>
      </c>
      <c r="N4006" s="1" t="s">
        <v>12</v>
      </c>
      <c r="O4006" s="3">
        <v>43323</v>
      </c>
      <c r="P4006" s="2">
        <f>ROUNDDOWN(Table1[[#This Row],[Quantity in UnE]],0)</f>
        <v>368</v>
      </c>
      <c r="Q4006" t="s">
        <v>8854</v>
      </c>
      <c r="R4006">
        <v>49</v>
      </c>
      <c r="S4006">
        <v>39</v>
      </c>
      <c r="T4006">
        <f>IF(Table1[[#This Row],[OD (in)]]=28,0,IF(Table1[[#This Row],[Width (in)]]&lt;=25,1,0))</f>
        <v>0</v>
      </c>
      <c r="U4006">
        <f>IF(Table1[[#This Row],[OD (in)]]=28,0,IF(AND(Table1[[#This Row],[Width (in)]]&gt;25,Table1[[#This Row],[Width (in)]]&lt;=40),1,0))</f>
        <v>0</v>
      </c>
      <c r="V4006">
        <f>IF(Table1[[#This Row],[OD (in)]]=28,0,IF(Table1[[#This Row],[Width (in)]]&gt;40,1,0))</f>
        <v>1</v>
      </c>
      <c r="W4006">
        <f>IF(Table1[[#This Row],[OD (in)]]=28,1,0)</f>
        <v>0</v>
      </c>
    </row>
    <row r="4007" spans="1:23" x14ac:dyDescent="0.3">
      <c r="A4007" s="6" t="s">
        <v>0</v>
      </c>
      <c r="B4007" s="6" t="s">
        <v>334</v>
      </c>
      <c r="C4007" s="6" t="s">
        <v>335</v>
      </c>
      <c r="D4007" s="6" t="s">
        <v>8486</v>
      </c>
      <c r="E4007" s="6" t="s">
        <v>4</v>
      </c>
      <c r="F4007" s="6" t="s">
        <v>5</v>
      </c>
      <c r="G4007" s="6" t="s">
        <v>678</v>
      </c>
      <c r="H4007" s="6" t="s">
        <v>7</v>
      </c>
      <c r="I4007" s="6" t="s">
        <v>679</v>
      </c>
      <c r="J4007" s="6" t="s">
        <v>9</v>
      </c>
      <c r="K4007" s="6" t="s">
        <v>8487</v>
      </c>
      <c r="L4007" s="6" t="s">
        <v>11</v>
      </c>
      <c r="M4007" s="2">
        <v>113.53</v>
      </c>
      <c r="N4007" s="1" t="s">
        <v>12</v>
      </c>
      <c r="O4007" s="3">
        <v>43320</v>
      </c>
      <c r="P4007" s="2">
        <f>ROUNDDOWN(Table1[[#This Row],[Quantity in UnE]],0)</f>
        <v>113</v>
      </c>
      <c r="Q4007" t="s">
        <v>8850</v>
      </c>
      <c r="R4007">
        <v>31</v>
      </c>
      <c r="S4007">
        <v>28</v>
      </c>
      <c r="T4007">
        <f>IF(Table1[[#This Row],[OD (in)]]=28,0,IF(Table1[[#This Row],[Width (in)]]&lt;=25,1,0))</f>
        <v>0</v>
      </c>
      <c r="U4007">
        <f>IF(Table1[[#This Row],[OD (in)]]=28,0,IF(AND(Table1[[#This Row],[Width (in)]]&gt;25,Table1[[#This Row],[Width (in)]]&lt;=40),1,0))</f>
        <v>0</v>
      </c>
      <c r="V4007">
        <f>IF(Table1[[#This Row],[OD (in)]]=28,0,IF(Table1[[#This Row],[Width (in)]]&gt;40,1,0))</f>
        <v>0</v>
      </c>
      <c r="W4007">
        <f>IF(Table1[[#This Row],[OD (in)]]=28,1,0)</f>
        <v>1</v>
      </c>
    </row>
    <row r="4008" spans="1:23" x14ac:dyDescent="0.3">
      <c r="A4008" s="6" t="s">
        <v>0</v>
      </c>
      <c r="B4008" s="6" t="s">
        <v>334</v>
      </c>
      <c r="C4008" s="6" t="s">
        <v>335</v>
      </c>
      <c r="D4008" s="6" t="s">
        <v>8488</v>
      </c>
      <c r="E4008" s="6" t="s">
        <v>4</v>
      </c>
      <c r="F4008" s="6" t="s">
        <v>5</v>
      </c>
      <c r="G4008" s="6" t="s">
        <v>678</v>
      </c>
      <c r="H4008" s="6" t="s">
        <v>7</v>
      </c>
      <c r="I4008" s="6" t="s">
        <v>679</v>
      </c>
      <c r="J4008" s="6" t="s">
        <v>9</v>
      </c>
      <c r="K4008" s="6" t="s">
        <v>8489</v>
      </c>
      <c r="L4008" s="6" t="s">
        <v>11</v>
      </c>
      <c r="M4008" s="2">
        <v>113.53</v>
      </c>
      <c r="N4008" s="1" t="s">
        <v>12</v>
      </c>
      <c r="O4008" s="3">
        <v>43320</v>
      </c>
      <c r="P4008" s="2">
        <f>ROUNDDOWN(Table1[[#This Row],[Quantity in UnE]],0)</f>
        <v>113</v>
      </c>
      <c r="Q4008" t="s">
        <v>8850</v>
      </c>
      <c r="R4008">
        <v>31</v>
      </c>
      <c r="S4008">
        <v>28</v>
      </c>
      <c r="T4008">
        <f>IF(Table1[[#This Row],[OD (in)]]=28,0,IF(Table1[[#This Row],[Width (in)]]&lt;=25,1,0))</f>
        <v>0</v>
      </c>
      <c r="U4008">
        <f>IF(Table1[[#This Row],[OD (in)]]=28,0,IF(AND(Table1[[#This Row],[Width (in)]]&gt;25,Table1[[#This Row],[Width (in)]]&lt;=40),1,0))</f>
        <v>0</v>
      </c>
      <c r="V4008">
        <f>IF(Table1[[#This Row],[OD (in)]]=28,0,IF(Table1[[#This Row],[Width (in)]]&gt;40,1,0))</f>
        <v>0</v>
      </c>
      <c r="W4008">
        <f>IF(Table1[[#This Row],[OD (in)]]=28,1,0)</f>
        <v>1</v>
      </c>
    </row>
    <row r="4009" spans="1:23" x14ac:dyDescent="0.3">
      <c r="A4009" s="6" t="s">
        <v>0</v>
      </c>
      <c r="B4009" s="6" t="s">
        <v>3097</v>
      </c>
      <c r="C4009" s="6" t="s">
        <v>3098</v>
      </c>
      <c r="D4009" s="6" t="s">
        <v>8490</v>
      </c>
      <c r="E4009" s="6" t="s">
        <v>4</v>
      </c>
      <c r="F4009" s="6" t="s">
        <v>5</v>
      </c>
      <c r="G4009" s="6" t="s">
        <v>8128</v>
      </c>
      <c r="H4009" s="6" t="s">
        <v>7</v>
      </c>
      <c r="I4009" s="6" t="s">
        <v>8129</v>
      </c>
      <c r="J4009" s="6" t="s">
        <v>9</v>
      </c>
      <c r="K4009" s="6" t="s">
        <v>8491</v>
      </c>
      <c r="L4009" s="6" t="s">
        <v>11</v>
      </c>
      <c r="M4009" s="2">
        <v>332.19799999999998</v>
      </c>
      <c r="N4009" s="1" t="s">
        <v>12</v>
      </c>
      <c r="O4009" s="3">
        <v>43319</v>
      </c>
      <c r="P4009" s="2">
        <f>ROUNDDOWN(Table1[[#This Row],[Quantity in UnE]],0)</f>
        <v>332</v>
      </c>
      <c r="Q4009" t="s">
        <v>8850</v>
      </c>
      <c r="R4009">
        <v>44</v>
      </c>
      <c r="S4009">
        <v>39</v>
      </c>
      <c r="T4009">
        <f>IF(Table1[[#This Row],[OD (in)]]=28,0,IF(Table1[[#This Row],[Width (in)]]&lt;=25,1,0))</f>
        <v>0</v>
      </c>
      <c r="U4009">
        <f>IF(Table1[[#This Row],[OD (in)]]=28,0,IF(AND(Table1[[#This Row],[Width (in)]]&gt;25,Table1[[#This Row],[Width (in)]]&lt;=40),1,0))</f>
        <v>0</v>
      </c>
      <c r="V4009">
        <f>IF(Table1[[#This Row],[OD (in)]]=28,0,IF(Table1[[#This Row],[Width (in)]]&gt;40,1,0))</f>
        <v>1</v>
      </c>
      <c r="W4009">
        <f>IF(Table1[[#This Row],[OD (in)]]=28,1,0)</f>
        <v>0</v>
      </c>
    </row>
    <row r="4010" spans="1:23" x14ac:dyDescent="0.3">
      <c r="A4010" s="6" t="s">
        <v>0</v>
      </c>
      <c r="B4010" s="6" t="s">
        <v>334</v>
      </c>
      <c r="C4010" s="6" t="s">
        <v>335</v>
      </c>
      <c r="D4010" s="6" t="s">
        <v>8492</v>
      </c>
      <c r="E4010" s="6" t="s">
        <v>4</v>
      </c>
      <c r="F4010" s="6" t="s">
        <v>5</v>
      </c>
      <c r="G4010" s="6" t="s">
        <v>678</v>
      </c>
      <c r="H4010" s="6" t="s">
        <v>7</v>
      </c>
      <c r="I4010" s="6" t="s">
        <v>679</v>
      </c>
      <c r="J4010" s="6" t="s">
        <v>9</v>
      </c>
      <c r="K4010" s="6" t="s">
        <v>8493</v>
      </c>
      <c r="L4010" s="6" t="s">
        <v>11</v>
      </c>
      <c r="M4010" s="2">
        <v>115.035</v>
      </c>
      <c r="N4010" s="1" t="s">
        <v>12</v>
      </c>
      <c r="O4010" s="3">
        <v>43320</v>
      </c>
      <c r="P4010" s="2">
        <f>ROUNDDOWN(Table1[[#This Row],[Quantity in UnE]],0)</f>
        <v>115</v>
      </c>
      <c r="Q4010" t="s">
        <v>8850</v>
      </c>
      <c r="R4010">
        <v>31</v>
      </c>
      <c r="S4010">
        <v>28</v>
      </c>
      <c r="T4010">
        <f>IF(Table1[[#This Row],[OD (in)]]=28,0,IF(Table1[[#This Row],[Width (in)]]&lt;=25,1,0))</f>
        <v>0</v>
      </c>
      <c r="U4010">
        <f>IF(Table1[[#This Row],[OD (in)]]=28,0,IF(AND(Table1[[#This Row],[Width (in)]]&gt;25,Table1[[#This Row],[Width (in)]]&lt;=40),1,0))</f>
        <v>0</v>
      </c>
      <c r="V4010">
        <f>IF(Table1[[#This Row],[OD (in)]]=28,0,IF(Table1[[#This Row],[Width (in)]]&gt;40,1,0))</f>
        <v>0</v>
      </c>
      <c r="W4010">
        <f>IF(Table1[[#This Row],[OD (in)]]=28,1,0)</f>
        <v>1</v>
      </c>
    </row>
    <row r="4011" spans="1:23" x14ac:dyDescent="0.3">
      <c r="A4011" s="6" t="s">
        <v>0</v>
      </c>
      <c r="B4011" s="6" t="s">
        <v>334</v>
      </c>
      <c r="C4011" s="6" t="s">
        <v>335</v>
      </c>
      <c r="D4011" s="6" t="s">
        <v>8494</v>
      </c>
      <c r="E4011" s="6" t="s">
        <v>4</v>
      </c>
      <c r="F4011" s="6" t="s">
        <v>5</v>
      </c>
      <c r="G4011" s="6" t="s">
        <v>678</v>
      </c>
      <c r="H4011" s="6" t="s">
        <v>7</v>
      </c>
      <c r="I4011" s="6" t="s">
        <v>679</v>
      </c>
      <c r="J4011" s="6" t="s">
        <v>9</v>
      </c>
      <c r="K4011" s="6" t="s">
        <v>8495</v>
      </c>
      <c r="L4011" s="6" t="s">
        <v>11</v>
      </c>
      <c r="M4011" s="2">
        <v>115.035</v>
      </c>
      <c r="N4011" s="1" t="s">
        <v>12</v>
      </c>
      <c r="O4011" s="3">
        <v>43320</v>
      </c>
      <c r="P4011" s="2">
        <f>ROUNDDOWN(Table1[[#This Row],[Quantity in UnE]],0)</f>
        <v>115</v>
      </c>
      <c r="Q4011" t="s">
        <v>8850</v>
      </c>
      <c r="R4011">
        <v>31</v>
      </c>
      <c r="S4011">
        <v>28</v>
      </c>
      <c r="T4011">
        <f>IF(Table1[[#This Row],[OD (in)]]=28,0,IF(Table1[[#This Row],[Width (in)]]&lt;=25,1,0))</f>
        <v>0</v>
      </c>
      <c r="U4011">
        <f>IF(Table1[[#This Row],[OD (in)]]=28,0,IF(AND(Table1[[#This Row],[Width (in)]]&gt;25,Table1[[#This Row],[Width (in)]]&lt;=40),1,0))</f>
        <v>0</v>
      </c>
      <c r="V4011">
        <f>IF(Table1[[#This Row],[OD (in)]]=28,0,IF(Table1[[#This Row],[Width (in)]]&gt;40,1,0))</f>
        <v>0</v>
      </c>
      <c r="W4011">
        <f>IF(Table1[[#This Row],[OD (in)]]=28,1,0)</f>
        <v>1</v>
      </c>
    </row>
    <row r="4012" spans="1:23" x14ac:dyDescent="0.3">
      <c r="A4012" s="6" t="s">
        <v>0</v>
      </c>
      <c r="B4012" s="6" t="s">
        <v>8466</v>
      </c>
      <c r="C4012" s="6" t="s">
        <v>8467</v>
      </c>
      <c r="D4012" s="6" t="s">
        <v>8496</v>
      </c>
      <c r="E4012" s="6" t="s">
        <v>4</v>
      </c>
      <c r="F4012" s="6" t="s">
        <v>5</v>
      </c>
      <c r="G4012" s="6" t="s">
        <v>8437</v>
      </c>
      <c r="H4012" s="6" t="s">
        <v>7</v>
      </c>
      <c r="I4012" s="6" t="s">
        <v>8438</v>
      </c>
      <c r="J4012" s="6" t="s">
        <v>9</v>
      </c>
      <c r="K4012" s="6" t="s">
        <v>8497</v>
      </c>
      <c r="L4012" s="6" t="s">
        <v>11</v>
      </c>
      <c r="M4012" s="2">
        <v>808.52599999999995</v>
      </c>
      <c r="N4012" s="1" t="s">
        <v>12</v>
      </c>
      <c r="O4012" s="3">
        <v>43322</v>
      </c>
      <c r="P4012" s="2">
        <f>ROUNDDOWN(Table1[[#This Row],[Quantity in UnE]],0)</f>
        <v>808</v>
      </c>
      <c r="Q4012" t="s">
        <v>8848</v>
      </c>
      <c r="R4012">
        <v>108</v>
      </c>
      <c r="S4012">
        <v>39</v>
      </c>
      <c r="T4012">
        <f>IF(Table1[[#This Row],[OD (in)]]=28,0,IF(Table1[[#This Row],[Width (in)]]&lt;=25,1,0))</f>
        <v>0</v>
      </c>
      <c r="U4012">
        <f>IF(Table1[[#This Row],[OD (in)]]=28,0,IF(AND(Table1[[#This Row],[Width (in)]]&gt;25,Table1[[#This Row],[Width (in)]]&lt;=40),1,0))</f>
        <v>0</v>
      </c>
      <c r="V4012">
        <f>IF(Table1[[#This Row],[OD (in)]]=28,0,IF(Table1[[#This Row],[Width (in)]]&gt;40,1,0))</f>
        <v>1</v>
      </c>
      <c r="W4012">
        <f>IF(Table1[[#This Row],[OD (in)]]=28,1,0)</f>
        <v>0</v>
      </c>
    </row>
    <row r="4013" spans="1:23" x14ac:dyDescent="0.3">
      <c r="A4013" s="6" t="s">
        <v>0</v>
      </c>
      <c r="B4013" s="6" t="s">
        <v>334</v>
      </c>
      <c r="C4013" s="6" t="s">
        <v>335</v>
      </c>
      <c r="D4013" s="6" t="s">
        <v>8498</v>
      </c>
      <c r="E4013" s="6" t="s">
        <v>4</v>
      </c>
      <c r="F4013" s="6" t="s">
        <v>5</v>
      </c>
      <c r="G4013" s="6" t="s">
        <v>678</v>
      </c>
      <c r="H4013" s="6" t="s">
        <v>7</v>
      </c>
      <c r="I4013" s="6" t="s">
        <v>679</v>
      </c>
      <c r="J4013" s="6" t="s">
        <v>9</v>
      </c>
      <c r="K4013" s="6" t="s">
        <v>8499</v>
      </c>
      <c r="L4013" s="6" t="s">
        <v>11</v>
      </c>
      <c r="M4013" s="2">
        <v>115.035</v>
      </c>
      <c r="N4013" s="1" t="s">
        <v>12</v>
      </c>
      <c r="O4013" s="3">
        <v>43320</v>
      </c>
      <c r="P4013" s="2">
        <f>ROUNDDOWN(Table1[[#This Row],[Quantity in UnE]],0)</f>
        <v>115</v>
      </c>
      <c r="Q4013" t="s">
        <v>8850</v>
      </c>
      <c r="R4013">
        <v>31</v>
      </c>
      <c r="S4013">
        <v>28</v>
      </c>
      <c r="T4013">
        <f>IF(Table1[[#This Row],[OD (in)]]=28,0,IF(Table1[[#This Row],[Width (in)]]&lt;=25,1,0))</f>
        <v>0</v>
      </c>
      <c r="U4013">
        <f>IF(Table1[[#This Row],[OD (in)]]=28,0,IF(AND(Table1[[#This Row],[Width (in)]]&gt;25,Table1[[#This Row],[Width (in)]]&lt;=40),1,0))</f>
        <v>0</v>
      </c>
      <c r="V4013">
        <f>IF(Table1[[#This Row],[OD (in)]]=28,0,IF(Table1[[#This Row],[Width (in)]]&gt;40,1,0))</f>
        <v>0</v>
      </c>
      <c r="W4013">
        <f>IF(Table1[[#This Row],[OD (in)]]=28,1,0)</f>
        <v>1</v>
      </c>
    </row>
    <row r="4014" spans="1:23" x14ac:dyDescent="0.3">
      <c r="A4014" s="6" t="s">
        <v>0</v>
      </c>
      <c r="B4014" s="6" t="s">
        <v>334</v>
      </c>
      <c r="C4014" s="6" t="s">
        <v>335</v>
      </c>
      <c r="D4014" s="6" t="s">
        <v>8500</v>
      </c>
      <c r="E4014" s="6" t="s">
        <v>4</v>
      </c>
      <c r="F4014" s="6" t="s">
        <v>5</v>
      </c>
      <c r="G4014" s="6" t="s">
        <v>678</v>
      </c>
      <c r="H4014" s="6" t="s">
        <v>7</v>
      </c>
      <c r="I4014" s="6" t="s">
        <v>679</v>
      </c>
      <c r="J4014" s="6" t="s">
        <v>9</v>
      </c>
      <c r="K4014" s="6" t="s">
        <v>8501</v>
      </c>
      <c r="L4014" s="6" t="s">
        <v>11</v>
      </c>
      <c r="M4014" s="2">
        <v>119.497</v>
      </c>
      <c r="N4014" s="1" t="s">
        <v>12</v>
      </c>
      <c r="O4014" s="3">
        <v>43320</v>
      </c>
      <c r="P4014" s="2">
        <f>ROUNDDOWN(Table1[[#This Row],[Quantity in UnE]],0)</f>
        <v>119</v>
      </c>
      <c r="Q4014" t="s">
        <v>8850</v>
      </c>
      <c r="R4014">
        <v>31</v>
      </c>
      <c r="S4014">
        <v>28</v>
      </c>
      <c r="T4014">
        <f>IF(Table1[[#This Row],[OD (in)]]=28,0,IF(Table1[[#This Row],[Width (in)]]&lt;=25,1,0))</f>
        <v>0</v>
      </c>
      <c r="U4014">
        <f>IF(Table1[[#This Row],[OD (in)]]=28,0,IF(AND(Table1[[#This Row],[Width (in)]]&gt;25,Table1[[#This Row],[Width (in)]]&lt;=40),1,0))</f>
        <v>0</v>
      </c>
      <c r="V4014">
        <f>IF(Table1[[#This Row],[OD (in)]]=28,0,IF(Table1[[#This Row],[Width (in)]]&gt;40,1,0))</f>
        <v>0</v>
      </c>
      <c r="W4014">
        <f>IF(Table1[[#This Row],[OD (in)]]=28,1,0)</f>
        <v>1</v>
      </c>
    </row>
    <row r="4015" spans="1:23" x14ac:dyDescent="0.3">
      <c r="A4015" s="6" t="s">
        <v>0</v>
      </c>
      <c r="B4015" s="6" t="s">
        <v>334</v>
      </c>
      <c r="C4015" s="6" t="s">
        <v>335</v>
      </c>
      <c r="D4015" s="6" t="s">
        <v>8502</v>
      </c>
      <c r="E4015" s="6" t="s">
        <v>4</v>
      </c>
      <c r="F4015" s="6" t="s">
        <v>5</v>
      </c>
      <c r="G4015" s="6" t="s">
        <v>678</v>
      </c>
      <c r="H4015" s="6" t="s">
        <v>7</v>
      </c>
      <c r="I4015" s="6" t="s">
        <v>679</v>
      </c>
      <c r="J4015" s="6" t="s">
        <v>9</v>
      </c>
      <c r="K4015" s="6" t="s">
        <v>8503</v>
      </c>
      <c r="L4015" s="6" t="s">
        <v>11</v>
      </c>
      <c r="M4015" s="2">
        <v>114.874</v>
      </c>
      <c r="N4015" s="1" t="s">
        <v>12</v>
      </c>
      <c r="O4015" s="3">
        <v>43320</v>
      </c>
      <c r="P4015" s="2">
        <f>ROUNDDOWN(Table1[[#This Row],[Quantity in UnE]],0)</f>
        <v>114</v>
      </c>
      <c r="Q4015" t="s">
        <v>8850</v>
      </c>
      <c r="R4015">
        <v>31</v>
      </c>
      <c r="S4015">
        <v>28</v>
      </c>
      <c r="T4015">
        <f>IF(Table1[[#This Row],[OD (in)]]=28,0,IF(Table1[[#This Row],[Width (in)]]&lt;=25,1,0))</f>
        <v>0</v>
      </c>
      <c r="U4015">
        <f>IF(Table1[[#This Row],[OD (in)]]=28,0,IF(AND(Table1[[#This Row],[Width (in)]]&gt;25,Table1[[#This Row],[Width (in)]]&lt;=40),1,0))</f>
        <v>0</v>
      </c>
      <c r="V4015">
        <f>IF(Table1[[#This Row],[OD (in)]]=28,0,IF(Table1[[#This Row],[Width (in)]]&gt;40,1,0))</f>
        <v>0</v>
      </c>
      <c r="W4015">
        <f>IF(Table1[[#This Row],[OD (in)]]=28,1,0)</f>
        <v>1</v>
      </c>
    </row>
    <row r="4016" spans="1:23" x14ac:dyDescent="0.3">
      <c r="A4016" s="6" t="s">
        <v>0</v>
      </c>
      <c r="B4016" s="6" t="s">
        <v>334</v>
      </c>
      <c r="C4016" s="6" t="s">
        <v>335</v>
      </c>
      <c r="D4016" s="6" t="s">
        <v>8504</v>
      </c>
      <c r="E4016" s="6" t="s">
        <v>4</v>
      </c>
      <c r="F4016" s="6" t="s">
        <v>5</v>
      </c>
      <c r="G4016" s="6" t="s">
        <v>678</v>
      </c>
      <c r="H4016" s="6" t="s">
        <v>7</v>
      </c>
      <c r="I4016" s="6" t="s">
        <v>679</v>
      </c>
      <c r="J4016" s="6" t="s">
        <v>9</v>
      </c>
      <c r="K4016" s="6" t="s">
        <v>8505</v>
      </c>
      <c r="L4016" s="6" t="s">
        <v>11</v>
      </c>
      <c r="M4016" s="2">
        <v>114.874</v>
      </c>
      <c r="N4016" s="1" t="s">
        <v>12</v>
      </c>
      <c r="O4016" s="3">
        <v>43320</v>
      </c>
      <c r="P4016" s="2">
        <f>ROUNDDOWN(Table1[[#This Row],[Quantity in UnE]],0)</f>
        <v>114</v>
      </c>
      <c r="Q4016" t="s">
        <v>8850</v>
      </c>
      <c r="R4016">
        <v>31</v>
      </c>
      <c r="S4016">
        <v>28</v>
      </c>
      <c r="T4016">
        <f>IF(Table1[[#This Row],[OD (in)]]=28,0,IF(Table1[[#This Row],[Width (in)]]&lt;=25,1,0))</f>
        <v>0</v>
      </c>
      <c r="U4016">
        <f>IF(Table1[[#This Row],[OD (in)]]=28,0,IF(AND(Table1[[#This Row],[Width (in)]]&gt;25,Table1[[#This Row],[Width (in)]]&lt;=40),1,0))</f>
        <v>0</v>
      </c>
      <c r="V4016">
        <f>IF(Table1[[#This Row],[OD (in)]]=28,0,IF(Table1[[#This Row],[Width (in)]]&gt;40,1,0))</f>
        <v>0</v>
      </c>
      <c r="W4016">
        <f>IF(Table1[[#This Row],[OD (in)]]=28,1,0)</f>
        <v>1</v>
      </c>
    </row>
    <row r="4017" spans="1:23" x14ac:dyDescent="0.3">
      <c r="A4017" s="6" t="s">
        <v>0</v>
      </c>
      <c r="B4017" s="6" t="s">
        <v>3097</v>
      </c>
      <c r="C4017" s="6" t="s">
        <v>3098</v>
      </c>
      <c r="D4017" s="6" t="s">
        <v>8506</v>
      </c>
      <c r="E4017" s="6" t="s">
        <v>4</v>
      </c>
      <c r="F4017" s="6" t="s">
        <v>5</v>
      </c>
      <c r="G4017" s="6" t="s">
        <v>8128</v>
      </c>
      <c r="H4017" s="6" t="s">
        <v>7</v>
      </c>
      <c r="I4017" s="6" t="s">
        <v>8129</v>
      </c>
      <c r="J4017" s="6" t="s">
        <v>9</v>
      </c>
      <c r="K4017" s="6" t="s">
        <v>8507</v>
      </c>
      <c r="L4017" s="6" t="s">
        <v>11</v>
      </c>
      <c r="M4017" s="2">
        <v>328.91800000000001</v>
      </c>
      <c r="N4017" s="1" t="s">
        <v>12</v>
      </c>
      <c r="O4017" s="3">
        <v>43319</v>
      </c>
      <c r="P4017" s="2">
        <f>ROUNDDOWN(Table1[[#This Row],[Quantity in UnE]],0)</f>
        <v>328</v>
      </c>
      <c r="Q4017" t="s">
        <v>8850</v>
      </c>
      <c r="R4017">
        <v>44</v>
      </c>
      <c r="S4017">
        <v>39</v>
      </c>
      <c r="T4017">
        <f>IF(Table1[[#This Row],[OD (in)]]=28,0,IF(Table1[[#This Row],[Width (in)]]&lt;=25,1,0))</f>
        <v>0</v>
      </c>
      <c r="U4017">
        <f>IF(Table1[[#This Row],[OD (in)]]=28,0,IF(AND(Table1[[#This Row],[Width (in)]]&gt;25,Table1[[#This Row],[Width (in)]]&lt;=40),1,0))</f>
        <v>0</v>
      </c>
      <c r="V4017">
        <f>IF(Table1[[#This Row],[OD (in)]]=28,0,IF(Table1[[#This Row],[Width (in)]]&gt;40,1,0))</f>
        <v>1</v>
      </c>
      <c r="W4017">
        <f>IF(Table1[[#This Row],[OD (in)]]=28,1,0)</f>
        <v>0</v>
      </c>
    </row>
    <row r="4018" spans="1:23" x14ac:dyDescent="0.3">
      <c r="A4018" s="6" t="s">
        <v>0</v>
      </c>
      <c r="B4018" s="6" t="s">
        <v>334</v>
      </c>
      <c r="C4018" s="6" t="s">
        <v>335</v>
      </c>
      <c r="D4018" s="6" t="s">
        <v>8508</v>
      </c>
      <c r="E4018" s="6" t="s">
        <v>4</v>
      </c>
      <c r="F4018" s="6" t="s">
        <v>5</v>
      </c>
      <c r="G4018" s="6" t="s">
        <v>678</v>
      </c>
      <c r="H4018" s="6" t="s">
        <v>7</v>
      </c>
      <c r="I4018" s="6" t="s">
        <v>679</v>
      </c>
      <c r="J4018" s="6" t="s">
        <v>9</v>
      </c>
      <c r="K4018" s="6" t="s">
        <v>8509</v>
      </c>
      <c r="L4018" s="6" t="s">
        <v>11</v>
      </c>
      <c r="M4018" s="2">
        <v>114.874</v>
      </c>
      <c r="N4018" s="1" t="s">
        <v>12</v>
      </c>
      <c r="O4018" s="3">
        <v>43320</v>
      </c>
      <c r="P4018" s="2">
        <f>ROUNDDOWN(Table1[[#This Row],[Quantity in UnE]],0)</f>
        <v>114</v>
      </c>
      <c r="Q4018" t="s">
        <v>8850</v>
      </c>
      <c r="R4018">
        <v>31</v>
      </c>
      <c r="S4018">
        <v>28</v>
      </c>
      <c r="T4018">
        <f>IF(Table1[[#This Row],[OD (in)]]=28,0,IF(Table1[[#This Row],[Width (in)]]&lt;=25,1,0))</f>
        <v>0</v>
      </c>
      <c r="U4018">
        <f>IF(Table1[[#This Row],[OD (in)]]=28,0,IF(AND(Table1[[#This Row],[Width (in)]]&gt;25,Table1[[#This Row],[Width (in)]]&lt;=40),1,0))</f>
        <v>0</v>
      </c>
      <c r="V4018">
        <f>IF(Table1[[#This Row],[OD (in)]]=28,0,IF(Table1[[#This Row],[Width (in)]]&gt;40,1,0))</f>
        <v>0</v>
      </c>
      <c r="W4018">
        <f>IF(Table1[[#This Row],[OD (in)]]=28,1,0)</f>
        <v>1</v>
      </c>
    </row>
    <row r="4019" spans="1:23" x14ac:dyDescent="0.3">
      <c r="A4019" s="6" t="s">
        <v>0</v>
      </c>
      <c r="B4019" s="6" t="s">
        <v>334</v>
      </c>
      <c r="C4019" s="6" t="s">
        <v>335</v>
      </c>
      <c r="D4019" s="6" t="s">
        <v>8510</v>
      </c>
      <c r="E4019" s="6" t="s">
        <v>4</v>
      </c>
      <c r="F4019" s="6" t="s">
        <v>5</v>
      </c>
      <c r="G4019" s="6" t="s">
        <v>678</v>
      </c>
      <c r="H4019" s="6" t="s">
        <v>7</v>
      </c>
      <c r="I4019" s="6" t="s">
        <v>679</v>
      </c>
      <c r="J4019" s="6" t="s">
        <v>9</v>
      </c>
      <c r="K4019" s="6" t="s">
        <v>8511</v>
      </c>
      <c r="L4019" s="6" t="s">
        <v>11</v>
      </c>
      <c r="M4019" s="2">
        <v>115.035</v>
      </c>
      <c r="N4019" s="1" t="s">
        <v>12</v>
      </c>
      <c r="O4019" s="3">
        <v>43320</v>
      </c>
      <c r="P4019" s="2">
        <f>ROUNDDOWN(Table1[[#This Row],[Quantity in UnE]],0)</f>
        <v>115</v>
      </c>
      <c r="Q4019" t="s">
        <v>8850</v>
      </c>
      <c r="R4019">
        <v>31</v>
      </c>
      <c r="S4019">
        <v>28</v>
      </c>
      <c r="T4019">
        <f>IF(Table1[[#This Row],[OD (in)]]=28,0,IF(Table1[[#This Row],[Width (in)]]&lt;=25,1,0))</f>
        <v>0</v>
      </c>
      <c r="U4019">
        <f>IF(Table1[[#This Row],[OD (in)]]=28,0,IF(AND(Table1[[#This Row],[Width (in)]]&gt;25,Table1[[#This Row],[Width (in)]]&lt;=40),1,0))</f>
        <v>0</v>
      </c>
      <c r="V4019">
        <f>IF(Table1[[#This Row],[OD (in)]]=28,0,IF(Table1[[#This Row],[Width (in)]]&gt;40,1,0))</f>
        <v>0</v>
      </c>
      <c r="W4019">
        <f>IF(Table1[[#This Row],[OD (in)]]=28,1,0)</f>
        <v>1</v>
      </c>
    </row>
    <row r="4020" spans="1:23" x14ac:dyDescent="0.3">
      <c r="A4020" s="6" t="s">
        <v>0</v>
      </c>
      <c r="B4020" s="6" t="s">
        <v>125</v>
      </c>
      <c r="C4020" s="6" t="s">
        <v>126</v>
      </c>
      <c r="D4020" s="6" t="s">
        <v>8512</v>
      </c>
      <c r="E4020" s="6" t="s">
        <v>4</v>
      </c>
      <c r="F4020" s="6" t="s">
        <v>5</v>
      </c>
      <c r="G4020" s="6" t="s">
        <v>8128</v>
      </c>
      <c r="H4020" s="6" t="s">
        <v>7</v>
      </c>
      <c r="I4020" s="6" t="s">
        <v>8129</v>
      </c>
      <c r="J4020" s="6" t="s">
        <v>9</v>
      </c>
      <c r="K4020" s="6" t="s">
        <v>8513</v>
      </c>
      <c r="L4020" s="6" t="s">
        <v>11</v>
      </c>
      <c r="M4020" s="2">
        <v>438.77699999999999</v>
      </c>
      <c r="N4020" s="1" t="s">
        <v>12</v>
      </c>
      <c r="O4020" s="3">
        <v>43319</v>
      </c>
      <c r="P4020" s="2">
        <f>ROUNDDOWN(Table1[[#This Row],[Quantity in UnE]],0)</f>
        <v>438</v>
      </c>
      <c r="Q4020" t="s">
        <v>8852</v>
      </c>
      <c r="R4020">
        <v>60</v>
      </c>
      <c r="S4020">
        <v>39</v>
      </c>
      <c r="T4020">
        <f>IF(Table1[[#This Row],[OD (in)]]=28,0,IF(Table1[[#This Row],[Width (in)]]&lt;=25,1,0))</f>
        <v>0</v>
      </c>
      <c r="U4020">
        <f>IF(Table1[[#This Row],[OD (in)]]=28,0,IF(AND(Table1[[#This Row],[Width (in)]]&gt;25,Table1[[#This Row],[Width (in)]]&lt;=40),1,0))</f>
        <v>0</v>
      </c>
      <c r="V4020">
        <f>IF(Table1[[#This Row],[OD (in)]]=28,0,IF(Table1[[#This Row],[Width (in)]]&gt;40,1,0))</f>
        <v>1</v>
      </c>
      <c r="W4020">
        <f>IF(Table1[[#This Row],[OD (in)]]=28,1,0)</f>
        <v>0</v>
      </c>
    </row>
    <row r="4021" spans="1:23" x14ac:dyDescent="0.3">
      <c r="A4021" s="6" t="s">
        <v>0</v>
      </c>
      <c r="B4021" s="6" t="s">
        <v>8466</v>
      </c>
      <c r="C4021" s="6" t="s">
        <v>8467</v>
      </c>
      <c r="D4021" s="6" t="s">
        <v>8514</v>
      </c>
      <c r="E4021" s="6" t="s">
        <v>4</v>
      </c>
      <c r="F4021" s="6" t="s">
        <v>5</v>
      </c>
      <c r="G4021" s="6" t="s">
        <v>8437</v>
      </c>
      <c r="H4021" s="6" t="s">
        <v>7</v>
      </c>
      <c r="I4021" s="6" t="s">
        <v>8438</v>
      </c>
      <c r="J4021" s="6" t="s">
        <v>9</v>
      </c>
      <c r="K4021" s="6" t="s">
        <v>8515</v>
      </c>
      <c r="L4021" s="6" t="s">
        <v>11</v>
      </c>
      <c r="M4021" s="2">
        <v>793.80799999999999</v>
      </c>
      <c r="N4021" s="1" t="s">
        <v>12</v>
      </c>
      <c r="O4021" s="3">
        <v>43322</v>
      </c>
      <c r="P4021" s="2">
        <f>ROUNDDOWN(Table1[[#This Row],[Quantity in UnE]],0)</f>
        <v>793</v>
      </c>
      <c r="Q4021" t="s">
        <v>8848</v>
      </c>
      <c r="R4021">
        <v>108</v>
      </c>
      <c r="S4021">
        <v>39</v>
      </c>
      <c r="T4021">
        <f>IF(Table1[[#This Row],[OD (in)]]=28,0,IF(Table1[[#This Row],[Width (in)]]&lt;=25,1,0))</f>
        <v>0</v>
      </c>
      <c r="U4021">
        <f>IF(Table1[[#This Row],[OD (in)]]=28,0,IF(AND(Table1[[#This Row],[Width (in)]]&gt;25,Table1[[#This Row],[Width (in)]]&lt;=40),1,0))</f>
        <v>0</v>
      </c>
      <c r="V4021">
        <f>IF(Table1[[#This Row],[OD (in)]]=28,0,IF(Table1[[#This Row],[Width (in)]]&gt;40,1,0))</f>
        <v>1</v>
      </c>
      <c r="W4021">
        <f>IF(Table1[[#This Row],[OD (in)]]=28,1,0)</f>
        <v>0</v>
      </c>
    </row>
    <row r="4022" spans="1:23" x14ac:dyDescent="0.3">
      <c r="A4022" s="6" t="s">
        <v>0</v>
      </c>
      <c r="B4022" s="6" t="s">
        <v>125</v>
      </c>
      <c r="C4022" s="6" t="s">
        <v>126</v>
      </c>
      <c r="D4022" s="6" t="s">
        <v>8516</v>
      </c>
      <c r="E4022" s="6" t="s">
        <v>4</v>
      </c>
      <c r="F4022" s="6" t="s">
        <v>5</v>
      </c>
      <c r="G4022" s="6" t="s">
        <v>8128</v>
      </c>
      <c r="H4022" s="6" t="s">
        <v>7</v>
      </c>
      <c r="I4022" s="6" t="s">
        <v>8129</v>
      </c>
      <c r="J4022" s="6" t="s">
        <v>9</v>
      </c>
      <c r="K4022" s="6" t="s">
        <v>8517</v>
      </c>
      <c r="L4022" s="6" t="s">
        <v>11</v>
      </c>
      <c r="M4022" s="2">
        <v>438.77699999999999</v>
      </c>
      <c r="N4022" s="1" t="s">
        <v>12</v>
      </c>
      <c r="O4022" s="3">
        <v>43319</v>
      </c>
      <c r="P4022" s="2">
        <f>ROUNDDOWN(Table1[[#This Row],[Quantity in UnE]],0)</f>
        <v>438</v>
      </c>
      <c r="Q4022" t="s">
        <v>8852</v>
      </c>
      <c r="R4022">
        <v>60</v>
      </c>
      <c r="S4022">
        <v>39</v>
      </c>
      <c r="T4022">
        <f>IF(Table1[[#This Row],[OD (in)]]=28,0,IF(Table1[[#This Row],[Width (in)]]&lt;=25,1,0))</f>
        <v>0</v>
      </c>
      <c r="U4022">
        <f>IF(Table1[[#This Row],[OD (in)]]=28,0,IF(AND(Table1[[#This Row],[Width (in)]]&gt;25,Table1[[#This Row],[Width (in)]]&lt;=40),1,0))</f>
        <v>0</v>
      </c>
      <c r="V4022">
        <f>IF(Table1[[#This Row],[OD (in)]]=28,0,IF(Table1[[#This Row],[Width (in)]]&gt;40,1,0))</f>
        <v>1</v>
      </c>
      <c r="W4022">
        <f>IF(Table1[[#This Row],[OD (in)]]=28,1,0)</f>
        <v>0</v>
      </c>
    </row>
    <row r="4023" spans="1:23" x14ac:dyDescent="0.3">
      <c r="A4023" s="6" t="s">
        <v>0</v>
      </c>
      <c r="B4023" s="6" t="s">
        <v>4699</v>
      </c>
      <c r="C4023" s="6" t="s">
        <v>4700</v>
      </c>
      <c r="D4023" s="6" t="s">
        <v>8518</v>
      </c>
      <c r="E4023" s="6" t="s">
        <v>4</v>
      </c>
      <c r="F4023" s="6" t="s">
        <v>5</v>
      </c>
      <c r="G4023" s="6" t="s">
        <v>8128</v>
      </c>
      <c r="H4023" s="6" t="s">
        <v>7</v>
      </c>
      <c r="I4023" s="6" t="s">
        <v>8129</v>
      </c>
      <c r="J4023" s="6" t="s">
        <v>9</v>
      </c>
      <c r="K4023" s="6" t="s">
        <v>8519</v>
      </c>
      <c r="L4023" s="6" t="s">
        <v>11</v>
      </c>
      <c r="M4023" s="2">
        <v>199.93600000000001</v>
      </c>
      <c r="N4023" s="1" t="s">
        <v>12</v>
      </c>
      <c r="O4023" s="3">
        <v>43319</v>
      </c>
      <c r="P4023" s="2">
        <f>ROUNDDOWN(Table1[[#This Row],[Quantity in UnE]],0)</f>
        <v>199</v>
      </c>
      <c r="Q4023" t="s">
        <v>8850</v>
      </c>
      <c r="R4023">
        <v>26.5</v>
      </c>
      <c r="S4023">
        <v>39</v>
      </c>
      <c r="T4023">
        <f>IF(Table1[[#This Row],[OD (in)]]=28,0,IF(Table1[[#This Row],[Width (in)]]&lt;=25,1,0))</f>
        <v>0</v>
      </c>
      <c r="U4023">
        <f>IF(Table1[[#This Row],[OD (in)]]=28,0,IF(AND(Table1[[#This Row],[Width (in)]]&gt;25,Table1[[#This Row],[Width (in)]]&lt;=40),1,0))</f>
        <v>1</v>
      </c>
      <c r="V4023">
        <f>IF(Table1[[#This Row],[OD (in)]]=28,0,IF(Table1[[#This Row],[Width (in)]]&gt;40,1,0))</f>
        <v>0</v>
      </c>
      <c r="W4023">
        <f>IF(Table1[[#This Row],[OD (in)]]=28,1,0)</f>
        <v>0</v>
      </c>
    </row>
    <row r="4024" spans="1:23" x14ac:dyDescent="0.3">
      <c r="A4024" s="6" t="s">
        <v>0</v>
      </c>
      <c r="B4024" s="6" t="s">
        <v>3498</v>
      </c>
      <c r="C4024" s="6" t="s">
        <v>3499</v>
      </c>
      <c r="D4024" s="6" t="s">
        <v>8520</v>
      </c>
      <c r="E4024" s="6" t="s">
        <v>4</v>
      </c>
      <c r="F4024" s="6" t="s">
        <v>5</v>
      </c>
      <c r="G4024" s="6" t="s">
        <v>7928</v>
      </c>
      <c r="H4024" s="6" t="s">
        <v>7</v>
      </c>
      <c r="I4024" s="6" t="s">
        <v>7929</v>
      </c>
      <c r="J4024" s="6" t="s">
        <v>9</v>
      </c>
      <c r="K4024" s="6" t="s">
        <v>8521</v>
      </c>
      <c r="L4024" s="6" t="s">
        <v>11</v>
      </c>
      <c r="M4024" s="2">
        <v>359.95299999999997</v>
      </c>
      <c r="N4024" s="1" t="s">
        <v>12</v>
      </c>
      <c r="O4024" s="3">
        <v>43323</v>
      </c>
      <c r="P4024" s="2">
        <f>ROUNDDOWN(Table1[[#This Row],[Quantity in UnE]],0)</f>
        <v>359</v>
      </c>
      <c r="Q4024" t="s">
        <v>8854</v>
      </c>
      <c r="R4024">
        <v>49</v>
      </c>
      <c r="S4024">
        <v>39</v>
      </c>
      <c r="T4024">
        <f>IF(Table1[[#This Row],[OD (in)]]=28,0,IF(Table1[[#This Row],[Width (in)]]&lt;=25,1,0))</f>
        <v>0</v>
      </c>
      <c r="U4024">
        <f>IF(Table1[[#This Row],[OD (in)]]=28,0,IF(AND(Table1[[#This Row],[Width (in)]]&gt;25,Table1[[#This Row],[Width (in)]]&lt;=40),1,0))</f>
        <v>0</v>
      </c>
      <c r="V4024">
        <f>IF(Table1[[#This Row],[OD (in)]]=28,0,IF(Table1[[#This Row],[Width (in)]]&gt;40,1,0))</f>
        <v>1</v>
      </c>
      <c r="W4024">
        <f>IF(Table1[[#This Row],[OD (in)]]=28,1,0)</f>
        <v>0</v>
      </c>
    </row>
    <row r="4025" spans="1:23" x14ac:dyDescent="0.3">
      <c r="A4025" s="6" t="s">
        <v>0</v>
      </c>
      <c r="B4025" s="6" t="s">
        <v>4699</v>
      </c>
      <c r="C4025" s="6" t="s">
        <v>4700</v>
      </c>
      <c r="D4025" s="6" t="s">
        <v>8522</v>
      </c>
      <c r="E4025" s="6" t="s">
        <v>4</v>
      </c>
      <c r="F4025" s="6" t="s">
        <v>5</v>
      </c>
      <c r="G4025" s="6" t="s">
        <v>8128</v>
      </c>
      <c r="H4025" s="6" t="s">
        <v>7</v>
      </c>
      <c r="I4025" s="6" t="s">
        <v>8129</v>
      </c>
      <c r="J4025" s="6" t="s">
        <v>9</v>
      </c>
      <c r="K4025" s="6" t="s">
        <v>8523</v>
      </c>
      <c r="L4025" s="6" t="s">
        <v>11</v>
      </c>
      <c r="M4025" s="2">
        <v>198.55699999999999</v>
      </c>
      <c r="N4025" s="1" t="s">
        <v>12</v>
      </c>
      <c r="O4025" s="3">
        <v>43319</v>
      </c>
      <c r="P4025" s="2">
        <f>ROUNDDOWN(Table1[[#This Row],[Quantity in UnE]],0)</f>
        <v>198</v>
      </c>
      <c r="Q4025" t="s">
        <v>8850</v>
      </c>
      <c r="R4025">
        <v>26.5</v>
      </c>
      <c r="S4025">
        <v>39</v>
      </c>
      <c r="T4025">
        <f>IF(Table1[[#This Row],[OD (in)]]=28,0,IF(Table1[[#This Row],[Width (in)]]&lt;=25,1,0))</f>
        <v>0</v>
      </c>
      <c r="U4025">
        <f>IF(Table1[[#This Row],[OD (in)]]=28,0,IF(AND(Table1[[#This Row],[Width (in)]]&gt;25,Table1[[#This Row],[Width (in)]]&lt;=40),1,0))</f>
        <v>1</v>
      </c>
      <c r="V4025">
        <f>IF(Table1[[#This Row],[OD (in)]]=28,0,IF(Table1[[#This Row],[Width (in)]]&gt;40,1,0))</f>
        <v>0</v>
      </c>
      <c r="W4025">
        <f>IF(Table1[[#This Row],[OD (in)]]=28,1,0)</f>
        <v>0</v>
      </c>
    </row>
    <row r="4026" spans="1:23" x14ac:dyDescent="0.3">
      <c r="A4026" s="6" t="s">
        <v>0</v>
      </c>
      <c r="B4026" s="6" t="s">
        <v>125</v>
      </c>
      <c r="C4026" s="6" t="s">
        <v>126</v>
      </c>
      <c r="D4026" s="6" t="s">
        <v>8524</v>
      </c>
      <c r="E4026" s="6" t="s">
        <v>4</v>
      </c>
      <c r="F4026" s="6" t="s">
        <v>5</v>
      </c>
      <c r="G4026" s="6" t="s">
        <v>8128</v>
      </c>
      <c r="H4026" s="6" t="s">
        <v>7</v>
      </c>
      <c r="I4026" s="6" t="s">
        <v>8129</v>
      </c>
      <c r="J4026" s="6" t="s">
        <v>9</v>
      </c>
      <c r="K4026" s="6" t="s">
        <v>8525</v>
      </c>
      <c r="L4026" s="6" t="s">
        <v>11</v>
      </c>
      <c r="M4026" s="2">
        <v>442.29599999999999</v>
      </c>
      <c r="N4026" s="1" t="s">
        <v>12</v>
      </c>
      <c r="O4026" s="3">
        <v>43319</v>
      </c>
      <c r="P4026" s="2">
        <f>ROUNDDOWN(Table1[[#This Row],[Quantity in UnE]],0)</f>
        <v>442</v>
      </c>
      <c r="Q4026" t="s">
        <v>8852</v>
      </c>
      <c r="R4026">
        <v>60</v>
      </c>
      <c r="S4026">
        <v>39</v>
      </c>
      <c r="T4026">
        <f>IF(Table1[[#This Row],[OD (in)]]=28,0,IF(Table1[[#This Row],[Width (in)]]&lt;=25,1,0))</f>
        <v>0</v>
      </c>
      <c r="U4026">
        <f>IF(Table1[[#This Row],[OD (in)]]=28,0,IF(AND(Table1[[#This Row],[Width (in)]]&gt;25,Table1[[#This Row],[Width (in)]]&lt;=40),1,0))</f>
        <v>0</v>
      </c>
      <c r="V4026">
        <f>IF(Table1[[#This Row],[OD (in)]]=28,0,IF(Table1[[#This Row],[Width (in)]]&gt;40,1,0))</f>
        <v>1</v>
      </c>
      <c r="W4026">
        <f>IF(Table1[[#This Row],[OD (in)]]=28,1,0)</f>
        <v>0</v>
      </c>
    </row>
    <row r="4027" spans="1:23" x14ac:dyDescent="0.3">
      <c r="A4027" s="6" t="s">
        <v>0</v>
      </c>
      <c r="B4027" s="6" t="s">
        <v>4279</v>
      </c>
      <c r="C4027" s="6" t="s">
        <v>4280</v>
      </c>
      <c r="D4027" s="6" t="s">
        <v>8526</v>
      </c>
      <c r="E4027" s="6" t="s">
        <v>4</v>
      </c>
      <c r="F4027" s="6" t="s">
        <v>5</v>
      </c>
      <c r="G4027" s="6" t="s">
        <v>7928</v>
      </c>
      <c r="H4027" s="6" t="s">
        <v>7</v>
      </c>
      <c r="I4027" s="6" t="s">
        <v>7929</v>
      </c>
      <c r="J4027" s="6" t="s">
        <v>9</v>
      </c>
      <c r="K4027" s="6" t="s">
        <v>8527</v>
      </c>
      <c r="L4027" s="6" t="s">
        <v>11</v>
      </c>
      <c r="M4027" s="2">
        <v>160.76599999999999</v>
      </c>
      <c r="N4027" s="1" t="s">
        <v>12</v>
      </c>
      <c r="O4027" s="3">
        <v>43323</v>
      </c>
      <c r="P4027" s="2">
        <f>ROUNDDOWN(Table1[[#This Row],[Quantity in UnE]],0)</f>
        <v>160</v>
      </c>
      <c r="Q4027" t="s">
        <v>8851</v>
      </c>
      <c r="R4027">
        <v>40</v>
      </c>
      <c r="S4027">
        <v>28</v>
      </c>
      <c r="T4027">
        <f>IF(Table1[[#This Row],[OD (in)]]=28,0,IF(Table1[[#This Row],[Width (in)]]&lt;=25,1,0))</f>
        <v>0</v>
      </c>
      <c r="U4027">
        <f>IF(Table1[[#This Row],[OD (in)]]=28,0,IF(AND(Table1[[#This Row],[Width (in)]]&gt;25,Table1[[#This Row],[Width (in)]]&lt;=40),1,0))</f>
        <v>0</v>
      </c>
      <c r="V4027">
        <f>IF(Table1[[#This Row],[OD (in)]]=28,0,IF(Table1[[#This Row],[Width (in)]]&gt;40,1,0))</f>
        <v>0</v>
      </c>
      <c r="W4027">
        <f>IF(Table1[[#This Row],[OD (in)]]=28,1,0)</f>
        <v>1</v>
      </c>
    </row>
    <row r="4028" spans="1:23" x14ac:dyDescent="0.3">
      <c r="A4028" s="6" t="s">
        <v>0</v>
      </c>
      <c r="B4028" s="6" t="s">
        <v>4279</v>
      </c>
      <c r="C4028" s="6" t="s">
        <v>4280</v>
      </c>
      <c r="D4028" s="6" t="s">
        <v>8528</v>
      </c>
      <c r="E4028" s="6" t="s">
        <v>4</v>
      </c>
      <c r="F4028" s="6" t="s">
        <v>5</v>
      </c>
      <c r="G4028" s="6" t="s">
        <v>7928</v>
      </c>
      <c r="H4028" s="6" t="s">
        <v>7</v>
      </c>
      <c r="I4028" s="6" t="s">
        <v>7929</v>
      </c>
      <c r="J4028" s="6" t="s">
        <v>9</v>
      </c>
      <c r="K4028" s="6" t="s">
        <v>8529</v>
      </c>
      <c r="L4028" s="6" t="s">
        <v>11</v>
      </c>
      <c r="M4028" s="2">
        <v>160.76599999999999</v>
      </c>
      <c r="N4028" s="1" t="s">
        <v>12</v>
      </c>
      <c r="O4028" s="3">
        <v>43323</v>
      </c>
      <c r="P4028" s="2">
        <f>ROUNDDOWN(Table1[[#This Row],[Quantity in UnE]],0)</f>
        <v>160</v>
      </c>
      <c r="Q4028" t="s">
        <v>8851</v>
      </c>
      <c r="R4028">
        <v>40</v>
      </c>
      <c r="S4028">
        <v>28</v>
      </c>
      <c r="T4028">
        <f>IF(Table1[[#This Row],[OD (in)]]=28,0,IF(Table1[[#This Row],[Width (in)]]&lt;=25,1,0))</f>
        <v>0</v>
      </c>
      <c r="U4028">
        <f>IF(Table1[[#This Row],[OD (in)]]=28,0,IF(AND(Table1[[#This Row],[Width (in)]]&gt;25,Table1[[#This Row],[Width (in)]]&lt;=40),1,0))</f>
        <v>0</v>
      </c>
      <c r="V4028">
        <f>IF(Table1[[#This Row],[OD (in)]]=28,0,IF(Table1[[#This Row],[Width (in)]]&gt;40,1,0))</f>
        <v>0</v>
      </c>
      <c r="W4028">
        <f>IF(Table1[[#This Row],[OD (in)]]=28,1,0)</f>
        <v>1</v>
      </c>
    </row>
    <row r="4029" spans="1:23" x14ac:dyDescent="0.3">
      <c r="A4029" s="6" t="s">
        <v>0</v>
      </c>
      <c r="B4029" s="6" t="s">
        <v>4279</v>
      </c>
      <c r="C4029" s="6" t="s">
        <v>4280</v>
      </c>
      <c r="D4029" s="6" t="s">
        <v>8530</v>
      </c>
      <c r="E4029" s="6" t="s">
        <v>4</v>
      </c>
      <c r="F4029" s="6" t="s">
        <v>5</v>
      </c>
      <c r="G4029" s="6" t="s">
        <v>7928</v>
      </c>
      <c r="H4029" s="6" t="s">
        <v>7</v>
      </c>
      <c r="I4029" s="6" t="s">
        <v>7929</v>
      </c>
      <c r="J4029" s="6" t="s">
        <v>9</v>
      </c>
      <c r="K4029" s="6" t="s">
        <v>8531</v>
      </c>
      <c r="L4029" s="6" t="s">
        <v>11</v>
      </c>
      <c r="M4029" s="2">
        <v>155.47</v>
      </c>
      <c r="N4029" s="1" t="s">
        <v>12</v>
      </c>
      <c r="O4029" s="3">
        <v>43323</v>
      </c>
      <c r="P4029" s="2">
        <f>ROUNDDOWN(Table1[[#This Row],[Quantity in UnE]],0)</f>
        <v>155</v>
      </c>
      <c r="Q4029" t="s">
        <v>8851</v>
      </c>
      <c r="R4029">
        <v>40</v>
      </c>
      <c r="S4029">
        <v>28</v>
      </c>
      <c r="T4029">
        <f>IF(Table1[[#This Row],[OD (in)]]=28,0,IF(Table1[[#This Row],[Width (in)]]&lt;=25,1,0))</f>
        <v>0</v>
      </c>
      <c r="U4029">
        <f>IF(Table1[[#This Row],[OD (in)]]=28,0,IF(AND(Table1[[#This Row],[Width (in)]]&gt;25,Table1[[#This Row],[Width (in)]]&lt;=40),1,0))</f>
        <v>0</v>
      </c>
      <c r="V4029">
        <f>IF(Table1[[#This Row],[OD (in)]]=28,0,IF(Table1[[#This Row],[Width (in)]]&gt;40,1,0))</f>
        <v>0</v>
      </c>
      <c r="W4029">
        <f>IF(Table1[[#This Row],[OD (in)]]=28,1,0)</f>
        <v>1</v>
      </c>
    </row>
    <row r="4030" spans="1:23" x14ac:dyDescent="0.3">
      <c r="A4030" s="6" t="s">
        <v>0</v>
      </c>
      <c r="B4030" s="6" t="s">
        <v>4279</v>
      </c>
      <c r="C4030" s="6" t="s">
        <v>4280</v>
      </c>
      <c r="D4030" s="6" t="s">
        <v>8532</v>
      </c>
      <c r="E4030" s="6" t="s">
        <v>4</v>
      </c>
      <c r="F4030" s="6" t="s">
        <v>5</v>
      </c>
      <c r="G4030" s="6" t="s">
        <v>7928</v>
      </c>
      <c r="H4030" s="6" t="s">
        <v>7</v>
      </c>
      <c r="I4030" s="6" t="s">
        <v>7929</v>
      </c>
      <c r="J4030" s="6" t="s">
        <v>9</v>
      </c>
      <c r="K4030" s="6" t="s">
        <v>8533</v>
      </c>
      <c r="L4030" s="6" t="s">
        <v>11</v>
      </c>
      <c r="M4030" s="2">
        <v>155.47</v>
      </c>
      <c r="N4030" s="1" t="s">
        <v>12</v>
      </c>
      <c r="O4030" s="3">
        <v>43323</v>
      </c>
      <c r="P4030" s="2">
        <f>ROUNDDOWN(Table1[[#This Row],[Quantity in UnE]],0)</f>
        <v>155</v>
      </c>
      <c r="Q4030" t="s">
        <v>8851</v>
      </c>
      <c r="R4030">
        <v>40</v>
      </c>
      <c r="S4030">
        <v>28</v>
      </c>
      <c r="T4030">
        <f>IF(Table1[[#This Row],[OD (in)]]=28,0,IF(Table1[[#This Row],[Width (in)]]&lt;=25,1,0))</f>
        <v>0</v>
      </c>
      <c r="U4030">
        <f>IF(Table1[[#This Row],[OD (in)]]=28,0,IF(AND(Table1[[#This Row],[Width (in)]]&gt;25,Table1[[#This Row],[Width (in)]]&lt;=40),1,0))</f>
        <v>0</v>
      </c>
      <c r="V4030">
        <f>IF(Table1[[#This Row],[OD (in)]]=28,0,IF(Table1[[#This Row],[Width (in)]]&gt;40,1,0))</f>
        <v>0</v>
      </c>
      <c r="W4030">
        <f>IF(Table1[[#This Row],[OD (in)]]=28,1,0)</f>
        <v>1</v>
      </c>
    </row>
    <row r="4031" spans="1:23" x14ac:dyDescent="0.3">
      <c r="A4031" s="6" t="s">
        <v>0</v>
      </c>
      <c r="B4031" s="6" t="s">
        <v>125</v>
      </c>
      <c r="C4031" s="6" t="s">
        <v>126</v>
      </c>
      <c r="D4031" s="6" t="s">
        <v>8534</v>
      </c>
      <c r="E4031" s="6" t="s">
        <v>4</v>
      </c>
      <c r="F4031" s="6" t="s">
        <v>5</v>
      </c>
      <c r="G4031" s="6" t="s">
        <v>8128</v>
      </c>
      <c r="H4031" s="6" t="s">
        <v>7</v>
      </c>
      <c r="I4031" s="6" t="s">
        <v>8129</v>
      </c>
      <c r="J4031" s="6" t="s">
        <v>9</v>
      </c>
      <c r="K4031" s="6" t="s">
        <v>8535</v>
      </c>
      <c r="L4031" s="6" t="s">
        <v>11</v>
      </c>
      <c r="M4031" s="2">
        <v>442.29599999999999</v>
      </c>
      <c r="N4031" s="1" t="s">
        <v>12</v>
      </c>
      <c r="O4031" s="3">
        <v>43319</v>
      </c>
      <c r="P4031" s="2">
        <f>ROUNDDOWN(Table1[[#This Row],[Quantity in UnE]],0)</f>
        <v>442</v>
      </c>
      <c r="Q4031" t="s">
        <v>8852</v>
      </c>
      <c r="R4031">
        <v>60</v>
      </c>
      <c r="S4031">
        <v>39</v>
      </c>
      <c r="T4031">
        <f>IF(Table1[[#This Row],[OD (in)]]=28,0,IF(Table1[[#This Row],[Width (in)]]&lt;=25,1,0))</f>
        <v>0</v>
      </c>
      <c r="U4031">
        <f>IF(Table1[[#This Row],[OD (in)]]=28,0,IF(AND(Table1[[#This Row],[Width (in)]]&gt;25,Table1[[#This Row],[Width (in)]]&lt;=40),1,0))</f>
        <v>0</v>
      </c>
      <c r="V4031">
        <f>IF(Table1[[#This Row],[OD (in)]]=28,0,IF(Table1[[#This Row],[Width (in)]]&gt;40,1,0))</f>
        <v>1</v>
      </c>
      <c r="W4031">
        <f>IF(Table1[[#This Row],[OD (in)]]=28,1,0)</f>
        <v>0</v>
      </c>
    </row>
    <row r="4032" spans="1:23" x14ac:dyDescent="0.3">
      <c r="A4032" s="6" t="s">
        <v>0</v>
      </c>
      <c r="B4032" s="6" t="s">
        <v>8466</v>
      </c>
      <c r="C4032" s="6" t="s">
        <v>8467</v>
      </c>
      <c r="D4032" s="6" t="s">
        <v>8536</v>
      </c>
      <c r="E4032" s="6" t="s">
        <v>4</v>
      </c>
      <c r="F4032" s="6" t="s">
        <v>5</v>
      </c>
      <c r="G4032" s="6" t="s">
        <v>8437</v>
      </c>
      <c r="H4032" s="6" t="s">
        <v>7</v>
      </c>
      <c r="I4032" s="6" t="s">
        <v>8438</v>
      </c>
      <c r="J4032" s="6" t="s">
        <v>9</v>
      </c>
      <c r="K4032" s="6" t="s">
        <v>8537</v>
      </c>
      <c r="L4032" s="6" t="s">
        <v>11</v>
      </c>
      <c r="M4032" s="2">
        <v>802.21799999999996</v>
      </c>
      <c r="N4032" s="1" t="s">
        <v>12</v>
      </c>
      <c r="O4032" s="3">
        <v>43322</v>
      </c>
      <c r="P4032" s="2">
        <f>ROUNDDOWN(Table1[[#This Row],[Quantity in UnE]],0)</f>
        <v>802</v>
      </c>
      <c r="Q4032" t="s">
        <v>8848</v>
      </c>
      <c r="R4032">
        <v>108</v>
      </c>
      <c r="S4032">
        <v>39</v>
      </c>
      <c r="T4032">
        <f>IF(Table1[[#This Row],[OD (in)]]=28,0,IF(Table1[[#This Row],[Width (in)]]&lt;=25,1,0))</f>
        <v>0</v>
      </c>
      <c r="U4032">
        <f>IF(Table1[[#This Row],[OD (in)]]=28,0,IF(AND(Table1[[#This Row],[Width (in)]]&gt;25,Table1[[#This Row],[Width (in)]]&lt;=40),1,0))</f>
        <v>0</v>
      </c>
      <c r="V4032">
        <f>IF(Table1[[#This Row],[OD (in)]]=28,0,IF(Table1[[#This Row],[Width (in)]]&gt;40,1,0))</f>
        <v>1</v>
      </c>
      <c r="W4032">
        <f>IF(Table1[[#This Row],[OD (in)]]=28,1,0)</f>
        <v>0</v>
      </c>
    </row>
    <row r="4033" spans="1:23" x14ac:dyDescent="0.3">
      <c r="A4033" s="6" t="s">
        <v>0</v>
      </c>
      <c r="B4033" s="6" t="s">
        <v>125</v>
      </c>
      <c r="C4033" s="6" t="s">
        <v>126</v>
      </c>
      <c r="D4033" s="6" t="s">
        <v>8538</v>
      </c>
      <c r="E4033" s="6" t="s">
        <v>4</v>
      </c>
      <c r="F4033" s="6" t="s">
        <v>5</v>
      </c>
      <c r="G4033" s="6" t="s">
        <v>8128</v>
      </c>
      <c r="H4033" s="6" t="s">
        <v>7</v>
      </c>
      <c r="I4033" s="6" t="s">
        <v>8129</v>
      </c>
      <c r="J4033" s="6" t="s">
        <v>9</v>
      </c>
      <c r="K4033" s="6" t="s">
        <v>8539</v>
      </c>
      <c r="L4033" s="6" t="s">
        <v>11</v>
      </c>
      <c r="M4033" s="2">
        <v>443.45</v>
      </c>
      <c r="N4033" s="1" t="s">
        <v>12</v>
      </c>
      <c r="O4033" s="3">
        <v>43319</v>
      </c>
      <c r="P4033" s="2">
        <f>ROUNDDOWN(Table1[[#This Row],[Quantity in UnE]],0)</f>
        <v>443</v>
      </c>
      <c r="Q4033" t="s">
        <v>8852</v>
      </c>
      <c r="R4033">
        <v>60</v>
      </c>
      <c r="S4033">
        <v>39</v>
      </c>
      <c r="T4033">
        <f>IF(Table1[[#This Row],[OD (in)]]=28,0,IF(Table1[[#This Row],[Width (in)]]&lt;=25,1,0))</f>
        <v>0</v>
      </c>
      <c r="U4033">
        <f>IF(Table1[[#This Row],[OD (in)]]=28,0,IF(AND(Table1[[#This Row],[Width (in)]]&gt;25,Table1[[#This Row],[Width (in)]]&lt;=40),1,0))</f>
        <v>0</v>
      </c>
      <c r="V4033">
        <f>IF(Table1[[#This Row],[OD (in)]]=28,0,IF(Table1[[#This Row],[Width (in)]]&gt;40,1,0))</f>
        <v>1</v>
      </c>
      <c r="W4033">
        <f>IF(Table1[[#This Row],[OD (in)]]=28,1,0)</f>
        <v>0</v>
      </c>
    </row>
    <row r="4034" spans="1:23" x14ac:dyDescent="0.3">
      <c r="A4034" s="6" t="s">
        <v>0</v>
      </c>
      <c r="B4034" s="6" t="s">
        <v>125</v>
      </c>
      <c r="C4034" s="6" t="s">
        <v>126</v>
      </c>
      <c r="D4034" s="6" t="s">
        <v>8540</v>
      </c>
      <c r="E4034" s="6" t="s">
        <v>4</v>
      </c>
      <c r="F4034" s="6" t="s">
        <v>5</v>
      </c>
      <c r="G4034" s="6" t="s">
        <v>8128</v>
      </c>
      <c r="H4034" s="6" t="s">
        <v>7</v>
      </c>
      <c r="I4034" s="6" t="s">
        <v>8129</v>
      </c>
      <c r="J4034" s="6" t="s">
        <v>9</v>
      </c>
      <c r="K4034" s="6" t="s">
        <v>8541</v>
      </c>
      <c r="L4034" s="6" t="s">
        <v>11</v>
      </c>
      <c r="M4034" s="2">
        <v>443.45</v>
      </c>
      <c r="N4034" s="1" t="s">
        <v>12</v>
      </c>
      <c r="O4034" s="3">
        <v>43319</v>
      </c>
      <c r="P4034" s="2">
        <f>ROUNDDOWN(Table1[[#This Row],[Quantity in UnE]],0)</f>
        <v>443</v>
      </c>
      <c r="Q4034" t="s">
        <v>8852</v>
      </c>
      <c r="R4034">
        <v>60</v>
      </c>
      <c r="S4034">
        <v>39</v>
      </c>
      <c r="T4034">
        <f>IF(Table1[[#This Row],[OD (in)]]=28,0,IF(Table1[[#This Row],[Width (in)]]&lt;=25,1,0))</f>
        <v>0</v>
      </c>
      <c r="U4034">
        <f>IF(Table1[[#This Row],[OD (in)]]=28,0,IF(AND(Table1[[#This Row],[Width (in)]]&gt;25,Table1[[#This Row],[Width (in)]]&lt;=40),1,0))</f>
        <v>0</v>
      </c>
      <c r="V4034">
        <f>IF(Table1[[#This Row],[OD (in)]]=28,0,IF(Table1[[#This Row],[Width (in)]]&gt;40,1,0))</f>
        <v>1</v>
      </c>
      <c r="W4034">
        <f>IF(Table1[[#This Row],[OD (in)]]=28,1,0)</f>
        <v>0</v>
      </c>
    </row>
    <row r="4035" spans="1:23" x14ac:dyDescent="0.3">
      <c r="A4035" s="6" t="s">
        <v>0</v>
      </c>
      <c r="B4035" s="6" t="s">
        <v>1227</v>
      </c>
      <c r="C4035" s="6" t="s">
        <v>1228</v>
      </c>
      <c r="D4035" s="6" t="s">
        <v>8542</v>
      </c>
      <c r="E4035" s="6" t="s">
        <v>4</v>
      </c>
      <c r="F4035" s="6" t="s">
        <v>5</v>
      </c>
      <c r="G4035" s="6" t="s">
        <v>7928</v>
      </c>
      <c r="H4035" s="6" t="s">
        <v>7</v>
      </c>
      <c r="I4035" s="6" t="s">
        <v>7929</v>
      </c>
      <c r="J4035" s="6" t="s">
        <v>9</v>
      </c>
      <c r="K4035" s="6" t="s">
        <v>8543</v>
      </c>
      <c r="L4035" s="6" t="s">
        <v>11</v>
      </c>
      <c r="M4035" s="2">
        <v>96.718999999999994</v>
      </c>
      <c r="N4035" s="1" t="s">
        <v>12</v>
      </c>
      <c r="O4035" s="3">
        <v>43323</v>
      </c>
      <c r="P4035" s="2">
        <f>ROUNDDOWN(Table1[[#This Row],[Quantity in UnE]],0)</f>
        <v>96</v>
      </c>
      <c r="Q4035" t="s">
        <v>8850</v>
      </c>
      <c r="R4035">
        <v>25.25</v>
      </c>
      <c r="S4035">
        <v>28</v>
      </c>
      <c r="T4035">
        <f>IF(Table1[[#This Row],[OD (in)]]=28,0,IF(Table1[[#This Row],[Width (in)]]&lt;=25,1,0))</f>
        <v>0</v>
      </c>
      <c r="U4035">
        <f>IF(Table1[[#This Row],[OD (in)]]=28,0,IF(AND(Table1[[#This Row],[Width (in)]]&gt;25,Table1[[#This Row],[Width (in)]]&lt;=40),1,0))</f>
        <v>0</v>
      </c>
      <c r="V4035">
        <f>IF(Table1[[#This Row],[OD (in)]]=28,0,IF(Table1[[#This Row],[Width (in)]]&gt;40,1,0))</f>
        <v>0</v>
      </c>
      <c r="W4035">
        <f>IF(Table1[[#This Row],[OD (in)]]=28,1,0)</f>
        <v>1</v>
      </c>
    </row>
    <row r="4036" spans="1:23" x14ac:dyDescent="0.3">
      <c r="A4036" s="6" t="s">
        <v>0</v>
      </c>
      <c r="B4036" s="6" t="s">
        <v>1227</v>
      </c>
      <c r="C4036" s="6" t="s">
        <v>1228</v>
      </c>
      <c r="D4036" s="6" t="s">
        <v>8544</v>
      </c>
      <c r="E4036" s="6" t="s">
        <v>4</v>
      </c>
      <c r="F4036" s="6" t="s">
        <v>5</v>
      </c>
      <c r="G4036" s="6" t="s">
        <v>7928</v>
      </c>
      <c r="H4036" s="6" t="s">
        <v>7</v>
      </c>
      <c r="I4036" s="6" t="s">
        <v>7929</v>
      </c>
      <c r="J4036" s="6" t="s">
        <v>9</v>
      </c>
      <c r="K4036" s="6" t="s">
        <v>8545</v>
      </c>
      <c r="L4036" s="6" t="s">
        <v>11</v>
      </c>
      <c r="M4036" s="2">
        <v>93.522999999999996</v>
      </c>
      <c r="N4036" s="1" t="s">
        <v>12</v>
      </c>
      <c r="O4036" s="3">
        <v>43323</v>
      </c>
      <c r="P4036" s="2">
        <f>ROUNDDOWN(Table1[[#This Row],[Quantity in UnE]],0)</f>
        <v>93</v>
      </c>
      <c r="Q4036" t="s">
        <v>8850</v>
      </c>
      <c r="R4036">
        <v>25.25</v>
      </c>
      <c r="S4036">
        <v>28</v>
      </c>
      <c r="T4036">
        <f>IF(Table1[[#This Row],[OD (in)]]=28,0,IF(Table1[[#This Row],[Width (in)]]&lt;=25,1,0))</f>
        <v>0</v>
      </c>
      <c r="U4036">
        <f>IF(Table1[[#This Row],[OD (in)]]=28,0,IF(AND(Table1[[#This Row],[Width (in)]]&gt;25,Table1[[#This Row],[Width (in)]]&lt;=40),1,0))</f>
        <v>0</v>
      </c>
      <c r="V4036">
        <f>IF(Table1[[#This Row],[OD (in)]]=28,0,IF(Table1[[#This Row],[Width (in)]]&gt;40,1,0))</f>
        <v>0</v>
      </c>
      <c r="W4036">
        <f>IF(Table1[[#This Row],[OD (in)]]=28,1,0)</f>
        <v>1</v>
      </c>
    </row>
    <row r="4037" spans="1:23" x14ac:dyDescent="0.3">
      <c r="A4037" s="6" t="s">
        <v>0</v>
      </c>
      <c r="B4037" s="6" t="s">
        <v>8211</v>
      </c>
      <c r="C4037" s="6" t="s">
        <v>8212</v>
      </c>
      <c r="D4037" s="6" t="s">
        <v>8546</v>
      </c>
      <c r="E4037" s="6" t="s">
        <v>4</v>
      </c>
      <c r="F4037" s="6" t="s">
        <v>5</v>
      </c>
      <c r="G4037" s="6" t="s">
        <v>7928</v>
      </c>
      <c r="H4037" s="6" t="s">
        <v>7</v>
      </c>
      <c r="I4037" s="6" t="s">
        <v>7929</v>
      </c>
      <c r="J4037" s="6" t="s">
        <v>9</v>
      </c>
      <c r="K4037" s="6" t="s">
        <v>8547</v>
      </c>
      <c r="L4037" s="6" t="s">
        <v>11</v>
      </c>
      <c r="M4037" s="2">
        <v>172.37100000000001</v>
      </c>
      <c r="N4037" s="1" t="s">
        <v>12</v>
      </c>
      <c r="O4037" s="3">
        <v>43323</v>
      </c>
      <c r="P4037" s="2">
        <f>ROUNDDOWN(Table1[[#This Row],[Quantity in UnE]],0)</f>
        <v>172</v>
      </c>
      <c r="Q4037" t="s">
        <v>8850</v>
      </c>
      <c r="R4037">
        <v>45</v>
      </c>
      <c r="S4037">
        <v>28</v>
      </c>
      <c r="T4037">
        <f>IF(Table1[[#This Row],[OD (in)]]=28,0,IF(Table1[[#This Row],[Width (in)]]&lt;=25,1,0))</f>
        <v>0</v>
      </c>
      <c r="U4037">
        <f>IF(Table1[[#This Row],[OD (in)]]=28,0,IF(AND(Table1[[#This Row],[Width (in)]]&gt;25,Table1[[#This Row],[Width (in)]]&lt;=40),1,0))</f>
        <v>0</v>
      </c>
      <c r="V4037">
        <f>IF(Table1[[#This Row],[OD (in)]]=28,0,IF(Table1[[#This Row],[Width (in)]]&gt;40,1,0))</f>
        <v>0</v>
      </c>
      <c r="W4037">
        <f>IF(Table1[[#This Row],[OD (in)]]=28,1,0)</f>
        <v>1</v>
      </c>
    </row>
    <row r="4038" spans="1:23" x14ac:dyDescent="0.3">
      <c r="A4038" s="6" t="s">
        <v>0</v>
      </c>
      <c r="B4038" s="6" t="s">
        <v>125</v>
      </c>
      <c r="C4038" s="6" t="s">
        <v>126</v>
      </c>
      <c r="D4038" s="6" t="s">
        <v>8548</v>
      </c>
      <c r="E4038" s="6" t="s">
        <v>4</v>
      </c>
      <c r="F4038" s="6" t="s">
        <v>5</v>
      </c>
      <c r="G4038" s="6" t="s">
        <v>8128</v>
      </c>
      <c r="H4038" s="6" t="s">
        <v>7</v>
      </c>
      <c r="I4038" s="6" t="s">
        <v>8129</v>
      </c>
      <c r="J4038" s="6" t="s">
        <v>9</v>
      </c>
      <c r="K4038" s="6" t="s">
        <v>8549</v>
      </c>
      <c r="L4038" s="6" t="s">
        <v>11</v>
      </c>
      <c r="M4038" s="2">
        <v>441.315</v>
      </c>
      <c r="N4038" s="1" t="s">
        <v>12</v>
      </c>
      <c r="O4038" s="3">
        <v>43319</v>
      </c>
      <c r="P4038" s="2">
        <f>ROUNDDOWN(Table1[[#This Row],[Quantity in UnE]],0)</f>
        <v>441</v>
      </c>
      <c r="Q4038" t="s">
        <v>8852</v>
      </c>
      <c r="R4038">
        <v>60</v>
      </c>
      <c r="S4038">
        <v>39</v>
      </c>
      <c r="T4038">
        <f>IF(Table1[[#This Row],[OD (in)]]=28,0,IF(Table1[[#This Row],[Width (in)]]&lt;=25,1,0))</f>
        <v>0</v>
      </c>
      <c r="U4038">
        <f>IF(Table1[[#This Row],[OD (in)]]=28,0,IF(AND(Table1[[#This Row],[Width (in)]]&gt;25,Table1[[#This Row],[Width (in)]]&lt;=40),1,0))</f>
        <v>0</v>
      </c>
      <c r="V4038">
        <f>IF(Table1[[#This Row],[OD (in)]]=28,0,IF(Table1[[#This Row],[Width (in)]]&gt;40,1,0))</f>
        <v>1</v>
      </c>
      <c r="W4038">
        <f>IF(Table1[[#This Row],[OD (in)]]=28,1,0)</f>
        <v>0</v>
      </c>
    </row>
    <row r="4039" spans="1:23" x14ac:dyDescent="0.3">
      <c r="A4039" s="6" t="s">
        <v>0</v>
      </c>
      <c r="B4039" s="6" t="s">
        <v>8466</v>
      </c>
      <c r="C4039" s="6" t="s">
        <v>8467</v>
      </c>
      <c r="D4039" s="6" t="s">
        <v>8550</v>
      </c>
      <c r="E4039" s="6" t="s">
        <v>4</v>
      </c>
      <c r="F4039" s="6" t="s">
        <v>5</v>
      </c>
      <c r="G4039" s="6" t="s">
        <v>8437</v>
      </c>
      <c r="H4039" s="6" t="s">
        <v>7</v>
      </c>
      <c r="I4039" s="6" t="s">
        <v>8438</v>
      </c>
      <c r="J4039" s="6" t="s">
        <v>9</v>
      </c>
      <c r="K4039" s="6" t="s">
        <v>8551</v>
      </c>
      <c r="L4039" s="6" t="s">
        <v>11</v>
      </c>
      <c r="M4039" s="2">
        <v>800.92399999999998</v>
      </c>
      <c r="N4039" s="1" t="s">
        <v>12</v>
      </c>
      <c r="O4039" s="3">
        <v>43322</v>
      </c>
      <c r="P4039" s="2">
        <f>ROUNDDOWN(Table1[[#This Row],[Quantity in UnE]],0)</f>
        <v>800</v>
      </c>
      <c r="Q4039" t="s">
        <v>8848</v>
      </c>
      <c r="R4039">
        <v>108</v>
      </c>
      <c r="S4039">
        <v>39</v>
      </c>
      <c r="T4039">
        <f>IF(Table1[[#This Row],[OD (in)]]=28,0,IF(Table1[[#This Row],[Width (in)]]&lt;=25,1,0))</f>
        <v>0</v>
      </c>
      <c r="U4039">
        <f>IF(Table1[[#This Row],[OD (in)]]=28,0,IF(AND(Table1[[#This Row],[Width (in)]]&gt;25,Table1[[#This Row],[Width (in)]]&lt;=40),1,0))</f>
        <v>0</v>
      </c>
      <c r="V4039">
        <f>IF(Table1[[#This Row],[OD (in)]]=28,0,IF(Table1[[#This Row],[Width (in)]]&gt;40,1,0))</f>
        <v>1</v>
      </c>
      <c r="W4039">
        <f>IF(Table1[[#This Row],[OD (in)]]=28,1,0)</f>
        <v>0</v>
      </c>
    </row>
    <row r="4040" spans="1:23" x14ac:dyDescent="0.3">
      <c r="A4040" s="6" t="s">
        <v>0</v>
      </c>
      <c r="B4040" s="6" t="s">
        <v>125</v>
      </c>
      <c r="C4040" s="6" t="s">
        <v>126</v>
      </c>
      <c r="D4040" s="6" t="s">
        <v>8552</v>
      </c>
      <c r="E4040" s="6" t="s">
        <v>4</v>
      </c>
      <c r="F4040" s="6" t="s">
        <v>5</v>
      </c>
      <c r="G4040" s="6" t="s">
        <v>8128</v>
      </c>
      <c r="H4040" s="6" t="s">
        <v>7</v>
      </c>
      <c r="I4040" s="6" t="s">
        <v>8129</v>
      </c>
      <c r="J4040" s="6" t="s">
        <v>9</v>
      </c>
      <c r="K4040" s="6" t="s">
        <v>8553</v>
      </c>
      <c r="L4040" s="6" t="s">
        <v>11</v>
      </c>
      <c r="M4040" s="2">
        <v>441.315</v>
      </c>
      <c r="N4040" s="1" t="s">
        <v>12</v>
      </c>
      <c r="O4040" s="3">
        <v>43319</v>
      </c>
      <c r="P4040" s="2">
        <f>ROUNDDOWN(Table1[[#This Row],[Quantity in UnE]],0)</f>
        <v>441</v>
      </c>
      <c r="Q4040" t="s">
        <v>8852</v>
      </c>
      <c r="R4040">
        <v>60</v>
      </c>
      <c r="S4040">
        <v>39</v>
      </c>
      <c r="T4040">
        <f>IF(Table1[[#This Row],[OD (in)]]=28,0,IF(Table1[[#This Row],[Width (in)]]&lt;=25,1,0))</f>
        <v>0</v>
      </c>
      <c r="U4040">
        <f>IF(Table1[[#This Row],[OD (in)]]=28,0,IF(AND(Table1[[#This Row],[Width (in)]]&gt;25,Table1[[#This Row],[Width (in)]]&lt;=40),1,0))</f>
        <v>0</v>
      </c>
      <c r="V4040">
        <f>IF(Table1[[#This Row],[OD (in)]]=28,0,IF(Table1[[#This Row],[Width (in)]]&gt;40,1,0))</f>
        <v>1</v>
      </c>
      <c r="W4040">
        <f>IF(Table1[[#This Row],[OD (in)]]=28,1,0)</f>
        <v>0</v>
      </c>
    </row>
    <row r="4041" spans="1:23" x14ac:dyDescent="0.3">
      <c r="A4041" s="6" t="s">
        <v>0</v>
      </c>
      <c r="B4041" s="6" t="s">
        <v>8211</v>
      </c>
      <c r="C4041" s="6" t="s">
        <v>8212</v>
      </c>
      <c r="D4041" s="6" t="s">
        <v>8554</v>
      </c>
      <c r="E4041" s="6" t="s">
        <v>4</v>
      </c>
      <c r="F4041" s="6" t="s">
        <v>5</v>
      </c>
      <c r="G4041" s="6" t="s">
        <v>7928</v>
      </c>
      <c r="H4041" s="6" t="s">
        <v>7</v>
      </c>
      <c r="I4041" s="6" t="s">
        <v>7929</v>
      </c>
      <c r="J4041" s="6" t="s">
        <v>9</v>
      </c>
      <c r="K4041" s="6" t="s">
        <v>8555</v>
      </c>
      <c r="L4041" s="6" t="s">
        <v>11</v>
      </c>
      <c r="M4041" s="2">
        <v>166.67500000000001</v>
      </c>
      <c r="N4041" s="1" t="s">
        <v>12</v>
      </c>
      <c r="O4041" s="3">
        <v>43323</v>
      </c>
      <c r="P4041" s="2">
        <f>ROUNDDOWN(Table1[[#This Row],[Quantity in UnE]],0)</f>
        <v>166</v>
      </c>
      <c r="Q4041" t="s">
        <v>8850</v>
      </c>
      <c r="R4041">
        <v>45</v>
      </c>
      <c r="S4041">
        <v>28</v>
      </c>
      <c r="T4041">
        <f>IF(Table1[[#This Row],[OD (in)]]=28,0,IF(Table1[[#This Row],[Width (in)]]&lt;=25,1,0))</f>
        <v>0</v>
      </c>
      <c r="U4041">
        <f>IF(Table1[[#This Row],[OD (in)]]=28,0,IF(AND(Table1[[#This Row],[Width (in)]]&gt;25,Table1[[#This Row],[Width (in)]]&lt;=40),1,0))</f>
        <v>0</v>
      </c>
      <c r="V4041">
        <f>IF(Table1[[#This Row],[OD (in)]]=28,0,IF(Table1[[#This Row],[Width (in)]]&gt;40,1,0))</f>
        <v>0</v>
      </c>
      <c r="W4041">
        <f>IF(Table1[[#This Row],[OD (in)]]=28,1,0)</f>
        <v>1</v>
      </c>
    </row>
    <row r="4042" spans="1:23" x14ac:dyDescent="0.3">
      <c r="A4042" s="6" t="s">
        <v>0</v>
      </c>
      <c r="B4042" s="6" t="s">
        <v>1395</v>
      </c>
      <c r="C4042" s="6" t="s">
        <v>1396</v>
      </c>
      <c r="D4042" s="6" t="s">
        <v>8556</v>
      </c>
      <c r="E4042" s="6" t="s">
        <v>4</v>
      </c>
      <c r="F4042" s="6" t="s">
        <v>5</v>
      </c>
      <c r="G4042" s="6" t="s">
        <v>8557</v>
      </c>
      <c r="H4042" s="6" t="s">
        <v>7</v>
      </c>
      <c r="I4042" s="6" t="s">
        <v>8558</v>
      </c>
      <c r="J4042" s="6" t="s">
        <v>9</v>
      </c>
      <c r="K4042" s="6" t="s">
        <v>8559</v>
      </c>
      <c r="L4042" s="6" t="s">
        <v>11</v>
      </c>
      <c r="M4042" s="2">
        <v>242.708</v>
      </c>
      <c r="N4042" s="1" t="s">
        <v>12</v>
      </c>
      <c r="O4042" s="3">
        <v>43329</v>
      </c>
      <c r="P4042" s="2">
        <f>ROUNDDOWN(Table1[[#This Row],[Quantity in UnE]],0)</f>
        <v>242</v>
      </c>
      <c r="Q4042" t="s">
        <v>8850</v>
      </c>
      <c r="R4042">
        <v>32</v>
      </c>
      <c r="S4042">
        <v>39</v>
      </c>
      <c r="T4042">
        <f>IF(Table1[[#This Row],[OD (in)]]=28,0,IF(Table1[[#This Row],[Width (in)]]&lt;=25,1,0))</f>
        <v>0</v>
      </c>
      <c r="U4042">
        <f>IF(Table1[[#This Row],[OD (in)]]=28,0,IF(AND(Table1[[#This Row],[Width (in)]]&gt;25,Table1[[#This Row],[Width (in)]]&lt;=40),1,0))</f>
        <v>1</v>
      </c>
      <c r="V4042">
        <f>IF(Table1[[#This Row],[OD (in)]]=28,0,IF(Table1[[#This Row],[Width (in)]]&gt;40,1,0))</f>
        <v>0</v>
      </c>
      <c r="W4042">
        <f>IF(Table1[[#This Row],[OD (in)]]=28,1,0)</f>
        <v>0</v>
      </c>
    </row>
    <row r="4043" spans="1:23" x14ac:dyDescent="0.3">
      <c r="A4043" s="6" t="s">
        <v>0</v>
      </c>
      <c r="B4043" s="6" t="s">
        <v>1395</v>
      </c>
      <c r="C4043" s="6" t="s">
        <v>1396</v>
      </c>
      <c r="D4043" s="6" t="s">
        <v>8560</v>
      </c>
      <c r="E4043" s="6" t="s">
        <v>4</v>
      </c>
      <c r="F4043" s="6" t="s">
        <v>5</v>
      </c>
      <c r="G4043" s="6" t="s">
        <v>8557</v>
      </c>
      <c r="H4043" s="6" t="s">
        <v>7</v>
      </c>
      <c r="I4043" s="6" t="s">
        <v>8558</v>
      </c>
      <c r="J4043" s="6" t="s">
        <v>9</v>
      </c>
      <c r="K4043" s="6" t="s">
        <v>8561</v>
      </c>
      <c r="L4043" s="6" t="s">
        <v>11</v>
      </c>
      <c r="M4043" s="2">
        <v>219.34700000000001</v>
      </c>
      <c r="N4043" s="1" t="s">
        <v>12</v>
      </c>
      <c r="O4043" s="3">
        <v>43329</v>
      </c>
      <c r="P4043" s="2">
        <f>ROUNDDOWN(Table1[[#This Row],[Quantity in UnE]],0)</f>
        <v>219</v>
      </c>
      <c r="Q4043" t="s">
        <v>8850</v>
      </c>
      <c r="R4043">
        <v>32</v>
      </c>
      <c r="S4043">
        <v>39</v>
      </c>
      <c r="T4043">
        <f>IF(Table1[[#This Row],[OD (in)]]=28,0,IF(Table1[[#This Row],[Width (in)]]&lt;=25,1,0))</f>
        <v>0</v>
      </c>
      <c r="U4043">
        <f>IF(Table1[[#This Row],[OD (in)]]=28,0,IF(AND(Table1[[#This Row],[Width (in)]]&gt;25,Table1[[#This Row],[Width (in)]]&lt;=40),1,0))</f>
        <v>1</v>
      </c>
      <c r="V4043">
        <f>IF(Table1[[#This Row],[OD (in)]]=28,0,IF(Table1[[#This Row],[Width (in)]]&gt;40,1,0))</f>
        <v>0</v>
      </c>
      <c r="W4043">
        <f>IF(Table1[[#This Row],[OD (in)]]=28,1,0)</f>
        <v>0</v>
      </c>
    </row>
    <row r="4044" spans="1:23" x14ac:dyDescent="0.3">
      <c r="A4044" s="6" t="s">
        <v>0</v>
      </c>
      <c r="B4044" s="6" t="s">
        <v>125</v>
      </c>
      <c r="C4044" s="6" t="s">
        <v>126</v>
      </c>
      <c r="D4044" s="6" t="s">
        <v>8562</v>
      </c>
      <c r="E4044" s="6" t="s">
        <v>4</v>
      </c>
      <c r="F4044" s="6" t="s">
        <v>5</v>
      </c>
      <c r="G4044" s="6" t="s">
        <v>8128</v>
      </c>
      <c r="H4044" s="6" t="s">
        <v>7</v>
      </c>
      <c r="I4044" s="6" t="s">
        <v>8129</v>
      </c>
      <c r="J4044" s="6" t="s">
        <v>9</v>
      </c>
      <c r="K4044" s="6" t="s">
        <v>8563</v>
      </c>
      <c r="L4044" s="6" t="s">
        <v>11</v>
      </c>
      <c r="M4044" s="2">
        <v>442.06599999999997</v>
      </c>
      <c r="N4044" s="1" t="s">
        <v>12</v>
      </c>
      <c r="O4044" s="3">
        <v>43319</v>
      </c>
      <c r="P4044" s="2">
        <f>ROUNDDOWN(Table1[[#This Row],[Quantity in UnE]],0)</f>
        <v>442</v>
      </c>
      <c r="Q4044" t="s">
        <v>8852</v>
      </c>
      <c r="R4044">
        <v>60</v>
      </c>
      <c r="S4044">
        <v>39</v>
      </c>
      <c r="T4044">
        <f>IF(Table1[[#This Row],[OD (in)]]=28,0,IF(Table1[[#This Row],[Width (in)]]&lt;=25,1,0))</f>
        <v>0</v>
      </c>
      <c r="U4044">
        <f>IF(Table1[[#This Row],[OD (in)]]=28,0,IF(AND(Table1[[#This Row],[Width (in)]]&gt;25,Table1[[#This Row],[Width (in)]]&lt;=40),1,0))</f>
        <v>0</v>
      </c>
      <c r="V4044">
        <f>IF(Table1[[#This Row],[OD (in)]]=28,0,IF(Table1[[#This Row],[Width (in)]]&gt;40,1,0))</f>
        <v>1</v>
      </c>
      <c r="W4044">
        <f>IF(Table1[[#This Row],[OD (in)]]=28,1,0)</f>
        <v>0</v>
      </c>
    </row>
    <row r="4045" spans="1:23" x14ac:dyDescent="0.3">
      <c r="A4045" s="6" t="s">
        <v>0</v>
      </c>
      <c r="B4045" s="6" t="s">
        <v>125</v>
      </c>
      <c r="C4045" s="6" t="s">
        <v>126</v>
      </c>
      <c r="D4045" s="6" t="s">
        <v>8564</v>
      </c>
      <c r="E4045" s="6" t="s">
        <v>4</v>
      </c>
      <c r="F4045" s="6" t="s">
        <v>5</v>
      </c>
      <c r="G4045" s="6" t="s">
        <v>8437</v>
      </c>
      <c r="H4045" s="6" t="s">
        <v>7</v>
      </c>
      <c r="I4045" s="6" t="s">
        <v>8438</v>
      </c>
      <c r="J4045" s="6" t="s">
        <v>9</v>
      </c>
      <c r="K4045" s="6" t="s">
        <v>8565</v>
      </c>
      <c r="L4045" s="6" t="s">
        <v>11</v>
      </c>
      <c r="M4045" s="2">
        <v>442.06599999999997</v>
      </c>
      <c r="N4045" s="1" t="s">
        <v>12</v>
      </c>
      <c r="O4045" s="3">
        <v>43322</v>
      </c>
      <c r="P4045" s="2">
        <f>ROUNDDOWN(Table1[[#This Row],[Quantity in UnE]],0)</f>
        <v>442</v>
      </c>
      <c r="Q4045" t="s">
        <v>8852</v>
      </c>
      <c r="R4045">
        <v>60</v>
      </c>
      <c r="S4045">
        <v>39</v>
      </c>
      <c r="T4045">
        <f>IF(Table1[[#This Row],[OD (in)]]=28,0,IF(Table1[[#This Row],[Width (in)]]&lt;=25,1,0))</f>
        <v>0</v>
      </c>
      <c r="U4045">
        <f>IF(Table1[[#This Row],[OD (in)]]=28,0,IF(AND(Table1[[#This Row],[Width (in)]]&gt;25,Table1[[#This Row],[Width (in)]]&lt;=40),1,0))</f>
        <v>0</v>
      </c>
      <c r="V4045">
        <f>IF(Table1[[#This Row],[OD (in)]]=28,0,IF(Table1[[#This Row],[Width (in)]]&gt;40,1,0))</f>
        <v>1</v>
      </c>
      <c r="W4045">
        <f>IF(Table1[[#This Row],[OD (in)]]=28,1,0)</f>
        <v>0</v>
      </c>
    </row>
    <row r="4046" spans="1:23" x14ac:dyDescent="0.3">
      <c r="A4046" s="6" t="s">
        <v>0</v>
      </c>
      <c r="B4046" s="6" t="s">
        <v>3652</v>
      </c>
      <c r="C4046" s="6" t="s">
        <v>3653</v>
      </c>
      <c r="D4046" s="6" t="s">
        <v>8566</v>
      </c>
      <c r="E4046" s="6" t="s">
        <v>4</v>
      </c>
      <c r="F4046" s="6" t="s">
        <v>5</v>
      </c>
      <c r="G4046" s="6" t="s">
        <v>7928</v>
      </c>
      <c r="H4046" s="6" t="s">
        <v>7</v>
      </c>
      <c r="I4046" s="6" t="s">
        <v>7929</v>
      </c>
      <c r="J4046" s="6" t="s">
        <v>9</v>
      </c>
      <c r="K4046" s="6" t="s">
        <v>8567</v>
      </c>
      <c r="L4046" s="6" t="s">
        <v>11</v>
      </c>
      <c r="M4046" s="2">
        <v>59.993000000000002</v>
      </c>
      <c r="N4046" s="1" t="s">
        <v>12</v>
      </c>
      <c r="O4046" s="3">
        <v>43323</v>
      </c>
      <c r="P4046" s="2">
        <f>ROUNDDOWN(Table1[[#This Row],[Quantity in UnE]],0)</f>
        <v>59</v>
      </c>
      <c r="Q4046" t="s">
        <v>8850</v>
      </c>
      <c r="R4046">
        <v>17.5</v>
      </c>
      <c r="S4046">
        <v>28</v>
      </c>
      <c r="T4046">
        <f>IF(Table1[[#This Row],[OD (in)]]=28,0,IF(Table1[[#This Row],[Width (in)]]&lt;=25,1,0))</f>
        <v>0</v>
      </c>
      <c r="U4046">
        <f>IF(Table1[[#This Row],[OD (in)]]=28,0,IF(AND(Table1[[#This Row],[Width (in)]]&gt;25,Table1[[#This Row],[Width (in)]]&lt;=40),1,0))</f>
        <v>0</v>
      </c>
      <c r="V4046">
        <f>IF(Table1[[#This Row],[OD (in)]]=28,0,IF(Table1[[#This Row],[Width (in)]]&gt;40,1,0))</f>
        <v>0</v>
      </c>
      <c r="W4046">
        <f>IF(Table1[[#This Row],[OD (in)]]=28,1,0)</f>
        <v>1</v>
      </c>
    </row>
    <row r="4047" spans="1:23" x14ac:dyDescent="0.3">
      <c r="A4047" s="6" t="s">
        <v>0</v>
      </c>
      <c r="B4047" s="6" t="s">
        <v>3652</v>
      </c>
      <c r="C4047" s="6" t="s">
        <v>3653</v>
      </c>
      <c r="D4047" s="6" t="s">
        <v>8568</v>
      </c>
      <c r="E4047" s="6" t="s">
        <v>4</v>
      </c>
      <c r="F4047" s="6" t="s">
        <v>5</v>
      </c>
      <c r="G4047" s="6" t="s">
        <v>7928</v>
      </c>
      <c r="H4047" s="6" t="s">
        <v>7</v>
      </c>
      <c r="I4047" s="6" t="s">
        <v>7929</v>
      </c>
      <c r="J4047" s="6" t="s">
        <v>9</v>
      </c>
      <c r="K4047" s="6" t="s">
        <v>8569</v>
      </c>
      <c r="L4047" s="6" t="s">
        <v>11</v>
      </c>
      <c r="M4047" s="2">
        <v>59.993000000000002</v>
      </c>
      <c r="N4047" s="1" t="s">
        <v>12</v>
      </c>
      <c r="O4047" s="3">
        <v>43323</v>
      </c>
      <c r="P4047" s="2">
        <f>ROUNDDOWN(Table1[[#This Row],[Quantity in UnE]],0)</f>
        <v>59</v>
      </c>
      <c r="Q4047" t="s">
        <v>8850</v>
      </c>
      <c r="R4047">
        <v>17.5</v>
      </c>
      <c r="S4047">
        <v>28</v>
      </c>
      <c r="T4047">
        <f>IF(Table1[[#This Row],[OD (in)]]=28,0,IF(Table1[[#This Row],[Width (in)]]&lt;=25,1,0))</f>
        <v>0</v>
      </c>
      <c r="U4047">
        <f>IF(Table1[[#This Row],[OD (in)]]=28,0,IF(AND(Table1[[#This Row],[Width (in)]]&gt;25,Table1[[#This Row],[Width (in)]]&lt;=40),1,0))</f>
        <v>0</v>
      </c>
      <c r="V4047">
        <f>IF(Table1[[#This Row],[OD (in)]]=28,0,IF(Table1[[#This Row],[Width (in)]]&gt;40,1,0))</f>
        <v>0</v>
      </c>
      <c r="W4047">
        <f>IF(Table1[[#This Row],[OD (in)]]=28,1,0)</f>
        <v>1</v>
      </c>
    </row>
    <row r="4048" spans="1:23" x14ac:dyDescent="0.3">
      <c r="A4048" s="6" t="s">
        <v>0</v>
      </c>
      <c r="B4048" s="6" t="s">
        <v>1</v>
      </c>
      <c r="C4048" s="6" t="s">
        <v>2</v>
      </c>
      <c r="D4048" s="6" t="s">
        <v>8570</v>
      </c>
      <c r="E4048" s="6" t="s">
        <v>4</v>
      </c>
      <c r="F4048" s="6" t="s">
        <v>5</v>
      </c>
      <c r="G4048" s="6" t="s">
        <v>8557</v>
      </c>
      <c r="H4048" s="6" t="s">
        <v>7</v>
      </c>
      <c r="I4048" s="6" t="s">
        <v>8558</v>
      </c>
      <c r="J4048" s="6" t="s">
        <v>9</v>
      </c>
      <c r="K4048" s="6" t="s">
        <v>8571</v>
      </c>
      <c r="L4048" s="6" t="s">
        <v>11</v>
      </c>
      <c r="M4048" s="2">
        <v>98.73</v>
      </c>
      <c r="N4048" s="1" t="s">
        <v>12</v>
      </c>
      <c r="O4048" s="3">
        <v>43329</v>
      </c>
      <c r="P4048" s="2">
        <f>ROUNDDOWN(Table1[[#This Row],[Quantity in UnE]],0)</f>
        <v>98</v>
      </c>
      <c r="Q4048" t="s">
        <v>8848</v>
      </c>
      <c r="R4048">
        <v>13.125</v>
      </c>
      <c r="S4048">
        <v>39</v>
      </c>
      <c r="T4048">
        <f>IF(Table1[[#This Row],[OD (in)]]=28,0,IF(Table1[[#This Row],[Width (in)]]&lt;=25,1,0))</f>
        <v>1</v>
      </c>
      <c r="U4048">
        <f>IF(Table1[[#This Row],[OD (in)]]=28,0,IF(AND(Table1[[#This Row],[Width (in)]]&gt;25,Table1[[#This Row],[Width (in)]]&lt;=40),1,0))</f>
        <v>0</v>
      </c>
      <c r="V4048">
        <f>IF(Table1[[#This Row],[OD (in)]]=28,0,IF(Table1[[#This Row],[Width (in)]]&gt;40,1,0))</f>
        <v>0</v>
      </c>
      <c r="W4048">
        <f>IF(Table1[[#This Row],[OD (in)]]=28,1,0)</f>
        <v>0</v>
      </c>
    </row>
    <row r="4049" spans="1:23" x14ac:dyDescent="0.3">
      <c r="A4049" s="6" t="s">
        <v>0</v>
      </c>
      <c r="B4049" s="6" t="s">
        <v>79</v>
      </c>
      <c r="C4049" s="6" t="s">
        <v>80</v>
      </c>
      <c r="D4049" s="6" t="s">
        <v>8572</v>
      </c>
      <c r="E4049" s="6" t="s">
        <v>4</v>
      </c>
      <c r="F4049" s="6" t="s">
        <v>5</v>
      </c>
      <c r="G4049" s="6" t="s">
        <v>678</v>
      </c>
      <c r="H4049" s="6" t="s">
        <v>7</v>
      </c>
      <c r="I4049" s="6" t="s">
        <v>679</v>
      </c>
      <c r="J4049" s="6" t="s">
        <v>9</v>
      </c>
      <c r="K4049" s="6" t="s">
        <v>8573</v>
      </c>
      <c r="L4049" s="6" t="s">
        <v>11</v>
      </c>
      <c r="M4049" s="2">
        <v>77.885000000000005</v>
      </c>
      <c r="N4049" s="1" t="s">
        <v>12</v>
      </c>
      <c r="O4049" s="3">
        <v>43320</v>
      </c>
      <c r="P4049" s="2">
        <f>ROUNDDOWN(Table1[[#This Row],[Quantity in UnE]],0)</f>
        <v>77</v>
      </c>
      <c r="Q4049" t="s">
        <v>8850</v>
      </c>
      <c r="R4049">
        <v>20.5</v>
      </c>
      <c r="S4049">
        <v>28</v>
      </c>
      <c r="T4049">
        <f>IF(Table1[[#This Row],[OD (in)]]=28,0,IF(Table1[[#This Row],[Width (in)]]&lt;=25,1,0))</f>
        <v>0</v>
      </c>
      <c r="U4049">
        <f>IF(Table1[[#This Row],[OD (in)]]=28,0,IF(AND(Table1[[#This Row],[Width (in)]]&gt;25,Table1[[#This Row],[Width (in)]]&lt;=40),1,0))</f>
        <v>0</v>
      </c>
      <c r="V4049">
        <f>IF(Table1[[#This Row],[OD (in)]]=28,0,IF(Table1[[#This Row],[Width (in)]]&gt;40,1,0))</f>
        <v>0</v>
      </c>
      <c r="W4049">
        <f>IF(Table1[[#This Row],[OD (in)]]=28,1,0)</f>
        <v>1</v>
      </c>
    </row>
    <row r="4050" spans="1:23" x14ac:dyDescent="0.3">
      <c r="A4050" s="6" t="s">
        <v>0</v>
      </c>
      <c r="B4050" s="6" t="s">
        <v>1</v>
      </c>
      <c r="C4050" s="6" t="s">
        <v>2</v>
      </c>
      <c r="D4050" s="6" t="s">
        <v>8574</v>
      </c>
      <c r="E4050" s="6" t="s">
        <v>4</v>
      </c>
      <c r="F4050" s="6" t="s">
        <v>5</v>
      </c>
      <c r="G4050" s="6" t="s">
        <v>8557</v>
      </c>
      <c r="H4050" s="6" t="s">
        <v>7</v>
      </c>
      <c r="I4050" s="6" t="s">
        <v>8558</v>
      </c>
      <c r="J4050" s="6" t="s">
        <v>9</v>
      </c>
      <c r="K4050" s="6" t="s">
        <v>8575</v>
      </c>
      <c r="L4050" s="6" t="s">
        <v>11</v>
      </c>
      <c r="M4050" s="2">
        <v>97.846000000000004</v>
      </c>
      <c r="N4050" s="1" t="s">
        <v>12</v>
      </c>
      <c r="O4050" s="3">
        <v>43329</v>
      </c>
      <c r="P4050" s="2">
        <f>ROUNDDOWN(Table1[[#This Row],[Quantity in UnE]],0)</f>
        <v>97</v>
      </c>
      <c r="Q4050" t="s">
        <v>8848</v>
      </c>
      <c r="R4050">
        <v>13.125</v>
      </c>
      <c r="S4050">
        <v>39</v>
      </c>
      <c r="T4050">
        <f>IF(Table1[[#This Row],[OD (in)]]=28,0,IF(Table1[[#This Row],[Width (in)]]&lt;=25,1,0))</f>
        <v>1</v>
      </c>
      <c r="U4050">
        <f>IF(Table1[[#This Row],[OD (in)]]=28,0,IF(AND(Table1[[#This Row],[Width (in)]]&gt;25,Table1[[#This Row],[Width (in)]]&lt;=40),1,0))</f>
        <v>0</v>
      </c>
      <c r="V4050">
        <f>IF(Table1[[#This Row],[OD (in)]]=28,0,IF(Table1[[#This Row],[Width (in)]]&gt;40,1,0))</f>
        <v>0</v>
      </c>
      <c r="W4050">
        <f>IF(Table1[[#This Row],[OD (in)]]=28,1,0)</f>
        <v>0</v>
      </c>
    </row>
    <row r="4051" spans="1:23" x14ac:dyDescent="0.3">
      <c r="A4051" s="6" t="s">
        <v>0</v>
      </c>
      <c r="B4051" s="6" t="s">
        <v>1</v>
      </c>
      <c r="C4051" s="6" t="s">
        <v>2</v>
      </c>
      <c r="D4051" s="6" t="s">
        <v>8576</v>
      </c>
      <c r="E4051" s="6" t="s">
        <v>4</v>
      </c>
      <c r="F4051" s="6" t="s">
        <v>5</v>
      </c>
      <c r="G4051" s="6" t="s">
        <v>8557</v>
      </c>
      <c r="H4051" s="6" t="s">
        <v>7</v>
      </c>
      <c r="I4051" s="6" t="s">
        <v>8558</v>
      </c>
      <c r="J4051" s="6" t="s">
        <v>9</v>
      </c>
      <c r="K4051" s="6" t="s">
        <v>8577</v>
      </c>
      <c r="L4051" s="6" t="s">
        <v>11</v>
      </c>
      <c r="M4051" s="2">
        <v>89.177000000000007</v>
      </c>
      <c r="N4051" s="1" t="s">
        <v>12</v>
      </c>
      <c r="O4051" s="3">
        <v>43329</v>
      </c>
      <c r="P4051" s="2">
        <f>ROUNDDOWN(Table1[[#This Row],[Quantity in UnE]],0)</f>
        <v>89</v>
      </c>
      <c r="Q4051" t="s">
        <v>8848</v>
      </c>
      <c r="R4051">
        <v>13.125</v>
      </c>
      <c r="S4051">
        <v>39</v>
      </c>
      <c r="T4051">
        <f>IF(Table1[[#This Row],[OD (in)]]=28,0,IF(Table1[[#This Row],[Width (in)]]&lt;=25,1,0))</f>
        <v>1</v>
      </c>
      <c r="U4051">
        <f>IF(Table1[[#This Row],[OD (in)]]=28,0,IF(AND(Table1[[#This Row],[Width (in)]]&gt;25,Table1[[#This Row],[Width (in)]]&lt;=40),1,0))</f>
        <v>0</v>
      </c>
      <c r="V4051">
        <f>IF(Table1[[#This Row],[OD (in)]]=28,0,IF(Table1[[#This Row],[Width (in)]]&gt;40,1,0))</f>
        <v>0</v>
      </c>
      <c r="W4051">
        <f>IF(Table1[[#This Row],[OD (in)]]=28,1,0)</f>
        <v>0</v>
      </c>
    </row>
    <row r="4052" spans="1:23" x14ac:dyDescent="0.3">
      <c r="A4052" s="6" t="s">
        <v>0</v>
      </c>
      <c r="B4052" s="6" t="s">
        <v>1</v>
      </c>
      <c r="C4052" s="6" t="s">
        <v>2</v>
      </c>
      <c r="D4052" s="6" t="s">
        <v>8578</v>
      </c>
      <c r="E4052" s="6" t="s">
        <v>4</v>
      </c>
      <c r="F4052" s="6" t="s">
        <v>5</v>
      </c>
      <c r="G4052" s="6" t="s">
        <v>8557</v>
      </c>
      <c r="H4052" s="6" t="s">
        <v>7</v>
      </c>
      <c r="I4052" s="6" t="s">
        <v>8558</v>
      </c>
      <c r="J4052" s="6" t="s">
        <v>9</v>
      </c>
      <c r="K4052" s="6" t="s">
        <v>8579</v>
      </c>
      <c r="L4052" s="6" t="s">
        <v>11</v>
      </c>
      <c r="M4052" s="2">
        <v>89.177000000000007</v>
      </c>
      <c r="N4052" s="1" t="s">
        <v>12</v>
      </c>
      <c r="O4052" s="3">
        <v>43329</v>
      </c>
      <c r="P4052" s="2">
        <f>ROUNDDOWN(Table1[[#This Row],[Quantity in UnE]],0)</f>
        <v>89</v>
      </c>
      <c r="Q4052" t="s">
        <v>8848</v>
      </c>
      <c r="R4052">
        <v>13.125</v>
      </c>
      <c r="S4052">
        <v>39</v>
      </c>
      <c r="T4052">
        <f>IF(Table1[[#This Row],[OD (in)]]=28,0,IF(Table1[[#This Row],[Width (in)]]&lt;=25,1,0))</f>
        <v>1</v>
      </c>
      <c r="U4052">
        <f>IF(Table1[[#This Row],[OD (in)]]=28,0,IF(AND(Table1[[#This Row],[Width (in)]]&gt;25,Table1[[#This Row],[Width (in)]]&lt;=40),1,0))</f>
        <v>0</v>
      </c>
      <c r="V4052">
        <f>IF(Table1[[#This Row],[OD (in)]]=28,0,IF(Table1[[#This Row],[Width (in)]]&gt;40,1,0))</f>
        <v>0</v>
      </c>
      <c r="W4052">
        <f>IF(Table1[[#This Row],[OD (in)]]=28,1,0)</f>
        <v>0</v>
      </c>
    </row>
    <row r="4053" spans="1:23" x14ac:dyDescent="0.3">
      <c r="A4053" s="6" t="s">
        <v>0</v>
      </c>
      <c r="B4053" s="6" t="s">
        <v>1</v>
      </c>
      <c r="C4053" s="6" t="s">
        <v>2</v>
      </c>
      <c r="D4053" s="6" t="s">
        <v>8580</v>
      </c>
      <c r="E4053" s="6" t="s">
        <v>4</v>
      </c>
      <c r="F4053" s="6" t="s">
        <v>5</v>
      </c>
      <c r="G4053" s="6" t="s">
        <v>8557</v>
      </c>
      <c r="H4053" s="6" t="s">
        <v>7</v>
      </c>
      <c r="I4053" s="6" t="s">
        <v>8558</v>
      </c>
      <c r="J4053" s="6" t="s">
        <v>9</v>
      </c>
      <c r="K4053" s="6" t="s">
        <v>8581</v>
      </c>
      <c r="L4053" s="6" t="s">
        <v>11</v>
      </c>
      <c r="M4053" s="2">
        <v>89.177000000000007</v>
      </c>
      <c r="N4053" s="1" t="s">
        <v>12</v>
      </c>
      <c r="O4053" s="3">
        <v>43329</v>
      </c>
      <c r="P4053" s="2">
        <f>ROUNDDOWN(Table1[[#This Row],[Quantity in UnE]],0)</f>
        <v>89</v>
      </c>
      <c r="Q4053" t="s">
        <v>8848</v>
      </c>
      <c r="R4053">
        <v>13.125</v>
      </c>
      <c r="S4053">
        <v>39</v>
      </c>
      <c r="T4053">
        <f>IF(Table1[[#This Row],[OD (in)]]=28,0,IF(Table1[[#This Row],[Width (in)]]&lt;=25,1,0))</f>
        <v>1</v>
      </c>
      <c r="U4053">
        <f>IF(Table1[[#This Row],[OD (in)]]=28,0,IF(AND(Table1[[#This Row],[Width (in)]]&gt;25,Table1[[#This Row],[Width (in)]]&lt;=40),1,0))</f>
        <v>0</v>
      </c>
      <c r="V4053">
        <f>IF(Table1[[#This Row],[OD (in)]]=28,0,IF(Table1[[#This Row],[Width (in)]]&gt;40,1,0))</f>
        <v>0</v>
      </c>
      <c r="W4053">
        <f>IF(Table1[[#This Row],[OD (in)]]=28,1,0)</f>
        <v>0</v>
      </c>
    </row>
    <row r="4054" spans="1:23" x14ac:dyDescent="0.3">
      <c r="A4054" s="6" t="s">
        <v>0</v>
      </c>
      <c r="B4054" s="6" t="s">
        <v>31</v>
      </c>
      <c r="C4054" s="6" t="s">
        <v>32</v>
      </c>
      <c r="D4054" s="6" t="s">
        <v>8582</v>
      </c>
      <c r="E4054" s="6" t="s">
        <v>4</v>
      </c>
      <c r="F4054" s="6" t="s">
        <v>5</v>
      </c>
      <c r="G4054" s="6" t="s">
        <v>8557</v>
      </c>
      <c r="H4054" s="6" t="s">
        <v>7</v>
      </c>
      <c r="I4054" s="6" t="s">
        <v>8558</v>
      </c>
      <c r="J4054" s="6" t="s">
        <v>9</v>
      </c>
      <c r="K4054" s="6" t="s">
        <v>8583</v>
      </c>
      <c r="L4054" s="6" t="s">
        <v>11</v>
      </c>
      <c r="M4054" s="2">
        <v>112.61</v>
      </c>
      <c r="N4054" s="1" t="s">
        <v>12</v>
      </c>
      <c r="O4054" s="3">
        <v>43329</v>
      </c>
      <c r="P4054" s="2">
        <f>ROUNDDOWN(Table1[[#This Row],[Quantity in UnE]],0)</f>
        <v>112</v>
      </c>
      <c r="Q4054" t="s">
        <v>8848</v>
      </c>
      <c r="R4054">
        <v>15</v>
      </c>
      <c r="S4054">
        <v>39</v>
      </c>
      <c r="T4054">
        <f>IF(Table1[[#This Row],[OD (in)]]=28,0,IF(Table1[[#This Row],[Width (in)]]&lt;=25,1,0))</f>
        <v>1</v>
      </c>
      <c r="U4054">
        <f>IF(Table1[[#This Row],[OD (in)]]=28,0,IF(AND(Table1[[#This Row],[Width (in)]]&gt;25,Table1[[#This Row],[Width (in)]]&lt;=40),1,0))</f>
        <v>0</v>
      </c>
      <c r="V4054">
        <f>IF(Table1[[#This Row],[OD (in)]]=28,0,IF(Table1[[#This Row],[Width (in)]]&gt;40,1,0))</f>
        <v>0</v>
      </c>
      <c r="W4054">
        <f>IF(Table1[[#This Row],[OD (in)]]=28,1,0)</f>
        <v>0</v>
      </c>
    </row>
    <row r="4055" spans="1:23" x14ac:dyDescent="0.3">
      <c r="A4055" s="6" t="s">
        <v>0</v>
      </c>
      <c r="B4055" s="6" t="s">
        <v>31</v>
      </c>
      <c r="C4055" s="6" t="s">
        <v>32</v>
      </c>
      <c r="D4055" s="6" t="s">
        <v>8584</v>
      </c>
      <c r="E4055" s="6" t="s">
        <v>4</v>
      </c>
      <c r="F4055" s="6" t="s">
        <v>5</v>
      </c>
      <c r="G4055" s="6" t="s">
        <v>8557</v>
      </c>
      <c r="H4055" s="6" t="s">
        <v>7</v>
      </c>
      <c r="I4055" s="6" t="s">
        <v>8558</v>
      </c>
      <c r="J4055" s="6" t="s">
        <v>9</v>
      </c>
      <c r="K4055" s="6" t="s">
        <v>8585</v>
      </c>
      <c r="L4055" s="6" t="s">
        <v>11</v>
      </c>
      <c r="M4055" s="2">
        <v>111.82299999999999</v>
      </c>
      <c r="N4055" s="1" t="s">
        <v>12</v>
      </c>
      <c r="O4055" s="3">
        <v>43329</v>
      </c>
      <c r="P4055" s="2">
        <f>ROUNDDOWN(Table1[[#This Row],[Quantity in UnE]],0)</f>
        <v>111</v>
      </c>
      <c r="Q4055" t="s">
        <v>8848</v>
      </c>
      <c r="R4055">
        <v>15</v>
      </c>
      <c r="S4055">
        <v>39</v>
      </c>
      <c r="T4055">
        <f>IF(Table1[[#This Row],[OD (in)]]=28,0,IF(Table1[[#This Row],[Width (in)]]&lt;=25,1,0))</f>
        <v>1</v>
      </c>
      <c r="U4055">
        <f>IF(Table1[[#This Row],[OD (in)]]=28,0,IF(AND(Table1[[#This Row],[Width (in)]]&gt;25,Table1[[#This Row],[Width (in)]]&lt;=40),1,0))</f>
        <v>0</v>
      </c>
      <c r="V4055">
        <f>IF(Table1[[#This Row],[OD (in)]]=28,0,IF(Table1[[#This Row],[Width (in)]]&gt;40,1,0))</f>
        <v>0</v>
      </c>
      <c r="W4055">
        <f>IF(Table1[[#This Row],[OD (in)]]=28,1,0)</f>
        <v>0</v>
      </c>
    </row>
    <row r="4056" spans="1:23" x14ac:dyDescent="0.3">
      <c r="A4056" s="6" t="s">
        <v>0</v>
      </c>
      <c r="B4056" s="6" t="s">
        <v>31</v>
      </c>
      <c r="C4056" s="6" t="s">
        <v>32</v>
      </c>
      <c r="D4056" s="6" t="s">
        <v>8586</v>
      </c>
      <c r="E4056" s="6" t="s">
        <v>4</v>
      </c>
      <c r="F4056" s="6" t="s">
        <v>5</v>
      </c>
      <c r="G4056" s="6" t="s">
        <v>8557</v>
      </c>
      <c r="H4056" s="6" t="s">
        <v>7</v>
      </c>
      <c r="I4056" s="6" t="s">
        <v>8558</v>
      </c>
      <c r="J4056" s="6" t="s">
        <v>9</v>
      </c>
      <c r="K4056" s="6" t="s">
        <v>8587</v>
      </c>
      <c r="L4056" s="6" t="s">
        <v>11</v>
      </c>
      <c r="M4056" s="2">
        <v>112.63200000000001</v>
      </c>
      <c r="N4056" s="1" t="s">
        <v>12</v>
      </c>
      <c r="O4056" s="3">
        <v>43329</v>
      </c>
      <c r="P4056" s="2">
        <f>ROUNDDOWN(Table1[[#This Row],[Quantity in UnE]],0)</f>
        <v>112</v>
      </c>
      <c r="Q4056" t="s">
        <v>8848</v>
      </c>
      <c r="R4056">
        <v>15</v>
      </c>
      <c r="S4056">
        <v>39</v>
      </c>
      <c r="T4056">
        <f>IF(Table1[[#This Row],[OD (in)]]=28,0,IF(Table1[[#This Row],[Width (in)]]&lt;=25,1,0))</f>
        <v>1</v>
      </c>
      <c r="U4056">
        <f>IF(Table1[[#This Row],[OD (in)]]=28,0,IF(AND(Table1[[#This Row],[Width (in)]]&gt;25,Table1[[#This Row],[Width (in)]]&lt;=40),1,0))</f>
        <v>0</v>
      </c>
      <c r="V4056">
        <f>IF(Table1[[#This Row],[OD (in)]]=28,0,IF(Table1[[#This Row],[Width (in)]]&gt;40,1,0))</f>
        <v>0</v>
      </c>
      <c r="W4056">
        <f>IF(Table1[[#This Row],[OD (in)]]=28,1,0)</f>
        <v>0</v>
      </c>
    </row>
    <row r="4057" spans="1:23" x14ac:dyDescent="0.3">
      <c r="A4057" s="6" t="s">
        <v>0</v>
      </c>
      <c r="B4057" s="6" t="s">
        <v>31</v>
      </c>
      <c r="C4057" s="6" t="s">
        <v>32</v>
      </c>
      <c r="D4057" s="6" t="s">
        <v>8588</v>
      </c>
      <c r="E4057" s="6" t="s">
        <v>4</v>
      </c>
      <c r="F4057" s="6" t="s">
        <v>5</v>
      </c>
      <c r="G4057" s="6" t="s">
        <v>8557</v>
      </c>
      <c r="H4057" s="6" t="s">
        <v>7</v>
      </c>
      <c r="I4057" s="6" t="s">
        <v>8558</v>
      </c>
      <c r="J4057" s="6" t="s">
        <v>9</v>
      </c>
      <c r="K4057" s="6" t="s">
        <v>8589</v>
      </c>
      <c r="L4057" s="6" t="s">
        <v>11</v>
      </c>
      <c r="M4057" s="2">
        <v>112.63200000000001</v>
      </c>
      <c r="N4057" s="1" t="s">
        <v>12</v>
      </c>
      <c r="O4057" s="3">
        <v>43329</v>
      </c>
      <c r="P4057" s="2">
        <f>ROUNDDOWN(Table1[[#This Row],[Quantity in UnE]],0)</f>
        <v>112</v>
      </c>
      <c r="Q4057" t="s">
        <v>8848</v>
      </c>
      <c r="R4057">
        <v>15</v>
      </c>
      <c r="S4057">
        <v>39</v>
      </c>
      <c r="T4057">
        <f>IF(Table1[[#This Row],[OD (in)]]=28,0,IF(Table1[[#This Row],[Width (in)]]&lt;=25,1,0))</f>
        <v>1</v>
      </c>
      <c r="U4057">
        <f>IF(Table1[[#This Row],[OD (in)]]=28,0,IF(AND(Table1[[#This Row],[Width (in)]]&gt;25,Table1[[#This Row],[Width (in)]]&lt;=40),1,0))</f>
        <v>0</v>
      </c>
      <c r="V4057">
        <f>IF(Table1[[#This Row],[OD (in)]]=28,0,IF(Table1[[#This Row],[Width (in)]]&gt;40,1,0))</f>
        <v>0</v>
      </c>
      <c r="W4057">
        <f>IF(Table1[[#This Row],[OD (in)]]=28,1,0)</f>
        <v>0</v>
      </c>
    </row>
    <row r="4058" spans="1:23" x14ac:dyDescent="0.3">
      <c r="A4058" s="6" t="s">
        <v>0</v>
      </c>
      <c r="B4058" s="6" t="s">
        <v>498</v>
      </c>
      <c r="C4058" s="6" t="s">
        <v>499</v>
      </c>
      <c r="D4058" s="6" t="s">
        <v>8590</v>
      </c>
      <c r="E4058" s="6" t="s">
        <v>4</v>
      </c>
      <c r="F4058" s="6" t="s">
        <v>5</v>
      </c>
      <c r="G4058" s="6" t="s">
        <v>8557</v>
      </c>
      <c r="H4058" s="6" t="s">
        <v>7</v>
      </c>
      <c r="I4058" s="6" t="s">
        <v>8558</v>
      </c>
      <c r="J4058" s="6" t="s">
        <v>9</v>
      </c>
      <c r="K4058" s="6" t="s">
        <v>8591</v>
      </c>
      <c r="L4058" s="6" t="s">
        <v>11</v>
      </c>
      <c r="M4058" s="2">
        <v>319.79300000000001</v>
      </c>
      <c r="N4058" s="1" t="s">
        <v>12</v>
      </c>
      <c r="O4058" s="3">
        <v>43329</v>
      </c>
      <c r="P4058" s="2">
        <f>ROUNDDOWN(Table1[[#This Row],[Quantity in UnE]],0)</f>
        <v>319</v>
      </c>
      <c r="Q4058" t="s">
        <v>8850</v>
      </c>
      <c r="R4058">
        <v>42</v>
      </c>
      <c r="S4058">
        <v>39</v>
      </c>
      <c r="T4058">
        <f>IF(Table1[[#This Row],[OD (in)]]=28,0,IF(Table1[[#This Row],[Width (in)]]&lt;=25,1,0))</f>
        <v>0</v>
      </c>
      <c r="U4058">
        <f>IF(Table1[[#This Row],[OD (in)]]=28,0,IF(AND(Table1[[#This Row],[Width (in)]]&gt;25,Table1[[#This Row],[Width (in)]]&lt;=40),1,0))</f>
        <v>0</v>
      </c>
      <c r="V4058">
        <f>IF(Table1[[#This Row],[OD (in)]]=28,0,IF(Table1[[#This Row],[Width (in)]]&gt;40,1,0))</f>
        <v>1</v>
      </c>
      <c r="W4058">
        <f>IF(Table1[[#This Row],[OD (in)]]=28,1,0)</f>
        <v>0</v>
      </c>
    </row>
    <row r="4059" spans="1:23" x14ac:dyDescent="0.3">
      <c r="A4059" s="6" t="s">
        <v>0</v>
      </c>
      <c r="B4059" s="6" t="s">
        <v>162</v>
      </c>
      <c r="C4059" s="6" t="s">
        <v>163</v>
      </c>
      <c r="D4059" s="6" t="s">
        <v>8592</v>
      </c>
      <c r="E4059" s="6" t="s">
        <v>4</v>
      </c>
      <c r="F4059" s="6" t="s">
        <v>5</v>
      </c>
      <c r="G4059" s="6" t="s">
        <v>7928</v>
      </c>
      <c r="H4059" s="6" t="s">
        <v>7</v>
      </c>
      <c r="I4059" s="6" t="s">
        <v>7929</v>
      </c>
      <c r="J4059" s="6" t="s">
        <v>9</v>
      </c>
      <c r="K4059" s="6" t="s">
        <v>8593</v>
      </c>
      <c r="L4059" s="6" t="s">
        <v>11</v>
      </c>
      <c r="M4059" s="2">
        <v>133.46</v>
      </c>
      <c r="N4059" s="1" t="s">
        <v>12</v>
      </c>
      <c r="O4059" s="3">
        <v>43323</v>
      </c>
      <c r="P4059" s="2">
        <f>ROUNDDOWN(Table1[[#This Row],[Quantity in UnE]],0)</f>
        <v>133</v>
      </c>
      <c r="Q4059" t="s">
        <v>8850</v>
      </c>
      <c r="R4059">
        <v>35</v>
      </c>
      <c r="S4059">
        <v>28</v>
      </c>
      <c r="T4059">
        <f>IF(Table1[[#This Row],[OD (in)]]=28,0,IF(Table1[[#This Row],[Width (in)]]&lt;=25,1,0))</f>
        <v>0</v>
      </c>
      <c r="U4059">
        <f>IF(Table1[[#This Row],[OD (in)]]=28,0,IF(AND(Table1[[#This Row],[Width (in)]]&gt;25,Table1[[#This Row],[Width (in)]]&lt;=40),1,0))</f>
        <v>0</v>
      </c>
      <c r="V4059">
        <f>IF(Table1[[#This Row],[OD (in)]]=28,0,IF(Table1[[#This Row],[Width (in)]]&gt;40,1,0))</f>
        <v>0</v>
      </c>
      <c r="W4059">
        <f>IF(Table1[[#This Row],[OD (in)]]=28,1,0)</f>
        <v>1</v>
      </c>
    </row>
    <row r="4060" spans="1:23" x14ac:dyDescent="0.3">
      <c r="A4060" s="6" t="s">
        <v>0</v>
      </c>
      <c r="B4060" s="6" t="s">
        <v>162</v>
      </c>
      <c r="C4060" s="6" t="s">
        <v>163</v>
      </c>
      <c r="D4060" s="6" t="s">
        <v>8594</v>
      </c>
      <c r="E4060" s="6" t="s">
        <v>4</v>
      </c>
      <c r="F4060" s="6" t="s">
        <v>5</v>
      </c>
      <c r="G4060" s="6" t="s">
        <v>7928</v>
      </c>
      <c r="H4060" s="6" t="s">
        <v>7</v>
      </c>
      <c r="I4060" s="6" t="s">
        <v>7929</v>
      </c>
      <c r="J4060" s="6" t="s">
        <v>9</v>
      </c>
      <c r="K4060" s="6" t="s">
        <v>8595</v>
      </c>
      <c r="L4060" s="6" t="s">
        <v>11</v>
      </c>
      <c r="M4060" s="2">
        <v>129.636</v>
      </c>
      <c r="N4060" s="1" t="s">
        <v>12</v>
      </c>
      <c r="O4060" s="3">
        <v>43323</v>
      </c>
      <c r="P4060" s="2">
        <f>ROUNDDOWN(Table1[[#This Row],[Quantity in UnE]],0)</f>
        <v>129</v>
      </c>
      <c r="Q4060" t="s">
        <v>8850</v>
      </c>
      <c r="R4060">
        <v>35</v>
      </c>
      <c r="S4060">
        <v>28</v>
      </c>
      <c r="T4060">
        <f>IF(Table1[[#This Row],[OD (in)]]=28,0,IF(Table1[[#This Row],[Width (in)]]&lt;=25,1,0))</f>
        <v>0</v>
      </c>
      <c r="U4060">
        <f>IF(Table1[[#This Row],[OD (in)]]=28,0,IF(AND(Table1[[#This Row],[Width (in)]]&gt;25,Table1[[#This Row],[Width (in)]]&lt;=40),1,0))</f>
        <v>0</v>
      </c>
      <c r="V4060">
        <f>IF(Table1[[#This Row],[OD (in)]]=28,0,IF(Table1[[#This Row],[Width (in)]]&gt;40,1,0))</f>
        <v>0</v>
      </c>
      <c r="W4060">
        <f>IF(Table1[[#This Row],[OD (in)]]=28,1,0)</f>
        <v>1</v>
      </c>
    </row>
    <row r="4061" spans="1:23" x14ac:dyDescent="0.3">
      <c r="A4061" s="6" t="s">
        <v>0</v>
      </c>
      <c r="B4061" s="6" t="s">
        <v>125</v>
      </c>
      <c r="C4061" s="6" t="s">
        <v>126</v>
      </c>
      <c r="D4061" s="6" t="s">
        <v>8596</v>
      </c>
      <c r="E4061" s="6" t="s">
        <v>4</v>
      </c>
      <c r="F4061" s="6" t="s">
        <v>5</v>
      </c>
      <c r="G4061" s="6" t="s">
        <v>8128</v>
      </c>
      <c r="H4061" s="6" t="s">
        <v>7</v>
      </c>
      <c r="I4061" s="6" t="s">
        <v>8129</v>
      </c>
      <c r="J4061" s="6" t="s">
        <v>9</v>
      </c>
      <c r="K4061" s="6" t="s">
        <v>8595</v>
      </c>
      <c r="L4061" s="6" t="s">
        <v>11</v>
      </c>
      <c r="M4061" s="2">
        <v>442.06599999999997</v>
      </c>
      <c r="N4061" s="1" t="s">
        <v>12</v>
      </c>
      <c r="O4061" s="3">
        <v>43319</v>
      </c>
      <c r="P4061" s="2">
        <f>ROUNDDOWN(Table1[[#This Row],[Quantity in UnE]],0)</f>
        <v>442</v>
      </c>
      <c r="Q4061" t="s">
        <v>8852</v>
      </c>
      <c r="R4061">
        <v>60</v>
      </c>
      <c r="S4061">
        <v>39</v>
      </c>
      <c r="T4061">
        <f>IF(Table1[[#This Row],[OD (in)]]=28,0,IF(Table1[[#This Row],[Width (in)]]&lt;=25,1,0))</f>
        <v>0</v>
      </c>
      <c r="U4061">
        <f>IF(Table1[[#This Row],[OD (in)]]=28,0,IF(AND(Table1[[#This Row],[Width (in)]]&gt;25,Table1[[#This Row],[Width (in)]]&lt;=40),1,0))</f>
        <v>0</v>
      </c>
      <c r="V4061">
        <f>IF(Table1[[#This Row],[OD (in)]]=28,0,IF(Table1[[#This Row],[Width (in)]]&gt;40,1,0))</f>
        <v>1</v>
      </c>
      <c r="W4061">
        <f>IF(Table1[[#This Row],[OD (in)]]=28,1,0)</f>
        <v>0</v>
      </c>
    </row>
    <row r="4062" spans="1:23" x14ac:dyDescent="0.3">
      <c r="A4062" s="6" t="s">
        <v>0</v>
      </c>
      <c r="B4062" s="6" t="s">
        <v>162</v>
      </c>
      <c r="C4062" s="6" t="s">
        <v>163</v>
      </c>
      <c r="D4062" s="6" t="s">
        <v>8597</v>
      </c>
      <c r="E4062" s="6" t="s">
        <v>4</v>
      </c>
      <c r="F4062" s="6" t="s">
        <v>5</v>
      </c>
      <c r="G4062" s="6" t="s">
        <v>7928</v>
      </c>
      <c r="H4062" s="6" t="s">
        <v>7</v>
      </c>
      <c r="I4062" s="6" t="s">
        <v>7929</v>
      </c>
      <c r="J4062" s="6" t="s">
        <v>9</v>
      </c>
      <c r="K4062" s="6" t="s">
        <v>8598</v>
      </c>
      <c r="L4062" s="6" t="s">
        <v>11</v>
      </c>
      <c r="M4062" s="2">
        <v>133.46</v>
      </c>
      <c r="N4062" s="1" t="s">
        <v>12</v>
      </c>
      <c r="O4062" s="3">
        <v>43323</v>
      </c>
      <c r="P4062" s="2">
        <f>ROUNDDOWN(Table1[[#This Row],[Quantity in UnE]],0)</f>
        <v>133</v>
      </c>
      <c r="Q4062" t="s">
        <v>8850</v>
      </c>
      <c r="R4062">
        <v>35</v>
      </c>
      <c r="S4062">
        <v>28</v>
      </c>
      <c r="T4062">
        <f>IF(Table1[[#This Row],[OD (in)]]=28,0,IF(Table1[[#This Row],[Width (in)]]&lt;=25,1,0))</f>
        <v>0</v>
      </c>
      <c r="U4062">
        <f>IF(Table1[[#This Row],[OD (in)]]=28,0,IF(AND(Table1[[#This Row],[Width (in)]]&gt;25,Table1[[#This Row],[Width (in)]]&lt;=40),1,0))</f>
        <v>0</v>
      </c>
      <c r="V4062">
        <f>IF(Table1[[#This Row],[OD (in)]]=28,0,IF(Table1[[#This Row],[Width (in)]]&gt;40,1,0))</f>
        <v>0</v>
      </c>
      <c r="W4062">
        <f>IF(Table1[[#This Row],[OD (in)]]=28,1,0)</f>
        <v>1</v>
      </c>
    </row>
    <row r="4063" spans="1:23" x14ac:dyDescent="0.3">
      <c r="A4063" s="6" t="s">
        <v>0</v>
      </c>
      <c r="B4063" s="6" t="s">
        <v>162</v>
      </c>
      <c r="C4063" s="6" t="s">
        <v>163</v>
      </c>
      <c r="D4063" s="6" t="s">
        <v>8599</v>
      </c>
      <c r="E4063" s="6" t="s">
        <v>4</v>
      </c>
      <c r="F4063" s="6" t="s">
        <v>5</v>
      </c>
      <c r="G4063" s="6" t="s">
        <v>7928</v>
      </c>
      <c r="H4063" s="6" t="s">
        <v>7</v>
      </c>
      <c r="I4063" s="6" t="s">
        <v>7929</v>
      </c>
      <c r="J4063" s="6" t="s">
        <v>9</v>
      </c>
      <c r="K4063" s="6" t="s">
        <v>8600</v>
      </c>
      <c r="L4063" s="6" t="s">
        <v>11</v>
      </c>
      <c r="M4063" s="2">
        <v>129.636</v>
      </c>
      <c r="N4063" s="1" t="s">
        <v>12</v>
      </c>
      <c r="O4063" s="3">
        <v>43323</v>
      </c>
      <c r="P4063" s="2">
        <f>ROUNDDOWN(Table1[[#This Row],[Quantity in UnE]],0)</f>
        <v>129</v>
      </c>
      <c r="Q4063" t="s">
        <v>8850</v>
      </c>
      <c r="R4063">
        <v>35</v>
      </c>
      <c r="S4063">
        <v>28</v>
      </c>
      <c r="T4063">
        <f>IF(Table1[[#This Row],[OD (in)]]=28,0,IF(Table1[[#This Row],[Width (in)]]&lt;=25,1,0))</f>
        <v>0</v>
      </c>
      <c r="U4063">
        <f>IF(Table1[[#This Row],[OD (in)]]=28,0,IF(AND(Table1[[#This Row],[Width (in)]]&gt;25,Table1[[#This Row],[Width (in)]]&lt;=40),1,0))</f>
        <v>0</v>
      </c>
      <c r="V4063">
        <f>IF(Table1[[#This Row],[OD (in)]]=28,0,IF(Table1[[#This Row],[Width (in)]]&gt;40,1,0))</f>
        <v>0</v>
      </c>
      <c r="W4063">
        <f>IF(Table1[[#This Row],[OD (in)]]=28,1,0)</f>
        <v>1</v>
      </c>
    </row>
    <row r="4064" spans="1:23" x14ac:dyDescent="0.3">
      <c r="A4064" s="6" t="s">
        <v>0</v>
      </c>
      <c r="B4064" s="6" t="s">
        <v>516</v>
      </c>
      <c r="C4064" s="6" t="s">
        <v>517</v>
      </c>
      <c r="D4064" s="6" t="s">
        <v>8601</v>
      </c>
      <c r="E4064" s="6" t="s">
        <v>4</v>
      </c>
      <c r="F4064" s="6" t="s">
        <v>5</v>
      </c>
      <c r="G4064" s="6" t="s">
        <v>8557</v>
      </c>
      <c r="H4064" s="6" t="s">
        <v>7</v>
      </c>
      <c r="I4064" s="6" t="s">
        <v>8558</v>
      </c>
      <c r="J4064" s="6" t="s">
        <v>9</v>
      </c>
      <c r="K4064" s="6" t="s">
        <v>8602</v>
      </c>
      <c r="L4064" s="6" t="s">
        <v>11</v>
      </c>
      <c r="M4064" s="2">
        <v>360.10700000000003</v>
      </c>
      <c r="N4064" s="1" t="s">
        <v>12</v>
      </c>
      <c r="O4064" s="3">
        <v>43329</v>
      </c>
      <c r="P4064" s="2">
        <f>ROUNDDOWN(Table1[[#This Row],[Quantity in UnE]],0)</f>
        <v>360</v>
      </c>
      <c r="Q4064" t="s">
        <v>8848</v>
      </c>
      <c r="R4064">
        <v>53</v>
      </c>
      <c r="S4064">
        <v>39</v>
      </c>
      <c r="T4064">
        <f>IF(Table1[[#This Row],[OD (in)]]=28,0,IF(Table1[[#This Row],[Width (in)]]&lt;=25,1,0))</f>
        <v>0</v>
      </c>
      <c r="U4064">
        <f>IF(Table1[[#This Row],[OD (in)]]=28,0,IF(AND(Table1[[#This Row],[Width (in)]]&gt;25,Table1[[#This Row],[Width (in)]]&lt;=40),1,0))</f>
        <v>0</v>
      </c>
      <c r="V4064">
        <f>IF(Table1[[#This Row],[OD (in)]]=28,0,IF(Table1[[#This Row],[Width (in)]]&gt;40,1,0))</f>
        <v>1</v>
      </c>
      <c r="W4064">
        <f>IF(Table1[[#This Row],[OD (in)]]=28,1,0)</f>
        <v>0</v>
      </c>
    </row>
    <row r="4065" spans="1:23" x14ac:dyDescent="0.3">
      <c r="A4065" s="6" t="s">
        <v>0</v>
      </c>
      <c r="B4065" s="6" t="s">
        <v>516</v>
      </c>
      <c r="C4065" s="6" t="s">
        <v>517</v>
      </c>
      <c r="D4065" s="6" t="s">
        <v>8603</v>
      </c>
      <c r="E4065" s="6" t="s">
        <v>4</v>
      </c>
      <c r="F4065" s="6" t="s">
        <v>5</v>
      </c>
      <c r="G4065" s="6" t="s">
        <v>8557</v>
      </c>
      <c r="H4065" s="6" t="s">
        <v>7</v>
      </c>
      <c r="I4065" s="6" t="s">
        <v>8558</v>
      </c>
      <c r="J4065" s="6" t="s">
        <v>9</v>
      </c>
      <c r="K4065" s="6" t="s">
        <v>8604</v>
      </c>
      <c r="L4065" s="6" t="s">
        <v>11</v>
      </c>
      <c r="M4065" s="2">
        <v>397.96699999999998</v>
      </c>
      <c r="N4065" s="1" t="s">
        <v>12</v>
      </c>
      <c r="O4065" s="3">
        <v>43329</v>
      </c>
      <c r="P4065" s="2">
        <f>ROUNDDOWN(Table1[[#This Row],[Quantity in UnE]],0)</f>
        <v>397</v>
      </c>
      <c r="Q4065" t="s">
        <v>8848</v>
      </c>
      <c r="R4065">
        <v>53</v>
      </c>
      <c r="S4065">
        <v>39</v>
      </c>
      <c r="T4065">
        <f>IF(Table1[[#This Row],[OD (in)]]=28,0,IF(Table1[[#This Row],[Width (in)]]&lt;=25,1,0))</f>
        <v>0</v>
      </c>
      <c r="U4065">
        <f>IF(Table1[[#This Row],[OD (in)]]=28,0,IF(AND(Table1[[#This Row],[Width (in)]]&gt;25,Table1[[#This Row],[Width (in)]]&lt;=40),1,0))</f>
        <v>0</v>
      </c>
      <c r="V4065">
        <f>IF(Table1[[#This Row],[OD (in)]]=28,0,IF(Table1[[#This Row],[Width (in)]]&gt;40,1,0))</f>
        <v>1</v>
      </c>
      <c r="W4065">
        <f>IF(Table1[[#This Row],[OD (in)]]=28,1,0)</f>
        <v>0</v>
      </c>
    </row>
    <row r="4066" spans="1:23" x14ac:dyDescent="0.3">
      <c r="A4066" s="6" t="s">
        <v>0</v>
      </c>
      <c r="B4066" s="6" t="s">
        <v>516</v>
      </c>
      <c r="C4066" s="6" t="s">
        <v>517</v>
      </c>
      <c r="D4066" s="6" t="s">
        <v>8605</v>
      </c>
      <c r="E4066" s="6" t="s">
        <v>4</v>
      </c>
      <c r="F4066" s="6" t="s">
        <v>5</v>
      </c>
      <c r="G4066" s="6" t="s">
        <v>8557</v>
      </c>
      <c r="H4066" s="6" t="s">
        <v>7</v>
      </c>
      <c r="I4066" s="6" t="s">
        <v>8558</v>
      </c>
      <c r="J4066" s="6" t="s">
        <v>9</v>
      </c>
      <c r="K4066" s="6" t="s">
        <v>8606</v>
      </c>
      <c r="L4066" s="6" t="s">
        <v>11</v>
      </c>
      <c r="M4066" s="2">
        <v>392.49</v>
      </c>
      <c r="N4066" s="1" t="s">
        <v>12</v>
      </c>
      <c r="O4066" s="3">
        <v>43329</v>
      </c>
      <c r="P4066" s="2">
        <f>ROUNDDOWN(Table1[[#This Row],[Quantity in UnE]],0)</f>
        <v>392</v>
      </c>
      <c r="Q4066" t="s">
        <v>8848</v>
      </c>
      <c r="R4066">
        <v>53</v>
      </c>
      <c r="S4066">
        <v>39</v>
      </c>
      <c r="T4066">
        <f>IF(Table1[[#This Row],[OD (in)]]=28,0,IF(Table1[[#This Row],[Width (in)]]&lt;=25,1,0))</f>
        <v>0</v>
      </c>
      <c r="U4066">
        <f>IF(Table1[[#This Row],[OD (in)]]=28,0,IF(AND(Table1[[#This Row],[Width (in)]]&gt;25,Table1[[#This Row],[Width (in)]]&lt;=40),1,0))</f>
        <v>0</v>
      </c>
      <c r="V4066">
        <f>IF(Table1[[#This Row],[OD (in)]]=28,0,IF(Table1[[#This Row],[Width (in)]]&gt;40,1,0))</f>
        <v>1</v>
      </c>
      <c r="W4066">
        <f>IF(Table1[[#This Row],[OD (in)]]=28,1,0)</f>
        <v>0</v>
      </c>
    </row>
    <row r="4067" spans="1:23" x14ac:dyDescent="0.3">
      <c r="A4067" s="6" t="s">
        <v>0</v>
      </c>
      <c r="B4067" s="6" t="s">
        <v>516</v>
      </c>
      <c r="C4067" s="6" t="s">
        <v>517</v>
      </c>
      <c r="D4067" s="6" t="s">
        <v>8607</v>
      </c>
      <c r="E4067" s="6" t="s">
        <v>4</v>
      </c>
      <c r="F4067" s="6" t="s">
        <v>5</v>
      </c>
      <c r="G4067" s="6" t="s">
        <v>8557</v>
      </c>
      <c r="H4067" s="6" t="s">
        <v>7</v>
      </c>
      <c r="I4067" s="6" t="s">
        <v>8558</v>
      </c>
      <c r="J4067" s="6" t="s">
        <v>9</v>
      </c>
      <c r="K4067" s="6" t="s">
        <v>8608</v>
      </c>
      <c r="L4067" s="6" t="s">
        <v>11</v>
      </c>
      <c r="M4067" s="2">
        <v>395.11</v>
      </c>
      <c r="N4067" s="1" t="s">
        <v>12</v>
      </c>
      <c r="O4067" s="3">
        <v>43329</v>
      </c>
      <c r="P4067" s="2">
        <f>ROUNDDOWN(Table1[[#This Row],[Quantity in UnE]],0)</f>
        <v>395</v>
      </c>
      <c r="Q4067" t="s">
        <v>8848</v>
      </c>
      <c r="R4067">
        <v>53</v>
      </c>
      <c r="S4067">
        <v>39</v>
      </c>
      <c r="T4067">
        <f>IF(Table1[[#This Row],[OD (in)]]=28,0,IF(Table1[[#This Row],[Width (in)]]&lt;=25,1,0))</f>
        <v>0</v>
      </c>
      <c r="U4067">
        <f>IF(Table1[[#This Row],[OD (in)]]=28,0,IF(AND(Table1[[#This Row],[Width (in)]]&gt;25,Table1[[#This Row],[Width (in)]]&lt;=40),1,0))</f>
        <v>0</v>
      </c>
      <c r="V4067">
        <f>IF(Table1[[#This Row],[OD (in)]]=28,0,IF(Table1[[#This Row],[Width (in)]]&gt;40,1,0))</f>
        <v>1</v>
      </c>
      <c r="W4067">
        <f>IF(Table1[[#This Row],[OD (in)]]=28,1,0)</f>
        <v>0</v>
      </c>
    </row>
    <row r="4068" spans="1:23" x14ac:dyDescent="0.3">
      <c r="A4068" s="6" t="s">
        <v>0</v>
      </c>
      <c r="B4068" s="6" t="s">
        <v>516</v>
      </c>
      <c r="C4068" s="6" t="s">
        <v>517</v>
      </c>
      <c r="D4068" s="6" t="s">
        <v>8609</v>
      </c>
      <c r="E4068" s="6" t="s">
        <v>4</v>
      </c>
      <c r="F4068" s="6" t="s">
        <v>5</v>
      </c>
      <c r="G4068" s="6" t="s">
        <v>8557</v>
      </c>
      <c r="H4068" s="6" t="s">
        <v>7</v>
      </c>
      <c r="I4068" s="6" t="s">
        <v>8558</v>
      </c>
      <c r="J4068" s="6" t="s">
        <v>9</v>
      </c>
      <c r="K4068" s="6" t="s">
        <v>8610</v>
      </c>
      <c r="L4068" s="6" t="s">
        <v>11</v>
      </c>
      <c r="M4068" s="2">
        <v>393.125</v>
      </c>
      <c r="N4068" s="1" t="s">
        <v>12</v>
      </c>
      <c r="O4068" s="3">
        <v>43329</v>
      </c>
      <c r="P4068" s="2">
        <f>ROUNDDOWN(Table1[[#This Row],[Quantity in UnE]],0)</f>
        <v>393</v>
      </c>
      <c r="Q4068" t="s">
        <v>8848</v>
      </c>
      <c r="R4068">
        <v>53</v>
      </c>
      <c r="S4068">
        <v>39</v>
      </c>
      <c r="T4068">
        <f>IF(Table1[[#This Row],[OD (in)]]=28,0,IF(Table1[[#This Row],[Width (in)]]&lt;=25,1,0))</f>
        <v>0</v>
      </c>
      <c r="U4068">
        <f>IF(Table1[[#This Row],[OD (in)]]=28,0,IF(AND(Table1[[#This Row],[Width (in)]]&gt;25,Table1[[#This Row],[Width (in)]]&lt;=40),1,0))</f>
        <v>0</v>
      </c>
      <c r="V4068">
        <f>IF(Table1[[#This Row],[OD (in)]]=28,0,IF(Table1[[#This Row],[Width (in)]]&gt;40,1,0))</f>
        <v>1</v>
      </c>
      <c r="W4068">
        <f>IF(Table1[[#This Row],[OD (in)]]=28,1,0)</f>
        <v>0</v>
      </c>
    </row>
    <row r="4069" spans="1:23" x14ac:dyDescent="0.3">
      <c r="A4069" s="6" t="s">
        <v>0</v>
      </c>
      <c r="B4069" s="6" t="s">
        <v>79</v>
      </c>
      <c r="C4069" s="6" t="s">
        <v>80</v>
      </c>
      <c r="D4069" s="6" t="s">
        <v>8611</v>
      </c>
      <c r="E4069" s="6" t="s">
        <v>4</v>
      </c>
      <c r="F4069" s="6" t="s">
        <v>5</v>
      </c>
      <c r="G4069" s="6" t="s">
        <v>678</v>
      </c>
      <c r="H4069" s="6" t="s">
        <v>7</v>
      </c>
      <c r="I4069" s="6" t="s">
        <v>679</v>
      </c>
      <c r="J4069" s="6" t="s">
        <v>9</v>
      </c>
      <c r="K4069" s="6" t="s">
        <v>8612</v>
      </c>
      <c r="L4069" s="6" t="s">
        <v>11</v>
      </c>
      <c r="M4069" s="2">
        <v>75.965000000000003</v>
      </c>
      <c r="N4069" s="1" t="s">
        <v>12</v>
      </c>
      <c r="O4069" s="3">
        <v>43320</v>
      </c>
      <c r="P4069" s="2">
        <f>ROUNDDOWN(Table1[[#This Row],[Quantity in UnE]],0)</f>
        <v>75</v>
      </c>
      <c r="Q4069" t="s">
        <v>8850</v>
      </c>
      <c r="R4069">
        <v>20.5</v>
      </c>
      <c r="S4069">
        <v>28</v>
      </c>
      <c r="T4069">
        <f>IF(Table1[[#This Row],[OD (in)]]=28,0,IF(Table1[[#This Row],[Width (in)]]&lt;=25,1,0))</f>
        <v>0</v>
      </c>
      <c r="U4069">
        <f>IF(Table1[[#This Row],[OD (in)]]=28,0,IF(AND(Table1[[#This Row],[Width (in)]]&gt;25,Table1[[#This Row],[Width (in)]]&lt;=40),1,0))</f>
        <v>0</v>
      </c>
      <c r="V4069">
        <f>IF(Table1[[#This Row],[OD (in)]]=28,0,IF(Table1[[#This Row],[Width (in)]]&gt;40,1,0))</f>
        <v>0</v>
      </c>
      <c r="W4069">
        <f>IF(Table1[[#This Row],[OD (in)]]=28,1,0)</f>
        <v>1</v>
      </c>
    </row>
    <row r="4070" spans="1:23" x14ac:dyDescent="0.3">
      <c r="A4070" s="6" t="s">
        <v>0</v>
      </c>
      <c r="B4070" s="6" t="s">
        <v>218</v>
      </c>
      <c r="C4070" s="6" t="s">
        <v>219</v>
      </c>
      <c r="D4070" s="6" t="s">
        <v>8613</v>
      </c>
      <c r="E4070" s="6" t="s">
        <v>4</v>
      </c>
      <c r="F4070" s="6" t="s">
        <v>5</v>
      </c>
      <c r="G4070" s="6" t="s">
        <v>8557</v>
      </c>
      <c r="H4070" s="6" t="s">
        <v>7</v>
      </c>
      <c r="I4070" s="6" t="s">
        <v>8558</v>
      </c>
      <c r="J4070" s="6" t="s">
        <v>9</v>
      </c>
      <c r="K4070" s="6" t="s">
        <v>8614</v>
      </c>
      <c r="L4070" s="6" t="s">
        <v>11</v>
      </c>
      <c r="M4070" s="2">
        <v>200.27199999999999</v>
      </c>
      <c r="N4070" s="1" t="s">
        <v>12</v>
      </c>
      <c r="O4070" s="3">
        <v>43329</v>
      </c>
      <c r="P4070" s="2">
        <f>ROUNDDOWN(Table1[[#This Row],[Quantity in UnE]],0)</f>
        <v>200</v>
      </c>
      <c r="Q4070" t="s">
        <v>8848</v>
      </c>
      <c r="R4070">
        <v>27</v>
      </c>
      <c r="S4070">
        <v>39</v>
      </c>
      <c r="T4070">
        <f>IF(Table1[[#This Row],[OD (in)]]=28,0,IF(Table1[[#This Row],[Width (in)]]&lt;=25,1,0))</f>
        <v>0</v>
      </c>
      <c r="U4070">
        <f>IF(Table1[[#This Row],[OD (in)]]=28,0,IF(AND(Table1[[#This Row],[Width (in)]]&gt;25,Table1[[#This Row],[Width (in)]]&lt;=40),1,0))</f>
        <v>1</v>
      </c>
      <c r="V4070">
        <f>IF(Table1[[#This Row],[OD (in)]]=28,0,IF(Table1[[#This Row],[Width (in)]]&gt;40,1,0))</f>
        <v>0</v>
      </c>
      <c r="W4070">
        <f>IF(Table1[[#This Row],[OD (in)]]=28,1,0)</f>
        <v>0</v>
      </c>
    </row>
    <row r="4071" spans="1:23" x14ac:dyDescent="0.3">
      <c r="A4071" s="6" t="s">
        <v>0</v>
      </c>
      <c r="B4071" s="6" t="s">
        <v>125</v>
      </c>
      <c r="C4071" s="6" t="s">
        <v>126</v>
      </c>
      <c r="D4071" s="6" t="s">
        <v>8615</v>
      </c>
      <c r="E4071" s="6" t="s">
        <v>4</v>
      </c>
      <c r="F4071" s="6" t="s">
        <v>5</v>
      </c>
      <c r="G4071" s="6" t="s">
        <v>8437</v>
      </c>
      <c r="H4071" s="6" t="s">
        <v>7</v>
      </c>
      <c r="I4071" s="6" t="s">
        <v>8438</v>
      </c>
      <c r="J4071" s="6" t="s">
        <v>9</v>
      </c>
      <c r="K4071" s="6" t="s">
        <v>8616</v>
      </c>
      <c r="L4071" s="6" t="s">
        <v>11</v>
      </c>
      <c r="M4071" s="2">
        <v>442.06599999999997</v>
      </c>
      <c r="N4071" s="1" t="s">
        <v>12</v>
      </c>
      <c r="O4071" s="3">
        <v>43322</v>
      </c>
      <c r="P4071" s="2">
        <f>ROUNDDOWN(Table1[[#This Row],[Quantity in UnE]],0)</f>
        <v>442</v>
      </c>
      <c r="Q4071" t="s">
        <v>8852</v>
      </c>
      <c r="R4071">
        <v>60</v>
      </c>
      <c r="S4071">
        <v>39</v>
      </c>
      <c r="T4071">
        <f>IF(Table1[[#This Row],[OD (in)]]=28,0,IF(Table1[[#This Row],[Width (in)]]&lt;=25,1,0))</f>
        <v>0</v>
      </c>
      <c r="U4071">
        <f>IF(Table1[[#This Row],[OD (in)]]=28,0,IF(AND(Table1[[#This Row],[Width (in)]]&gt;25,Table1[[#This Row],[Width (in)]]&lt;=40),1,0))</f>
        <v>0</v>
      </c>
      <c r="V4071">
        <f>IF(Table1[[#This Row],[OD (in)]]=28,0,IF(Table1[[#This Row],[Width (in)]]&gt;40,1,0))</f>
        <v>1</v>
      </c>
      <c r="W4071">
        <f>IF(Table1[[#This Row],[OD (in)]]=28,1,0)</f>
        <v>0</v>
      </c>
    </row>
    <row r="4072" spans="1:23" x14ac:dyDescent="0.3">
      <c r="A4072" s="6" t="s">
        <v>0</v>
      </c>
      <c r="B4072" s="6" t="s">
        <v>125</v>
      </c>
      <c r="C4072" s="6" t="s">
        <v>126</v>
      </c>
      <c r="D4072" s="6" t="s">
        <v>8617</v>
      </c>
      <c r="E4072" s="6" t="s">
        <v>4</v>
      </c>
      <c r="F4072" s="6" t="s">
        <v>5</v>
      </c>
      <c r="G4072" s="6" t="s">
        <v>8437</v>
      </c>
      <c r="H4072" s="6" t="s">
        <v>7</v>
      </c>
      <c r="I4072" s="6" t="s">
        <v>8438</v>
      </c>
      <c r="J4072" s="6" t="s">
        <v>9</v>
      </c>
      <c r="K4072" s="6" t="s">
        <v>8618</v>
      </c>
      <c r="L4072" s="6" t="s">
        <v>11</v>
      </c>
      <c r="M4072" s="2">
        <v>442.46899999999999</v>
      </c>
      <c r="N4072" s="1" t="s">
        <v>12</v>
      </c>
      <c r="O4072" s="3">
        <v>43322</v>
      </c>
      <c r="P4072" s="2">
        <f>ROUNDDOWN(Table1[[#This Row],[Quantity in UnE]],0)</f>
        <v>442</v>
      </c>
      <c r="Q4072" t="s">
        <v>8852</v>
      </c>
      <c r="R4072">
        <v>60</v>
      </c>
      <c r="S4072">
        <v>39</v>
      </c>
      <c r="T4072">
        <f>IF(Table1[[#This Row],[OD (in)]]=28,0,IF(Table1[[#This Row],[Width (in)]]&lt;=25,1,0))</f>
        <v>0</v>
      </c>
      <c r="U4072">
        <f>IF(Table1[[#This Row],[OD (in)]]=28,0,IF(AND(Table1[[#This Row],[Width (in)]]&gt;25,Table1[[#This Row],[Width (in)]]&lt;=40),1,0))</f>
        <v>0</v>
      </c>
      <c r="V4072">
        <f>IF(Table1[[#This Row],[OD (in)]]=28,0,IF(Table1[[#This Row],[Width (in)]]&gt;40,1,0))</f>
        <v>1</v>
      </c>
      <c r="W4072">
        <f>IF(Table1[[#This Row],[OD (in)]]=28,1,0)</f>
        <v>0</v>
      </c>
    </row>
    <row r="4073" spans="1:23" x14ac:dyDescent="0.3">
      <c r="A4073" s="6" t="s">
        <v>0</v>
      </c>
      <c r="B4073" s="6" t="s">
        <v>125</v>
      </c>
      <c r="C4073" s="6" t="s">
        <v>126</v>
      </c>
      <c r="D4073" s="6" t="s">
        <v>8619</v>
      </c>
      <c r="E4073" s="6" t="s">
        <v>4</v>
      </c>
      <c r="F4073" s="6" t="s">
        <v>5</v>
      </c>
      <c r="G4073" s="6" t="s">
        <v>8437</v>
      </c>
      <c r="H4073" s="6" t="s">
        <v>7</v>
      </c>
      <c r="I4073" s="6" t="s">
        <v>8438</v>
      </c>
      <c r="J4073" s="6" t="s">
        <v>9</v>
      </c>
      <c r="K4073" s="6" t="s">
        <v>8620</v>
      </c>
      <c r="L4073" s="6" t="s">
        <v>11</v>
      </c>
      <c r="M4073" s="2">
        <v>442.46899999999999</v>
      </c>
      <c r="N4073" s="1" t="s">
        <v>12</v>
      </c>
      <c r="O4073" s="3">
        <v>43322</v>
      </c>
      <c r="P4073" s="2">
        <f>ROUNDDOWN(Table1[[#This Row],[Quantity in UnE]],0)</f>
        <v>442</v>
      </c>
      <c r="Q4073" t="s">
        <v>8852</v>
      </c>
      <c r="R4073">
        <v>60</v>
      </c>
      <c r="S4073">
        <v>39</v>
      </c>
      <c r="T4073">
        <f>IF(Table1[[#This Row],[OD (in)]]=28,0,IF(Table1[[#This Row],[Width (in)]]&lt;=25,1,0))</f>
        <v>0</v>
      </c>
      <c r="U4073">
        <f>IF(Table1[[#This Row],[OD (in)]]=28,0,IF(AND(Table1[[#This Row],[Width (in)]]&gt;25,Table1[[#This Row],[Width (in)]]&lt;=40),1,0))</f>
        <v>0</v>
      </c>
      <c r="V4073">
        <f>IF(Table1[[#This Row],[OD (in)]]=28,0,IF(Table1[[#This Row],[Width (in)]]&gt;40,1,0))</f>
        <v>1</v>
      </c>
      <c r="W4073">
        <f>IF(Table1[[#This Row],[OD (in)]]=28,1,0)</f>
        <v>0</v>
      </c>
    </row>
    <row r="4074" spans="1:23" x14ac:dyDescent="0.3">
      <c r="A4074" s="6" t="s">
        <v>0</v>
      </c>
      <c r="B4074" s="6" t="s">
        <v>125</v>
      </c>
      <c r="C4074" s="6" t="s">
        <v>126</v>
      </c>
      <c r="D4074" s="6" t="s">
        <v>8621</v>
      </c>
      <c r="E4074" s="6" t="s">
        <v>4</v>
      </c>
      <c r="F4074" s="6" t="s">
        <v>5</v>
      </c>
      <c r="G4074" s="6" t="s">
        <v>8437</v>
      </c>
      <c r="H4074" s="6" t="s">
        <v>7</v>
      </c>
      <c r="I4074" s="6" t="s">
        <v>8438</v>
      </c>
      <c r="J4074" s="6" t="s">
        <v>9</v>
      </c>
      <c r="K4074" s="6" t="s">
        <v>8622</v>
      </c>
      <c r="L4074" s="6" t="s">
        <v>11</v>
      </c>
      <c r="M4074" s="2">
        <v>441.83499999999998</v>
      </c>
      <c r="N4074" s="1" t="s">
        <v>12</v>
      </c>
      <c r="O4074" s="3">
        <v>43322</v>
      </c>
      <c r="P4074" s="2">
        <f>ROUNDDOWN(Table1[[#This Row],[Quantity in UnE]],0)</f>
        <v>441</v>
      </c>
      <c r="Q4074" t="s">
        <v>8852</v>
      </c>
      <c r="R4074">
        <v>60</v>
      </c>
      <c r="S4074">
        <v>39</v>
      </c>
      <c r="T4074">
        <f>IF(Table1[[#This Row],[OD (in)]]=28,0,IF(Table1[[#This Row],[Width (in)]]&lt;=25,1,0))</f>
        <v>0</v>
      </c>
      <c r="U4074">
        <f>IF(Table1[[#This Row],[OD (in)]]=28,0,IF(AND(Table1[[#This Row],[Width (in)]]&gt;25,Table1[[#This Row],[Width (in)]]&lt;=40),1,0))</f>
        <v>0</v>
      </c>
      <c r="V4074">
        <f>IF(Table1[[#This Row],[OD (in)]]=28,0,IF(Table1[[#This Row],[Width (in)]]&gt;40,1,0))</f>
        <v>1</v>
      </c>
      <c r="W4074">
        <f>IF(Table1[[#This Row],[OD (in)]]=28,1,0)</f>
        <v>0</v>
      </c>
    </row>
    <row r="4075" spans="1:23" x14ac:dyDescent="0.3">
      <c r="A4075" s="6" t="s">
        <v>0</v>
      </c>
      <c r="B4075" s="6" t="s">
        <v>125</v>
      </c>
      <c r="C4075" s="6" t="s">
        <v>126</v>
      </c>
      <c r="D4075" s="6" t="s">
        <v>8623</v>
      </c>
      <c r="E4075" s="6" t="s">
        <v>4</v>
      </c>
      <c r="F4075" s="6" t="s">
        <v>5</v>
      </c>
      <c r="G4075" s="6" t="s">
        <v>8437</v>
      </c>
      <c r="H4075" s="6" t="s">
        <v>7</v>
      </c>
      <c r="I4075" s="6" t="s">
        <v>8438</v>
      </c>
      <c r="J4075" s="6" t="s">
        <v>9</v>
      </c>
      <c r="K4075" s="6" t="s">
        <v>8624</v>
      </c>
      <c r="L4075" s="6" t="s">
        <v>11</v>
      </c>
      <c r="M4075" s="2">
        <v>441.83499999999998</v>
      </c>
      <c r="N4075" s="1" t="s">
        <v>12</v>
      </c>
      <c r="O4075" s="3">
        <v>43322</v>
      </c>
      <c r="P4075" s="2">
        <f>ROUNDDOWN(Table1[[#This Row],[Quantity in UnE]],0)</f>
        <v>441</v>
      </c>
      <c r="Q4075" t="s">
        <v>8852</v>
      </c>
      <c r="R4075">
        <v>60</v>
      </c>
      <c r="S4075">
        <v>39</v>
      </c>
      <c r="T4075">
        <f>IF(Table1[[#This Row],[OD (in)]]=28,0,IF(Table1[[#This Row],[Width (in)]]&lt;=25,1,0))</f>
        <v>0</v>
      </c>
      <c r="U4075">
        <f>IF(Table1[[#This Row],[OD (in)]]=28,0,IF(AND(Table1[[#This Row],[Width (in)]]&gt;25,Table1[[#This Row],[Width (in)]]&lt;=40),1,0))</f>
        <v>0</v>
      </c>
      <c r="V4075">
        <f>IF(Table1[[#This Row],[OD (in)]]=28,0,IF(Table1[[#This Row],[Width (in)]]&gt;40,1,0))</f>
        <v>1</v>
      </c>
      <c r="W4075">
        <f>IF(Table1[[#This Row],[OD (in)]]=28,1,0)</f>
        <v>0</v>
      </c>
    </row>
    <row r="4076" spans="1:23" x14ac:dyDescent="0.3">
      <c r="A4076" s="6" t="s">
        <v>0</v>
      </c>
      <c r="B4076" s="6" t="s">
        <v>125</v>
      </c>
      <c r="C4076" s="6" t="s">
        <v>126</v>
      </c>
      <c r="D4076" s="6" t="s">
        <v>8625</v>
      </c>
      <c r="E4076" s="6" t="s">
        <v>4</v>
      </c>
      <c r="F4076" s="6" t="s">
        <v>5</v>
      </c>
      <c r="G4076" s="6" t="s">
        <v>8437</v>
      </c>
      <c r="H4076" s="6" t="s">
        <v>7</v>
      </c>
      <c r="I4076" s="6" t="s">
        <v>8438</v>
      </c>
      <c r="J4076" s="6" t="s">
        <v>9</v>
      </c>
      <c r="K4076" s="6" t="s">
        <v>8626</v>
      </c>
      <c r="L4076" s="6" t="s">
        <v>11</v>
      </c>
      <c r="M4076" s="2">
        <v>441.142</v>
      </c>
      <c r="N4076" s="1" t="s">
        <v>12</v>
      </c>
      <c r="O4076" s="3">
        <v>43322</v>
      </c>
      <c r="P4076" s="2">
        <f>ROUNDDOWN(Table1[[#This Row],[Quantity in UnE]],0)</f>
        <v>441</v>
      </c>
      <c r="Q4076" t="s">
        <v>8852</v>
      </c>
      <c r="R4076">
        <v>60</v>
      </c>
      <c r="S4076">
        <v>39</v>
      </c>
      <c r="T4076">
        <f>IF(Table1[[#This Row],[OD (in)]]=28,0,IF(Table1[[#This Row],[Width (in)]]&lt;=25,1,0))</f>
        <v>0</v>
      </c>
      <c r="U4076">
        <f>IF(Table1[[#This Row],[OD (in)]]=28,0,IF(AND(Table1[[#This Row],[Width (in)]]&gt;25,Table1[[#This Row],[Width (in)]]&lt;=40),1,0))</f>
        <v>0</v>
      </c>
      <c r="V4076">
        <f>IF(Table1[[#This Row],[OD (in)]]=28,0,IF(Table1[[#This Row],[Width (in)]]&gt;40,1,0))</f>
        <v>1</v>
      </c>
      <c r="W4076">
        <f>IF(Table1[[#This Row],[OD (in)]]=28,1,0)</f>
        <v>0</v>
      </c>
    </row>
    <row r="4077" spans="1:23" x14ac:dyDescent="0.3">
      <c r="A4077" s="6" t="s">
        <v>0</v>
      </c>
      <c r="B4077" s="6" t="s">
        <v>125</v>
      </c>
      <c r="C4077" s="6" t="s">
        <v>126</v>
      </c>
      <c r="D4077" s="6" t="s">
        <v>8627</v>
      </c>
      <c r="E4077" s="6" t="s">
        <v>4</v>
      </c>
      <c r="F4077" s="6" t="s">
        <v>5</v>
      </c>
      <c r="G4077" s="6" t="s">
        <v>8437</v>
      </c>
      <c r="H4077" s="6" t="s">
        <v>7</v>
      </c>
      <c r="I4077" s="6" t="s">
        <v>8438</v>
      </c>
      <c r="J4077" s="6" t="s">
        <v>9</v>
      </c>
      <c r="K4077" s="6" t="s">
        <v>8628</v>
      </c>
      <c r="L4077" s="6" t="s">
        <v>11</v>
      </c>
      <c r="M4077" s="2">
        <v>441.142</v>
      </c>
      <c r="N4077" s="1" t="s">
        <v>12</v>
      </c>
      <c r="O4077" s="3">
        <v>43322</v>
      </c>
      <c r="P4077" s="2">
        <f>ROUNDDOWN(Table1[[#This Row],[Quantity in UnE]],0)</f>
        <v>441</v>
      </c>
      <c r="Q4077" t="s">
        <v>8852</v>
      </c>
      <c r="R4077">
        <v>60</v>
      </c>
      <c r="S4077">
        <v>39</v>
      </c>
      <c r="T4077">
        <f>IF(Table1[[#This Row],[OD (in)]]=28,0,IF(Table1[[#This Row],[Width (in)]]&lt;=25,1,0))</f>
        <v>0</v>
      </c>
      <c r="U4077">
        <f>IF(Table1[[#This Row],[OD (in)]]=28,0,IF(AND(Table1[[#This Row],[Width (in)]]&gt;25,Table1[[#This Row],[Width (in)]]&lt;=40),1,0))</f>
        <v>0</v>
      </c>
      <c r="V4077">
        <f>IF(Table1[[#This Row],[OD (in)]]=28,0,IF(Table1[[#This Row],[Width (in)]]&gt;40,1,0))</f>
        <v>1</v>
      </c>
      <c r="W4077">
        <f>IF(Table1[[#This Row],[OD (in)]]=28,1,0)</f>
        <v>0</v>
      </c>
    </row>
    <row r="4078" spans="1:23" x14ac:dyDescent="0.3">
      <c r="A4078" s="6" t="s">
        <v>0</v>
      </c>
      <c r="B4078" s="6" t="s">
        <v>125</v>
      </c>
      <c r="C4078" s="6" t="s">
        <v>126</v>
      </c>
      <c r="D4078" s="6" t="s">
        <v>8629</v>
      </c>
      <c r="E4078" s="6" t="s">
        <v>4</v>
      </c>
      <c r="F4078" s="6" t="s">
        <v>5</v>
      </c>
      <c r="G4078" s="6" t="s">
        <v>8437</v>
      </c>
      <c r="H4078" s="6" t="s">
        <v>7</v>
      </c>
      <c r="I4078" s="6" t="s">
        <v>8438</v>
      </c>
      <c r="J4078" s="6" t="s">
        <v>9</v>
      </c>
      <c r="K4078" s="6" t="s">
        <v>8630</v>
      </c>
      <c r="L4078" s="6" t="s">
        <v>11</v>
      </c>
      <c r="M4078" s="2">
        <v>441.83499999999998</v>
      </c>
      <c r="N4078" s="1" t="s">
        <v>12</v>
      </c>
      <c r="O4078" s="3">
        <v>43322</v>
      </c>
      <c r="P4078" s="2">
        <f>ROUNDDOWN(Table1[[#This Row],[Quantity in UnE]],0)</f>
        <v>441</v>
      </c>
      <c r="Q4078" t="s">
        <v>8852</v>
      </c>
      <c r="R4078">
        <v>60</v>
      </c>
      <c r="S4078">
        <v>39</v>
      </c>
      <c r="T4078">
        <f>IF(Table1[[#This Row],[OD (in)]]=28,0,IF(Table1[[#This Row],[Width (in)]]&lt;=25,1,0))</f>
        <v>0</v>
      </c>
      <c r="U4078">
        <f>IF(Table1[[#This Row],[OD (in)]]=28,0,IF(AND(Table1[[#This Row],[Width (in)]]&gt;25,Table1[[#This Row],[Width (in)]]&lt;=40),1,0))</f>
        <v>0</v>
      </c>
      <c r="V4078">
        <f>IF(Table1[[#This Row],[OD (in)]]=28,0,IF(Table1[[#This Row],[Width (in)]]&gt;40,1,0))</f>
        <v>1</v>
      </c>
      <c r="W4078">
        <f>IF(Table1[[#This Row],[OD (in)]]=28,1,0)</f>
        <v>0</v>
      </c>
    </row>
    <row r="4079" spans="1:23" x14ac:dyDescent="0.3">
      <c r="A4079" s="6" t="s">
        <v>0</v>
      </c>
      <c r="B4079" s="6" t="s">
        <v>260</v>
      </c>
      <c r="C4079" s="6" t="s">
        <v>261</v>
      </c>
      <c r="D4079" s="6" t="s">
        <v>8631</v>
      </c>
      <c r="E4079" s="6" t="s">
        <v>4</v>
      </c>
      <c r="F4079" s="6" t="s">
        <v>5</v>
      </c>
      <c r="G4079" s="6" t="s">
        <v>8557</v>
      </c>
      <c r="H4079" s="6" t="s">
        <v>7</v>
      </c>
      <c r="I4079" s="6" t="s">
        <v>8558</v>
      </c>
      <c r="J4079" s="6" t="s">
        <v>9</v>
      </c>
      <c r="K4079" s="6" t="s">
        <v>8632</v>
      </c>
      <c r="L4079" s="6" t="s">
        <v>11</v>
      </c>
      <c r="M4079" s="2">
        <v>265.46199999999999</v>
      </c>
      <c r="N4079" s="1" t="s">
        <v>12</v>
      </c>
      <c r="O4079" s="3">
        <v>43329</v>
      </c>
      <c r="P4079" s="2">
        <f>ROUNDDOWN(Table1[[#This Row],[Quantity in UnE]],0)</f>
        <v>265</v>
      </c>
      <c r="Q4079" t="s">
        <v>8850</v>
      </c>
      <c r="R4079">
        <v>35</v>
      </c>
      <c r="S4079">
        <v>39</v>
      </c>
      <c r="T4079">
        <f>IF(Table1[[#This Row],[OD (in)]]=28,0,IF(Table1[[#This Row],[Width (in)]]&lt;=25,1,0))</f>
        <v>0</v>
      </c>
      <c r="U4079">
        <f>IF(Table1[[#This Row],[OD (in)]]=28,0,IF(AND(Table1[[#This Row],[Width (in)]]&gt;25,Table1[[#This Row],[Width (in)]]&lt;=40),1,0))</f>
        <v>1</v>
      </c>
      <c r="V4079">
        <f>IF(Table1[[#This Row],[OD (in)]]=28,0,IF(Table1[[#This Row],[Width (in)]]&gt;40,1,0))</f>
        <v>0</v>
      </c>
      <c r="W4079">
        <f>IF(Table1[[#This Row],[OD (in)]]=28,1,0)</f>
        <v>0</v>
      </c>
    </row>
    <row r="4080" spans="1:23" x14ac:dyDescent="0.3">
      <c r="A4080" s="6" t="s">
        <v>0</v>
      </c>
      <c r="B4080" s="6" t="s">
        <v>125</v>
      </c>
      <c r="C4080" s="6" t="s">
        <v>126</v>
      </c>
      <c r="D4080" s="6" t="s">
        <v>8633</v>
      </c>
      <c r="E4080" s="6" t="s">
        <v>4</v>
      </c>
      <c r="F4080" s="6" t="s">
        <v>5</v>
      </c>
      <c r="G4080" s="6" t="s">
        <v>8437</v>
      </c>
      <c r="H4080" s="6" t="s">
        <v>7</v>
      </c>
      <c r="I4080" s="6" t="s">
        <v>8438</v>
      </c>
      <c r="J4080" s="6" t="s">
        <v>9</v>
      </c>
      <c r="K4080" s="6" t="s">
        <v>8634</v>
      </c>
      <c r="L4080" s="6" t="s">
        <v>11</v>
      </c>
      <c r="M4080" s="2">
        <v>441.83499999999998</v>
      </c>
      <c r="N4080" s="1" t="s">
        <v>12</v>
      </c>
      <c r="O4080" s="3">
        <v>43322</v>
      </c>
      <c r="P4080" s="2">
        <f>ROUNDDOWN(Table1[[#This Row],[Quantity in UnE]],0)</f>
        <v>441</v>
      </c>
      <c r="Q4080" t="s">
        <v>8852</v>
      </c>
      <c r="R4080">
        <v>60</v>
      </c>
      <c r="S4080">
        <v>39</v>
      </c>
      <c r="T4080">
        <f>IF(Table1[[#This Row],[OD (in)]]=28,0,IF(Table1[[#This Row],[Width (in)]]&lt;=25,1,0))</f>
        <v>0</v>
      </c>
      <c r="U4080">
        <f>IF(Table1[[#This Row],[OD (in)]]=28,0,IF(AND(Table1[[#This Row],[Width (in)]]&gt;25,Table1[[#This Row],[Width (in)]]&lt;=40),1,0))</f>
        <v>0</v>
      </c>
      <c r="V4080">
        <f>IF(Table1[[#This Row],[OD (in)]]=28,0,IF(Table1[[#This Row],[Width (in)]]&gt;40,1,0))</f>
        <v>1</v>
      </c>
      <c r="W4080">
        <f>IF(Table1[[#This Row],[OD (in)]]=28,1,0)</f>
        <v>0</v>
      </c>
    </row>
    <row r="4081" spans="1:23" x14ac:dyDescent="0.3">
      <c r="A4081" s="6" t="s">
        <v>0</v>
      </c>
      <c r="B4081" s="6" t="s">
        <v>260</v>
      </c>
      <c r="C4081" s="6" t="s">
        <v>261</v>
      </c>
      <c r="D4081" s="6" t="s">
        <v>8635</v>
      </c>
      <c r="E4081" s="6" t="s">
        <v>4</v>
      </c>
      <c r="F4081" s="6" t="s">
        <v>5</v>
      </c>
      <c r="G4081" s="6" t="s">
        <v>8557</v>
      </c>
      <c r="H4081" s="6" t="s">
        <v>7</v>
      </c>
      <c r="I4081" s="6" t="s">
        <v>8558</v>
      </c>
      <c r="J4081" s="6" t="s">
        <v>9</v>
      </c>
      <c r="K4081" s="6" t="s">
        <v>8636</v>
      </c>
      <c r="L4081" s="6" t="s">
        <v>11</v>
      </c>
      <c r="M4081" s="2">
        <v>265.46199999999999</v>
      </c>
      <c r="N4081" s="1" t="s">
        <v>12</v>
      </c>
      <c r="O4081" s="3">
        <v>43329</v>
      </c>
      <c r="P4081" s="2">
        <f>ROUNDDOWN(Table1[[#This Row],[Quantity in UnE]],0)</f>
        <v>265</v>
      </c>
      <c r="Q4081" t="s">
        <v>8850</v>
      </c>
      <c r="R4081">
        <v>35</v>
      </c>
      <c r="S4081">
        <v>39</v>
      </c>
      <c r="T4081">
        <f>IF(Table1[[#This Row],[OD (in)]]=28,0,IF(Table1[[#This Row],[Width (in)]]&lt;=25,1,0))</f>
        <v>0</v>
      </c>
      <c r="U4081">
        <f>IF(Table1[[#This Row],[OD (in)]]=28,0,IF(AND(Table1[[#This Row],[Width (in)]]&gt;25,Table1[[#This Row],[Width (in)]]&lt;=40),1,0))</f>
        <v>1</v>
      </c>
      <c r="V4081">
        <f>IF(Table1[[#This Row],[OD (in)]]=28,0,IF(Table1[[#This Row],[Width (in)]]&gt;40,1,0))</f>
        <v>0</v>
      </c>
      <c r="W4081">
        <f>IF(Table1[[#This Row],[OD (in)]]=28,1,0)</f>
        <v>0</v>
      </c>
    </row>
    <row r="4082" spans="1:23" x14ac:dyDescent="0.3">
      <c r="A4082" s="6" t="s">
        <v>0</v>
      </c>
      <c r="B4082" s="6" t="s">
        <v>260</v>
      </c>
      <c r="C4082" s="6" t="s">
        <v>261</v>
      </c>
      <c r="D4082" s="6" t="s">
        <v>8637</v>
      </c>
      <c r="E4082" s="6" t="s">
        <v>4</v>
      </c>
      <c r="F4082" s="6" t="s">
        <v>5</v>
      </c>
      <c r="G4082" s="6" t="s">
        <v>8557</v>
      </c>
      <c r="H4082" s="6" t="s">
        <v>7</v>
      </c>
      <c r="I4082" s="6" t="s">
        <v>8558</v>
      </c>
      <c r="J4082" s="6" t="s">
        <v>9</v>
      </c>
      <c r="K4082" s="6" t="s">
        <v>8638</v>
      </c>
      <c r="L4082" s="6" t="s">
        <v>11</v>
      </c>
      <c r="M4082" s="2">
        <v>264.49099999999999</v>
      </c>
      <c r="N4082" s="1" t="s">
        <v>12</v>
      </c>
      <c r="O4082" s="3">
        <v>43329</v>
      </c>
      <c r="P4082" s="2">
        <f>ROUNDDOWN(Table1[[#This Row],[Quantity in UnE]],0)</f>
        <v>264</v>
      </c>
      <c r="Q4082" t="s">
        <v>8850</v>
      </c>
      <c r="R4082">
        <v>35</v>
      </c>
      <c r="S4082">
        <v>39</v>
      </c>
      <c r="T4082">
        <f>IF(Table1[[#This Row],[OD (in)]]=28,0,IF(Table1[[#This Row],[Width (in)]]&lt;=25,1,0))</f>
        <v>0</v>
      </c>
      <c r="U4082">
        <f>IF(Table1[[#This Row],[OD (in)]]=28,0,IF(AND(Table1[[#This Row],[Width (in)]]&gt;25,Table1[[#This Row],[Width (in)]]&lt;=40),1,0))</f>
        <v>1</v>
      </c>
      <c r="V4082">
        <f>IF(Table1[[#This Row],[OD (in)]]=28,0,IF(Table1[[#This Row],[Width (in)]]&gt;40,1,0))</f>
        <v>0</v>
      </c>
      <c r="W4082">
        <f>IF(Table1[[#This Row],[OD (in)]]=28,1,0)</f>
        <v>0</v>
      </c>
    </row>
    <row r="4083" spans="1:23" x14ac:dyDescent="0.3">
      <c r="A4083" s="6" t="s">
        <v>0</v>
      </c>
      <c r="B4083" s="6" t="s">
        <v>121</v>
      </c>
      <c r="C4083" s="6" t="s">
        <v>122</v>
      </c>
      <c r="D4083" s="6" t="s">
        <v>8639</v>
      </c>
      <c r="E4083" s="6" t="s">
        <v>4</v>
      </c>
      <c r="F4083" s="6" t="s">
        <v>5</v>
      </c>
      <c r="G4083" s="6" t="s">
        <v>2432</v>
      </c>
      <c r="H4083" s="6" t="s">
        <v>7</v>
      </c>
      <c r="I4083" s="6" t="s">
        <v>2433</v>
      </c>
      <c r="J4083" s="6" t="s">
        <v>9</v>
      </c>
      <c r="K4083" s="6" t="s">
        <v>8640</v>
      </c>
      <c r="L4083" s="6" t="s">
        <v>11</v>
      </c>
      <c r="M4083" s="2">
        <v>149.48099999999999</v>
      </c>
      <c r="N4083" s="1" t="s">
        <v>12</v>
      </c>
      <c r="O4083" s="3">
        <v>43321</v>
      </c>
      <c r="P4083" s="2">
        <f>ROUNDDOWN(Table1[[#This Row],[Quantity in UnE]],0)</f>
        <v>149</v>
      </c>
      <c r="Q4083" t="s">
        <v>8848</v>
      </c>
      <c r="R4083">
        <v>39.375</v>
      </c>
      <c r="S4083">
        <v>28</v>
      </c>
      <c r="T4083">
        <f>IF(Table1[[#This Row],[OD (in)]]=28,0,IF(Table1[[#This Row],[Width (in)]]&lt;=25,1,0))</f>
        <v>0</v>
      </c>
      <c r="U4083">
        <f>IF(Table1[[#This Row],[OD (in)]]=28,0,IF(AND(Table1[[#This Row],[Width (in)]]&gt;25,Table1[[#This Row],[Width (in)]]&lt;=40),1,0))</f>
        <v>0</v>
      </c>
      <c r="V4083">
        <f>IF(Table1[[#This Row],[OD (in)]]=28,0,IF(Table1[[#This Row],[Width (in)]]&gt;40,1,0))</f>
        <v>0</v>
      </c>
      <c r="W4083">
        <f>IF(Table1[[#This Row],[OD (in)]]=28,1,0)</f>
        <v>1</v>
      </c>
    </row>
    <row r="4084" spans="1:23" x14ac:dyDescent="0.3">
      <c r="A4084" s="6" t="s">
        <v>0</v>
      </c>
      <c r="B4084" s="6" t="s">
        <v>1043</v>
      </c>
      <c r="C4084" s="6" t="s">
        <v>1044</v>
      </c>
      <c r="D4084" s="6" t="s">
        <v>8641</v>
      </c>
      <c r="E4084" s="6" t="s">
        <v>4</v>
      </c>
      <c r="F4084" s="6" t="s">
        <v>5</v>
      </c>
      <c r="G4084" s="6" t="s">
        <v>7928</v>
      </c>
      <c r="H4084" s="6" t="s">
        <v>7</v>
      </c>
      <c r="I4084" s="6" t="s">
        <v>7929</v>
      </c>
      <c r="J4084" s="6" t="s">
        <v>9</v>
      </c>
      <c r="K4084" s="6" t="s">
        <v>8642</v>
      </c>
      <c r="L4084" s="6" t="s">
        <v>11</v>
      </c>
      <c r="M4084" s="2">
        <v>150.142</v>
      </c>
      <c r="N4084" s="1" t="s">
        <v>12</v>
      </c>
      <c r="O4084" s="3">
        <v>43323</v>
      </c>
      <c r="P4084" s="2">
        <f>ROUNDDOWN(Table1[[#This Row],[Quantity in UnE]],0)</f>
        <v>150</v>
      </c>
      <c r="Q4084" t="s">
        <v>8850</v>
      </c>
      <c r="R4084">
        <v>39.375</v>
      </c>
      <c r="S4084">
        <v>28</v>
      </c>
      <c r="T4084">
        <f>IF(Table1[[#This Row],[OD (in)]]=28,0,IF(Table1[[#This Row],[Width (in)]]&lt;=25,1,0))</f>
        <v>0</v>
      </c>
      <c r="U4084">
        <f>IF(Table1[[#This Row],[OD (in)]]=28,0,IF(AND(Table1[[#This Row],[Width (in)]]&gt;25,Table1[[#This Row],[Width (in)]]&lt;=40),1,0))</f>
        <v>0</v>
      </c>
      <c r="V4084">
        <f>IF(Table1[[#This Row],[OD (in)]]=28,0,IF(Table1[[#This Row],[Width (in)]]&gt;40,1,0))</f>
        <v>0</v>
      </c>
      <c r="W4084">
        <f>IF(Table1[[#This Row],[OD (in)]]=28,1,0)</f>
        <v>1</v>
      </c>
    </row>
    <row r="4085" spans="1:23" x14ac:dyDescent="0.3">
      <c r="A4085" s="6" t="s">
        <v>0</v>
      </c>
      <c r="B4085" s="6" t="s">
        <v>1043</v>
      </c>
      <c r="C4085" s="6" t="s">
        <v>1044</v>
      </c>
      <c r="D4085" s="6" t="s">
        <v>8643</v>
      </c>
      <c r="E4085" s="6" t="s">
        <v>4</v>
      </c>
      <c r="F4085" s="6" t="s">
        <v>5</v>
      </c>
      <c r="G4085" s="6" t="s">
        <v>7928</v>
      </c>
      <c r="H4085" s="6" t="s">
        <v>7</v>
      </c>
      <c r="I4085" s="6" t="s">
        <v>7929</v>
      </c>
      <c r="J4085" s="6" t="s">
        <v>9</v>
      </c>
      <c r="K4085" s="6" t="s">
        <v>8644</v>
      </c>
      <c r="L4085" s="6" t="s">
        <v>11</v>
      </c>
      <c r="M4085" s="2">
        <v>145.84</v>
      </c>
      <c r="N4085" s="1" t="s">
        <v>12</v>
      </c>
      <c r="O4085" s="3">
        <v>43323</v>
      </c>
      <c r="P4085" s="2">
        <f>ROUNDDOWN(Table1[[#This Row],[Quantity in UnE]],0)</f>
        <v>145</v>
      </c>
      <c r="Q4085" t="s">
        <v>8850</v>
      </c>
      <c r="R4085">
        <v>39.375</v>
      </c>
      <c r="S4085">
        <v>28</v>
      </c>
      <c r="T4085">
        <f>IF(Table1[[#This Row],[OD (in)]]=28,0,IF(Table1[[#This Row],[Width (in)]]&lt;=25,1,0))</f>
        <v>0</v>
      </c>
      <c r="U4085">
        <f>IF(Table1[[#This Row],[OD (in)]]=28,0,IF(AND(Table1[[#This Row],[Width (in)]]&gt;25,Table1[[#This Row],[Width (in)]]&lt;=40),1,0))</f>
        <v>0</v>
      </c>
      <c r="V4085">
        <f>IF(Table1[[#This Row],[OD (in)]]=28,0,IF(Table1[[#This Row],[Width (in)]]&gt;40,1,0))</f>
        <v>0</v>
      </c>
      <c r="W4085">
        <f>IF(Table1[[#This Row],[OD (in)]]=28,1,0)</f>
        <v>1</v>
      </c>
    </row>
    <row r="4086" spans="1:23" x14ac:dyDescent="0.3">
      <c r="A4086" s="6" t="s">
        <v>0</v>
      </c>
      <c r="B4086" s="6" t="s">
        <v>667</v>
      </c>
      <c r="C4086" s="6" t="s">
        <v>668</v>
      </c>
      <c r="D4086" s="6" t="s">
        <v>8645</v>
      </c>
      <c r="E4086" s="6" t="s">
        <v>4</v>
      </c>
      <c r="F4086" s="6" t="s">
        <v>5</v>
      </c>
      <c r="G4086" s="6" t="s">
        <v>2432</v>
      </c>
      <c r="H4086" s="6" t="s">
        <v>7</v>
      </c>
      <c r="I4086" s="6" t="s">
        <v>2433</v>
      </c>
      <c r="J4086" s="6" t="s">
        <v>9</v>
      </c>
      <c r="K4086" s="6" t="s">
        <v>8646</v>
      </c>
      <c r="L4086" s="6" t="s">
        <v>11</v>
      </c>
      <c r="M4086" s="2">
        <v>117.68600000000001</v>
      </c>
      <c r="N4086" s="1" t="s">
        <v>12</v>
      </c>
      <c r="O4086" s="3">
        <v>43321</v>
      </c>
      <c r="P4086" s="2">
        <f>ROUNDDOWN(Table1[[#This Row],[Quantity in UnE]],0)</f>
        <v>117</v>
      </c>
      <c r="Q4086" t="s">
        <v>8848</v>
      </c>
      <c r="R4086">
        <v>31</v>
      </c>
      <c r="S4086">
        <v>28</v>
      </c>
      <c r="T4086">
        <f>IF(Table1[[#This Row],[OD (in)]]=28,0,IF(Table1[[#This Row],[Width (in)]]&lt;=25,1,0))</f>
        <v>0</v>
      </c>
      <c r="U4086">
        <f>IF(Table1[[#This Row],[OD (in)]]=28,0,IF(AND(Table1[[#This Row],[Width (in)]]&gt;25,Table1[[#This Row],[Width (in)]]&lt;=40),1,0))</f>
        <v>0</v>
      </c>
      <c r="V4086">
        <f>IF(Table1[[#This Row],[OD (in)]]=28,0,IF(Table1[[#This Row],[Width (in)]]&gt;40,1,0))</f>
        <v>0</v>
      </c>
      <c r="W4086">
        <f>IF(Table1[[#This Row],[OD (in)]]=28,1,0)</f>
        <v>1</v>
      </c>
    </row>
    <row r="4087" spans="1:23" x14ac:dyDescent="0.3">
      <c r="A4087" s="6" t="s">
        <v>0</v>
      </c>
      <c r="B4087" s="6" t="s">
        <v>158</v>
      </c>
      <c r="C4087" s="6" t="s">
        <v>159</v>
      </c>
      <c r="D4087" s="6" t="s">
        <v>8647</v>
      </c>
      <c r="E4087" s="6" t="s">
        <v>4</v>
      </c>
      <c r="F4087" s="6" t="s">
        <v>5</v>
      </c>
      <c r="G4087" s="6" t="s">
        <v>8557</v>
      </c>
      <c r="H4087" s="6" t="s">
        <v>7</v>
      </c>
      <c r="I4087" s="6" t="s">
        <v>8558</v>
      </c>
      <c r="J4087" s="6" t="s">
        <v>9</v>
      </c>
      <c r="K4087" s="6" t="s">
        <v>8648</v>
      </c>
      <c r="L4087" s="6" t="s">
        <v>11</v>
      </c>
      <c r="M4087" s="2">
        <v>381.62299999999999</v>
      </c>
      <c r="N4087" s="1" t="s">
        <v>12</v>
      </c>
      <c r="O4087" s="3">
        <v>43329</v>
      </c>
      <c r="P4087" s="2">
        <f>ROUNDDOWN(Table1[[#This Row],[Quantity in UnE]],0)</f>
        <v>381</v>
      </c>
      <c r="Q4087" t="s">
        <v>8850</v>
      </c>
      <c r="R4087">
        <v>50.5</v>
      </c>
      <c r="S4087">
        <v>39</v>
      </c>
      <c r="T4087">
        <f>IF(Table1[[#This Row],[OD (in)]]=28,0,IF(Table1[[#This Row],[Width (in)]]&lt;=25,1,0))</f>
        <v>0</v>
      </c>
      <c r="U4087">
        <f>IF(Table1[[#This Row],[OD (in)]]=28,0,IF(AND(Table1[[#This Row],[Width (in)]]&gt;25,Table1[[#This Row],[Width (in)]]&lt;=40),1,0))</f>
        <v>0</v>
      </c>
      <c r="V4087">
        <f>IF(Table1[[#This Row],[OD (in)]]=28,0,IF(Table1[[#This Row],[Width (in)]]&gt;40,1,0))</f>
        <v>1</v>
      </c>
      <c r="W4087">
        <f>IF(Table1[[#This Row],[OD (in)]]=28,1,0)</f>
        <v>0</v>
      </c>
    </row>
    <row r="4088" spans="1:23" x14ac:dyDescent="0.3">
      <c r="A4088" s="6" t="s">
        <v>0</v>
      </c>
      <c r="B4088" s="6" t="s">
        <v>79</v>
      </c>
      <c r="C4088" s="6" t="s">
        <v>80</v>
      </c>
      <c r="D4088" s="6" t="s">
        <v>8649</v>
      </c>
      <c r="E4088" s="6" t="s">
        <v>4</v>
      </c>
      <c r="F4088" s="6" t="s">
        <v>5</v>
      </c>
      <c r="G4088" s="6" t="s">
        <v>678</v>
      </c>
      <c r="H4088" s="6" t="s">
        <v>7</v>
      </c>
      <c r="I4088" s="6" t="s">
        <v>679</v>
      </c>
      <c r="J4088" s="6" t="s">
        <v>9</v>
      </c>
      <c r="K4088" s="6" t="s">
        <v>8650</v>
      </c>
      <c r="L4088" s="6" t="s">
        <v>11</v>
      </c>
      <c r="M4088" s="2">
        <v>76.072000000000003</v>
      </c>
      <c r="N4088" s="1" t="s">
        <v>12</v>
      </c>
      <c r="O4088" s="3">
        <v>43320</v>
      </c>
      <c r="P4088" s="2">
        <f>ROUNDDOWN(Table1[[#This Row],[Quantity in UnE]],0)</f>
        <v>76</v>
      </c>
      <c r="Q4088" t="s">
        <v>8850</v>
      </c>
      <c r="R4088">
        <v>20.5</v>
      </c>
      <c r="S4088">
        <v>28</v>
      </c>
      <c r="T4088">
        <f>IF(Table1[[#This Row],[OD (in)]]=28,0,IF(Table1[[#This Row],[Width (in)]]&lt;=25,1,0))</f>
        <v>0</v>
      </c>
      <c r="U4088">
        <f>IF(Table1[[#This Row],[OD (in)]]=28,0,IF(AND(Table1[[#This Row],[Width (in)]]&gt;25,Table1[[#This Row],[Width (in)]]&lt;=40),1,0))</f>
        <v>0</v>
      </c>
      <c r="V4088">
        <f>IF(Table1[[#This Row],[OD (in)]]=28,0,IF(Table1[[#This Row],[Width (in)]]&gt;40,1,0))</f>
        <v>0</v>
      </c>
      <c r="W4088">
        <f>IF(Table1[[#This Row],[OD (in)]]=28,1,0)</f>
        <v>1</v>
      </c>
    </row>
    <row r="4089" spans="1:23" x14ac:dyDescent="0.3">
      <c r="A4089" s="6" t="s">
        <v>0</v>
      </c>
      <c r="B4089" s="6" t="s">
        <v>667</v>
      </c>
      <c r="C4089" s="6" t="s">
        <v>668</v>
      </c>
      <c r="D4089" s="6" t="s">
        <v>8651</v>
      </c>
      <c r="E4089" s="6" t="s">
        <v>4</v>
      </c>
      <c r="F4089" s="6" t="s">
        <v>5</v>
      </c>
      <c r="G4089" s="6" t="s">
        <v>2432</v>
      </c>
      <c r="H4089" s="6" t="s">
        <v>7</v>
      </c>
      <c r="I4089" s="6" t="s">
        <v>2433</v>
      </c>
      <c r="J4089" s="6" t="s">
        <v>9</v>
      </c>
      <c r="K4089" s="6" t="s">
        <v>8652</v>
      </c>
      <c r="L4089" s="6" t="s">
        <v>11</v>
      </c>
      <c r="M4089" s="2">
        <v>117.733</v>
      </c>
      <c r="N4089" s="1" t="s">
        <v>12</v>
      </c>
      <c r="O4089" s="3">
        <v>43321</v>
      </c>
      <c r="P4089" s="2">
        <f>ROUNDDOWN(Table1[[#This Row],[Quantity in UnE]],0)</f>
        <v>117</v>
      </c>
      <c r="Q4089" t="s">
        <v>8848</v>
      </c>
      <c r="R4089">
        <v>31</v>
      </c>
      <c r="S4089">
        <v>28</v>
      </c>
      <c r="T4089">
        <f>IF(Table1[[#This Row],[OD (in)]]=28,0,IF(Table1[[#This Row],[Width (in)]]&lt;=25,1,0))</f>
        <v>0</v>
      </c>
      <c r="U4089">
        <f>IF(Table1[[#This Row],[OD (in)]]=28,0,IF(AND(Table1[[#This Row],[Width (in)]]&gt;25,Table1[[#This Row],[Width (in)]]&lt;=40),1,0))</f>
        <v>0</v>
      </c>
      <c r="V4089">
        <f>IF(Table1[[#This Row],[OD (in)]]=28,0,IF(Table1[[#This Row],[Width (in)]]&gt;40,1,0))</f>
        <v>0</v>
      </c>
      <c r="W4089">
        <f>IF(Table1[[#This Row],[OD (in)]]=28,1,0)</f>
        <v>1</v>
      </c>
    </row>
    <row r="4090" spans="1:23" x14ac:dyDescent="0.3">
      <c r="A4090" s="6" t="s">
        <v>0</v>
      </c>
      <c r="B4090" s="6" t="s">
        <v>79</v>
      </c>
      <c r="C4090" s="6" t="s">
        <v>80</v>
      </c>
      <c r="D4090" s="6" t="s">
        <v>8653</v>
      </c>
      <c r="E4090" s="6" t="s">
        <v>4</v>
      </c>
      <c r="F4090" s="6" t="s">
        <v>5</v>
      </c>
      <c r="G4090" s="6" t="s">
        <v>678</v>
      </c>
      <c r="H4090" s="6" t="s">
        <v>7</v>
      </c>
      <c r="I4090" s="6" t="s">
        <v>679</v>
      </c>
      <c r="J4090" s="6" t="s">
        <v>9</v>
      </c>
      <c r="K4090" s="6" t="s">
        <v>8654</v>
      </c>
      <c r="L4090" s="6" t="s">
        <v>11</v>
      </c>
      <c r="M4090" s="2">
        <v>76.072000000000003</v>
      </c>
      <c r="N4090" s="1" t="s">
        <v>12</v>
      </c>
      <c r="O4090" s="3">
        <v>43320</v>
      </c>
      <c r="P4090" s="2">
        <f>ROUNDDOWN(Table1[[#This Row],[Quantity in UnE]],0)</f>
        <v>76</v>
      </c>
      <c r="Q4090" t="s">
        <v>8850</v>
      </c>
      <c r="R4090">
        <v>20.5</v>
      </c>
      <c r="S4090">
        <v>28</v>
      </c>
      <c r="T4090">
        <f>IF(Table1[[#This Row],[OD (in)]]=28,0,IF(Table1[[#This Row],[Width (in)]]&lt;=25,1,0))</f>
        <v>0</v>
      </c>
      <c r="U4090">
        <f>IF(Table1[[#This Row],[OD (in)]]=28,0,IF(AND(Table1[[#This Row],[Width (in)]]&gt;25,Table1[[#This Row],[Width (in)]]&lt;=40),1,0))</f>
        <v>0</v>
      </c>
      <c r="V4090">
        <f>IF(Table1[[#This Row],[OD (in)]]=28,0,IF(Table1[[#This Row],[Width (in)]]&gt;40,1,0))</f>
        <v>0</v>
      </c>
      <c r="W4090">
        <f>IF(Table1[[#This Row],[OD (in)]]=28,1,0)</f>
        <v>1</v>
      </c>
    </row>
    <row r="4091" spans="1:23" x14ac:dyDescent="0.3">
      <c r="A4091" s="6" t="s">
        <v>0</v>
      </c>
      <c r="B4091" s="6" t="s">
        <v>79</v>
      </c>
      <c r="C4091" s="6" t="s">
        <v>80</v>
      </c>
      <c r="D4091" s="6" t="s">
        <v>8655</v>
      </c>
      <c r="E4091" s="6" t="s">
        <v>4</v>
      </c>
      <c r="F4091" s="6" t="s">
        <v>5</v>
      </c>
      <c r="G4091" s="6" t="s">
        <v>678</v>
      </c>
      <c r="H4091" s="6" t="s">
        <v>7</v>
      </c>
      <c r="I4091" s="6" t="s">
        <v>679</v>
      </c>
      <c r="J4091" s="6" t="s">
        <v>9</v>
      </c>
      <c r="K4091" s="6" t="s">
        <v>8656</v>
      </c>
      <c r="L4091" s="6" t="s">
        <v>11</v>
      </c>
      <c r="M4091" s="2">
        <v>79.022000000000006</v>
      </c>
      <c r="N4091" s="1" t="s">
        <v>12</v>
      </c>
      <c r="O4091" s="3">
        <v>43320</v>
      </c>
      <c r="P4091" s="2">
        <f>ROUNDDOWN(Table1[[#This Row],[Quantity in UnE]],0)</f>
        <v>79</v>
      </c>
      <c r="Q4091" t="s">
        <v>8850</v>
      </c>
      <c r="R4091">
        <v>20.5</v>
      </c>
      <c r="S4091">
        <v>28</v>
      </c>
      <c r="T4091">
        <f>IF(Table1[[#This Row],[OD (in)]]=28,0,IF(Table1[[#This Row],[Width (in)]]&lt;=25,1,0))</f>
        <v>0</v>
      </c>
      <c r="U4091">
        <f>IF(Table1[[#This Row],[OD (in)]]=28,0,IF(AND(Table1[[#This Row],[Width (in)]]&gt;25,Table1[[#This Row],[Width (in)]]&lt;=40),1,0))</f>
        <v>0</v>
      </c>
      <c r="V4091">
        <f>IF(Table1[[#This Row],[OD (in)]]=28,0,IF(Table1[[#This Row],[Width (in)]]&gt;40,1,0))</f>
        <v>0</v>
      </c>
      <c r="W4091">
        <f>IF(Table1[[#This Row],[OD (in)]]=28,1,0)</f>
        <v>1</v>
      </c>
    </row>
    <row r="4092" spans="1:23" x14ac:dyDescent="0.3">
      <c r="A4092" s="6" t="s">
        <v>0</v>
      </c>
      <c r="B4092" s="6" t="s">
        <v>79</v>
      </c>
      <c r="C4092" s="6" t="s">
        <v>80</v>
      </c>
      <c r="D4092" s="6" t="s">
        <v>8657</v>
      </c>
      <c r="E4092" s="6" t="s">
        <v>4</v>
      </c>
      <c r="F4092" s="6" t="s">
        <v>5</v>
      </c>
      <c r="G4092" s="6" t="s">
        <v>678</v>
      </c>
      <c r="H4092" s="6" t="s">
        <v>7</v>
      </c>
      <c r="I4092" s="6" t="s">
        <v>679</v>
      </c>
      <c r="J4092" s="6" t="s">
        <v>9</v>
      </c>
      <c r="K4092" s="6" t="s">
        <v>8658</v>
      </c>
      <c r="L4092" s="6" t="s">
        <v>11</v>
      </c>
      <c r="M4092" s="2">
        <v>75.894000000000005</v>
      </c>
      <c r="N4092" s="1" t="s">
        <v>12</v>
      </c>
      <c r="O4092" s="3">
        <v>43320</v>
      </c>
      <c r="P4092" s="2">
        <f>ROUNDDOWN(Table1[[#This Row],[Quantity in UnE]],0)</f>
        <v>75</v>
      </c>
      <c r="Q4092" t="s">
        <v>8850</v>
      </c>
      <c r="R4092">
        <v>20.5</v>
      </c>
      <c r="S4092">
        <v>28</v>
      </c>
      <c r="T4092">
        <f>IF(Table1[[#This Row],[OD (in)]]=28,0,IF(Table1[[#This Row],[Width (in)]]&lt;=25,1,0))</f>
        <v>0</v>
      </c>
      <c r="U4092">
        <f>IF(Table1[[#This Row],[OD (in)]]=28,0,IF(AND(Table1[[#This Row],[Width (in)]]&gt;25,Table1[[#This Row],[Width (in)]]&lt;=40),1,0))</f>
        <v>0</v>
      </c>
      <c r="V4092">
        <f>IF(Table1[[#This Row],[OD (in)]]=28,0,IF(Table1[[#This Row],[Width (in)]]&gt;40,1,0))</f>
        <v>0</v>
      </c>
      <c r="W4092">
        <f>IF(Table1[[#This Row],[OD (in)]]=28,1,0)</f>
        <v>1</v>
      </c>
    </row>
    <row r="4093" spans="1:23" x14ac:dyDescent="0.3">
      <c r="A4093" s="6" t="s">
        <v>0</v>
      </c>
      <c r="B4093" s="6" t="s">
        <v>125</v>
      </c>
      <c r="C4093" s="6" t="s">
        <v>126</v>
      </c>
      <c r="D4093" s="6" t="s">
        <v>8659</v>
      </c>
      <c r="E4093" s="6" t="s">
        <v>4</v>
      </c>
      <c r="F4093" s="6" t="s">
        <v>5</v>
      </c>
      <c r="G4093" s="6" t="s">
        <v>8557</v>
      </c>
      <c r="H4093" s="6" t="s">
        <v>7</v>
      </c>
      <c r="I4093" s="6" t="s">
        <v>8558</v>
      </c>
      <c r="J4093" s="6" t="s">
        <v>9</v>
      </c>
      <c r="K4093" s="6" t="s">
        <v>8660</v>
      </c>
      <c r="L4093" s="6" t="s">
        <v>11</v>
      </c>
      <c r="M4093" s="2">
        <v>440.85399999999998</v>
      </c>
      <c r="N4093" s="1" t="s">
        <v>12</v>
      </c>
      <c r="O4093" s="3">
        <v>43329</v>
      </c>
      <c r="P4093" s="2">
        <f>ROUNDDOWN(Table1[[#This Row],[Quantity in UnE]],0)</f>
        <v>440</v>
      </c>
      <c r="Q4093" t="s">
        <v>8852</v>
      </c>
      <c r="R4093">
        <v>60</v>
      </c>
      <c r="S4093">
        <v>39</v>
      </c>
      <c r="T4093">
        <f>IF(Table1[[#This Row],[OD (in)]]=28,0,IF(Table1[[#This Row],[Width (in)]]&lt;=25,1,0))</f>
        <v>0</v>
      </c>
      <c r="U4093">
        <f>IF(Table1[[#This Row],[OD (in)]]=28,0,IF(AND(Table1[[#This Row],[Width (in)]]&gt;25,Table1[[#This Row],[Width (in)]]&lt;=40),1,0))</f>
        <v>0</v>
      </c>
      <c r="V4093">
        <f>IF(Table1[[#This Row],[OD (in)]]=28,0,IF(Table1[[#This Row],[Width (in)]]&gt;40,1,0))</f>
        <v>1</v>
      </c>
      <c r="W4093">
        <f>IF(Table1[[#This Row],[OD (in)]]=28,1,0)</f>
        <v>0</v>
      </c>
    </row>
    <row r="4094" spans="1:23" x14ac:dyDescent="0.3">
      <c r="A4094" s="6" t="s">
        <v>0</v>
      </c>
      <c r="B4094" s="6" t="s">
        <v>1452</v>
      </c>
      <c r="C4094" s="6" t="s">
        <v>1453</v>
      </c>
      <c r="D4094" s="6" t="s">
        <v>8661</v>
      </c>
      <c r="E4094" s="6" t="s">
        <v>4</v>
      </c>
      <c r="F4094" s="6" t="s">
        <v>5</v>
      </c>
      <c r="G4094" s="6" t="s">
        <v>678</v>
      </c>
      <c r="H4094" s="6" t="s">
        <v>7</v>
      </c>
      <c r="I4094" s="6" t="s">
        <v>679</v>
      </c>
      <c r="J4094" s="6" t="s">
        <v>9</v>
      </c>
      <c r="K4094" s="6" t="s">
        <v>8662</v>
      </c>
      <c r="L4094" s="6" t="s">
        <v>11</v>
      </c>
      <c r="M4094" s="2">
        <v>112.22799999999999</v>
      </c>
      <c r="N4094" s="1" t="s">
        <v>12</v>
      </c>
      <c r="O4094" s="3">
        <v>43320</v>
      </c>
      <c r="P4094" s="2">
        <f>ROUNDDOWN(Table1[[#This Row],[Quantity in UnE]],0)</f>
        <v>112</v>
      </c>
      <c r="Q4094" t="s">
        <v>8850</v>
      </c>
      <c r="R4094">
        <v>30.5</v>
      </c>
      <c r="S4094">
        <v>28</v>
      </c>
      <c r="T4094">
        <f>IF(Table1[[#This Row],[OD (in)]]=28,0,IF(Table1[[#This Row],[Width (in)]]&lt;=25,1,0))</f>
        <v>0</v>
      </c>
      <c r="U4094">
        <f>IF(Table1[[#This Row],[OD (in)]]=28,0,IF(AND(Table1[[#This Row],[Width (in)]]&gt;25,Table1[[#This Row],[Width (in)]]&lt;=40),1,0))</f>
        <v>0</v>
      </c>
      <c r="V4094">
        <f>IF(Table1[[#This Row],[OD (in)]]=28,0,IF(Table1[[#This Row],[Width (in)]]&gt;40,1,0))</f>
        <v>0</v>
      </c>
      <c r="W4094">
        <f>IF(Table1[[#This Row],[OD (in)]]=28,1,0)</f>
        <v>1</v>
      </c>
    </row>
    <row r="4095" spans="1:23" x14ac:dyDescent="0.3">
      <c r="A4095" s="6" t="s">
        <v>0</v>
      </c>
      <c r="B4095" s="6" t="s">
        <v>125</v>
      </c>
      <c r="C4095" s="6" t="s">
        <v>126</v>
      </c>
      <c r="D4095" s="6" t="s">
        <v>8663</v>
      </c>
      <c r="E4095" s="6" t="s">
        <v>4</v>
      </c>
      <c r="F4095" s="6" t="s">
        <v>5</v>
      </c>
      <c r="G4095" s="6" t="s">
        <v>8557</v>
      </c>
      <c r="H4095" s="6" t="s">
        <v>7</v>
      </c>
      <c r="I4095" s="6" t="s">
        <v>8558</v>
      </c>
      <c r="J4095" s="6" t="s">
        <v>9</v>
      </c>
      <c r="K4095" s="6" t="s">
        <v>8664</v>
      </c>
      <c r="L4095" s="6" t="s">
        <v>11</v>
      </c>
      <c r="M4095" s="2">
        <v>442.41199999999998</v>
      </c>
      <c r="N4095" s="1" t="s">
        <v>12</v>
      </c>
      <c r="O4095" s="3">
        <v>43329</v>
      </c>
      <c r="P4095" s="2">
        <f>ROUNDDOWN(Table1[[#This Row],[Quantity in UnE]],0)</f>
        <v>442</v>
      </c>
      <c r="Q4095" t="s">
        <v>8852</v>
      </c>
      <c r="R4095">
        <v>60</v>
      </c>
      <c r="S4095">
        <v>39</v>
      </c>
      <c r="T4095">
        <f>IF(Table1[[#This Row],[OD (in)]]=28,0,IF(Table1[[#This Row],[Width (in)]]&lt;=25,1,0))</f>
        <v>0</v>
      </c>
      <c r="U4095">
        <f>IF(Table1[[#This Row],[OD (in)]]=28,0,IF(AND(Table1[[#This Row],[Width (in)]]&gt;25,Table1[[#This Row],[Width (in)]]&lt;=40),1,0))</f>
        <v>0</v>
      </c>
      <c r="V4095">
        <f>IF(Table1[[#This Row],[OD (in)]]=28,0,IF(Table1[[#This Row],[Width (in)]]&gt;40,1,0))</f>
        <v>1</v>
      </c>
      <c r="W4095">
        <f>IF(Table1[[#This Row],[OD (in)]]=28,1,0)</f>
        <v>0</v>
      </c>
    </row>
    <row r="4096" spans="1:23" x14ac:dyDescent="0.3">
      <c r="A4096" s="6" t="s">
        <v>0</v>
      </c>
      <c r="B4096" s="6" t="s">
        <v>296</v>
      </c>
      <c r="C4096" s="6" t="s">
        <v>297</v>
      </c>
      <c r="D4096" s="6" t="s">
        <v>8665</v>
      </c>
      <c r="E4096" s="6" t="s">
        <v>4</v>
      </c>
      <c r="F4096" s="6" t="s">
        <v>5</v>
      </c>
      <c r="G4096" s="6" t="s">
        <v>7928</v>
      </c>
      <c r="H4096" s="6" t="s">
        <v>7</v>
      </c>
      <c r="I4096" s="6" t="s">
        <v>7929</v>
      </c>
      <c r="J4096" s="6" t="s">
        <v>9</v>
      </c>
      <c r="K4096" s="6" t="s">
        <v>8666</v>
      </c>
      <c r="L4096" s="6" t="s">
        <v>11</v>
      </c>
      <c r="M4096" s="2">
        <v>141.727</v>
      </c>
      <c r="N4096" s="1" t="s">
        <v>12</v>
      </c>
      <c r="O4096" s="3">
        <v>43323</v>
      </c>
      <c r="P4096" s="2">
        <f>ROUNDDOWN(Table1[[#This Row],[Quantity in UnE]],0)</f>
        <v>141</v>
      </c>
      <c r="Q4096" t="s">
        <v>8850</v>
      </c>
      <c r="R4096">
        <v>37</v>
      </c>
      <c r="S4096">
        <v>28</v>
      </c>
      <c r="T4096">
        <f>IF(Table1[[#This Row],[OD (in)]]=28,0,IF(Table1[[#This Row],[Width (in)]]&lt;=25,1,0))</f>
        <v>0</v>
      </c>
      <c r="U4096">
        <f>IF(Table1[[#This Row],[OD (in)]]=28,0,IF(AND(Table1[[#This Row],[Width (in)]]&gt;25,Table1[[#This Row],[Width (in)]]&lt;=40),1,0))</f>
        <v>0</v>
      </c>
      <c r="V4096">
        <f>IF(Table1[[#This Row],[OD (in)]]=28,0,IF(Table1[[#This Row],[Width (in)]]&gt;40,1,0))</f>
        <v>0</v>
      </c>
      <c r="W4096">
        <f>IF(Table1[[#This Row],[OD (in)]]=28,1,0)</f>
        <v>1</v>
      </c>
    </row>
    <row r="4097" spans="1:23" x14ac:dyDescent="0.3">
      <c r="A4097" s="6" t="s">
        <v>0</v>
      </c>
      <c r="B4097" s="6" t="s">
        <v>1452</v>
      </c>
      <c r="C4097" s="6" t="s">
        <v>1453</v>
      </c>
      <c r="D4097" s="6" t="s">
        <v>8667</v>
      </c>
      <c r="E4097" s="6" t="s">
        <v>4</v>
      </c>
      <c r="F4097" s="6" t="s">
        <v>5</v>
      </c>
      <c r="G4097" s="6" t="s">
        <v>678</v>
      </c>
      <c r="H4097" s="6" t="s">
        <v>7</v>
      </c>
      <c r="I4097" s="6" t="s">
        <v>679</v>
      </c>
      <c r="J4097" s="6" t="s">
        <v>9</v>
      </c>
      <c r="K4097" s="6" t="s">
        <v>8668</v>
      </c>
      <c r="L4097" s="6" t="s">
        <v>11</v>
      </c>
      <c r="M4097" s="2">
        <v>115.50700000000001</v>
      </c>
      <c r="N4097" s="1" t="s">
        <v>12</v>
      </c>
      <c r="O4097" s="3">
        <v>43320</v>
      </c>
      <c r="P4097" s="2">
        <f>ROUNDDOWN(Table1[[#This Row],[Quantity in UnE]],0)</f>
        <v>115</v>
      </c>
      <c r="Q4097" t="s">
        <v>8850</v>
      </c>
      <c r="R4097">
        <v>30.5</v>
      </c>
      <c r="S4097">
        <v>28</v>
      </c>
      <c r="T4097">
        <f>IF(Table1[[#This Row],[OD (in)]]=28,0,IF(Table1[[#This Row],[Width (in)]]&lt;=25,1,0))</f>
        <v>0</v>
      </c>
      <c r="U4097">
        <f>IF(Table1[[#This Row],[OD (in)]]=28,0,IF(AND(Table1[[#This Row],[Width (in)]]&gt;25,Table1[[#This Row],[Width (in)]]&lt;=40),1,0))</f>
        <v>0</v>
      </c>
      <c r="V4097">
        <f>IF(Table1[[#This Row],[OD (in)]]=28,0,IF(Table1[[#This Row],[Width (in)]]&gt;40,1,0))</f>
        <v>0</v>
      </c>
      <c r="W4097">
        <f>IF(Table1[[#This Row],[OD (in)]]=28,1,0)</f>
        <v>1</v>
      </c>
    </row>
    <row r="4098" spans="1:23" x14ac:dyDescent="0.3">
      <c r="A4098" s="6" t="s">
        <v>0</v>
      </c>
      <c r="B4098" s="6" t="s">
        <v>125</v>
      </c>
      <c r="C4098" s="6" t="s">
        <v>126</v>
      </c>
      <c r="D4098" s="6" t="s">
        <v>8669</v>
      </c>
      <c r="E4098" s="6" t="s">
        <v>4</v>
      </c>
      <c r="F4098" s="6" t="s">
        <v>5</v>
      </c>
      <c r="G4098" s="6" t="s">
        <v>8557</v>
      </c>
      <c r="H4098" s="6" t="s">
        <v>7</v>
      </c>
      <c r="I4098" s="6" t="s">
        <v>8558</v>
      </c>
      <c r="J4098" s="6" t="s">
        <v>9</v>
      </c>
      <c r="K4098" s="6" t="s">
        <v>8670</v>
      </c>
      <c r="L4098" s="6" t="s">
        <v>11</v>
      </c>
      <c r="M4098" s="2">
        <v>444.08499999999998</v>
      </c>
      <c r="N4098" s="1" t="s">
        <v>12</v>
      </c>
      <c r="O4098" s="3">
        <v>43329</v>
      </c>
      <c r="P4098" s="2">
        <f>ROUNDDOWN(Table1[[#This Row],[Quantity in UnE]],0)</f>
        <v>444</v>
      </c>
      <c r="Q4098" t="s">
        <v>8852</v>
      </c>
      <c r="R4098">
        <v>60</v>
      </c>
      <c r="S4098">
        <v>39</v>
      </c>
      <c r="T4098">
        <f>IF(Table1[[#This Row],[OD (in)]]=28,0,IF(Table1[[#This Row],[Width (in)]]&lt;=25,1,0))</f>
        <v>0</v>
      </c>
      <c r="U4098">
        <f>IF(Table1[[#This Row],[OD (in)]]=28,0,IF(AND(Table1[[#This Row],[Width (in)]]&gt;25,Table1[[#This Row],[Width (in)]]&lt;=40),1,0))</f>
        <v>0</v>
      </c>
      <c r="V4098">
        <f>IF(Table1[[#This Row],[OD (in)]]=28,0,IF(Table1[[#This Row],[Width (in)]]&gt;40,1,0))</f>
        <v>1</v>
      </c>
      <c r="W4098">
        <f>IF(Table1[[#This Row],[OD (in)]]=28,1,0)</f>
        <v>0</v>
      </c>
    </row>
    <row r="4099" spans="1:23" x14ac:dyDescent="0.3">
      <c r="A4099" s="6" t="s">
        <v>0</v>
      </c>
      <c r="B4099" s="6" t="s">
        <v>296</v>
      </c>
      <c r="C4099" s="6" t="s">
        <v>297</v>
      </c>
      <c r="D4099" s="6" t="s">
        <v>8671</v>
      </c>
      <c r="E4099" s="6" t="s">
        <v>4</v>
      </c>
      <c r="F4099" s="6" t="s">
        <v>5</v>
      </c>
      <c r="G4099" s="6" t="s">
        <v>7928</v>
      </c>
      <c r="H4099" s="6" t="s">
        <v>7</v>
      </c>
      <c r="I4099" s="6" t="s">
        <v>7929</v>
      </c>
      <c r="J4099" s="6" t="s">
        <v>9</v>
      </c>
      <c r="K4099" s="6" t="s">
        <v>8672</v>
      </c>
      <c r="L4099" s="6" t="s">
        <v>11</v>
      </c>
      <c r="M4099" s="2">
        <v>137.04400000000001</v>
      </c>
      <c r="N4099" s="1" t="s">
        <v>12</v>
      </c>
      <c r="O4099" s="3">
        <v>43323</v>
      </c>
      <c r="P4099" s="2">
        <f>ROUNDDOWN(Table1[[#This Row],[Quantity in UnE]],0)</f>
        <v>137</v>
      </c>
      <c r="Q4099" t="s">
        <v>8850</v>
      </c>
      <c r="R4099">
        <v>37</v>
      </c>
      <c r="S4099">
        <v>28</v>
      </c>
      <c r="T4099">
        <f>IF(Table1[[#This Row],[OD (in)]]=28,0,IF(Table1[[#This Row],[Width (in)]]&lt;=25,1,0))</f>
        <v>0</v>
      </c>
      <c r="U4099">
        <f>IF(Table1[[#This Row],[OD (in)]]=28,0,IF(AND(Table1[[#This Row],[Width (in)]]&gt;25,Table1[[#This Row],[Width (in)]]&lt;=40),1,0))</f>
        <v>0</v>
      </c>
      <c r="V4099">
        <f>IF(Table1[[#This Row],[OD (in)]]=28,0,IF(Table1[[#This Row],[Width (in)]]&gt;40,1,0))</f>
        <v>0</v>
      </c>
      <c r="W4099">
        <f>IF(Table1[[#This Row],[OD (in)]]=28,1,0)</f>
        <v>1</v>
      </c>
    </row>
    <row r="4100" spans="1:23" x14ac:dyDescent="0.3">
      <c r="A4100" s="6" t="s">
        <v>0</v>
      </c>
      <c r="B4100" s="6" t="s">
        <v>125</v>
      </c>
      <c r="C4100" s="6" t="s">
        <v>126</v>
      </c>
      <c r="D4100" s="6" t="s">
        <v>8673</v>
      </c>
      <c r="E4100" s="6" t="s">
        <v>4</v>
      </c>
      <c r="F4100" s="6" t="s">
        <v>5</v>
      </c>
      <c r="G4100" s="6" t="s">
        <v>8557</v>
      </c>
      <c r="H4100" s="6" t="s">
        <v>7</v>
      </c>
      <c r="I4100" s="6" t="s">
        <v>8558</v>
      </c>
      <c r="J4100" s="6" t="s">
        <v>9</v>
      </c>
      <c r="K4100" s="6" t="s">
        <v>8674</v>
      </c>
      <c r="L4100" s="6" t="s">
        <v>11</v>
      </c>
      <c r="M4100" s="2">
        <v>444.08499999999998</v>
      </c>
      <c r="N4100" s="1" t="s">
        <v>12</v>
      </c>
      <c r="O4100" s="3">
        <v>43329</v>
      </c>
      <c r="P4100" s="2">
        <f>ROUNDDOWN(Table1[[#This Row],[Quantity in UnE]],0)</f>
        <v>444</v>
      </c>
      <c r="Q4100" t="s">
        <v>8852</v>
      </c>
      <c r="R4100">
        <v>60</v>
      </c>
      <c r="S4100">
        <v>39</v>
      </c>
      <c r="T4100">
        <f>IF(Table1[[#This Row],[OD (in)]]=28,0,IF(Table1[[#This Row],[Width (in)]]&lt;=25,1,0))</f>
        <v>0</v>
      </c>
      <c r="U4100">
        <f>IF(Table1[[#This Row],[OD (in)]]=28,0,IF(AND(Table1[[#This Row],[Width (in)]]&gt;25,Table1[[#This Row],[Width (in)]]&lt;=40),1,0))</f>
        <v>0</v>
      </c>
      <c r="V4100">
        <f>IF(Table1[[#This Row],[OD (in)]]=28,0,IF(Table1[[#This Row],[Width (in)]]&gt;40,1,0))</f>
        <v>1</v>
      </c>
      <c r="W4100">
        <f>IF(Table1[[#This Row],[OD (in)]]=28,1,0)</f>
        <v>0</v>
      </c>
    </row>
    <row r="4101" spans="1:23" x14ac:dyDescent="0.3">
      <c r="A4101" s="6" t="s">
        <v>0</v>
      </c>
      <c r="B4101" s="6" t="s">
        <v>3928</v>
      </c>
      <c r="C4101" s="6" t="s">
        <v>3929</v>
      </c>
      <c r="D4101" s="6" t="s">
        <v>8675</v>
      </c>
      <c r="E4101" s="6" t="s">
        <v>4</v>
      </c>
      <c r="F4101" s="6" t="s">
        <v>5</v>
      </c>
      <c r="G4101" s="6" t="s">
        <v>7928</v>
      </c>
      <c r="H4101" s="6" t="s">
        <v>7</v>
      </c>
      <c r="I4101" s="6" t="s">
        <v>7929</v>
      </c>
      <c r="J4101" s="6" t="s">
        <v>9</v>
      </c>
      <c r="K4101" s="6" t="s">
        <v>8676</v>
      </c>
      <c r="L4101" s="6" t="s">
        <v>11</v>
      </c>
      <c r="M4101" s="2">
        <v>99.417000000000002</v>
      </c>
      <c r="N4101" s="1" t="s">
        <v>12</v>
      </c>
      <c r="O4101" s="3">
        <v>43323</v>
      </c>
      <c r="P4101" s="2">
        <f>ROUNDDOWN(Table1[[#This Row],[Quantity in UnE]],0)</f>
        <v>99</v>
      </c>
      <c r="Q4101" t="s">
        <v>8850</v>
      </c>
      <c r="R4101">
        <v>29</v>
      </c>
      <c r="S4101">
        <v>28</v>
      </c>
      <c r="T4101">
        <f>IF(Table1[[#This Row],[OD (in)]]=28,0,IF(Table1[[#This Row],[Width (in)]]&lt;=25,1,0))</f>
        <v>0</v>
      </c>
      <c r="U4101">
        <f>IF(Table1[[#This Row],[OD (in)]]=28,0,IF(AND(Table1[[#This Row],[Width (in)]]&gt;25,Table1[[#This Row],[Width (in)]]&lt;=40),1,0))</f>
        <v>0</v>
      </c>
      <c r="V4101">
        <f>IF(Table1[[#This Row],[OD (in)]]=28,0,IF(Table1[[#This Row],[Width (in)]]&gt;40,1,0))</f>
        <v>0</v>
      </c>
      <c r="W4101">
        <f>IF(Table1[[#This Row],[OD (in)]]=28,1,0)</f>
        <v>1</v>
      </c>
    </row>
    <row r="4102" spans="1:23" x14ac:dyDescent="0.3">
      <c r="A4102" s="6" t="s">
        <v>0</v>
      </c>
      <c r="B4102" s="6" t="s">
        <v>125</v>
      </c>
      <c r="C4102" s="6" t="s">
        <v>126</v>
      </c>
      <c r="D4102" s="6" t="s">
        <v>8677</v>
      </c>
      <c r="E4102" s="6" t="s">
        <v>4</v>
      </c>
      <c r="F4102" s="6" t="s">
        <v>5</v>
      </c>
      <c r="G4102" s="6" t="s">
        <v>8557</v>
      </c>
      <c r="H4102" s="6" t="s">
        <v>7</v>
      </c>
      <c r="I4102" s="6" t="s">
        <v>8558</v>
      </c>
      <c r="J4102" s="6" t="s">
        <v>9</v>
      </c>
      <c r="K4102" s="6" t="s">
        <v>8678</v>
      </c>
      <c r="L4102" s="6" t="s">
        <v>11</v>
      </c>
      <c r="M4102" s="2">
        <v>442.93099999999998</v>
      </c>
      <c r="N4102" s="1" t="s">
        <v>12</v>
      </c>
      <c r="O4102" s="3">
        <v>43329</v>
      </c>
      <c r="P4102" s="2">
        <f>ROUNDDOWN(Table1[[#This Row],[Quantity in UnE]],0)</f>
        <v>442</v>
      </c>
      <c r="Q4102" t="s">
        <v>8852</v>
      </c>
      <c r="R4102">
        <v>60</v>
      </c>
      <c r="S4102">
        <v>39</v>
      </c>
      <c r="T4102">
        <f>IF(Table1[[#This Row],[OD (in)]]=28,0,IF(Table1[[#This Row],[Width (in)]]&lt;=25,1,0))</f>
        <v>0</v>
      </c>
      <c r="U4102">
        <f>IF(Table1[[#This Row],[OD (in)]]=28,0,IF(AND(Table1[[#This Row],[Width (in)]]&gt;25,Table1[[#This Row],[Width (in)]]&lt;=40),1,0))</f>
        <v>0</v>
      </c>
      <c r="V4102">
        <f>IF(Table1[[#This Row],[OD (in)]]=28,0,IF(Table1[[#This Row],[Width (in)]]&gt;40,1,0))</f>
        <v>1</v>
      </c>
      <c r="W4102">
        <f>IF(Table1[[#This Row],[OD (in)]]=28,1,0)</f>
        <v>0</v>
      </c>
    </row>
    <row r="4103" spans="1:23" x14ac:dyDescent="0.3">
      <c r="A4103" s="6" t="s">
        <v>0</v>
      </c>
      <c r="B4103" s="6" t="s">
        <v>194</v>
      </c>
      <c r="C4103" s="6" t="s">
        <v>195</v>
      </c>
      <c r="D4103" s="6" t="s">
        <v>8679</v>
      </c>
      <c r="E4103" s="6" t="s">
        <v>4</v>
      </c>
      <c r="F4103" s="6" t="s">
        <v>5</v>
      </c>
      <c r="G4103" s="6" t="s">
        <v>678</v>
      </c>
      <c r="H4103" s="6" t="s">
        <v>7</v>
      </c>
      <c r="I4103" s="6" t="s">
        <v>679</v>
      </c>
      <c r="J4103" s="6" t="s">
        <v>9</v>
      </c>
      <c r="K4103" s="6" t="s">
        <v>8680</v>
      </c>
      <c r="L4103" s="6" t="s">
        <v>11</v>
      </c>
      <c r="M4103" s="2">
        <v>184.58699999999999</v>
      </c>
      <c r="N4103" s="1" t="s">
        <v>12</v>
      </c>
      <c r="O4103" s="3">
        <v>43320</v>
      </c>
      <c r="P4103" s="2">
        <f>ROUNDDOWN(Table1[[#This Row],[Quantity in UnE]],0)</f>
        <v>184</v>
      </c>
      <c r="Q4103" t="s">
        <v>8850</v>
      </c>
      <c r="R4103">
        <v>50</v>
      </c>
      <c r="S4103">
        <v>28</v>
      </c>
      <c r="T4103">
        <f>IF(Table1[[#This Row],[OD (in)]]=28,0,IF(Table1[[#This Row],[Width (in)]]&lt;=25,1,0))</f>
        <v>0</v>
      </c>
      <c r="U4103">
        <f>IF(Table1[[#This Row],[OD (in)]]=28,0,IF(AND(Table1[[#This Row],[Width (in)]]&gt;25,Table1[[#This Row],[Width (in)]]&lt;=40),1,0))</f>
        <v>0</v>
      </c>
      <c r="V4103">
        <f>IF(Table1[[#This Row],[OD (in)]]=28,0,IF(Table1[[#This Row],[Width (in)]]&gt;40,1,0))</f>
        <v>0</v>
      </c>
      <c r="W4103">
        <f>IF(Table1[[#This Row],[OD (in)]]=28,1,0)</f>
        <v>1</v>
      </c>
    </row>
    <row r="4104" spans="1:23" x14ac:dyDescent="0.3">
      <c r="A4104" s="6" t="s">
        <v>0</v>
      </c>
      <c r="B4104" s="6" t="s">
        <v>87</v>
      </c>
      <c r="C4104" s="6" t="s">
        <v>88</v>
      </c>
      <c r="D4104" s="6" t="s">
        <v>8681</v>
      </c>
      <c r="E4104" s="6" t="s">
        <v>4</v>
      </c>
      <c r="F4104" s="6" t="s">
        <v>5</v>
      </c>
      <c r="G4104" s="6" t="s">
        <v>8437</v>
      </c>
      <c r="H4104" s="6" t="s">
        <v>7</v>
      </c>
      <c r="I4104" s="6" t="s">
        <v>8438</v>
      </c>
      <c r="J4104" s="6" t="s">
        <v>9</v>
      </c>
      <c r="K4104" s="6" t="s">
        <v>8682</v>
      </c>
      <c r="L4104" s="6" t="s">
        <v>11</v>
      </c>
      <c r="M4104" s="2">
        <v>101.73</v>
      </c>
      <c r="N4104" s="1" t="s">
        <v>12</v>
      </c>
      <c r="O4104" s="3">
        <v>43322</v>
      </c>
      <c r="P4104" s="2">
        <f>ROUNDDOWN(Table1[[#This Row],[Quantity in UnE]],0)</f>
        <v>101</v>
      </c>
      <c r="Q4104" t="s">
        <v>8850</v>
      </c>
      <c r="R4104">
        <v>29</v>
      </c>
      <c r="S4104">
        <v>28</v>
      </c>
      <c r="T4104">
        <f>IF(Table1[[#This Row],[OD (in)]]=28,0,IF(Table1[[#This Row],[Width (in)]]&lt;=25,1,0))</f>
        <v>0</v>
      </c>
      <c r="U4104">
        <f>IF(Table1[[#This Row],[OD (in)]]=28,0,IF(AND(Table1[[#This Row],[Width (in)]]&gt;25,Table1[[#This Row],[Width (in)]]&lt;=40),1,0))</f>
        <v>0</v>
      </c>
      <c r="V4104">
        <f>IF(Table1[[#This Row],[OD (in)]]=28,0,IF(Table1[[#This Row],[Width (in)]]&gt;40,1,0))</f>
        <v>0</v>
      </c>
      <c r="W4104">
        <f>IF(Table1[[#This Row],[OD (in)]]=28,1,0)</f>
        <v>1</v>
      </c>
    </row>
    <row r="4105" spans="1:23" x14ac:dyDescent="0.3">
      <c r="A4105" s="6" t="s">
        <v>0</v>
      </c>
      <c r="B4105" s="6" t="s">
        <v>83</v>
      </c>
      <c r="C4105" s="6" t="s">
        <v>84</v>
      </c>
      <c r="D4105" s="6" t="s">
        <v>8683</v>
      </c>
      <c r="E4105" s="6" t="s">
        <v>4</v>
      </c>
      <c r="F4105" s="6" t="s">
        <v>5</v>
      </c>
      <c r="G4105" s="6" t="s">
        <v>678</v>
      </c>
      <c r="H4105" s="6" t="s">
        <v>7</v>
      </c>
      <c r="I4105" s="6" t="s">
        <v>679</v>
      </c>
      <c r="J4105" s="6" t="s">
        <v>9</v>
      </c>
      <c r="K4105" s="6" t="s">
        <v>8684</v>
      </c>
      <c r="L4105" s="6" t="s">
        <v>11</v>
      </c>
      <c r="M4105" s="2">
        <v>106.379</v>
      </c>
      <c r="N4105" s="1" t="s">
        <v>12</v>
      </c>
      <c r="O4105" s="3">
        <v>43320</v>
      </c>
      <c r="P4105" s="2">
        <f>ROUNDDOWN(Table1[[#This Row],[Quantity in UnE]],0)</f>
        <v>106</v>
      </c>
      <c r="Q4105" t="s">
        <v>8850</v>
      </c>
      <c r="R4105">
        <v>28</v>
      </c>
      <c r="S4105">
        <v>28</v>
      </c>
      <c r="T4105">
        <f>IF(Table1[[#This Row],[OD (in)]]=28,0,IF(Table1[[#This Row],[Width (in)]]&lt;=25,1,0))</f>
        <v>0</v>
      </c>
      <c r="U4105">
        <f>IF(Table1[[#This Row],[OD (in)]]=28,0,IF(AND(Table1[[#This Row],[Width (in)]]&gt;25,Table1[[#This Row],[Width (in)]]&lt;=40),1,0))</f>
        <v>0</v>
      </c>
      <c r="V4105">
        <f>IF(Table1[[#This Row],[OD (in)]]=28,0,IF(Table1[[#This Row],[Width (in)]]&gt;40,1,0))</f>
        <v>0</v>
      </c>
      <c r="W4105">
        <f>IF(Table1[[#This Row],[OD (in)]]=28,1,0)</f>
        <v>1</v>
      </c>
    </row>
    <row r="4106" spans="1:23" x14ac:dyDescent="0.3">
      <c r="A4106" s="6" t="s">
        <v>0</v>
      </c>
      <c r="B4106" s="6" t="s">
        <v>125</v>
      </c>
      <c r="C4106" s="6" t="s">
        <v>126</v>
      </c>
      <c r="D4106" s="6" t="s">
        <v>8685</v>
      </c>
      <c r="E4106" s="6" t="s">
        <v>4</v>
      </c>
      <c r="F4106" s="6" t="s">
        <v>5</v>
      </c>
      <c r="G4106" s="6" t="s">
        <v>8557</v>
      </c>
      <c r="H4106" s="6" t="s">
        <v>7</v>
      </c>
      <c r="I4106" s="6" t="s">
        <v>8558</v>
      </c>
      <c r="J4106" s="6" t="s">
        <v>9</v>
      </c>
      <c r="K4106" s="6" t="s">
        <v>8686</v>
      </c>
      <c r="L4106" s="6" t="s">
        <v>11</v>
      </c>
      <c r="M4106" s="2">
        <v>442.93099999999998</v>
      </c>
      <c r="N4106" s="1" t="s">
        <v>12</v>
      </c>
      <c r="O4106" s="3">
        <v>43329</v>
      </c>
      <c r="P4106" s="2">
        <f>ROUNDDOWN(Table1[[#This Row],[Quantity in UnE]],0)</f>
        <v>442</v>
      </c>
      <c r="Q4106" t="s">
        <v>8852</v>
      </c>
      <c r="R4106">
        <v>60</v>
      </c>
      <c r="S4106">
        <v>39</v>
      </c>
      <c r="T4106">
        <f>IF(Table1[[#This Row],[OD (in)]]=28,0,IF(Table1[[#This Row],[Width (in)]]&lt;=25,1,0))</f>
        <v>0</v>
      </c>
      <c r="U4106">
        <f>IF(Table1[[#This Row],[OD (in)]]=28,0,IF(AND(Table1[[#This Row],[Width (in)]]&gt;25,Table1[[#This Row],[Width (in)]]&lt;=40),1,0))</f>
        <v>0</v>
      </c>
      <c r="V4106">
        <f>IF(Table1[[#This Row],[OD (in)]]=28,0,IF(Table1[[#This Row],[Width (in)]]&gt;40,1,0))</f>
        <v>1</v>
      </c>
      <c r="W4106">
        <f>IF(Table1[[#This Row],[OD (in)]]=28,1,0)</f>
        <v>0</v>
      </c>
    </row>
    <row r="4107" spans="1:23" x14ac:dyDescent="0.3">
      <c r="A4107" s="6" t="s">
        <v>0</v>
      </c>
      <c r="B4107" s="6" t="s">
        <v>125</v>
      </c>
      <c r="C4107" s="6" t="s">
        <v>126</v>
      </c>
      <c r="D4107" s="6" t="s">
        <v>8687</v>
      </c>
      <c r="E4107" s="6" t="s">
        <v>4</v>
      </c>
      <c r="F4107" s="6" t="s">
        <v>5</v>
      </c>
      <c r="G4107" s="6" t="s">
        <v>8557</v>
      </c>
      <c r="H4107" s="6" t="s">
        <v>7</v>
      </c>
      <c r="I4107" s="6" t="s">
        <v>8558</v>
      </c>
      <c r="J4107" s="6" t="s">
        <v>9</v>
      </c>
      <c r="K4107" s="6" t="s">
        <v>8688</v>
      </c>
      <c r="L4107" s="6" t="s">
        <v>11</v>
      </c>
      <c r="M4107" s="2">
        <v>440.96899999999999</v>
      </c>
      <c r="N4107" s="1" t="s">
        <v>12</v>
      </c>
      <c r="O4107" s="3">
        <v>43329</v>
      </c>
      <c r="P4107" s="2">
        <f>ROUNDDOWN(Table1[[#This Row],[Quantity in UnE]],0)</f>
        <v>440</v>
      </c>
      <c r="Q4107" t="s">
        <v>8852</v>
      </c>
      <c r="R4107">
        <v>60</v>
      </c>
      <c r="S4107">
        <v>39</v>
      </c>
      <c r="T4107">
        <f>IF(Table1[[#This Row],[OD (in)]]=28,0,IF(Table1[[#This Row],[Width (in)]]&lt;=25,1,0))</f>
        <v>0</v>
      </c>
      <c r="U4107">
        <f>IF(Table1[[#This Row],[OD (in)]]=28,0,IF(AND(Table1[[#This Row],[Width (in)]]&gt;25,Table1[[#This Row],[Width (in)]]&lt;=40),1,0))</f>
        <v>0</v>
      </c>
      <c r="V4107">
        <f>IF(Table1[[#This Row],[OD (in)]]=28,0,IF(Table1[[#This Row],[Width (in)]]&gt;40,1,0))</f>
        <v>1</v>
      </c>
      <c r="W4107">
        <f>IF(Table1[[#This Row],[OD (in)]]=28,1,0)</f>
        <v>0</v>
      </c>
    </row>
    <row r="4108" spans="1:23" x14ac:dyDescent="0.3">
      <c r="A4108" s="6" t="s">
        <v>0</v>
      </c>
      <c r="B4108" s="6" t="s">
        <v>125</v>
      </c>
      <c r="C4108" s="6" t="s">
        <v>126</v>
      </c>
      <c r="D4108" s="6" t="s">
        <v>8689</v>
      </c>
      <c r="E4108" s="6" t="s">
        <v>4</v>
      </c>
      <c r="F4108" s="6" t="s">
        <v>5</v>
      </c>
      <c r="G4108" s="6" t="s">
        <v>8557</v>
      </c>
      <c r="H4108" s="6" t="s">
        <v>7</v>
      </c>
      <c r="I4108" s="6" t="s">
        <v>8558</v>
      </c>
      <c r="J4108" s="6" t="s">
        <v>9</v>
      </c>
      <c r="K4108" s="6" t="s">
        <v>8690</v>
      </c>
      <c r="L4108" s="6" t="s">
        <v>11</v>
      </c>
      <c r="M4108" s="2">
        <v>440.85399999999998</v>
      </c>
      <c r="N4108" s="1" t="s">
        <v>12</v>
      </c>
      <c r="O4108" s="3">
        <v>43329</v>
      </c>
      <c r="P4108" s="2">
        <f>ROUNDDOWN(Table1[[#This Row],[Quantity in UnE]],0)</f>
        <v>440</v>
      </c>
      <c r="Q4108" t="s">
        <v>8852</v>
      </c>
      <c r="R4108">
        <v>60</v>
      </c>
      <c r="S4108">
        <v>39</v>
      </c>
      <c r="T4108">
        <f>IF(Table1[[#This Row],[OD (in)]]=28,0,IF(Table1[[#This Row],[Width (in)]]&lt;=25,1,0))</f>
        <v>0</v>
      </c>
      <c r="U4108">
        <f>IF(Table1[[#This Row],[OD (in)]]=28,0,IF(AND(Table1[[#This Row],[Width (in)]]&gt;25,Table1[[#This Row],[Width (in)]]&lt;=40),1,0))</f>
        <v>0</v>
      </c>
      <c r="V4108">
        <f>IF(Table1[[#This Row],[OD (in)]]=28,0,IF(Table1[[#This Row],[Width (in)]]&gt;40,1,0))</f>
        <v>1</v>
      </c>
      <c r="W4108">
        <f>IF(Table1[[#This Row],[OD (in)]]=28,1,0)</f>
        <v>0</v>
      </c>
    </row>
    <row r="4109" spans="1:23" x14ac:dyDescent="0.3">
      <c r="A4109" s="6" t="s">
        <v>0</v>
      </c>
      <c r="B4109" s="6" t="s">
        <v>125</v>
      </c>
      <c r="C4109" s="6" t="s">
        <v>126</v>
      </c>
      <c r="D4109" s="6" t="s">
        <v>8691</v>
      </c>
      <c r="E4109" s="6" t="s">
        <v>4</v>
      </c>
      <c r="F4109" s="6" t="s">
        <v>5</v>
      </c>
      <c r="G4109" s="6" t="s">
        <v>8557</v>
      </c>
      <c r="H4109" s="6" t="s">
        <v>7</v>
      </c>
      <c r="I4109" s="6" t="s">
        <v>8558</v>
      </c>
      <c r="J4109" s="6" t="s">
        <v>9</v>
      </c>
      <c r="K4109" s="6" t="s">
        <v>8692</v>
      </c>
      <c r="L4109" s="6" t="s">
        <v>11</v>
      </c>
      <c r="M4109" s="2">
        <v>440.04599999999999</v>
      </c>
      <c r="N4109" s="1" t="s">
        <v>12</v>
      </c>
      <c r="O4109" s="3">
        <v>43329</v>
      </c>
      <c r="P4109" s="2">
        <f>ROUNDDOWN(Table1[[#This Row],[Quantity in UnE]],0)</f>
        <v>440</v>
      </c>
      <c r="Q4109" t="s">
        <v>8852</v>
      </c>
      <c r="R4109">
        <v>60</v>
      </c>
      <c r="S4109">
        <v>39</v>
      </c>
      <c r="T4109">
        <f>IF(Table1[[#This Row],[OD (in)]]=28,0,IF(Table1[[#This Row],[Width (in)]]&lt;=25,1,0))</f>
        <v>0</v>
      </c>
      <c r="U4109">
        <f>IF(Table1[[#This Row],[OD (in)]]=28,0,IF(AND(Table1[[#This Row],[Width (in)]]&gt;25,Table1[[#This Row],[Width (in)]]&lt;=40),1,0))</f>
        <v>0</v>
      </c>
      <c r="V4109">
        <f>IF(Table1[[#This Row],[OD (in)]]=28,0,IF(Table1[[#This Row],[Width (in)]]&gt;40,1,0))</f>
        <v>1</v>
      </c>
      <c r="W4109">
        <f>IF(Table1[[#This Row],[OD (in)]]=28,1,0)</f>
        <v>0</v>
      </c>
    </row>
    <row r="4110" spans="1:23" x14ac:dyDescent="0.3">
      <c r="A4110" s="6" t="s">
        <v>0</v>
      </c>
      <c r="B4110" s="6" t="s">
        <v>125</v>
      </c>
      <c r="C4110" s="6" t="s">
        <v>126</v>
      </c>
      <c r="D4110" s="6" t="s">
        <v>8693</v>
      </c>
      <c r="E4110" s="6" t="s">
        <v>4</v>
      </c>
      <c r="F4110" s="6" t="s">
        <v>5</v>
      </c>
      <c r="G4110" s="6" t="s">
        <v>8557</v>
      </c>
      <c r="H4110" s="6" t="s">
        <v>7</v>
      </c>
      <c r="I4110" s="6" t="s">
        <v>8558</v>
      </c>
      <c r="J4110" s="6" t="s">
        <v>9</v>
      </c>
      <c r="K4110" s="6" t="s">
        <v>8694</v>
      </c>
      <c r="L4110" s="6" t="s">
        <v>11</v>
      </c>
      <c r="M4110" s="2">
        <v>441.71899999999999</v>
      </c>
      <c r="N4110" s="1" t="s">
        <v>12</v>
      </c>
      <c r="O4110" s="3">
        <v>43329</v>
      </c>
      <c r="P4110" s="2">
        <f>ROUNDDOWN(Table1[[#This Row],[Quantity in UnE]],0)</f>
        <v>441</v>
      </c>
      <c r="Q4110" t="s">
        <v>8852</v>
      </c>
      <c r="R4110">
        <v>60</v>
      </c>
      <c r="S4110">
        <v>39</v>
      </c>
      <c r="T4110">
        <f>IF(Table1[[#This Row],[OD (in)]]=28,0,IF(Table1[[#This Row],[Width (in)]]&lt;=25,1,0))</f>
        <v>0</v>
      </c>
      <c r="U4110">
        <f>IF(Table1[[#This Row],[OD (in)]]=28,0,IF(AND(Table1[[#This Row],[Width (in)]]&gt;25,Table1[[#This Row],[Width (in)]]&lt;=40),1,0))</f>
        <v>0</v>
      </c>
      <c r="V4110">
        <f>IF(Table1[[#This Row],[OD (in)]]=28,0,IF(Table1[[#This Row],[Width (in)]]&gt;40,1,0))</f>
        <v>1</v>
      </c>
      <c r="W4110">
        <f>IF(Table1[[#This Row],[OD (in)]]=28,1,0)</f>
        <v>0</v>
      </c>
    </row>
    <row r="4111" spans="1:23" x14ac:dyDescent="0.3">
      <c r="A4111" s="6" t="s">
        <v>0</v>
      </c>
      <c r="B4111" s="6" t="s">
        <v>121</v>
      </c>
      <c r="C4111" s="6" t="s">
        <v>122</v>
      </c>
      <c r="D4111" s="6" t="s">
        <v>8695</v>
      </c>
      <c r="E4111" s="6" t="s">
        <v>4</v>
      </c>
      <c r="F4111" s="6" t="s">
        <v>5</v>
      </c>
      <c r="G4111" s="6" t="s">
        <v>2432</v>
      </c>
      <c r="H4111" s="6" t="s">
        <v>7</v>
      </c>
      <c r="I4111" s="6" t="s">
        <v>2433</v>
      </c>
      <c r="J4111" s="6" t="s">
        <v>9</v>
      </c>
      <c r="K4111" s="6" t="s">
        <v>8696</v>
      </c>
      <c r="L4111" s="6" t="s">
        <v>11</v>
      </c>
      <c r="M4111" s="2">
        <v>149.54</v>
      </c>
      <c r="N4111" s="1" t="s">
        <v>12</v>
      </c>
      <c r="O4111" s="3">
        <v>43321</v>
      </c>
      <c r="P4111" s="2">
        <f>ROUNDDOWN(Table1[[#This Row],[Quantity in UnE]],0)</f>
        <v>149</v>
      </c>
      <c r="Q4111" t="s">
        <v>8848</v>
      </c>
      <c r="R4111">
        <v>39.375</v>
      </c>
      <c r="S4111">
        <v>28</v>
      </c>
      <c r="T4111">
        <f>IF(Table1[[#This Row],[OD (in)]]=28,0,IF(Table1[[#This Row],[Width (in)]]&lt;=25,1,0))</f>
        <v>0</v>
      </c>
      <c r="U4111">
        <f>IF(Table1[[#This Row],[OD (in)]]=28,0,IF(AND(Table1[[#This Row],[Width (in)]]&gt;25,Table1[[#This Row],[Width (in)]]&lt;=40),1,0))</f>
        <v>0</v>
      </c>
      <c r="V4111">
        <f>IF(Table1[[#This Row],[OD (in)]]=28,0,IF(Table1[[#This Row],[Width (in)]]&gt;40,1,0))</f>
        <v>0</v>
      </c>
      <c r="W4111">
        <f>IF(Table1[[#This Row],[OD (in)]]=28,1,0)</f>
        <v>1</v>
      </c>
    </row>
    <row r="4112" spans="1:23" x14ac:dyDescent="0.3">
      <c r="A4112" s="6" t="s">
        <v>0</v>
      </c>
      <c r="B4112" s="6" t="s">
        <v>87</v>
      </c>
      <c r="C4112" s="6" t="s">
        <v>88</v>
      </c>
      <c r="D4112" s="6" t="s">
        <v>8697</v>
      </c>
      <c r="E4112" s="6" t="s">
        <v>4</v>
      </c>
      <c r="F4112" s="6" t="s">
        <v>5</v>
      </c>
      <c r="G4112" s="6" t="s">
        <v>8437</v>
      </c>
      <c r="H4112" s="6" t="s">
        <v>7</v>
      </c>
      <c r="I4112" s="6" t="s">
        <v>8438</v>
      </c>
      <c r="J4112" s="6" t="s">
        <v>9</v>
      </c>
      <c r="K4112" s="6" t="s">
        <v>8698</v>
      </c>
      <c r="L4112" s="6" t="s">
        <v>11</v>
      </c>
      <c r="M4112" s="2">
        <v>112.642</v>
      </c>
      <c r="N4112" s="1" t="s">
        <v>12</v>
      </c>
      <c r="O4112" s="3">
        <v>43322</v>
      </c>
      <c r="P4112" s="2">
        <f>ROUNDDOWN(Table1[[#This Row],[Quantity in UnE]],0)</f>
        <v>112</v>
      </c>
      <c r="Q4112" t="s">
        <v>8850</v>
      </c>
      <c r="R4112">
        <v>29</v>
      </c>
      <c r="S4112">
        <v>28</v>
      </c>
      <c r="T4112">
        <f>IF(Table1[[#This Row],[OD (in)]]=28,0,IF(Table1[[#This Row],[Width (in)]]&lt;=25,1,0))</f>
        <v>0</v>
      </c>
      <c r="U4112">
        <f>IF(Table1[[#This Row],[OD (in)]]=28,0,IF(AND(Table1[[#This Row],[Width (in)]]&gt;25,Table1[[#This Row],[Width (in)]]&lt;=40),1,0))</f>
        <v>0</v>
      </c>
      <c r="V4112">
        <f>IF(Table1[[#This Row],[OD (in)]]=28,0,IF(Table1[[#This Row],[Width (in)]]&gt;40,1,0))</f>
        <v>0</v>
      </c>
      <c r="W4112">
        <f>IF(Table1[[#This Row],[OD (in)]]=28,1,0)</f>
        <v>1</v>
      </c>
    </row>
    <row r="4113" spans="1:23" x14ac:dyDescent="0.3">
      <c r="A4113" s="6" t="s">
        <v>0</v>
      </c>
      <c r="B4113" s="6" t="s">
        <v>208</v>
      </c>
      <c r="C4113" s="6" t="s">
        <v>209</v>
      </c>
      <c r="D4113" s="6" t="s">
        <v>8699</v>
      </c>
      <c r="E4113" s="6" t="s">
        <v>4</v>
      </c>
      <c r="F4113" s="6" t="s">
        <v>5</v>
      </c>
      <c r="G4113" s="6" t="s">
        <v>7928</v>
      </c>
      <c r="H4113" s="6" t="s">
        <v>7</v>
      </c>
      <c r="I4113" s="6" t="s">
        <v>7929</v>
      </c>
      <c r="J4113" s="6" t="s">
        <v>9</v>
      </c>
      <c r="K4113" s="6" t="s">
        <v>8700</v>
      </c>
      <c r="L4113" s="6" t="s">
        <v>11</v>
      </c>
      <c r="M4113" s="2">
        <v>308.94200000000001</v>
      </c>
      <c r="N4113" s="1" t="s">
        <v>12</v>
      </c>
      <c r="O4113" s="3">
        <v>43323</v>
      </c>
      <c r="P4113" s="2">
        <f>ROUNDDOWN(Table1[[#This Row],[Quantity in UnE]],0)</f>
        <v>308</v>
      </c>
      <c r="Q4113" t="s">
        <v>8850</v>
      </c>
      <c r="R4113">
        <v>42</v>
      </c>
      <c r="S4113">
        <v>39</v>
      </c>
      <c r="T4113">
        <f>IF(Table1[[#This Row],[OD (in)]]=28,0,IF(Table1[[#This Row],[Width (in)]]&lt;=25,1,0))</f>
        <v>0</v>
      </c>
      <c r="U4113">
        <f>IF(Table1[[#This Row],[OD (in)]]=28,0,IF(AND(Table1[[#This Row],[Width (in)]]&gt;25,Table1[[#This Row],[Width (in)]]&lt;=40),1,0))</f>
        <v>0</v>
      </c>
      <c r="V4113">
        <f>IF(Table1[[#This Row],[OD (in)]]=28,0,IF(Table1[[#This Row],[Width (in)]]&gt;40,1,0))</f>
        <v>1</v>
      </c>
      <c r="W4113">
        <f>IF(Table1[[#This Row],[OD (in)]]=28,1,0)</f>
        <v>0</v>
      </c>
    </row>
    <row r="4114" spans="1:23" x14ac:dyDescent="0.3">
      <c r="A4114" s="6" t="s">
        <v>0</v>
      </c>
      <c r="B4114" s="6" t="s">
        <v>87</v>
      </c>
      <c r="C4114" s="6" t="s">
        <v>88</v>
      </c>
      <c r="D4114" s="6" t="s">
        <v>8701</v>
      </c>
      <c r="E4114" s="6" t="s">
        <v>4</v>
      </c>
      <c r="F4114" s="6" t="s">
        <v>5</v>
      </c>
      <c r="G4114" s="6" t="s">
        <v>8437</v>
      </c>
      <c r="H4114" s="6" t="s">
        <v>7</v>
      </c>
      <c r="I4114" s="6" t="s">
        <v>8438</v>
      </c>
      <c r="J4114" s="6" t="s">
        <v>9</v>
      </c>
      <c r="K4114" s="6" t="s">
        <v>8702</v>
      </c>
      <c r="L4114" s="6" t="s">
        <v>11</v>
      </c>
      <c r="M4114" s="2">
        <v>101.73</v>
      </c>
      <c r="N4114" s="1" t="s">
        <v>12</v>
      </c>
      <c r="O4114" s="3">
        <v>43322</v>
      </c>
      <c r="P4114" s="2">
        <f>ROUNDDOWN(Table1[[#This Row],[Quantity in UnE]],0)</f>
        <v>101</v>
      </c>
      <c r="Q4114" t="s">
        <v>8850</v>
      </c>
      <c r="R4114">
        <v>29</v>
      </c>
      <c r="S4114">
        <v>28</v>
      </c>
      <c r="T4114">
        <f>IF(Table1[[#This Row],[OD (in)]]=28,0,IF(Table1[[#This Row],[Width (in)]]&lt;=25,1,0))</f>
        <v>0</v>
      </c>
      <c r="U4114">
        <f>IF(Table1[[#This Row],[OD (in)]]=28,0,IF(AND(Table1[[#This Row],[Width (in)]]&gt;25,Table1[[#This Row],[Width (in)]]&lt;=40),1,0))</f>
        <v>0</v>
      </c>
      <c r="V4114">
        <f>IF(Table1[[#This Row],[OD (in)]]=28,0,IF(Table1[[#This Row],[Width (in)]]&gt;40,1,0))</f>
        <v>0</v>
      </c>
      <c r="W4114">
        <f>IF(Table1[[#This Row],[OD (in)]]=28,1,0)</f>
        <v>1</v>
      </c>
    </row>
    <row r="4115" spans="1:23" x14ac:dyDescent="0.3">
      <c r="A4115" s="6" t="s">
        <v>0</v>
      </c>
      <c r="B4115" s="6" t="s">
        <v>87</v>
      </c>
      <c r="C4115" s="6" t="s">
        <v>88</v>
      </c>
      <c r="D4115" s="6" t="s">
        <v>8703</v>
      </c>
      <c r="E4115" s="6" t="s">
        <v>4</v>
      </c>
      <c r="F4115" s="6" t="s">
        <v>5</v>
      </c>
      <c r="G4115" s="6" t="s">
        <v>8437</v>
      </c>
      <c r="H4115" s="6" t="s">
        <v>7</v>
      </c>
      <c r="I4115" s="6" t="s">
        <v>8438</v>
      </c>
      <c r="J4115" s="6" t="s">
        <v>9</v>
      </c>
      <c r="K4115" s="6" t="s">
        <v>8704</v>
      </c>
      <c r="L4115" s="6" t="s">
        <v>11</v>
      </c>
      <c r="M4115" s="2">
        <v>112.642</v>
      </c>
      <c r="N4115" s="1" t="s">
        <v>12</v>
      </c>
      <c r="O4115" s="3">
        <v>43322</v>
      </c>
      <c r="P4115" s="2">
        <f>ROUNDDOWN(Table1[[#This Row],[Quantity in UnE]],0)</f>
        <v>112</v>
      </c>
      <c r="Q4115" t="s">
        <v>8850</v>
      </c>
      <c r="R4115">
        <v>29</v>
      </c>
      <c r="S4115">
        <v>28</v>
      </c>
      <c r="T4115">
        <f>IF(Table1[[#This Row],[OD (in)]]=28,0,IF(Table1[[#This Row],[Width (in)]]&lt;=25,1,0))</f>
        <v>0</v>
      </c>
      <c r="U4115">
        <f>IF(Table1[[#This Row],[OD (in)]]=28,0,IF(AND(Table1[[#This Row],[Width (in)]]&gt;25,Table1[[#This Row],[Width (in)]]&lt;=40),1,0))</f>
        <v>0</v>
      </c>
      <c r="V4115">
        <f>IF(Table1[[#This Row],[OD (in)]]=28,0,IF(Table1[[#This Row],[Width (in)]]&gt;40,1,0))</f>
        <v>0</v>
      </c>
      <c r="W4115">
        <f>IF(Table1[[#This Row],[OD (in)]]=28,1,0)</f>
        <v>1</v>
      </c>
    </row>
    <row r="4116" spans="1:23" x14ac:dyDescent="0.3">
      <c r="A4116" s="6" t="s">
        <v>0</v>
      </c>
      <c r="B4116" s="6" t="s">
        <v>208</v>
      </c>
      <c r="C4116" s="6" t="s">
        <v>209</v>
      </c>
      <c r="D4116" s="6" t="s">
        <v>8705</v>
      </c>
      <c r="E4116" s="6" t="s">
        <v>4</v>
      </c>
      <c r="F4116" s="6" t="s">
        <v>5</v>
      </c>
      <c r="G4116" s="6" t="s">
        <v>7928</v>
      </c>
      <c r="H4116" s="6" t="s">
        <v>7</v>
      </c>
      <c r="I4116" s="6" t="s">
        <v>7929</v>
      </c>
      <c r="J4116" s="6" t="s">
        <v>9</v>
      </c>
      <c r="K4116" s="6" t="s">
        <v>8706</v>
      </c>
      <c r="L4116" s="6" t="s">
        <v>11</v>
      </c>
      <c r="M4116" s="2">
        <v>311.78199999999998</v>
      </c>
      <c r="N4116" s="1" t="s">
        <v>12</v>
      </c>
      <c r="O4116" s="3">
        <v>43323</v>
      </c>
      <c r="P4116" s="2">
        <f>ROUNDDOWN(Table1[[#This Row],[Quantity in UnE]],0)</f>
        <v>311</v>
      </c>
      <c r="Q4116" t="s">
        <v>8850</v>
      </c>
      <c r="R4116">
        <v>42</v>
      </c>
      <c r="S4116">
        <v>39</v>
      </c>
      <c r="T4116">
        <f>IF(Table1[[#This Row],[OD (in)]]=28,0,IF(Table1[[#This Row],[Width (in)]]&lt;=25,1,0))</f>
        <v>0</v>
      </c>
      <c r="U4116">
        <f>IF(Table1[[#This Row],[OD (in)]]=28,0,IF(AND(Table1[[#This Row],[Width (in)]]&gt;25,Table1[[#This Row],[Width (in)]]&lt;=40),1,0))</f>
        <v>0</v>
      </c>
      <c r="V4116">
        <f>IF(Table1[[#This Row],[OD (in)]]=28,0,IF(Table1[[#This Row],[Width (in)]]&gt;40,1,0))</f>
        <v>1</v>
      </c>
      <c r="W4116">
        <f>IF(Table1[[#This Row],[OD (in)]]=28,1,0)</f>
        <v>0</v>
      </c>
    </row>
    <row r="4117" spans="1:23" x14ac:dyDescent="0.3">
      <c r="A4117" s="6" t="s">
        <v>0</v>
      </c>
      <c r="B4117" s="6" t="s">
        <v>87</v>
      </c>
      <c r="C4117" s="6" t="s">
        <v>88</v>
      </c>
      <c r="D4117" s="6" t="s">
        <v>8707</v>
      </c>
      <c r="E4117" s="6" t="s">
        <v>4</v>
      </c>
      <c r="F4117" s="6" t="s">
        <v>5</v>
      </c>
      <c r="G4117" s="6" t="s">
        <v>8437</v>
      </c>
      <c r="H4117" s="6" t="s">
        <v>7</v>
      </c>
      <c r="I4117" s="6" t="s">
        <v>8438</v>
      </c>
      <c r="J4117" s="6" t="s">
        <v>9</v>
      </c>
      <c r="K4117" s="6" t="s">
        <v>8708</v>
      </c>
      <c r="L4117" s="6" t="s">
        <v>11</v>
      </c>
      <c r="M4117" s="2">
        <v>106.306</v>
      </c>
      <c r="N4117" s="1" t="s">
        <v>12</v>
      </c>
      <c r="O4117" s="3">
        <v>43322</v>
      </c>
      <c r="P4117" s="2">
        <f>ROUNDDOWN(Table1[[#This Row],[Quantity in UnE]],0)</f>
        <v>106</v>
      </c>
      <c r="Q4117" t="s">
        <v>8850</v>
      </c>
      <c r="R4117">
        <v>29</v>
      </c>
      <c r="S4117">
        <v>28</v>
      </c>
      <c r="T4117">
        <f>IF(Table1[[#This Row],[OD (in)]]=28,0,IF(Table1[[#This Row],[Width (in)]]&lt;=25,1,0))</f>
        <v>0</v>
      </c>
      <c r="U4117">
        <f>IF(Table1[[#This Row],[OD (in)]]=28,0,IF(AND(Table1[[#This Row],[Width (in)]]&gt;25,Table1[[#This Row],[Width (in)]]&lt;=40),1,0))</f>
        <v>0</v>
      </c>
      <c r="V4117">
        <f>IF(Table1[[#This Row],[OD (in)]]=28,0,IF(Table1[[#This Row],[Width (in)]]&gt;40,1,0))</f>
        <v>0</v>
      </c>
      <c r="W4117">
        <f>IF(Table1[[#This Row],[OD (in)]]=28,1,0)</f>
        <v>1</v>
      </c>
    </row>
    <row r="4118" spans="1:23" x14ac:dyDescent="0.3">
      <c r="A4118" s="6" t="s">
        <v>0</v>
      </c>
      <c r="B4118" s="6" t="s">
        <v>125</v>
      </c>
      <c r="C4118" s="6" t="s">
        <v>126</v>
      </c>
      <c r="D4118" s="6" t="s">
        <v>8709</v>
      </c>
      <c r="E4118" s="6" t="s">
        <v>4</v>
      </c>
      <c r="F4118" s="6" t="s">
        <v>5</v>
      </c>
      <c r="G4118" s="6" t="s">
        <v>8557</v>
      </c>
      <c r="H4118" s="6" t="s">
        <v>7</v>
      </c>
      <c r="I4118" s="6" t="s">
        <v>8558</v>
      </c>
      <c r="J4118" s="6" t="s">
        <v>9</v>
      </c>
      <c r="K4118" s="6" t="s">
        <v>8710</v>
      </c>
      <c r="L4118" s="6" t="s">
        <v>11</v>
      </c>
      <c r="M4118" s="2">
        <v>441.71899999999999</v>
      </c>
      <c r="N4118" s="1" t="s">
        <v>12</v>
      </c>
      <c r="O4118" s="3">
        <v>43329</v>
      </c>
      <c r="P4118" s="2">
        <f>ROUNDDOWN(Table1[[#This Row],[Quantity in UnE]],0)</f>
        <v>441</v>
      </c>
      <c r="Q4118" t="s">
        <v>8852</v>
      </c>
      <c r="R4118">
        <v>60</v>
      </c>
      <c r="S4118">
        <v>39</v>
      </c>
      <c r="T4118">
        <f>IF(Table1[[#This Row],[OD (in)]]=28,0,IF(Table1[[#This Row],[Width (in)]]&lt;=25,1,0))</f>
        <v>0</v>
      </c>
      <c r="U4118">
        <f>IF(Table1[[#This Row],[OD (in)]]=28,0,IF(AND(Table1[[#This Row],[Width (in)]]&gt;25,Table1[[#This Row],[Width (in)]]&lt;=40),1,0))</f>
        <v>0</v>
      </c>
      <c r="V4118">
        <f>IF(Table1[[#This Row],[OD (in)]]=28,0,IF(Table1[[#This Row],[Width (in)]]&gt;40,1,0))</f>
        <v>1</v>
      </c>
      <c r="W4118">
        <f>IF(Table1[[#This Row],[OD (in)]]=28,1,0)</f>
        <v>0</v>
      </c>
    </row>
    <row r="4119" spans="1:23" x14ac:dyDescent="0.3">
      <c r="A4119" s="6" t="s">
        <v>0</v>
      </c>
      <c r="B4119" s="6" t="s">
        <v>87</v>
      </c>
      <c r="C4119" s="6" t="s">
        <v>88</v>
      </c>
      <c r="D4119" s="6" t="s">
        <v>8711</v>
      </c>
      <c r="E4119" s="6" t="s">
        <v>4</v>
      </c>
      <c r="F4119" s="6" t="s">
        <v>5</v>
      </c>
      <c r="G4119" s="6" t="s">
        <v>8437</v>
      </c>
      <c r="H4119" s="6" t="s">
        <v>7</v>
      </c>
      <c r="I4119" s="6" t="s">
        <v>8438</v>
      </c>
      <c r="J4119" s="6" t="s">
        <v>9</v>
      </c>
      <c r="K4119" s="6" t="s">
        <v>8712</v>
      </c>
      <c r="L4119" s="6" t="s">
        <v>11</v>
      </c>
      <c r="M4119" s="2">
        <v>106.306</v>
      </c>
      <c r="N4119" s="1" t="s">
        <v>12</v>
      </c>
      <c r="O4119" s="3">
        <v>43322</v>
      </c>
      <c r="P4119" s="2">
        <f>ROUNDDOWN(Table1[[#This Row],[Quantity in UnE]],0)</f>
        <v>106</v>
      </c>
      <c r="Q4119" t="s">
        <v>8850</v>
      </c>
      <c r="R4119">
        <v>29</v>
      </c>
      <c r="S4119">
        <v>28</v>
      </c>
      <c r="T4119">
        <f>IF(Table1[[#This Row],[OD (in)]]=28,0,IF(Table1[[#This Row],[Width (in)]]&lt;=25,1,0))</f>
        <v>0</v>
      </c>
      <c r="U4119">
        <f>IF(Table1[[#This Row],[OD (in)]]=28,0,IF(AND(Table1[[#This Row],[Width (in)]]&gt;25,Table1[[#This Row],[Width (in)]]&lt;=40),1,0))</f>
        <v>0</v>
      </c>
      <c r="V4119">
        <f>IF(Table1[[#This Row],[OD (in)]]=28,0,IF(Table1[[#This Row],[Width (in)]]&gt;40,1,0))</f>
        <v>0</v>
      </c>
      <c r="W4119">
        <f>IF(Table1[[#This Row],[OD (in)]]=28,1,0)</f>
        <v>1</v>
      </c>
    </row>
    <row r="4120" spans="1:23" x14ac:dyDescent="0.3">
      <c r="A4120" s="6" t="s">
        <v>0</v>
      </c>
      <c r="B4120" s="6" t="s">
        <v>87</v>
      </c>
      <c r="C4120" s="6" t="s">
        <v>88</v>
      </c>
      <c r="D4120" s="6" t="s">
        <v>8713</v>
      </c>
      <c r="E4120" s="6" t="s">
        <v>4</v>
      </c>
      <c r="F4120" s="6" t="s">
        <v>5</v>
      </c>
      <c r="G4120" s="6" t="s">
        <v>8437</v>
      </c>
      <c r="H4120" s="6" t="s">
        <v>7</v>
      </c>
      <c r="I4120" s="6" t="s">
        <v>8438</v>
      </c>
      <c r="J4120" s="6" t="s">
        <v>9</v>
      </c>
      <c r="K4120" s="6" t="s">
        <v>8714</v>
      </c>
      <c r="L4120" s="6" t="s">
        <v>11</v>
      </c>
      <c r="M4120" s="2">
        <v>106.306</v>
      </c>
      <c r="N4120" s="1" t="s">
        <v>12</v>
      </c>
      <c r="O4120" s="3">
        <v>43322</v>
      </c>
      <c r="P4120" s="2">
        <f>ROUNDDOWN(Table1[[#This Row],[Quantity in UnE]],0)</f>
        <v>106</v>
      </c>
      <c r="Q4120" t="s">
        <v>8850</v>
      </c>
      <c r="R4120">
        <v>29</v>
      </c>
      <c r="S4120">
        <v>28</v>
      </c>
      <c r="T4120">
        <f>IF(Table1[[#This Row],[OD (in)]]=28,0,IF(Table1[[#This Row],[Width (in)]]&lt;=25,1,0))</f>
        <v>0</v>
      </c>
      <c r="U4120">
        <f>IF(Table1[[#This Row],[OD (in)]]=28,0,IF(AND(Table1[[#This Row],[Width (in)]]&gt;25,Table1[[#This Row],[Width (in)]]&lt;=40),1,0))</f>
        <v>0</v>
      </c>
      <c r="V4120">
        <f>IF(Table1[[#This Row],[OD (in)]]=28,0,IF(Table1[[#This Row],[Width (in)]]&gt;40,1,0))</f>
        <v>0</v>
      </c>
      <c r="W4120">
        <f>IF(Table1[[#This Row],[OD (in)]]=28,1,0)</f>
        <v>1</v>
      </c>
    </row>
    <row r="4121" spans="1:23" x14ac:dyDescent="0.3">
      <c r="A4121" s="6" t="s">
        <v>0</v>
      </c>
      <c r="B4121" s="6" t="s">
        <v>125</v>
      </c>
      <c r="C4121" s="6" t="s">
        <v>126</v>
      </c>
      <c r="D4121" s="6" t="s">
        <v>8715</v>
      </c>
      <c r="E4121" s="6" t="s">
        <v>4</v>
      </c>
      <c r="F4121" s="6" t="s">
        <v>5</v>
      </c>
      <c r="G4121" s="6" t="s">
        <v>8557</v>
      </c>
      <c r="H4121" s="6" t="s">
        <v>7</v>
      </c>
      <c r="I4121" s="6" t="s">
        <v>8558</v>
      </c>
      <c r="J4121" s="6" t="s">
        <v>9</v>
      </c>
      <c r="K4121" s="6" t="s">
        <v>8716</v>
      </c>
      <c r="L4121" s="6" t="s">
        <v>11</v>
      </c>
      <c r="M4121" s="2">
        <v>442.41199999999998</v>
      </c>
      <c r="N4121" s="1" t="s">
        <v>12</v>
      </c>
      <c r="O4121" s="3">
        <v>43329</v>
      </c>
      <c r="P4121" s="2">
        <f>ROUNDDOWN(Table1[[#This Row],[Quantity in UnE]],0)</f>
        <v>442</v>
      </c>
      <c r="Q4121" t="s">
        <v>8852</v>
      </c>
      <c r="R4121">
        <v>60</v>
      </c>
      <c r="S4121">
        <v>39</v>
      </c>
      <c r="T4121">
        <f>IF(Table1[[#This Row],[OD (in)]]=28,0,IF(Table1[[#This Row],[Width (in)]]&lt;=25,1,0))</f>
        <v>0</v>
      </c>
      <c r="U4121">
        <f>IF(Table1[[#This Row],[OD (in)]]=28,0,IF(AND(Table1[[#This Row],[Width (in)]]&gt;25,Table1[[#This Row],[Width (in)]]&lt;=40),1,0))</f>
        <v>0</v>
      </c>
      <c r="V4121">
        <f>IF(Table1[[#This Row],[OD (in)]]=28,0,IF(Table1[[#This Row],[Width (in)]]&gt;40,1,0))</f>
        <v>1</v>
      </c>
      <c r="W4121">
        <f>IF(Table1[[#This Row],[OD (in)]]=28,1,0)</f>
        <v>0</v>
      </c>
    </row>
    <row r="4122" spans="1:23" x14ac:dyDescent="0.3">
      <c r="A4122" s="6" t="s">
        <v>0</v>
      </c>
      <c r="B4122" s="6" t="s">
        <v>87</v>
      </c>
      <c r="C4122" s="6" t="s">
        <v>88</v>
      </c>
      <c r="D4122" s="6" t="s">
        <v>8717</v>
      </c>
      <c r="E4122" s="6" t="s">
        <v>4</v>
      </c>
      <c r="F4122" s="6" t="s">
        <v>5</v>
      </c>
      <c r="G4122" s="6" t="s">
        <v>8437</v>
      </c>
      <c r="H4122" s="6" t="s">
        <v>7</v>
      </c>
      <c r="I4122" s="6" t="s">
        <v>8438</v>
      </c>
      <c r="J4122" s="6" t="s">
        <v>9</v>
      </c>
      <c r="K4122" s="6" t="s">
        <v>8718</v>
      </c>
      <c r="L4122" s="6" t="s">
        <v>11</v>
      </c>
      <c r="M4122" s="2">
        <v>106.306</v>
      </c>
      <c r="N4122" s="1" t="s">
        <v>12</v>
      </c>
      <c r="O4122" s="3">
        <v>43322</v>
      </c>
      <c r="P4122" s="2">
        <f>ROUNDDOWN(Table1[[#This Row],[Quantity in UnE]],0)</f>
        <v>106</v>
      </c>
      <c r="Q4122" t="s">
        <v>8850</v>
      </c>
      <c r="R4122">
        <v>29</v>
      </c>
      <c r="S4122">
        <v>28</v>
      </c>
      <c r="T4122">
        <f>IF(Table1[[#This Row],[OD (in)]]=28,0,IF(Table1[[#This Row],[Width (in)]]&lt;=25,1,0))</f>
        <v>0</v>
      </c>
      <c r="U4122">
        <f>IF(Table1[[#This Row],[OD (in)]]=28,0,IF(AND(Table1[[#This Row],[Width (in)]]&gt;25,Table1[[#This Row],[Width (in)]]&lt;=40),1,0))</f>
        <v>0</v>
      </c>
      <c r="V4122">
        <f>IF(Table1[[#This Row],[OD (in)]]=28,0,IF(Table1[[#This Row],[Width (in)]]&gt;40,1,0))</f>
        <v>0</v>
      </c>
      <c r="W4122">
        <f>IF(Table1[[#This Row],[OD (in)]]=28,1,0)</f>
        <v>1</v>
      </c>
    </row>
    <row r="4123" spans="1:23" x14ac:dyDescent="0.3">
      <c r="A4123" s="6" t="s">
        <v>0</v>
      </c>
      <c r="B4123" s="6" t="s">
        <v>121</v>
      </c>
      <c r="C4123" s="6" t="s">
        <v>122</v>
      </c>
      <c r="D4123" s="6" t="s">
        <v>8719</v>
      </c>
      <c r="E4123" s="6" t="s">
        <v>4</v>
      </c>
      <c r="F4123" s="6" t="s">
        <v>5</v>
      </c>
      <c r="G4123" s="6" t="s">
        <v>2432</v>
      </c>
      <c r="H4123" s="6" t="s">
        <v>7</v>
      </c>
      <c r="I4123" s="6" t="s">
        <v>2433</v>
      </c>
      <c r="J4123" s="6" t="s">
        <v>9</v>
      </c>
      <c r="K4123" s="6" t="s">
        <v>8720</v>
      </c>
      <c r="L4123" s="6" t="s">
        <v>11</v>
      </c>
      <c r="M4123" s="2">
        <v>146.06100000000001</v>
      </c>
      <c r="N4123" s="1" t="s">
        <v>12</v>
      </c>
      <c r="O4123" s="3">
        <v>43321</v>
      </c>
      <c r="P4123" s="2">
        <f>ROUNDDOWN(Table1[[#This Row],[Quantity in UnE]],0)</f>
        <v>146</v>
      </c>
      <c r="Q4123" t="s">
        <v>8848</v>
      </c>
      <c r="R4123">
        <v>39.375</v>
      </c>
      <c r="S4123">
        <v>28</v>
      </c>
      <c r="T4123">
        <f>IF(Table1[[#This Row],[OD (in)]]=28,0,IF(Table1[[#This Row],[Width (in)]]&lt;=25,1,0))</f>
        <v>0</v>
      </c>
      <c r="U4123">
        <f>IF(Table1[[#This Row],[OD (in)]]=28,0,IF(AND(Table1[[#This Row],[Width (in)]]&gt;25,Table1[[#This Row],[Width (in)]]&lt;=40),1,0))</f>
        <v>0</v>
      </c>
      <c r="V4123">
        <f>IF(Table1[[#This Row],[OD (in)]]=28,0,IF(Table1[[#This Row],[Width (in)]]&gt;40,1,0))</f>
        <v>0</v>
      </c>
      <c r="W4123">
        <f>IF(Table1[[#This Row],[OD (in)]]=28,1,0)</f>
        <v>1</v>
      </c>
    </row>
    <row r="4124" spans="1:23" x14ac:dyDescent="0.3">
      <c r="A4124" s="6" t="s">
        <v>0</v>
      </c>
      <c r="B4124" s="6" t="s">
        <v>121</v>
      </c>
      <c r="C4124" s="6" t="s">
        <v>122</v>
      </c>
      <c r="D4124" s="6" t="s">
        <v>8721</v>
      </c>
      <c r="E4124" s="6" t="s">
        <v>4</v>
      </c>
      <c r="F4124" s="6" t="s">
        <v>5</v>
      </c>
      <c r="G4124" s="6" t="s">
        <v>2432</v>
      </c>
      <c r="H4124" s="6" t="s">
        <v>7</v>
      </c>
      <c r="I4124" s="6" t="s">
        <v>2433</v>
      </c>
      <c r="J4124" s="6" t="s">
        <v>9</v>
      </c>
      <c r="K4124" s="6" t="s">
        <v>8722</v>
      </c>
      <c r="L4124" s="6" t="s">
        <v>11</v>
      </c>
      <c r="M4124" s="2">
        <v>149.65799999999999</v>
      </c>
      <c r="N4124" s="1" t="s">
        <v>12</v>
      </c>
      <c r="O4124" s="3">
        <v>43321</v>
      </c>
      <c r="P4124" s="2">
        <f>ROUNDDOWN(Table1[[#This Row],[Quantity in UnE]],0)</f>
        <v>149</v>
      </c>
      <c r="Q4124" t="s">
        <v>8848</v>
      </c>
      <c r="R4124">
        <v>39.375</v>
      </c>
      <c r="S4124">
        <v>28</v>
      </c>
      <c r="T4124">
        <f>IF(Table1[[#This Row],[OD (in)]]=28,0,IF(Table1[[#This Row],[Width (in)]]&lt;=25,1,0))</f>
        <v>0</v>
      </c>
      <c r="U4124">
        <f>IF(Table1[[#This Row],[OD (in)]]=28,0,IF(AND(Table1[[#This Row],[Width (in)]]&gt;25,Table1[[#This Row],[Width (in)]]&lt;=40),1,0))</f>
        <v>0</v>
      </c>
      <c r="V4124">
        <f>IF(Table1[[#This Row],[OD (in)]]=28,0,IF(Table1[[#This Row],[Width (in)]]&gt;40,1,0))</f>
        <v>0</v>
      </c>
      <c r="W4124">
        <f>IF(Table1[[#This Row],[OD (in)]]=28,1,0)</f>
        <v>1</v>
      </c>
    </row>
    <row r="4125" spans="1:23" x14ac:dyDescent="0.3">
      <c r="A4125" s="6" t="s">
        <v>0</v>
      </c>
      <c r="B4125" s="6" t="s">
        <v>121</v>
      </c>
      <c r="C4125" s="6" t="s">
        <v>122</v>
      </c>
      <c r="D4125" s="6" t="s">
        <v>8723</v>
      </c>
      <c r="E4125" s="6" t="s">
        <v>4</v>
      </c>
      <c r="F4125" s="6" t="s">
        <v>5</v>
      </c>
      <c r="G4125" s="6" t="s">
        <v>2432</v>
      </c>
      <c r="H4125" s="6" t="s">
        <v>7</v>
      </c>
      <c r="I4125" s="6" t="s">
        <v>2433</v>
      </c>
      <c r="J4125" s="6" t="s">
        <v>9</v>
      </c>
      <c r="K4125" s="6" t="s">
        <v>8724</v>
      </c>
      <c r="L4125" s="6" t="s">
        <v>11</v>
      </c>
      <c r="M4125" s="2">
        <v>145.471</v>
      </c>
      <c r="N4125" s="1" t="s">
        <v>12</v>
      </c>
      <c r="O4125" s="3">
        <v>43321</v>
      </c>
      <c r="P4125" s="2">
        <f>ROUNDDOWN(Table1[[#This Row],[Quantity in UnE]],0)</f>
        <v>145</v>
      </c>
      <c r="Q4125" t="s">
        <v>8848</v>
      </c>
      <c r="R4125">
        <v>39.375</v>
      </c>
      <c r="S4125">
        <v>28</v>
      </c>
      <c r="T4125">
        <f>IF(Table1[[#This Row],[OD (in)]]=28,0,IF(Table1[[#This Row],[Width (in)]]&lt;=25,1,0))</f>
        <v>0</v>
      </c>
      <c r="U4125">
        <f>IF(Table1[[#This Row],[OD (in)]]=28,0,IF(AND(Table1[[#This Row],[Width (in)]]&gt;25,Table1[[#This Row],[Width (in)]]&lt;=40),1,0))</f>
        <v>0</v>
      </c>
      <c r="V4125">
        <f>IF(Table1[[#This Row],[OD (in)]]=28,0,IF(Table1[[#This Row],[Width (in)]]&gt;40,1,0))</f>
        <v>0</v>
      </c>
      <c r="W4125">
        <f>IF(Table1[[#This Row],[OD (in)]]=28,1,0)</f>
        <v>1</v>
      </c>
    </row>
    <row r="4126" spans="1:23" x14ac:dyDescent="0.3">
      <c r="A4126" s="6" t="s">
        <v>0</v>
      </c>
      <c r="B4126" s="6" t="s">
        <v>121</v>
      </c>
      <c r="C4126" s="6" t="s">
        <v>122</v>
      </c>
      <c r="D4126" s="6" t="s">
        <v>8725</v>
      </c>
      <c r="E4126" s="6" t="s">
        <v>4</v>
      </c>
      <c r="F4126" s="6" t="s">
        <v>5</v>
      </c>
      <c r="G4126" s="6" t="s">
        <v>2432</v>
      </c>
      <c r="H4126" s="6" t="s">
        <v>7</v>
      </c>
      <c r="I4126" s="6" t="s">
        <v>2433</v>
      </c>
      <c r="J4126" s="6" t="s">
        <v>9</v>
      </c>
      <c r="K4126" s="6" t="s">
        <v>8726</v>
      </c>
      <c r="L4126" s="6" t="s">
        <v>11</v>
      </c>
      <c r="M4126" s="2">
        <v>150.36500000000001</v>
      </c>
      <c r="N4126" s="1" t="s">
        <v>12</v>
      </c>
      <c r="O4126" s="3">
        <v>43321</v>
      </c>
      <c r="P4126" s="2">
        <f>ROUNDDOWN(Table1[[#This Row],[Quantity in UnE]],0)</f>
        <v>150</v>
      </c>
      <c r="Q4126" t="s">
        <v>8848</v>
      </c>
      <c r="R4126">
        <v>39.375</v>
      </c>
      <c r="S4126">
        <v>28</v>
      </c>
      <c r="T4126">
        <f>IF(Table1[[#This Row],[OD (in)]]=28,0,IF(Table1[[#This Row],[Width (in)]]&lt;=25,1,0))</f>
        <v>0</v>
      </c>
      <c r="U4126">
        <f>IF(Table1[[#This Row],[OD (in)]]=28,0,IF(AND(Table1[[#This Row],[Width (in)]]&gt;25,Table1[[#This Row],[Width (in)]]&lt;=40),1,0))</f>
        <v>0</v>
      </c>
      <c r="V4126">
        <f>IF(Table1[[#This Row],[OD (in)]]=28,0,IF(Table1[[#This Row],[Width (in)]]&gt;40,1,0))</f>
        <v>0</v>
      </c>
      <c r="W4126">
        <f>IF(Table1[[#This Row],[OD (in)]]=28,1,0)</f>
        <v>1</v>
      </c>
    </row>
    <row r="4127" spans="1:23" x14ac:dyDescent="0.3">
      <c r="A4127" s="6" t="s">
        <v>0</v>
      </c>
      <c r="B4127" s="6" t="s">
        <v>121</v>
      </c>
      <c r="C4127" s="6" t="s">
        <v>122</v>
      </c>
      <c r="D4127" s="6" t="s">
        <v>8727</v>
      </c>
      <c r="E4127" s="6" t="s">
        <v>4</v>
      </c>
      <c r="F4127" s="6" t="s">
        <v>5</v>
      </c>
      <c r="G4127" s="6" t="s">
        <v>2432</v>
      </c>
      <c r="H4127" s="6" t="s">
        <v>7</v>
      </c>
      <c r="I4127" s="6" t="s">
        <v>2433</v>
      </c>
      <c r="J4127" s="6" t="s">
        <v>9</v>
      </c>
      <c r="K4127" s="6" t="s">
        <v>8728</v>
      </c>
      <c r="L4127" s="6" t="s">
        <v>11</v>
      </c>
      <c r="M4127" s="2">
        <v>145.76599999999999</v>
      </c>
      <c r="N4127" s="1" t="s">
        <v>12</v>
      </c>
      <c r="O4127" s="3">
        <v>43321</v>
      </c>
      <c r="P4127" s="2">
        <f>ROUNDDOWN(Table1[[#This Row],[Quantity in UnE]],0)</f>
        <v>145</v>
      </c>
      <c r="Q4127" t="s">
        <v>8848</v>
      </c>
      <c r="R4127">
        <v>39.375</v>
      </c>
      <c r="S4127">
        <v>28</v>
      </c>
      <c r="T4127">
        <f>IF(Table1[[#This Row],[OD (in)]]=28,0,IF(Table1[[#This Row],[Width (in)]]&lt;=25,1,0))</f>
        <v>0</v>
      </c>
      <c r="U4127">
        <f>IF(Table1[[#This Row],[OD (in)]]=28,0,IF(AND(Table1[[#This Row],[Width (in)]]&gt;25,Table1[[#This Row],[Width (in)]]&lt;=40),1,0))</f>
        <v>0</v>
      </c>
      <c r="V4127">
        <f>IF(Table1[[#This Row],[OD (in)]]=28,0,IF(Table1[[#This Row],[Width (in)]]&gt;40,1,0))</f>
        <v>0</v>
      </c>
      <c r="W4127">
        <f>IF(Table1[[#This Row],[OD (in)]]=28,1,0)</f>
        <v>1</v>
      </c>
    </row>
    <row r="4128" spans="1:23" x14ac:dyDescent="0.3">
      <c r="A4128" s="6" t="s">
        <v>0</v>
      </c>
      <c r="B4128" s="6" t="s">
        <v>125</v>
      </c>
      <c r="C4128" s="6" t="s">
        <v>126</v>
      </c>
      <c r="D4128" s="6" t="s">
        <v>8729</v>
      </c>
      <c r="E4128" s="6" t="s">
        <v>4</v>
      </c>
      <c r="F4128" s="6" t="s">
        <v>5</v>
      </c>
      <c r="G4128" s="6" t="s">
        <v>8557</v>
      </c>
      <c r="H4128" s="6" t="s">
        <v>7</v>
      </c>
      <c r="I4128" s="6" t="s">
        <v>8558</v>
      </c>
      <c r="J4128" s="6" t="s">
        <v>9</v>
      </c>
      <c r="K4128" s="6" t="s">
        <v>8730</v>
      </c>
      <c r="L4128" s="6" t="s">
        <v>11</v>
      </c>
      <c r="M4128" s="2">
        <v>442.41199999999998</v>
      </c>
      <c r="N4128" s="1" t="s">
        <v>12</v>
      </c>
      <c r="O4128" s="3">
        <v>43329</v>
      </c>
      <c r="P4128" s="2">
        <f>ROUNDDOWN(Table1[[#This Row],[Quantity in UnE]],0)</f>
        <v>442</v>
      </c>
      <c r="Q4128" t="s">
        <v>8852</v>
      </c>
      <c r="R4128">
        <v>60</v>
      </c>
      <c r="S4128">
        <v>39</v>
      </c>
      <c r="T4128">
        <f>IF(Table1[[#This Row],[OD (in)]]=28,0,IF(Table1[[#This Row],[Width (in)]]&lt;=25,1,0))</f>
        <v>0</v>
      </c>
      <c r="U4128">
        <f>IF(Table1[[#This Row],[OD (in)]]=28,0,IF(AND(Table1[[#This Row],[Width (in)]]&gt;25,Table1[[#This Row],[Width (in)]]&lt;=40),1,0))</f>
        <v>0</v>
      </c>
      <c r="V4128">
        <f>IF(Table1[[#This Row],[OD (in)]]=28,0,IF(Table1[[#This Row],[Width (in)]]&gt;40,1,0))</f>
        <v>1</v>
      </c>
      <c r="W4128">
        <f>IF(Table1[[#This Row],[OD (in)]]=28,1,0)</f>
        <v>0</v>
      </c>
    </row>
    <row r="4129" spans="1:23" x14ac:dyDescent="0.3">
      <c r="A4129" s="6" t="s">
        <v>0</v>
      </c>
      <c r="B4129" s="6" t="s">
        <v>121</v>
      </c>
      <c r="C4129" s="6" t="s">
        <v>122</v>
      </c>
      <c r="D4129" s="6" t="s">
        <v>8731</v>
      </c>
      <c r="E4129" s="6" t="s">
        <v>4</v>
      </c>
      <c r="F4129" s="6" t="s">
        <v>5</v>
      </c>
      <c r="G4129" s="6" t="s">
        <v>2432</v>
      </c>
      <c r="H4129" s="6" t="s">
        <v>7</v>
      </c>
      <c r="I4129" s="6" t="s">
        <v>2433</v>
      </c>
      <c r="J4129" s="6" t="s">
        <v>9</v>
      </c>
      <c r="K4129" s="6" t="s">
        <v>8732</v>
      </c>
      <c r="L4129" s="6" t="s">
        <v>11</v>
      </c>
      <c r="M4129" s="2">
        <v>146.12</v>
      </c>
      <c r="N4129" s="1" t="s">
        <v>12</v>
      </c>
      <c r="O4129" s="3">
        <v>43321</v>
      </c>
      <c r="P4129" s="2">
        <f>ROUNDDOWN(Table1[[#This Row],[Quantity in UnE]],0)</f>
        <v>146</v>
      </c>
      <c r="Q4129" t="s">
        <v>8848</v>
      </c>
      <c r="R4129">
        <v>39.375</v>
      </c>
      <c r="S4129">
        <v>28</v>
      </c>
      <c r="T4129">
        <f>IF(Table1[[#This Row],[OD (in)]]=28,0,IF(Table1[[#This Row],[Width (in)]]&lt;=25,1,0))</f>
        <v>0</v>
      </c>
      <c r="U4129">
        <f>IF(Table1[[#This Row],[OD (in)]]=28,0,IF(AND(Table1[[#This Row],[Width (in)]]&gt;25,Table1[[#This Row],[Width (in)]]&lt;=40),1,0))</f>
        <v>0</v>
      </c>
      <c r="V4129">
        <f>IF(Table1[[#This Row],[OD (in)]]=28,0,IF(Table1[[#This Row],[Width (in)]]&gt;40,1,0))</f>
        <v>0</v>
      </c>
      <c r="W4129">
        <f>IF(Table1[[#This Row],[OD (in)]]=28,1,0)</f>
        <v>1</v>
      </c>
    </row>
    <row r="4130" spans="1:23" x14ac:dyDescent="0.3">
      <c r="A4130" s="6" t="s">
        <v>0</v>
      </c>
      <c r="B4130" s="6" t="s">
        <v>121</v>
      </c>
      <c r="C4130" s="6" t="s">
        <v>122</v>
      </c>
      <c r="D4130" s="6" t="s">
        <v>8733</v>
      </c>
      <c r="E4130" s="6" t="s">
        <v>4</v>
      </c>
      <c r="F4130" s="6" t="s">
        <v>5</v>
      </c>
      <c r="G4130" s="6" t="s">
        <v>2432</v>
      </c>
      <c r="H4130" s="6" t="s">
        <v>7</v>
      </c>
      <c r="I4130" s="6" t="s">
        <v>2433</v>
      </c>
      <c r="J4130" s="6" t="s">
        <v>9</v>
      </c>
      <c r="K4130" s="6" t="s">
        <v>8734</v>
      </c>
      <c r="L4130" s="6" t="s">
        <v>11</v>
      </c>
      <c r="M4130" s="2">
        <v>149.363</v>
      </c>
      <c r="N4130" s="1" t="s">
        <v>12</v>
      </c>
      <c r="O4130" s="3">
        <v>43321</v>
      </c>
      <c r="P4130" s="2">
        <f>ROUNDDOWN(Table1[[#This Row],[Quantity in UnE]],0)</f>
        <v>149</v>
      </c>
      <c r="Q4130" t="s">
        <v>8848</v>
      </c>
      <c r="R4130">
        <v>39.375</v>
      </c>
      <c r="S4130">
        <v>28</v>
      </c>
      <c r="T4130">
        <f>IF(Table1[[#This Row],[OD (in)]]=28,0,IF(Table1[[#This Row],[Width (in)]]&lt;=25,1,0))</f>
        <v>0</v>
      </c>
      <c r="U4130">
        <f>IF(Table1[[#This Row],[OD (in)]]=28,0,IF(AND(Table1[[#This Row],[Width (in)]]&gt;25,Table1[[#This Row],[Width (in)]]&lt;=40),1,0))</f>
        <v>0</v>
      </c>
      <c r="V4130">
        <f>IF(Table1[[#This Row],[OD (in)]]=28,0,IF(Table1[[#This Row],[Width (in)]]&gt;40,1,0))</f>
        <v>0</v>
      </c>
      <c r="W4130">
        <f>IF(Table1[[#This Row],[OD (in)]]=28,1,0)</f>
        <v>1</v>
      </c>
    </row>
    <row r="4131" spans="1:23" x14ac:dyDescent="0.3">
      <c r="A4131" s="6" t="s">
        <v>0</v>
      </c>
      <c r="B4131" s="6" t="s">
        <v>121</v>
      </c>
      <c r="C4131" s="6" t="s">
        <v>122</v>
      </c>
      <c r="D4131" s="6" t="s">
        <v>8735</v>
      </c>
      <c r="E4131" s="6" t="s">
        <v>4</v>
      </c>
      <c r="F4131" s="6" t="s">
        <v>5</v>
      </c>
      <c r="G4131" s="6" t="s">
        <v>2432</v>
      </c>
      <c r="H4131" s="6" t="s">
        <v>7</v>
      </c>
      <c r="I4131" s="6" t="s">
        <v>2433</v>
      </c>
      <c r="J4131" s="6" t="s">
        <v>9</v>
      </c>
      <c r="K4131" s="6" t="s">
        <v>8736</v>
      </c>
      <c r="L4131" s="6" t="s">
        <v>11</v>
      </c>
      <c r="M4131" s="2">
        <v>146.53299999999999</v>
      </c>
      <c r="N4131" s="1" t="s">
        <v>12</v>
      </c>
      <c r="O4131" s="3">
        <v>43321</v>
      </c>
      <c r="P4131" s="2">
        <f>ROUNDDOWN(Table1[[#This Row],[Quantity in UnE]],0)</f>
        <v>146</v>
      </c>
      <c r="Q4131" t="s">
        <v>8848</v>
      </c>
      <c r="R4131">
        <v>39.375</v>
      </c>
      <c r="S4131">
        <v>28</v>
      </c>
      <c r="T4131">
        <f>IF(Table1[[#This Row],[OD (in)]]=28,0,IF(Table1[[#This Row],[Width (in)]]&lt;=25,1,0))</f>
        <v>0</v>
      </c>
      <c r="U4131">
        <f>IF(Table1[[#This Row],[OD (in)]]=28,0,IF(AND(Table1[[#This Row],[Width (in)]]&gt;25,Table1[[#This Row],[Width (in)]]&lt;=40),1,0))</f>
        <v>0</v>
      </c>
      <c r="V4131">
        <f>IF(Table1[[#This Row],[OD (in)]]=28,0,IF(Table1[[#This Row],[Width (in)]]&gt;40,1,0))</f>
        <v>0</v>
      </c>
      <c r="W4131">
        <f>IF(Table1[[#This Row],[OD (in)]]=28,1,0)</f>
        <v>1</v>
      </c>
    </row>
    <row r="4132" spans="1:23" x14ac:dyDescent="0.3">
      <c r="A4132" s="6" t="s">
        <v>0</v>
      </c>
      <c r="B4132" s="6" t="s">
        <v>667</v>
      </c>
      <c r="C4132" s="6" t="s">
        <v>668</v>
      </c>
      <c r="D4132" s="6" t="s">
        <v>8737</v>
      </c>
      <c r="E4132" s="6" t="s">
        <v>4</v>
      </c>
      <c r="F4132" s="6" t="s">
        <v>5</v>
      </c>
      <c r="G4132" s="6" t="s">
        <v>2432</v>
      </c>
      <c r="H4132" s="6" t="s">
        <v>7</v>
      </c>
      <c r="I4132" s="6" t="s">
        <v>2433</v>
      </c>
      <c r="J4132" s="6" t="s">
        <v>9</v>
      </c>
      <c r="K4132" s="6" t="s">
        <v>8738</v>
      </c>
      <c r="L4132" s="6" t="s">
        <v>11</v>
      </c>
      <c r="M4132" s="2">
        <v>114.762</v>
      </c>
      <c r="N4132" s="1" t="s">
        <v>12</v>
      </c>
      <c r="O4132" s="3">
        <v>43321</v>
      </c>
      <c r="P4132" s="2">
        <f>ROUNDDOWN(Table1[[#This Row],[Quantity in UnE]],0)</f>
        <v>114</v>
      </c>
      <c r="Q4132" t="s">
        <v>8848</v>
      </c>
      <c r="R4132">
        <v>31</v>
      </c>
      <c r="S4132">
        <v>28</v>
      </c>
      <c r="T4132">
        <f>IF(Table1[[#This Row],[OD (in)]]=28,0,IF(Table1[[#This Row],[Width (in)]]&lt;=25,1,0))</f>
        <v>0</v>
      </c>
      <c r="U4132">
        <f>IF(Table1[[#This Row],[OD (in)]]=28,0,IF(AND(Table1[[#This Row],[Width (in)]]&gt;25,Table1[[#This Row],[Width (in)]]&lt;=40),1,0))</f>
        <v>0</v>
      </c>
      <c r="V4132">
        <f>IF(Table1[[#This Row],[OD (in)]]=28,0,IF(Table1[[#This Row],[Width (in)]]&gt;40,1,0))</f>
        <v>0</v>
      </c>
      <c r="W4132">
        <f>IF(Table1[[#This Row],[OD (in)]]=28,1,0)</f>
        <v>1</v>
      </c>
    </row>
    <row r="4133" spans="1:23" x14ac:dyDescent="0.3">
      <c r="A4133" s="6" t="s">
        <v>0</v>
      </c>
      <c r="B4133" s="6" t="s">
        <v>19</v>
      </c>
      <c r="C4133" s="6" t="s">
        <v>20</v>
      </c>
      <c r="D4133" s="6" t="s">
        <v>8739</v>
      </c>
      <c r="E4133" s="6" t="s">
        <v>4</v>
      </c>
      <c r="F4133" s="6" t="s">
        <v>5</v>
      </c>
      <c r="G4133" s="6" t="s">
        <v>8437</v>
      </c>
      <c r="H4133" s="6" t="s">
        <v>7</v>
      </c>
      <c r="I4133" s="6" t="s">
        <v>8438</v>
      </c>
      <c r="J4133" s="6" t="s">
        <v>9</v>
      </c>
      <c r="K4133" s="6" t="s">
        <v>8740</v>
      </c>
      <c r="L4133" s="6" t="s">
        <v>11</v>
      </c>
      <c r="M4133" s="2">
        <v>304.40899999999999</v>
      </c>
      <c r="N4133" s="1" t="s">
        <v>12</v>
      </c>
      <c r="O4133" s="3">
        <v>43322</v>
      </c>
      <c r="P4133" s="2">
        <f>ROUNDDOWN(Table1[[#This Row],[Quantity in UnE]],0)</f>
        <v>304</v>
      </c>
      <c r="Q4133" t="s">
        <v>8849</v>
      </c>
      <c r="R4133">
        <v>36.75</v>
      </c>
      <c r="S4133">
        <v>44</v>
      </c>
      <c r="T4133">
        <f>IF(Table1[[#This Row],[OD (in)]]=28,0,IF(Table1[[#This Row],[Width (in)]]&lt;=25,1,0))</f>
        <v>0</v>
      </c>
      <c r="U4133">
        <f>IF(Table1[[#This Row],[OD (in)]]=28,0,IF(AND(Table1[[#This Row],[Width (in)]]&gt;25,Table1[[#This Row],[Width (in)]]&lt;=40),1,0))</f>
        <v>1</v>
      </c>
      <c r="V4133">
        <f>IF(Table1[[#This Row],[OD (in)]]=28,0,IF(Table1[[#This Row],[Width (in)]]&gt;40,1,0))</f>
        <v>0</v>
      </c>
      <c r="W4133">
        <f>IF(Table1[[#This Row],[OD (in)]]=28,1,0)</f>
        <v>0</v>
      </c>
    </row>
    <row r="4134" spans="1:23" x14ac:dyDescent="0.3">
      <c r="A4134" s="6" t="s">
        <v>0</v>
      </c>
      <c r="B4134" s="6" t="s">
        <v>502</v>
      </c>
      <c r="C4134" s="6" t="s">
        <v>503</v>
      </c>
      <c r="D4134" s="6" t="s">
        <v>8741</v>
      </c>
      <c r="E4134" s="6" t="s">
        <v>4</v>
      </c>
      <c r="F4134" s="6" t="s">
        <v>5</v>
      </c>
      <c r="G4134" s="6" t="s">
        <v>8437</v>
      </c>
      <c r="H4134" s="6" t="s">
        <v>7</v>
      </c>
      <c r="I4134" s="6" t="s">
        <v>8438</v>
      </c>
      <c r="J4134" s="6" t="s">
        <v>9</v>
      </c>
      <c r="K4134" s="6" t="s">
        <v>8742</v>
      </c>
      <c r="L4134" s="6" t="s">
        <v>11</v>
      </c>
      <c r="M4134" s="2">
        <v>197.762</v>
      </c>
      <c r="N4134" s="1" t="s">
        <v>12</v>
      </c>
      <c r="O4134" s="3">
        <v>43322</v>
      </c>
      <c r="P4134" s="2">
        <f>ROUNDDOWN(Table1[[#This Row],[Quantity in UnE]],0)</f>
        <v>197</v>
      </c>
      <c r="Q4134" t="s">
        <v>8849</v>
      </c>
      <c r="R4134">
        <v>23.875</v>
      </c>
      <c r="S4134">
        <v>44</v>
      </c>
      <c r="T4134">
        <f>IF(Table1[[#This Row],[OD (in)]]=28,0,IF(Table1[[#This Row],[Width (in)]]&lt;=25,1,0))</f>
        <v>1</v>
      </c>
      <c r="U4134">
        <f>IF(Table1[[#This Row],[OD (in)]]=28,0,IF(AND(Table1[[#This Row],[Width (in)]]&gt;25,Table1[[#This Row],[Width (in)]]&lt;=40),1,0))</f>
        <v>0</v>
      </c>
      <c r="V4134">
        <f>IF(Table1[[#This Row],[OD (in)]]=28,0,IF(Table1[[#This Row],[Width (in)]]&gt;40,1,0))</f>
        <v>0</v>
      </c>
      <c r="W4134">
        <f>IF(Table1[[#This Row],[OD (in)]]=28,1,0)</f>
        <v>0</v>
      </c>
    </row>
    <row r="4135" spans="1:23" x14ac:dyDescent="0.3">
      <c r="A4135" s="6" t="s">
        <v>0</v>
      </c>
      <c r="B4135" s="6" t="s">
        <v>8743</v>
      </c>
      <c r="C4135" s="6" t="s">
        <v>8744</v>
      </c>
      <c r="D4135" s="6" t="s">
        <v>8745</v>
      </c>
      <c r="E4135" s="6" t="s">
        <v>4</v>
      </c>
      <c r="F4135" s="6" t="s">
        <v>5</v>
      </c>
      <c r="G4135" s="6" t="s">
        <v>8437</v>
      </c>
      <c r="H4135" s="6" t="s">
        <v>7</v>
      </c>
      <c r="I4135" s="6" t="s">
        <v>8438</v>
      </c>
      <c r="J4135" s="6" t="s">
        <v>9</v>
      </c>
      <c r="K4135" s="6" t="s">
        <v>8746</v>
      </c>
      <c r="L4135" s="6" t="s">
        <v>11</v>
      </c>
      <c r="M4135" s="2">
        <v>171.33699999999999</v>
      </c>
      <c r="N4135" s="1" t="s">
        <v>12</v>
      </c>
      <c r="O4135" s="3">
        <v>43322</v>
      </c>
      <c r="P4135" s="2">
        <f>ROUNDDOWN(Table1[[#This Row],[Quantity in UnE]],0)</f>
        <v>171</v>
      </c>
      <c r="Q4135" t="s">
        <v>8850</v>
      </c>
      <c r="R4135">
        <v>24.5</v>
      </c>
      <c r="S4135">
        <v>39</v>
      </c>
      <c r="T4135">
        <f>IF(Table1[[#This Row],[OD (in)]]=28,0,IF(Table1[[#This Row],[Width (in)]]&lt;=25,1,0))</f>
        <v>1</v>
      </c>
      <c r="U4135">
        <f>IF(Table1[[#This Row],[OD (in)]]=28,0,IF(AND(Table1[[#This Row],[Width (in)]]&gt;25,Table1[[#This Row],[Width (in)]]&lt;=40),1,0))</f>
        <v>0</v>
      </c>
      <c r="V4135">
        <f>IF(Table1[[#This Row],[OD (in)]]=28,0,IF(Table1[[#This Row],[Width (in)]]&gt;40,1,0))</f>
        <v>0</v>
      </c>
      <c r="W4135">
        <f>IF(Table1[[#This Row],[OD (in)]]=28,1,0)</f>
        <v>0</v>
      </c>
    </row>
    <row r="4136" spans="1:23" x14ac:dyDescent="0.3">
      <c r="A4136" s="6" t="s">
        <v>0</v>
      </c>
      <c r="B4136" s="6" t="s">
        <v>667</v>
      </c>
      <c r="C4136" s="6" t="s">
        <v>668</v>
      </c>
      <c r="D4136" s="6" t="s">
        <v>8747</v>
      </c>
      <c r="E4136" s="6" t="s">
        <v>4</v>
      </c>
      <c r="F4136" s="6" t="s">
        <v>5</v>
      </c>
      <c r="G4136" s="6" t="s">
        <v>2432</v>
      </c>
      <c r="H4136" s="6" t="s">
        <v>7</v>
      </c>
      <c r="I4136" s="6" t="s">
        <v>2433</v>
      </c>
      <c r="J4136" s="6" t="s">
        <v>9</v>
      </c>
      <c r="K4136" s="6" t="s">
        <v>8748</v>
      </c>
      <c r="L4136" s="6" t="s">
        <v>11</v>
      </c>
      <c r="M4136" s="2">
        <v>115.04</v>
      </c>
      <c r="N4136" s="1" t="s">
        <v>12</v>
      </c>
      <c r="O4136" s="3">
        <v>43321</v>
      </c>
      <c r="P4136" s="2">
        <f>ROUNDDOWN(Table1[[#This Row],[Quantity in UnE]],0)</f>
        <v>115</v>
      </c>
      <c r="Q4136" t="s">
        <v>8848</v>
      </c>
      <c r="R4136">
        <v>31</v>
      </c>
      <c r="S4136">
        <v>28</v>
      </c>
      <c r="T4136">
        <f>IF(Table1[[#This Row],[OD (in)]]=28,0,IF(Table1[[#This Row],[Width (in)]]&lt;=25,1,0))</f>
        <v>0</v>
      </c>
      <c r="U4136">
        <f>IF(Table1[[#This Row],[OD (in)]]=28,0,IF(AND(Table1[[#This Row],[Width (in)]]&gt;25,Table1[[#This Row],[Width (in)]]&lt;=40),1,0))</f>
        <v>0</v>
      </c>
      <c r="V4136">
        <f>IF(Table1[[#This Row],[OD (in)]]=28,0,IF(Table1[[#This Row],[Width (in)]]&gt;40,1,0))</f>
        <v>0</v>
      </c>
      <c r="W4136">
        <f>IF(Table1[[#This Row],[OD (in)]]=28,1,0)</f>
        <v>1</v>
      </c>
    </row>
    <row r="4137" spans="1:23" x14ac:dyDescent="0.3">
      <c r="A4137" s="6" t="s">
        <v>0</v>
      </c>
      <c r="B4137" s="6" t="s">
        <v>667</v>
      </c>
      <c r="C4137" s="6" t="s">
        <v>668</v>
      </c>
      <c r="D4137" s="6" t="s">
        <v>8749</v>
      </c>
      <c r="E4137" s="6" t="s">
        <v>4</v>
      </c>
      <c r="F4137" s="6" t="s">
        <v>5</v>
      </c>
      <c r="G4137" s="6" t="s">
        <v>2432</v>
      </c>
      <c r="H4137" s="6" t="s">
        <v>7</v>
      </c>
      <c r="I4137" s="6" t="s">
        <v>2433</v>
      </c>
      <c r="J4137" s="6" t="s">
        <v>9</v>
      </c>
      <c r="K4137" s="6" t="s">
        <v>8750</v>
      </c>
      <c r="L4137" s="6" t="s">
        <v>11</v>
      </c>
      <c r="M4137" s="2">
        <v>117.59399999999999</v>
      </c>
      <c r="N4137" s="1" t="s">
        <v>12</v>
      </c>
      <c r="O4137" s="3">
        <v>43321</v>
      </c>
      <c r="P4137" s="2">
        <f>ROUNDDOWN(Table1[[#This Row],[Quantity in UnE]],0)</f>
        <v>117</v>
      </c>
      <c r="Q4137" t="s">
        <v>8848</v>
      </c>
      <c r="R4137">
        <v>31</v>
      </c>
      <c r="S4137">
        <v>28</v>
      </c>
      <c r="T4137">
        <f>IF(Table1[[#This Row],[OD (in)]]=28,0,IF(Table1[[#This Row],[Width (in)]]&lt;=25,1,0))</f>
        <v>0</v>
      </c>
      <c r="U4137">
        <f>IF(Table1[[#This Row],[OD (in)]]=28,0,IF(AND(Table1[[#This Row],[Width (in)]]&gt;25,Table1[[#This Row],[Width (in)]]&lt;=40),1,0))</f>
        <v>0</v>
      </c>
      <c r="V4137">
        <f>IF(Table1[[#This Row],[OD (in)]]=28,0,IF(Table1[[#This Row],[Width (in)]]&gt;40,1,0))</f>
        <v>0</v>
      </c>
      <c r="W4137">
        <f>IF(Table1[[#This Row],[OD (in)]]=28,1,0)</f>
        <v>1</v>
      </c>
    </row>
    <row r="4138" spans="1:23" x14ac:dyDescent="0.3">
      <c r="A4138" s="6" t="s">
        <v>0</v>
      </c>
      <c r="B4138" s="6" t="s">
        <v>2566</v>
      </c>
      <c r="C4138" s="6" t="s">
        <v>2567</v>
      </c>
      <c r="D4138" s="6" t="s">
        <v>8751</v>
      </c>
      <c r="E4138" s="6" t="s">
        <v>4</v>
      </c>
      <c r="F4138" s="6" t="s">
        <v>5</v>
      </c>
      <c r="G4138" s="6" t="s">
        <v>8437</v>
      </c>
      <c r="H4138" s="6" t="s">
        <v>7</v>
      </c>
      <c r="I4138" s="6" t="s">
        <v>8438</v>
      </c>
      <c r="J4138" s="6" t="s">
        <v>9</v>
      </c>
      <c r="K4138" s="6" t="s">
        <v>8752</v>
      </c>
      <c r="L4138" s="6" t="s">
        <v>11</v>
      </c>
      <c r="M4138" s="2">
        <v>262.25</v>
      </c>
      <c r="N4138" s="1" t="s">
        <v>12</v>
      </c>
      <c r="O4138" s="3">
        <v>43322</v>
      </c>
      <c r="P4138" s="2">
        <f>ROUNDDOWN(Table1[[#This Row],[Quantity in UnE]],0)</f>
        <v>262</v>
      </c>
      <c r="Q4138" t="s">
        <v>8850</v>
      </c>
      <c r="R4138">
        <v>37.5</v>
      </c>
      <c r="S4138">
        <v>39</v>
      </c>
      <c r="T4138">
        <f>IF(Table1[[#This Row],[OD (in)]]=28,0,IF(Table1[[#This Row],[Width (in)]]&lt;=25,1,0))</f>
        <v>0</v>
      </c>
      <c r="U4138">
        <f>IF(Table1[[#This Row],[OD (in)]]=28,0,IF(AND(Table1[[#This Row],[Width (in)]]&gt;25,Table1[[#This Row],[Width (in)]]&lt;=40),1,0))</f>
        <v>1</v>
      </c>
      <c r="V4138">
        <f>IF(Table1[[#This Row],[OD (in)]]=28,0,IF(Table1[[#This Row],[Width (in)]]&gt;40,1,0))</f>
        <v>0</v>
      </c>
      <c r="W4138">
        <f>IF(Table1[[#This Row],[OD (in)]]=28,1,0)</f>
        <v>0</v>
      </c>
    </row>
    <row r="4139" spans="1:23" x14ac:dyDescent="0.3">
      <c r="A4139" s="6" t="s">
        <v>0</v>
      </c>
      <c r="B4139" s="6" t="s">
        <v>667</v>
      </c>
      <c r="C4139" s="6" t="s">
        <v>668</v>
      </c>
      <c r="D4139" s="6" t="s">
        <v>8753</v>
      </c>
      <c r="E4139" s="6" t="s">
        <v>4</v>
      </c>
      <c r="F4139" s="6" t="s">
        <v>5</v>
      </c>
      <c r="G4139" s="6" t="s">
        <v>2432</v>
      </c>
      <c r="H4139" s="6" t="s">
        <v>7</v>
      </c>
      <c r="I4139" s="6" t="s">
        <v>2433</v>
      </c>
      <c r="J4139" s="6" t="s">
        <v>9</v>
      </c>
      <c r="K4139" s="6" t="s">
        <v>8752</v>
      </c>
      <c r="L4139" s="6" t="s">
        <v>11</v>
      </c>
      <c r="M4139" s="2">
        <v>117.82599999999999</v>
      </c>
      <c r="N4139" s="1" t="s">
        <v>12</v>
      </c>
      <c r="O4139" s="3">
        <v>43321</v>
      </c>
      <c r="P4139" s="2">
        <f>ROUNDDOWN(Table1[[#This Row],[Quantity in UnE]],0)</f>
        <v>117</v>
      </c>
      <c r="Q4139" t="s">
        <v>8848</v>
      </c>
      <c r="R4139">
        <v>31</v>
      </c>
      <c r="S4139">
        <v>28</v>
      </c>
      <c r="T4139">
        <f>IF(Table1[[#This Row],[OD (in)]]=28,0,IF(Table1[[#This Row],[Width (in)]]&lt;=25,1,0))</f>
        <v>0</v>
      </c>
      <c r="U4139">
        <f>IF(Table1[[#This Row],[OD (in)]]=28,0,IF(AND(Table1[[#This Row],[Width (in)]]&gt;25,Table1[[#This Row],[Width (in)]]&lt;=40),1,0))</f>
        <v>0</v>
      </c>
      <c r="V4139">
        <f>IF(Table1[[#This Row],[OD (in)]]=28,0,IF(Table1[[#This Row],[Width (in)]]&gt;40,1,0))</f>
        <v>0</v>
      </c>
      <c r="W4139">
        <f>IF(Table1[[#This Row],[OD (in)]]=28,1,0)</f>
        <v>1</v>
      </c>
    </row>
    <row r="4140" spans="1:23" x14ac:dyDescent="0.3">
      <c r="A4140" s="6" t="s">
        <v>0</v>
      </c>
      <c r="B4140" s="6" t="s">
        <v>5828</v>
      </c>
      <c r="C4140" s="6" t="s">
        <v>5829</v>
      </c>
      <c r="D4140" s="6" t="s">
        <v>8754</v>
      </c>
      <c r="E4140" s="6" t="s">
        <v>4</v>
      </c>
      <c r="F4140" s="6" t="s">
        <v>5</v>
      </c>
      <c r="G4140" s="6" t="s">
        <v>8437</v>
      </c>
      <c r="H4140" s="6" t="s">
        <v>7</v>
      </c>
      <c r="I4140" s="6" t="s">
        <v>8438</v>
      </c>
      <c r="J4140" s="6" t="s">
        <v>9</v>
      </c>
      <c r="K4140" s="6" t="s">
        <v>8755</v>
      </c>
      <c r="L4140" s="6" t="s">
        <v>11</v>
      </c>
      <c r="M4140" s="2">
        <v>213.29599999999999</v>
      </c>
      <c r="N4140" s="1" t="s">
        <v>12</v>
      </c>
      <c r="O4140" s="3">
        <v>43322</v>
      </c>
      <c r="P4140" s="2">
        <f>ROUNDDOWN(Table1[[#This Row],[Quantity in UnE]],0)</f>
        <v>213</v>
      </c>
      <c r="Q4140" t="s">
        <v>8850</v>
      </c>
      <c r="R4140">
        <v>30.5</v>
      </c>
      <c r="S4140">
        <v>39</v>
      </c>
      <c r="T4140">
        <f>IF(Table1[[#This Row],[OD (in)]]=28,0,IF(Table1[[#This Row],[Width (in)]]&lt;=25,1,0))</f>
        <v>0</v>
      </c>
      <c r="U4140">
        <f>IF(Table1[[#This Row],[OD (in)]]=28,0,IF(AND(Table1[[#This Row],[Width (in)]]&gt;25,Table1[[#This Row],[Width (in)]]&lt;=40),1,0))</f>
        <v>1</v>
      </c>
      <c r="V4140">
        <f>IF(Table1[[#This Row],[OD (in)]]=28,0,IF(Table1[[#This Row],[Width (in)]]&gt;40,1,0))</f>
        <v>0</v>
      </c>
      <c r="W4140">
        <f>IF(Table1[[#This Row],[OD (in)]]=28,1,0)</f>
        <v>0</v>
      </c>
    </row>
    <row r="4141" spans="1:23" x14ac:dyDescent="0.3">
      <c r="A4141" s="6" t="s">
        <v>0</v>
      </c>
      <c r="B4141" s="6" t="s">
        <v>667</v>
      </c>
      <c r="C4141" s="6" t="s">
        <v>668</v>
      </c>
      <c r="D4141" s="6" t="s">
        <v>8756</v>
      </c>
      <c r="E4141" s="6" t="s">
        <v>4</v>
      </c>
      <c r="F4141" s="6" t="s">
        <v>5</v>
      </c>
      <c r="G4141" s="6" t="s">
        <v>2432</v>
      </c>
      <c r="H4141" s="6" t="s">
        <v>7</v>
      </c>
      <c r="I4141" s="6" t="s">
        <v>2433</v>
      </c>
      <c r="J4141" s="6" t="s">
        <v>9</v>
      </c>
      <c r="K4141" s="6" t="s">
        <v>8757</v>
      </c>
      <c r="L4141" s="6" t="s">
        <v>11</v>
      </c>
      <c r="M4141" s="2">
        <v>114.53</v>
      </c>
      <c r="N4141" s="1" t="s">
        <v>12</v>
      </c>
      <c r="O4141" s="3">
        <v>43321</v>
      </c>
      <c r="P4141" s="2">
        <f>ROUNDDOWN(Table1[[#This Row],[Quantity in UnE]],0)</f>
        <v>114</v>
      </c>
      <c r="Q4141" t="s">
        <v>8848</v>
      </c>
      <c r="R4141">
        <v>31</v>
      </c>
      <c r="S4141">
        <v>28</v>
      </c>
      <c r="T4141">
        <f>IF(Table1[[#This Row],[OD (in)]]=28,0,IF(Table1[[#This Row],[Width (in)]]&lt;=25,1,0))</f>
        <v>0</v>
      </c>
      <c r="U4141">
        <f>IF(Table1[[#This Row],[OD (in)]]=28,0,IF(AND(Table1[[#This Row],[Width (in)]]&gt;25,Table1[[#This Row],[Width (in)]]&lt;=40),1,0))</f>
        <v>0</v>
      </c>
      <c r="V4141">
        <f>IF(Table1[[#This Row],[OD (in)]]=28,0,IF(Table1[[#This Row],[Width (in)]]&gt;40,1,0))</f>
        <v>0</v>
      </c>
      <c r="W4141">
        <f>IF(Table1[[#This Row],[OD (in)]]=28,1,0)</f>
        <v>1</v>
      </c>
    </row>
    <row r="4142" spans="1:23" x14ac:dyDescent="0.3">
      <c r="A4142" s="6" t="s">
        <v>0</v>
      </c>
      <c r="B4142" s="6" t="s">
        <v>667</v>
      </c>
      <c r="C4142" s="6" t="s">
        <v>668</v>
      </c>
      <c r="D4142" s="6" t="s">
        <v>8758</v>
      </c>
      <c r="E4142" s="6" t="s">
        <v>4</v>
      </c>
      <c r="F4142" s="6" t="s">
        <v>5</v>
      </c>
      <c r="G4142" s="6" t="s">
        <v>2432</v>
      </c>
      <c r="H4142" s="6" t="s">
        <v>7</v>
      </c>
      <c r="I4142" s="6" t="s">
        <v>2433</v>
      </c>
      <c r="J4142" s="6" t="s">
        <v>9</v>
      </c>
      <c r="K4142" s="6" t="s">
        <v>8759</v>
      </c>
      <c r="L4142" s="6" t="s">
        <v>11</v>
      </c>
      <c r="M4142" s="2">
        <v>114.994</v>
      </c>
      <c r="N4142" s="1" t="s">
        <v>12</v>
      </c>
      <c r="O4142" s="3">
        <v>43321</v>
      </c>
      <c r="P4142" s="2">
        <f>ROUNDDOWN(Table1[[#This Row],[Quantity in UnE]],0)</f>
        <v>114</v>
      </c>
      <c r="Q4142" t="s">
        <v>8848</v>
      </c>
      <c r="R4142">
        <v>31</v>
      </c>
      <c r="S4142">
        <v>28</v>
      </c>
      <c r="T4142">
        <f>IF(Table1[[#This Row],[OD (in)]]=28,0,IF(Table1[[#This Row],[Width (in)]]&lt;=25,1,0))</f>
        <v>0</v>
      </c>
      <c r="U4142">
        <f>IF(Table1[[#This Row],[OD (in)]]=28,0,IF(AND(Table1[[#This Row],[Width (in)]]&gt;25,Table1[[#This Row],[Width (in)]]&lt;=40),1,0))</f>
        <v>0</v>
      </c>
      <c r="V4142">
        <f>IF(Table1[[#This Row],[OD (in)]]=28,0,IF(Table1[[#This Row],[Width (in)]]&gt;40,1,0))</f>
        <v>0</v>
      </c>
      <c r="W4142">
        <f>IF(Table1[[#This Row],[OD (in)]]=28,1,0)</f>
        <v>1</v>
      </c>
    </row>
    <row r="4143" spans="1:23" x14ac:dyDescent="0.3">
      <c r="A4143" s="6" t="s">
        <v>0</v>
      </c>
      <c r="B4143" s="6" t="s">
        <v>667</v>
      </c>
      <c r="C4143" s="6" t="s">
        <v>668</v>
      </c>
      <c r="D4143" s="6" t="s">
        <v>8760</v>
      </c>
      <c r="E4143" s="6" t="s">
        <v>4</v>
      </c>
      <c r="F4143" s="6" t="s">
        <v>5</v>
      </c>
      <c r="G4143" s="6" t="s">
        <v>2432</v>
      </c>
      <c r="H4143" s="6" t="s">
        <v>7</v>
      </c>
      <c r="I4143" s="6" t="s">
        <v>2433</v>
      </c>
      <c r="J4143" s="6" t="s">
        <v>9</v>
      </c>
      <c r="K4143" s="6" t="s">
        <v>8761</v>
      </c>
      <c r="L4143" s="6" t="s">
        <v>11</v>
      </c>
      <c r="M4143" s="2">
        <v>118.383</v>
      </c>
      <c r="N4143" s="1" t="s">
        <v>12</v>
      </c>
      <c r="O4143" s="3">
        <v>43321</v>
      </c>
      <c r="P4143" s="2">
        <f>ROUNDDOWN(Table1[[#This Row],[Quantity in UnE]],0)</f>
        <v>118</v>
      </c>
      <c r="Q4143" t="s">
        <v>8848</v>
      </c>
      <c r="R4143">
        <v>31</v>
      </c>
      <c r="S4143">
        <v>28</v>
      </c>
      <c r="T4143">
        <f>IF(Table1[[#This Row],[OD (in)]]=28,0,IF(Table1[[#This Row],[Width (in)]]&lt;=25,1,0))</f>
        <v>0</v>
      </c>
      <c r="U4143">
        <f>IF(Table1[[#This Row],[OD (in)]]=28,0,IF(AND(Table1[[#This Row],[Width (in)]]&gt;25,Table1[[#This Row],[Width (in)]]&lt;=40),1,0))</f>
        <v>0</v>
      </c>
      <c r="V4143">
        <f>IF(Table1[[#This Row],[OD (in)]]=28,0,IF(Table1[[#This Row],[Width (in)]]&gt;40,1,0))</f>
        <v>0</v>
      </c>
      <c r="W4143">
        <f>IF(Table1[[#This Row],[OD (in)]]=28,1,0)</f>
        <v>1</v>
      </c>
    </row>
    <row r="4144" spans="1:23" x14ac:dyDescent="0.3">
      <c r="A4144" s="6" t="s">
        <v>0</v>
      </c>
      <c r="B4144" s="6" t="s">
        <v>667</v>
      </c>
      <c r="C4144" s="6" t="s">
        <v>668</v>
      </c>
      <c r="D4144" s="6" t="s">
        <v>8762</v>
      </c>
      <c r="E4144" s="6" t="s">
        <v>4</v>
      </c>
      <c r="F4144" s="6" t="s">
        <v>5</v>
      </c>
      <c r="G4144" s="6" t="s">
        <v>2432</v>
      </c>
      <c r="H4144" s="6" t="s">
        <v>7</v>
      </c>
      <c r="I4144" s="6" t="s">
        <v>2433</v>
      </c>
      <c r="J4144" s="6" t="s">
        <v>9</v>
      </c>
      <c r="K4144" s="6" t="s">
        <v>8763</v>
      </c>
      <c r="L4144" s="6" t="s">
        <v>11</v>
      </c>
      <c r="M4144" s="2">
        <v>115.36499999999999</v>
      </c>
      <c r="N4144" s="1" t="s">
        <v>12</v>
      </c>
      <c r="O4144" s="3">
        <v>43321</v>
      </c>
      <c r="P4144" s="2">
        <f>ROUNDDOWN(Table1[[#This Row],[Quantity in UnE]],0)</f>
        <v>115</v>
      </c>
      <c r="Q4144" t="s">
        <v>8848</v>
      </c>
      <c r="R4144">
        <v>31</v>
      </c>
      <c r="S4144">
        <v>28</v>
      </c>
      <c r="T4144">
        <f>IF(Table1[[#This Row],[OD (in)]]=28,0,IF(Table1[[#This Row],[Width (in)]]&lt;=25,1,0))</f>
        <v>0</v>
      </c>
      <c r="U4144">
        <f>IF(Table1[[#This Row],[OD (in)]]=28,0,IF(AND(Table1[[#This Row],[Width (in)]]&gt;25,Table1[[#This Row],[Width (in)]]&lt;=40),1,0))</f>
        <v>0</v>
      </c>
      <c r="V4144">
        <f>IF(Table1[[#This Row],[OD (in)]]=28,0,IF(Table1[[#This Row],[Width (in)]]&gt;40,1,0))</f>
        <v>0</v>
      </c>
      <c r="W4144">
        <f>IF(Table1[[#This Row],[OD (in)]]=28,1,0)</f>
        <v>1</v>
      </c>
    </row>
    <row r="4145" spans="1:23" x14ac:dyDescent="0.3">
      <c r="A4145" s="6" t="s">
        <v>0</v>
      </c>
      <c r="B4145" s="6" t="s">
        <v>87</v>
      </c>
      <c r="C4145" s="6" t="s">
        <v>88</v>
      </c>
      <c r="D4145" s="6" t="s">
        <v>8764</v>
      </c>
      <c r="E4145" s="6" t="s">
        <v>4</v>
      </c>
      <c r="F4145" s="6" t="s">
        <v>5</v>
      </c>
      <c r="G4145" s="6" t="s">
        <v>2432</v>
      </c>
      <c r="H4145" s="6" t="s">
        <v>7</v>
      </c>
      <c r="I4145" s="6" t="s">
        <v>2433</v>
      </c>
      <c r="J4145" s="6" t="s">
        <v>9</v>
      </c>
      <c r="K4145" s="6" t="s">
        <v>8765</v>
      </c>
      <c r="L4145" s="6" t="s">
        <v>11</v>
      </c>
      <c r="M4145" s="2">
        <v>110.38</v>
      </c>
      <c r="N4145" s="1" t="s">
        <v>12</v>
      </c>
      <c r="O4145" s="3">
        <v>43321</v>
      </c>
      <c r="P4145" s="2">
        <f>ROUNDDOWN(Table1[[#This Row],[Quantity in UnE]],0)</f>
        <v>110</v>
      </c>
      <c r="Q4145" t="s">
        <v>8850</v>
      </c>
      <c r="R4145">
        <v>29</v>
      </c>
      <c r="S4145">
        <v>28</v>
      </c>
      <c r="T4145">
        <f>IF(Table1[[#This Row],[OD (in)]]=28,0,IF(Table1[[#This Row],[Width (in)]]&lt;=25,1,0))</f>
        <v>0</v>
      </c>
      <c r="U4145">
        <f>IF(Table1[[#This Row],[OD (in)]]=28,0,IF(AND(Table1[[#This Row],[Width (in)]]&gt;25,Table1[[#This Row],[Width (in)]]&lt;=40),1,0))</f>
        <v>0</v>
      </c>
      <c r="V4145">
        <f>IF(Table1[[#This Row],[OD (in)]]=28,0,IF(Table1[[#This Row],[Width (in)]]&gt;40,1,0))</f>
        <v>0</v>
      </c>
      <c r="W4145">
        <f>IF(Table1[[#This Row],[OD (in)]]=28,1,0)</f>
        <v>1</v>
      </c>
    </row>
    <row r="4146" spans="1:23" x14ac:dyDescent="0.3">
      <c r="A4146" s="6" t="s">
        <v>0</v>
      </c>
      <c r="B4146" s="6" t="s">
        <v>87</v>
      </c>
      <c r="C4146" s="6" t="s">
        <v>88</v>
      </c>
      <c r="D4146" s="6" t="s">
        <v>8766</v>
      </c>
      <c r="E4146" s="6" t="s">
        <v>4</v>
      </c>
      <c r="F4146" s="6" t="s">
        <v>5</v>
      </c>
      <c r="G4146" s="6" t="s">
        <v>2432</v>
      </c>
      <c r="H4146" s="6" t="s">
        <v>7</v>
      </c>
      <c r="I4146" s="6" t="s">
        <v>2433</v>
      </c>
      <c r="J4146" s="6" t="s">
        <v>9</v>
      </c>
      <c r="K4146" s="6" t="s">
        <v>8767</v>
      </c>
      <c r="L4146" s="6" t="s">
        <v>11</v>
      </c>
      <c r="M4146" s="2">
        <v>110.128</v>
      </c>
      <c r="N4146" s="1" t="s">
        <v>12</v>
      </c>
      <c r="O4146" s="3">
        <v>43321</v>
      </c>
      <c r="P4146" s="2">
        <f>ROUNDDOWN(Table1[[#This Row],[Quantity in UnE]],0)</f>
        <v>110</v>
      </c>
      <c r="Q4146" t="s">
        <v>8850</v>
      </c>
      <c r="R4146">
        <v>29</v>
      </c>
      <c r="S4146">
        <v>28</v>
      </c>
      <c r="T4146">
        <f>IF(Table1[[#This Row],[OD (in)]]=28,0,IF(Table1[[#This Row],[Width (in)]]&lt;=25,1,0))</f>
        <v>0</v>
      </c>
      <c r="U4146">
        <f>IF(Table1[[#This Row],[OD (in)]]=28,0,IF(AND(Table1[[#This Row],[Width (in)]]&gt;25,Table1[[#This Row],[Width (in)]]&lt;=40),1,0))</f>
        <v>0</v>
      </c>
      <c r="V4146">
        <f>IF(Table1[[#This Row],[OD (in)]]=28,0,IF(Table1[[#This Row],[Width (in)]]&gt;40,1,0))</f>
        <v>0</v>
      </c>
      <c r="W4146">
        <f>IF(Table1[[#This Row],[OD (in)]]=28,1,0)</f>
        <v>1</v>
      </c>
    </row>
    <row r="4147" spans="1:23" x14ac:dyDescent="0.3">
      <c r="A4147" s="6" t="s">
        <v>0</v>
      </c>
      <c r="B4147" s="6" t="s">
        <v>87</v>
      </c>
      <c r="C4147" s="6" t="s">
        <v>88</v>
      </c>
      <c r="D4147" s="6" t="s">
        <v>8768</v>
      </c>
      <c r="E4147" s="6" t="s">
        <v>4</v>
      </c>
      <c r="F4147" s="6" t="s">
        <v>5</v>
      </c>
      <c r="G4147" s="6" t="s">
        <v>2432</v>
      </c>
      <c r="H4147" s="6" t="s">
        <v>7</v>
      </c>
      <c r="I4147" s="6" t="s">
        <v>2433</v>
      </c>
      <c r="J4147" s="6" t="s">
        <v>9</v>
      </c>
      <c r="K4147" s="6" t="s">
        <v>8769</v>
      </c>
      <c r="L4147" s="6" t="s">
        <v>11</v>
      </c>
      <c r="M4147" s="2">
        <v>110.128</v>
      </c>
      <c r="N4147" s="1" t="s">
        <v>12</v>
      </c>
      <c r="O4147" s="3">
        <v>43321</v>
      </c>
      <c r="P4147" s="2">
        <f>ROUNDDOWN(Table1[[#This Row],[Quantity in UnE]],0)</f>
        <v>110</v>
      </c>
      <c r="Q4147" t="s">
        <v>8850</v>
      </c>
      <c r="R4147">
        <v>29</v>
      </c>
      <c r="S4147">
        <v>28</v>
      </c>
      <c r="T4147">
        <f>IF(Table1[[#This Row],[OD (in)]]=28,0,IF(Table1[[#This Row],[Width (in)]]&lt;=25,1,0))</f>
        <v>0</v>
      </c>
      <c r="U4147">
        <f>IF(Table1[[#This Row],[OD (in)]]=28,0,IF(AND(Table1[[#This Row],[Width (in)]]&gt;25,Table1[[#This Row],[Width (in)]]&lt;=40),1,0))</f>
        <v>0</v>
      </c>
      <c r="V4147">
        <f>IF(Table1[[#This Row],[OD (in)]]=28,0,IF(Table1[[#This Row],[Width (in)]]&gt;40,1,0))</f>
        <v>0</v>
      </c>
      <c r="W4147">
        <f>IF(Table1[[#This Row],[OD (in)]]=28,1,0)</f>
        <v>1</v>
      </c>
    </row>
    <row r="4148" spans="1:23" x14ac:dyDescent="0.3">
      <c r="A4148" s="6" t="s">
        <v>0</v>
      </c>
      <c r="B4148" s="6" t="s">
        <v>87</v>
      </c>
      <c r="C4148" s="6" t="s">
        <v>88</v>
      </c>
      <c r="D4148" s="6" t="s">
        <v>8770</v>
      </c>
      <c r="E4148" s="6" t="s">
        <v>4</v>
      </c>
      <c r="F4148" s="6" t="s">
        <v>5</v>
      </c>
      <c r="G4148" s="6" t="s">
        <v>2432</v>
      </c>
      <c r="H4148" s="6" t="s">
        <v>7</v>
      </c>
      <c r="I4148" s="6" t="s">
        <v>2433</v>
      </c>
      <c r="J4148" s="6" t="s">
        <v>9</v>
      </c>
      <c r="K4148" s="6" t="s">
        <v>8771</v>
      </c>
      <c r="L4148" s="6" t="s">
        <v>11</v>
      </c>
      <c r="M4148" s="2">
        <v>107.312</v>
      </c>
      <c r="N4148" s="1" t="s">
        <v>12</v>
      </c>
      <c r="O4148" s="3">
        <v>43321</v>
      </c>
      <c r="P4148" s="2">
        <f>ROUNDDOWN(Table1[[#This Row],[Quantity in UnE]],0)</f>
        <v>107</v>
      </c>
      <c r="Q4148" t="s">
        <v>8850</v>
      </c>
      <c r="R4148">
        <v>29</v>
      </c>
      <c r="S4148">
        <v>28</v>
      </c>
      <c r="T4148">
        <f>IF(Table1[[#This Row],[OD (in)]]=28,0,IF(Table1[[#This Row],[Width (in)]]&lt;=25,1,0))</f>
        <v>0</v>
      </c>
      <c r="U4148">
        <f>IF(Table1[[#This Row],[OD (in)]]=28,0,IF(AND(Table1[[#This Row],[Width (in)]]&gt;25,Table1[[#This Row],[Width (in)]]&lt;=40),1,0))</f>
        <v>0</v>
      </c>
      <c r="V4148">
        <f>IF(Table1[[#This Row],[OD (in)]]=28,0,IF(Table1[[#This Row],[Width (in)]]&gt;40,1,0))</f>
        <v>0</v>
      </c>
      <c r="W4148">
        <f>IF(Table1[[#This Row],[OD (in)]]=28,1,0)</f>
        <v>1</v>
      </c>
    </row>
    <row r="4149" spans="1:23" x14ac:dyDescent="0.3">
      <c r="A4149" s="6" t="s">
        <v>0</v>
      </c>
      <c r="B4149" s="6" t="s">
        <v>125</v>
      </c>
      <c r="C4149" s="6" t="s">
        <v>126</v>
      </c>
      <c r="D4149" s="6" t="s">
        <v>8772</v>
      </c>
      <c r="E4149" s="6" t="s">
        <v>4</v>
      </c>
      <c r="F4149" s="6" t="s">
        <v>5</v>
      </c>
      <c r="G4149" s="6" t="s">
        <v>8128</v>
      </c>
      <c r="H4149" s="6" t="s">
        <v>7</v>
      </c>
      <c r="I4149" s="6" t="s">
        <v>8129</v>
      </c>
      <c r="J4149" s="6" t="s">
        <v>9</v>
      </c>
      <c r="K4149" s="6" t="s">
        <v>8773</v>
      </c>
      <c r="L4149" s="6" t="s">
        <v>11</v>
      </c>
      <c r="M4149" s="2">
        <v>353.09899999999999</v>
      </c>
      <c r="N4149" s="1" t="s">
        <v>12</v>
      </c>
      <c r="O4149" s="3">
        <v>43319</v>
      </c>
      <c r="P4149" s="2">
        <f>ROUNDDOWN(Table1[[#This Row],[Quantity in UnE]],0)</f>
        <v>353</v>
      </c>
      <c r="Q4149" t="s">
        <v>8852</v>
      </c>
      <c r="R4149">
        <v>60</v>
      </c>
      <c r="S4149">
        <v>39</v>
      </c>
      <c r="T4149">
        <f>IF(Table1[[#This Row],[OD (in)]]=28,0,IF(Table1[[#This Row],[Width (in)]]&lt;=25,1,0))</f>
        <v>0</v>
      </c>
      <c r="U4149">
        <f>IF(Table1[[#This Row],[OD (in)]]=28,0,IF(AND(Table1[[#This Row],[Width (in)]]&gt;25,Table1[[#This Row],[Width (in)]]&lt;=40),1,0))</f>
        <v>0</v>
      </c>
      <c r="V4149">
        <f>IF(Table1[[#This Row],[OD (in)]]=28,0,IF(Table1[[#This Row],[Width (in)]]&gt;40,1,0))</f>
        <v>1</v>
      </c>
      <c r="W4149">
        <f>IF(Table1[[#This Row],[OD (in)]]=28,1,0)</f>
        <v>0</v>
      </c>
    </row>
    <row r="4150" spans="1:23" x14ac:dyDescent="0.3">
      <c r="A4150" s="6" t="s">
        <v>0</v>
      </c>
      <c r="B4150" s="6" t="s">
        <v>125</v>
      </c>
      <c r="C4150" s="6" t="s">
        <v>126</v>
      </c>
      <c r="D4150" s="6" t="s">
        <v>8774</v>
      </c>
      <c r="E4150" s="6" t="s">
        <v>4</v>
      </c>
      <c r="F4150" s="6" t="s">
        <v>5</v>
      </c>
      <c r="G4150" s="6" t="s">
        <v>8128</v>
      </c>
      <c r="H4150" s="6" t="s">
        <v>7</v>
      </c>
      <c r="I4150" s="6" t="s">
        <v>8129</v>
      </c>
      <c r="J4150" s="6" t="s">
        <v>9</v>
      </c>
      <c r="K4150" s="6" t="s">
        <v>8775</v>
      </c>
      <c r="L4150" s="6" t="s">
        <v>11</v>
      </c>
      <c r="M4150" s="2">
        <v>353.09899999999999</v>
      </c>
      <c r="N4150" s="1" t="s">
        <v>12</v>
      </c>
      <c r="O4150" s="3">
        <v>43319</v>
      </c>
      <c r="P4150" s="2">
        <f>ROUNDDOWN(Table1[[#This Row],[Quantity in UnE]],0)</f>
        <v>353</v>
      </c>
      <c r="Q4150" t="s">
        <v>8852</v>
      </c>
      <c r="R4150">
        <v>60</v>
      </c>
      <c r="S4150">
        <v>39</v>
      </c>
      <c r="T4150">
        <f>IF(Table1[[#This Row],[OD (in)]]=28,0,IF(Table1[[#This Row],[Width (in)]]&lt;=25,1,0))</f>
        <v>0</v>
      </c>
      <c r="U4150">
        <f>IF(Table1[[#This Row],[OD (in)]]=28,0,IF(AND(Table1[[#This Row],[Width (in)]]&gt;25,Table1[[#This Row],[Width (in)]]&lt;=40),1,0))</f>
        <v>0</v>
      </c>
      <c r="V4150">
        <f>IF(Table1[[#This Row],[OD (in)]]=28,0,IF(Table1[[#This Row],[Width (in)]]&gt;40,1,0))</f>
        <v>1</v>
      </c>
      <c r="W4150">
        <f>IF(Table1[[#This Row],[OD (in)]]=28,1,0)</f>
        <v>0</v>
      </c>
    </row>
    <row r="4151" spans="1:23" x14ac:dyDescent="0.3">
      <c r="A4151" s="6" t="s">
        <v>0</v>
      </c>
      <c r="B4151" s="6" t="s">
        <v>117</v>
      </c>
      <c r="C4151" s="6" t="s">
        <v>118</v>
      </c>
      <c r="D4151" s="6" t="s">
        <v>8776</v>
      </c>
      <c r="E4151" s="6" t="s">
        <v>4</v>
      </c>
      <c r="F4151" s="6" t="s">
        <v>5</v>
      </c>
      <c r="G4151" s="6" t="s">
        <v>8128</v>
      </c>
      <c r="H4151" s="6" t="s">
        <v>7</v>
      </c>
      <c r="I4151" s="6" t="s">
        <v>8129</v>
      </c>
      <c r="J4151" s="6" t="s">
        <v>9</v>
      </c>
      <c r="K4151" s="6" t="s">
        <v>8777</v>
      </c>
      <c r="L4151" s="6" t="s">
        <v>11</v>
      </c>
      <c r="M4151" s="2">
        <v>273.67500000000001</v>
      </c>
      <c r="N4151" s="1" t="s">
        <v>12</v>
      </c>
      <c r="O4151" s="3">
        <v>43319</v>
      </c>
      <c r="P4151" s="2">
        <f>ROUNDDOWN(Table1[[#This Row],[Quantity in UnE]],0)</f>
        <v>273</v>
      </c>
      <c r="Q4151" t="s">
        <v>8850</v>
      </c>
      <c r="R4151">
        <v>36.5</v>
      </c>
      <c r="S4151">
        <v>39</v>
      </c>
      <c r="T4151">
        <f>IF(Table1[[#This Row],[OD (in)]]=28,0,IF(Table1[[#This Row],[Width (in)]]&lt;=25,1,0))</f>
        <v>0</v>
      </c>
      <c r="U4151">
        <f>IF(Table1[[#This Row],[OD (in)]]=28,0,IF(AND(Table1[[#This Row],[Width (in)]]&gt;25,Table1[[#This Row],[Width (in)]]&lt;=40),1,0))</f>
        <v>1</v>
      </c>
      <c r="V4151">
        <f>IF(Table1[[#This Row],[OD (in)]]=28,0,IF(Table1[[#This Row],[Width (in)]]&gt;40,1,0))</f>
        <v>0</v>
      </c>
      <c r="W4151">
        <f>IF(Table1[[#This Row],[OD (in)]]=28,1,0)</f>
        <v>0</v>
      </c>
    </row>
    <row r="4152" spans="1:23" x14ac:dyDescent="0.3">
      <c r="A4152" s="6" t="s">
        <v>0</v>
      </c>
      <c r="B4152" s="6" t="s">
        <v>117</v>
      </c>
      <c r="C4152" s="6" t="s">
        <v>118</v>
      </c>
      <c r="D4152" s="6" t="s">
        <v>8778</v>
      </c>
      <c r="E4152" s="6" t="s">
        <v>4</v>
      </c>
      <c r="F4152" s="6" t="s">
        <v>5</v>
      </c>
      <c r="G4152" s="6" t="s">
        <v>8128</v>
      </c>
      <c r="H4152" s="6" t="s">
        <v>7</v>
      </c>
      <c r="I4152" s="6" t="s">
        <v>8129</v>
      </c>
      <c r="J4152" s="6" t="s">
        <v>9</v>
      </c>
      <c r="K4152" s="6" t="s">
        <v>8779</v>
      </c>
      <c r="L4152" s="6" t="s">
        <v>11</v>
      </c>
      <c r="M4152" s="2">
        <v>268.86500000000001</v>
      </c>
      <c r="N4152" s="1" t="s">
        <v>12</v>
      </c>
      <c r="O4152" s="3">
        <v>43319</v>
      </c>
      <c r="P4152" s="2">
        <f>ROUNDDOWN(Table1[[#This Row],[Quantity in UnE]],0)</f>
        <v>268</v>
      </c>
      <c r="Q4152" t="s">
        <v>8850</v>
      </c>
      <c r="R4152">
        <v>36.5</v>
      </c>
      <c r="S4152">
        <v>39</v>
      </c>
      <c r="T4152">
        <f>IF(Table1[[#This Row],[OD (in)]]=28,0,IF(Table1[[#This Row],[Width (in)]]&lt;=25,1,0))</f>
        <v>0</v>
      </c>
      <c r="U4152">
        <f>IF(Table1[[#This Row],[OD (in)]]=28,0,IF(AND(Table1[[#This Row],[Width (in)]]&gt;25,Table1[[#This Row],[Width (in)]]&lt;=40),1,0))</f>
        <v>1</v>
      </c>
      <c r="V4152">
        <f>IF(Table1[[#This Row],[OD (in)]]=28,0,IF(Table1[[#This Row],[Width (in)]]&gt;40,1,0))</f>
        <v>0</v>
      </c>
      <c r="W4152">
        <f>IF(Table1[[#This Row],[OD (in)]]=28,1,0)</f>
        <v>0</v>
      </c>
    </row>
    <row r="4153" spans="1:23" x14ac:dyDescent="0.3">
      <c r="A4153" s="6" t="s">
        <v>0</v>
      </c>
      <c r="B4153" s="6" t="s">
        <v>3162</v>
      </c>
      <c r="C4153" s="6" t="s">
        <v>3163</v>
      </c>
      <c r="D4153" s="6" t="s">
        <v>8780</v>
      </c>
      <c r="E4153" s="6" t="s">
        <v>4</v>
      </c>
      <c r="F4153" s="6" t="s">
        <v>5</v>
      </c>
      <c r="G4153" s="6" t="s">
        <v>8128</v>
      </c>
      <c r="H4153" s="6" t="s">
        <v>7</v>
      </c>
      <c r="I4153" s="6" t="s">
        <v>8129</v>
      </c>
      <c r="J4153" s="6" t="s">
        <v>9</v>
      </c>
      <c r="K4153" s="6" t="s">
        <v>8781</v>
      </c>
      <c r="L4153" s="6" t="s">
        <v>11</v>
      </c>
      <c r="M4153" s="2">
        <v>138.423</v>
      </c>
      <c r="N4153" s="1" t="s">
        <v>12</v>
      </c>
      <c r="O4153" s="3">
        <v>43319</v>
      </c>
      <c r="P4153" s="2">
        <f>ROUNDDOWN(Table1[[#This Row],[Quantity in UnE]],0)</f>
        <v>138</v>
      </c>
      <c r="Q4153" t="s">
        <v>8850</v>
      </c>
      <c r="R4153">
        <v>18.5</v>
      </c>
      <c r="S4153">
        <v>39</v>
      </c>
      <c r="T4153">
        <f>IF(Table1[[#This Row],[OD (in)]]=28,0,IF(Table1[[#This Row],[Width (in)]]&lt;=25,1,0))</f>
        <v>1</v>
      </c>
      <c r="U4153">
        <f>IF(Table1[[#This Row],[OD (in)]]=28,0,IF(AND(Table1[[#This Row],[Width (in)]]&gt;25,Table1[[#This Row],[Width (in)]]&lt;=40),1,0))</f>
        <v>0</v>
      </c>
      <c r="V4153">
        <f>IF(Table1[[#This Row],[OD (in)]]=28,0,IF(Table1[[#This Row],[Width (in)]]&gt;40,1,0))</f>
        <v>0</v>
      </c>
      <c r="W4153">
        <f>IF(Table1[[#This Row],[OD (in)]]=28,1,0)</f>
        <v>0</v>
      </c>
    </row>
    <row r="4154" spans="1:23" x14ac:dyDescent="0.3">
      <c r="A4154" s="6" t="s">
        <v>0</v>
      </c>
      <c r="B4154" s="6" t="s">
        <v>3162</v>
      </c>
      <c r="C4154" s="6" t="s">
        <v>3163</v>
      </c>
      <c r="D4154" s="6" t="s">
        <v>8782</v>
      </c>
      <c r="E4154" s="6" t="s">
        <v>4</v>
      </c>
      <c r="F4154" s="6" t="s">
        <v>5</v>
      </c>
      <c r="G4154" s="6" t="s">
        <v>8128</v>
      </c>
      <c r="H4154" s="6" t="s">
        <v>7</v>
      </c>
      <c r="I4154" s="6" t="s">
        <v>8129</v>
      </c>
      <c r="J4154" s="6" t="s">
        <v>9</v>
      </c>
      <c r="K4154" s="6" t="s">
        <v>8783</v>
      </c>
      <c r="L4154" s="6" t="s">
        <v>11</v>
      </c>
      <c r="M4154" s="2">
        <v>139.12899999999999</v>
      </c>
      <c r="N4154" s="1" t="s">
        <v>12</v>
      </c>
      <c r="O4154" s="3">
        <v>43319</v>
      </c>
      <c r="P4154" s="2">
        <f>ROUNDDOWN(Table1[[#This Row],[Quantity in UnE]],0)</f>
        <v>139</v>
      </c>
      <c r="Q4154" t="s">
        <v>8850</v>
      </c>
      <c r="R4154">
        <v>18.5</v>
      </c>
      <c r="S4154">
        <v>39</v>
      </c>
      <c r="T4154">
        <f>IF(Table1[[#This Row],[OD (in)]]=28,0,IF(Table1[[#This Row],[Width (in)]]&lt;=25,1,0))</f>
        <v>1</v>
      </c>
      <c r="U4154">
        <f>IF(Table1[[#This Row],[OD (in)]]=28,0,IF(AND(Table1[[#This Row],[Width (in)]]&gt;25,Table1[[#This Row],[Width (in)]]&lt;=40),1,0))</f>
        <v>0</v>
      </c>
      <c r="V4154">
        <f>IF(Table1[[#This Row],[OD (in)]]=28,0,IF(Table1[[#This Row],[Width (in)]]&gt;40,1,0))</f>
        <v>0</v>
      </c>
      <c r="W4154">
        <f>IF(Table1[[#This Row],[OD (in)]]=28,1,0)</f>
        <v>0</v>
      </c>
    </row>
    <row r="4155" spans="1:23" x14ac:dyDescent="0.3">
      <c r="A4155" s="6" t="s">
        <v>0</v>
      </c>
      <c r="B4155" s="6" t="s">
        <v>1043</v>
      </c>
      <c r="C4155" s="6" t="s">
        <v>1044</v>
      </c>
      <c r="D4155" s="6" t="s">
        <v>8784</v>
      </c>
      <c r="E4155" s="6" t="s">
        <v>4</v>
      </c>
      <c r="F4155" s="6" t="s">
        <v>5</v>
      </c>
      <c r="G4155" s="6" t="s">
        <v>8128</v>
      </c>
      <c r="H4155" s="6" t="s">
        <v>7</v>
      </c>
      <c r="I4155" s="6" t="s">
        <v>8129</v>
      </c>
      <c r="J4155" s="6" t="s">
        <v>9</v>
      </c>
      <c r="K4155" s="6" t="s">
        <v>8785</v>
      </c>
      <c r="L4155" s="6" t="s">
        <v>11</v>
      </c>
      <c r="M4155" s="2">
        <v>150.68799999999999</v>
      </c>
      <c r="N4155" s="1" t="s">
        <v>12</v>
      </c>
      <c r="O4155" s="3">
        <v>43319</v>
      </c>
      <c r="P4155" s="2">
        <f>ROUNDDOWN(Table1[[#This Row],[Quantity in UnE]],0)</f>
        <v>150</v>
      </c>
      <c r="Q4155" t="s">
        <v>8850</v>
      </c>
      <c r="R4155">
        <v>39.375</v>
      </c>
      <c r="S4155">
        <v>28</v>
      </c>
      <c r="T4155">
        <f>IF(Table1[[#This Row],[OD (in)]]=28,0,IF(Table1[[#This Row],[Width (in)]]&lt;=25,1,0))</f>
        <v>0</v>
      </c>
      <c r="U4155">
        <f>IF(Table1[[#This Row],[OD (in)]]=28,0,IF(AND(Table1[[#This Row],[Width (in)]]&gt;25,Table1[[#This Row],[Width (in)]]&lt;=40),1,0))</f>
        <v>0</v>
      </c>
      <c r="V4155">
        <f>IF(Table1[[#This Row],[OD (in)]]=28,0,IF(Table1[[#This Row],[Width (in)]]&gt;40,1,0))</f>
        <v>0</v>
      </c>
      <c r="W4155">
        <f>IF(Table1[[#This Row],[OD (in)]]=28,1,0)</f>
        <v>1</v>
      </c>
    </row>
    <row r="4156" spans="1:23" x14ac:dyDescent="0.3">
      <c r="A4156" s="6" t="s">
        <v>0</v>
      </c>
      <c r="B4156" s="6" t="s">
        <v>1043</v>
      </c>
      <c r="C4156" s="6" t="s">
        <v>1044</v>
      </c>
      <c r="D4156" s="6" t="s">
        <v>8786</v>
      </c>
      <c r="E4156" s="6" t="s">
        <v>4</v>
      </c>
      <c r="F4156" s="6" t="s">
        <v>5</v>
      </c>
      <c r="G4156" s="6" t="s">
        <v>8128</v>
      </c>
      <c r="H4156" s="6" t="s">
        <v>7</v>
      </c>
      <c r="I4156" s="6" t="s">
        <v>8129</v>
      </c>
      <c r="J4156" s="6" t="s">
        <v>9</v>
      </c>
      <c r="K4156" s="6" t="s">
        <v>8787</v>
      </c>
      <c r="L4156" s="6" t="s">
        <v>11</v>
      </c>
      <c r="M4156" s="2">
        <v>150.68799999999999</v>
      </c>
      <c r="N4156" s="1" t="s">
        <v>12</v>
      </c>
      <c r="O4156" s="3">
        <v>43319</v>
      </c>
      <c r="P4156" s="2">
        <f>ROUNDDOWN(Table1[[#This Row],[Quantity in UnE]],0)</f>
        <v>150</v>
      </c>
      <c r="Q4156" t="s">
        <v>8850</v>
      </c>
      <c r="R4156">
        <v>39.375</v>
      </c>
      <c r="S4156">
        <v>28</v>
      </c>
      <c r="T4156">
        <f>IF(Table1[[#This Row],[OD (in)]]=28,0,IF(Table1[[#This Row],[Width (in)]]&lt;=25,1,0))</f>
        <v>0</v>
      </c>
      <c r="U4156">
        <f>IF(Table1[[#This Row],[OD (in)]]=28,0,IF(AND(Table1[[#This Row],[Width (in)]]&gt;25,Table1[[#This Row],[Width (in)]]&lt;=40),1,0))</f>
        <v>0</v>
      </c>
      <c r="V4156">
        <f>IF(Table1[[#This Row],[OD (in)]]=28,0,IF(Table1[[#This Row],[Width (in)]]&gt;40,1,0))</f>
        <v>0</v>
      </c>
      <c r="W4156">
        <f>IF(Table1[[#This Row],[OD (in)]]=28,1,0)</f>
        <v>1</v>
      </c>
    </row>
    <row r="4157" spans="1:23" x14ac:dyDescent="0.3">
      <c r="A4157" s="6" t="s">
        <v>0</v>
      </c>
      <c r="B4157" s="6" t="s">
        <v>1043</v>
      </c>
      <c r="C4157" s="6" t="s">
        <v>1044</v>
      </c>
      <c r="D4157" s="6" t="s">
        <v>8788</v>
      </c>
      <c r="E4157" s="6" t="s">
        <v>4</v>
      </c>
      <c r="F4157" s="6" t="s">
        <v>5</v>
      </c>
      <c r="G4157" s="6" t="s">
        <v>8128</v>
      </c>
      <c r="H4157" s="6" t="s">
        <v>7</v>
      </c>
      <c r="I4157" s="6" t="s">
        <v>8129</v>
      </c>
      <c r="J4157" s="6" t="s">
        <v>9</v>
      </c>
      <c r="K4157" s="6" t="s">
        <v>8789</v>
      </c>
      <c r="L4157" s="6" t="s">
        <v>11</v>
      </c>
      <c r="M4157" s="2">
        <v>149.596</v>
      </c>
      <c r="N4157" s="1" t="s">
        <v>12</v>
      </c>
      <c r="O4157" s="3">
        <v>43319</v>
      </c>
      <c r="P4157" s="2">
        <f>ROUNDDOWN(Table1[[#This Row],[Quantity in UnE]],0)</f>
        <v>149</v>
      </c>
      <c r="Q4157" t="s">
        <v>8850</v>
      </c>
      <c r="R4157">
        <v>39.375</v>
      </c>
      <c r="S4157">
        <v>28</v>
      </c>
      <c r="T4157">
        <f>IF(Table1[[#This Row],[OD (in)]]=28,0,IF(Table1[[#This Row],[Width (in)]]&lt;=25,1,0))</f>
        <v>0</v>
      </c>
      <c r="U4157">
        <f>IF(Table1[[#This Row],[OD (in)]]=28,0,IF(AND(Table1[[#This Row],[Width (in)]]&gt;25,Table1[[#This Row],[Width (in)]]&lt;=40),1,0))</f>
        <v>0</v>
      </c>
      <c r="V4157">
        <f>IF(Table1[[#This Row],[OD (in)]]=28,0,IF(Table1[[#This Row],[Width (in)]]&gt;40,1,0))</f>
        <v>0</v>
      </c>
      <c r="W4157">
        <f>IF(Table1[[#This Row],[OD (in)]]=28,1,0)</f>
        <v>1</v>
      </c>
    </row>
    <row r="4158" spans="1:23" x14ac:dyDescent="0.3">
      <c r="A4158" s="6" t="s">
        <v>0</v>
      </c>
      <c r="B4158" s="6" t="s">
        <v>1043</v>
      </c>
      <c r="C4158" s="6" t="s">
        <v>1044</v>
      </c>
      <c r="D4158" s="6" t="s">
        <v>8790</v>
      </c>
      <c r="E4158" s="6" t="s">
        <v>4</v>
      </c>
      <c r="F4158" s="6" t="s">
        <v>5</v>
      </c>
      <c r="G4158" s="6" t="s">
        <v>8128</v>
      </c>
      <c r="H4158" s="6" t="s">
        <v>7</v>
      </c>
      <c r="I4158" s="6" t="s">
        <v>8129</v>
      </c>
      <c r="J4158" s="6" t="s">
        <v>9</v>
      </c>
      <c r="K4158" s="6" t="s">
        <v>8791</v>
      </c>
      <c r="L4158" s="6" t="s">
        <v>11</v>
      </c>
      <c r="M4158" s="2">
        <v>149.596</v>
      </c>
      <c r="N4158" s="1" t="s">
        <v>12</v>
      </c>
      <c r="O4158" s="3">
        <v>43319</v>
      </c>
      <c r="P4158" s="2">
        <f>ROUNDDOWN(Table1[[#This Row],[Quantity in UnE]],0)</f>
        <v>149</v>
      </c>
      <c r="Q4158" t="s">
        <v>8850</v>
      </c>
      <c r="R4158">
        <v>39.375</v>
      </c>
      <c r="S4158">
        <v>28</v>
      </c>
      <c r="T4158">
        <f>IF(Table1[[#This Row],[OD (in)]]=28,0,IF(Table1[[#This Row],[Width (in)]]&lt;=25,1,0))</f>
        <v>0</v>
      </c>
      <c r="U4158">
        <f>IF(Table1[[#This Row],[OD (in)]]=28,0,IF(AND(Table1[[#This Row],[Width (in)]]&gt;25,Table1[[#This Row],[Width (in)]]&lt;=40),1,0))</f>
        <v>0</v>
      </c>
      <c r="V4158">
        <f>IF(Table1[[#This Row],[OD (in)]]=28,0,IF(Table1[[#This Row],[Width (in)]]&gt;40,1,0))</f>
        <v>0</v>
      </c>
      <c r="W4158">
        <f>IF(Table1[[#This Row],[OD (in)]]=28,1,0)</f>
        <v>1</v>
      </c>
    </row>
    <row r="4159" spans="1:23" x14ac:dyDescent="0.3">
      <c r="A4159" s="6" t="s">
        <v>0</v>
      </c>
      <c r="B4159" s="6" t="s">
        <v>1043</v>
      </c>
      <c r="C4159" s="6" t="s">
        <v>1044</v>
      </c>
      <c r="D4159" s="6" t="s">
        <v>8792</v>
      </c>
      <c r="E4159" s="6" t="s">
        <v>4</v>
      </c>
      <c r="F4159" s="6" t="s">
        <v>5</v>
      </c>
      <c r="G4159" s="6" t="s">
        <v>8128</v>
      </c>
      <c r="H4159" s="6" t="s">
        <v>7</v>
      </c>
      <c r="I4159" s="6" t="s">
        <v>8129</v>
      </c>
      <c r="J4159" s="6" t="s">
        <v>9</v>
      </c>
      <c r="K4159" s="6" t="s">
        <v>8793</v>
      </c>
      <c r="L4159" s="6" t="s">
        <v>11</v>
      </c>
      <c r="M4159" s="2">
        <v>144.33799999999999</v>
      </c>
      <c r="N4159" s="1" t="s">
        <v>12</v>
      </c>
      <c r="O4159" s="3">
        <v>43319</v>
      </c>
      <c r="P4159" s="2">
        <f>ROUNDDOWN(Table1[[#This Row],[Quantity in UnE]],0)</f>
        <v>144</v>
      </c>
      <c r="Q4159" t="s">
        <v>8850</v>
      </c>
      <c r="R4159">
        <v>39.375</v>
      </c>
      <c r="S4159">
        <v>28</v>
      </c>
      <c r="T4159">
        <f>IF(Table1[[#This Row],[OD (in)]]=28,0,IF(Table1[[#This Row],[Width (in)]]&lt;=25,1,0))</f>
        <v>0</v>
      </c>
      <c r="U4159">
        <f>IF(Table1[[#This Row],[OD (in)]]=28,0,IF(AND(Table1[[#This Row],[Width (in)]]&gt;25,Table1[[#This Row],[Width (in)]]&lt;=40),1,0))</f>
        <v>0</v>
      </c>
      <c r="V4159">
        <f>IF(Table1[[#This Row],[OD (in)]]=28,0,IF(Table1[[#This Row],[Width (in)]]&gt;40,1,0))</f>
        <v>0</v>
      </c>
      <c r="W4159">
        <f>IF(Table1[[#This Row],[OD (in)]]=28,1,0)</f>
        <v>1</v>
      </c>
    </row>
    <row r="4160" spans="1:23" x14ac:dyDescent="0.3">
      <c r="A4160" s="6" t="s">
        <v>0</v>
      </c>
      <c r="B4160" s="6" t="s">
        <v>1043</v>
      </c>
      <c r="C4160" s="6" t="s">
        <v>1044</v>
      </c>
      <c r="D4160" s="6" t="s">
        <v>8794</v>
      </c>
      <c r="E4160" s="6" t="s">
        <v>4</v>
      </c>
      <c r="F4160" s="6" t="s">
        <v>5</v>
      </c>
      <c r="G4160" s="6" t="s">
        <v>8128</v>
      </c>
      <c r="H4160" s="6" t="s">
        <v>7</v>
      </c>
      <c r="I4160" s="6" t="s">
        <v>8129</v>
      </c>
      <c r="J4160" s="6" t="s">
        <v>9</v>
      </c>
      <c r="K4160" s="6" t="s">
        <v>8795</v>
      </c>
      <c r="L4160" s="6" t="s">
        <v>11</v>
      </c>
      <c r="M4160" s="2">
        <v>138.33000000000001</v>
      </c>
      <c r="N4160" s="1" t="s">
        <v>12</v>
      </c>
      <c r="O4160" s="3">
        <v>43319</v>
      </c>
      <c r="P4160" s="2">
        <f>ROUNDDOWN(Table1[[#This Row],[Quantity in UnE]],0)</f>
        <v>138</v>
      </c>
      <c r="Q4160" t="s">
        <v>8850</v>
      </c>
      <c r="R4160">
        <v>39.375</v>
      </c>
      <c r="S4160">
        <v>28</v>
      </c>
      <c r="T4160">
        <f>IF(Table1[[#This Row],[OD (in)]]=28,0,IF(Table1[[#This Row],[Width (in)]]&lt;=25,1,0))</f>
        <v>0</v>
      </c>
      <c r="U4160">
        <f>IF(Table1[[#This Row],[OD (in)]]=28,0,IF(AND(Table1[[#This Row],[Width (in)]]&gt;25,Table1[[#This Row],[Width (in)]]&lt;=40),1,0))</f>
        <v>0</v>
      </c>
      <c r="V4160">
        <f>IF(Table1[[#This Row],[OD (in)]]=28,0,IF(Table1[[#This Row],[Width (in)]]&gt;40,1,0))</f>
        <v>0</v>
      </c>
      <c r="W4160">
        <f>IF(Table1[[#This Row],[OD (in)]]=28,1,0)</f>
        <v>1</v>
      </c>
    </row>
    <row r="4161" spans="1:23" x14ac:dyDescent="0.3">
      <c r="A4161" s="6" t="s">
        <v>0</v>
      </c>
      <c r="B4161" s="6" t="s">
        <v>1043</v>
      </c>
      <c r="C4161" s="6" t="s">
        <v>1044</v>
      </c>
      <c r="D4161" s="6" t="s">
        <v>8796</v>
      </c>
      <c r="E4161" s="6" t="s">
        <v>4</v>
      </c>
      <c r="F4161" s="6" t="s">
        <v>5</v>
      </c>
      <c r="G4161" s="6" t="s">
        <v>8128</v>
      </c>
      <c r="H4161" s="6" t="s">
        <v>7</v>
      </c>
      <c r="I4161" s="6" t="s">
        <v>8129</v>
      </c>
      <c r="J4161" s="6" t="s">
        <v>9</v>
      </c>
      <c r="K4161" s="6" t="s">
        <v>8797</v>
      </c>
      <c r="L4161" s="6" t="s">
        <v>11</v>
      </c>
      <c r="M4161" s="2">
        <v>138.33000000000001</v>
      </c>
      <c r="N4161" s="1" t="s">
        <v>12</v>
      </c>
      <c r="O4161" s="3">
        <v>43319</v>
      </c>
      <c r="P4161" s="2">
        <f>ROUNDDOWN(Table1[[#This Row],[Quantity in UnE]],0)</f>
        <v>138</v>
      </c>
      <c r="Q4161" t="s">
        <v>8850</v>
      </c>
      <c r="R4161">
        <v>39.375</v>
      </c>
      <c r="S4161">
        <v>28</v>
      </c>
      <c r="T4161">
        <f>IF(Table1[[#This Row],[OD (in)]]=28,0,IF(Table1[[#This Row],[Width (in)]]&lt;=25,1,0))</f>
        <v>0</v>
      </c>
      <c r="U4161">
        <f>IF(Table1[[#This Row],[OD (in)]]=28,0,IF(AND(Table1[[#This Row],[Width (in)]]&gt;25,Table1[[#This Row],[Width (in)]]&lt;=40),1,0))</f>
        <v>0</v>
      </c>
      <c r="V4161">
        <f>IF(Table1[[#This Row],[OD (in)]]=28,0,IF(Table1[[#This Row],[Width (in)]]&gt;40,1,0))</f>
        <v>0</v>
      </c>
      <c r="W4161">
        <f>IF(Table1[[#This Row],[OD (in)]]=28,1,0)</f>
        <v>1</v>
      </c>
    </row>
    <row r="4162" spans="1:23" x14ac:dyDescent="0.3">
      <c r="A4162" s="6" t="s">
        <v>0</v>
      </c>
      <c r="B4162" s="6" t="s">
        <v>1043</v>
      </c>
      <c r="C4162" s="6" t="s">
        <v>1044</v>
      </c>
      <c r="D4162" s="6" t="s">
        <v>8798</v>
      </c>
      <c r="E4162" s="6" t="s">
        <v>4</v>
      </c>
      <c r="F4162" s="6" t="s">
        <v>5</v>
      </c>
      <c r="G4162" s="6" t="s">
        <v>8128</v>
      </c>
      <c r="H4162" s="6" t="s">
        <v>7</v>
      </c>
      <c r="I4162" s="6" t="s">
        <v>8129</v>
      </c>
      <c r="J4162" s="6" t="s">
        <v>9</v>
      </c>
      <c r="K4162" s="6" t="s">
        <v>8799</v>
      </c>
      <c r="L4162" s="6" t="s">
        <v>11</v>
      </c>
      <c r="M4162" s="2">
        <v>145.84</v>
      </c>
      <c r="N4162" s="1" t="s">
        <v>12</v>
      </c>
      <c r="O4162" s="3">
        <v>43319</v>
      </c>
      <c r="P4162" s="2">
        <f>ROUNDDOWN(Table1[[#This Row],[Quantity in UnE]],0)</f>
        <v>145</v>
      </c>
      <c r="Q4162" t="s">
        <v>8850</v>
      </c>
      <c r="R4162">
        <v>39.375</v>
      </c>
      <c r="S4162">
        <v>28</v>
      </c>
      <c r="T4162">
        <f>IF(Table1[[#This Row],[OD (in)]]=28,0,IF(Table1[[#This Row],[Width (in)]]&lt;=25,1,0))</f>
        <v>0</v>
      </c>
      <c r="U4162">
        <f>IF(Table1[[#This Row],[OD (in)]]=28,0,IF(AND(Table1[[#This Row],[Width (in)]]&gt;25,Table1[[#This Row],[Width (in)]]&lt;=40),1,0))</f>
        <v>0</v>
      </c>
      <c r="V4162">
        <f>IF(Table1[[#This Row],[OD (in)]]=28,0,IF(Table1[[#This Row],[Width (in)]]&gt;40,1,0))</f>
        <v>0</v>
      </c>
      <c r="W4162">
        <f>IF(Table1[[#This Row],[OD (in)]]=28,1,0)</f>
        <v>1</v>
      </c>
    </row>
    <row r="4163" spans="1:23" x14ac:dyDescent="0.3">
      <c r="A4163" s="6" t="s">
        <v>0</v>
      </c>
      <c r="B4163" s="6" t="s">
        <v>1043</v>
      </c>
      <c r="C4163" s="6" t="s">
        <v>1044</v>
      </c>
      <c r="D4163" s="6" t="s">
        <v>8800</v>
      </c>
      <c r="E4163" s="6" t="s">
        <v>4</v>
      </c>
      <c r="F4163" s="6" t="s">
        <v>5</v>
      </c>
      <c r="G4163" s="6" t="s">
        <v>8128</v>
      </c>
      <c r="H4163" s="6" t="s">
        <v>7</v>
      </c>
      <c r="I4163" s="6" t="s">
        <v>8129</v>
      </c>
      <c r="J4163" s="6" t="s">
        <v>9</v>
      </c>
      <c r="K4163" s="6" t="s">
        <v>8801</v>
      </c>
      <c r="L4163" s="6" t="s">
        <v>11</v>
      </c>
      <c r="M4163" s="2">
        <v>145.84</v>
      </c>
      <c r="N4163" s="1" t="s">
        <v>12</v>
      </c>
      <c r="O4163" s="3">
        <v>43319</v>
      </c>
      <c r="P4163" s="2">
        <f>ROUNDDOWN(Table1[[#This Row],[Quantity in UnE]],0)</f>
        <v>145</v>
      </c>
      <c r="Q4163" t="s">
        <v>8850</v>
      </c>
      <c r="R4163">
        <v>39.375</v>
      </c>
      <c r="S4163">
        <v>28</v>
      </c>
      <c r="T4163">
        <f>IF(Table1[[#This Row],[OD (in)]]=28,0,IF(Table1[[#This Row],[Width (in)]]&lt;=25,1,0))</f>
        <v>0</v>
      </c>
      <c r="U4163">
        <f>IF(Table1[[#This Row],[OD (in)]]=28,0,IF(AND(Table1[[#This Row],[Width (in)]]&gt;25,Table1[[#This Row],[Width (in)]]&lt;=40),1,0))</f>
        <v>0</v>
      </c>
      <c r="V4163">
        <f>IF(Table1[[#This Row],[OD (in)]]=28,0,IF(Table1[[#This Row],[Width (in)]]&gt;40,1,0))</f>
        <v>0</v>
      </c>
      <c r="W4163">
        <f>IF(Table1[[#This Row],[OD (in)]]=28,1,0)</f>
        <v>1</v>
      </c>
    </row>
    <row r="4164" spans="1:23" x14ac:dyDescent="0.3">
      <c r="A4164" s="6" t="s">
        <v>0</v>
      </c>
      <c r="B4164" s="6" t="s">
        <v>1043</v>
      </c>
      <c r="C4164" s="6" t="s">
        <v>1044</v>
      </c>
      <c r="D4164" s="6" t="s">
        <v>8802</v>
      </c>
      <c r="E4164" s="6" t="s">
        <v>4</v>
      </c>
      <c r="F4164" s="6" t="s">
        <v>5</v>
      </c>
      <c r="G4164" s="6" t="s">
        <v>8128</v>
      </c>
      <c r="H4164" s="6" t="s">
        <v>7</v>
      </c>
      <c r="I4164" s="6" t="s">
        <v>8129</v>
      </c>
      <c r="J4164" s="6" t="s">
        <v>9</v>
      </c>
      <c r="K4164" s="6" t="s">
        <v>8803</v>
      </c>
      <c r="L4164" s="6" t="s">
        <v>11</v>
      </c>
      <c r="M4164" s="2">
        <v>144.68</v>
      </c>
      <c r="N4164" s="1" t="s">
        <v>12</v>
      </c>
      <c r="O4164" s="3">
        <v>43319</v>
      </c>
      <c r="P4164" s="2">
        <f>ROUNDDOWN(Table1[[#This Row],[Quantity in UnE]],0)</f>
        <v>144</v>
      </c>
      <c r="Q4164" t="s">
        <v>8850</v>
      </c>
      <c r="R4164">
        <v>39.375</v>
      </c>
      <c r="S4164">
        <v>28</v>
      </c>
      <c r="T4164">
        <f>IF(Table1[[#This Row],[OD (in)]]=28,0,IF(Table1[[#This Row],[Width (in)]]&lt;=25,1,0))</f>
        <v>0</v>
      </c>
      <c r="U4164">
        <f>IF(Table1[[#This Row],[OD (in)]]=28,0,IF(AND(Table1[[#This Row],[Width (in)]]&gt;25,Table1[[#This Row],[Width (in)]]&lt;=40),1,0))</f>
        <v>0</v>
      </c>
      <c r="V4164">
        <f>IF(Table1[[#This Row],[OD (in)]]=28,0,IF(Table1[[#This Row],[Width (in)]]&gt;40,1,0))</f>
        <v>0</v>
      </c>
      <c r="W4164">
        <f>IF(Table1[[#This Row],[OD (in)]]=28,1,0)</f>
        <v>1</v>
      </c>
    </row>
    <row r="4165" spans="1:23" x14ac:dyDescent="0.3">
      <c r="A4165" s="6" t="s">
        <v>0</v>
      </c>
      <c r="B4165" s="6" t="s">
        <v>1043</v>
      </c>
      <c r="C4165" s="6" t="s">
        <v>1044</v>
      </c>
      <c r="D4165" s="6" t="s">
        <v>8804</v>
      </c>
      <c r="E4165" s="6" t="s">
        <v>4</v>
      </c>
      <c r="F4165" s="6" t="s">
        <v>5</v>
      </c>
      <c r="G4165" s="6" t="s">
        <v>8128</v>
      </c>
      <c r="H4165" s="6" t="s">
        <v>7</v>
      </c>
      <c r="I4165" s="6" t="s">
        <v>8129</v>
      </c>
      <c r="J4165" s="6" t="s">
        <v>9</v>
      </c>
      <c r="K4165" s="6" t="s">
        <v>8805</v>
      </c>
      <c r="L4165" s="6" t="s">
        <v>11</v>
      </c>
      <c r="M4165" s="2">
        <v>149.869</v>
      </c>
      <c r="N4165" s="1" t="s">
        <v>12</v>
      </c>
      <c r="O4165" s="3">
        <v>43319</v>
      </c>
      <c r="P4165" s="2">
        <f>ROUNDDOWN(Table1[[#This Row],[Quantity in UnE]],0)</f>
        <v>149</v>
      </c>
      <c r="Q4165" t="s">
        <v>8850</v>
      </c>
      <c r="R4165">
        <v>39.375</v>
      </c>
      <c r="S4165">
        <v>28</v>
      </c>
      <c r="T4165">
        <f>IF(Table1[[#This Row],[OD (in)]]=28,0,IF(Table1[[#This Row],[Width (in)]]&lt;=25,1,0))</f>
        <v>0</v>
      </c>
      <c r="U4165">
        <f>IF(Table1[[#This Row],[OD (in)]]=28,0,IF(AND(Table1[[#This Row],[Width (in)]]&gt;25,Table1[[#This Row],[Width (in)]]&lt;=40),1,0))</f>
        <v>0</v>
      </c>
      <c r="V4165">
        <f>IF(Table1[[#This Row],[OD (in)]]=28,0,IF(Table1[[#This Row],[Width (in)]]&gt;40,1,0))</f>
        <v>0</v>
      </c>
      <c r="W4165">
        <f>IF(Table1[[#This Row],[OD (in)]]=28,1,0)</f>
        <v>1</v>
      </c>
    </row>
    <row r="4166" spans="1:23" x14ac:dyDescent="0.3">
      <c r="A4166" s="6" t="s">
        <v>0</v>
      </c>
      <c r="B4166" s="6" t="s">
        <v>1043</v>
      </c>
      <c r="C4166" s="6" t="s">
        <v>1044</v>
      </c>
      <c r="D4166" s="6" t="s">
        <v>8806</v>
      </c>
      <c r="E4166" s="6" t="s">
        <v>4</v>
      </c>
      <c r="F4166" s="6" t="s">
        <v>5</v>
      </c>
      <c r="G4166" s="6" t="s">
        <v>8128</v>
      </c>
      <c r="H4166" s="6" t="s">
        <v>7</v>
      </c>
      <c r="I4166" s="6" t="s">
        <v>8129</v>
      </c>
      <c r="J4166" s="6" t="s">
        <v>9</v>
      </c>
      <c r="K4166" s="6" t="s">
        <v>8807</v>
      </c>
      <c r="L4166" s="6" t="s">
        <v>11</v>
      </c>
      <c r="M4166" s="2">
        <v>144.68</v>
      </c>
      <c r="N4166" s="1" t="s">
        <v>12</v>
      </c>
      <c r="O4166" s="3">
        <v>43319</v>
      </c>
      <c r="P4166" s="2">
        <f>ROUNDDOWN(Table1[[#This Row],[Quantity in UnE]],0)</f>
        <v>144</v>
      </c>
      <c r="Q4166" t="s">
        <v>8850</v>
      </c>
      <c r="R4166">
        <v>39.375</v>
      </c>
      <c r="S4166">
        <v>28</v>
      </c>
      <c r="T4166">
        <f>IF(Table1[[#This Row],[OD (in)]]=28,0,IF(Table1[[#This Row],[Width (in)]]&lt;=25,1,0))</f>
        <v>0</v>
      </c>
      <c r="U4166">
        <f>IF(Table1[[#This Row],[OD (in)]]=28,0,IF(AND(Table1[[#This Row],[Width (in)]]&gt;25,Table1[[#This Row],[Width (in)]]&lt;=40),1,0))</f>
        <v>0</v>
      </c>
      <c r="V4166">
        <f>IF(Table1[[#This Row],[OD (in)]]=28,0,IF(Table1[[#This Row],[Width (in)]]&gt;40,1,0))</f>
        <v>0</v>
      </c>
      <c r="W4166">
        <f>IF(Table1[[#This Row],[OD (in)]]=28,1,0)</f>
        <v>1</v>
      </c>
    </row>
    <row r="4167" spans="1:23" x14ac:dyDescent="0.3">
      <c r="A4167" s="6" t="s">
        <v>0</v>
      </c>
      <c r="B4167" s="6" t="s">
        <v>1043</v>
      </c>
      <c r="C4167" s="6" t="s">
        <v>1044</v>
      </c>
      <c r="D4167" s="6" t="s">
        <v>8808</v>
      </c>
      <c r="E4167" s="6" t="s">
        <v>4</v>
      </c>
      <c r="F4167" s="6" t="s">
        <v>5</v>
      </c>
      <c r="G4167" s="6" t="s">
        <v>8128</v>
      </c>
      <c r="H4167" s="6" t="s">
        <v>7</v>
      </c>
      <c r="I4167" s="6" t="s">
        <v>8129</v>
      </c>
      <c r="J4167" s="6" t="s">
        <v>9</v>
      </c>
      <c r="K4167" s="6" t="s">
        <v>8809</v>
      </c>
      <c r="L4167" s="6" t="s">
        <v>11</v>
      </c>
      <c r="M4167" s="2">
        <v>149.869</v>
      </c>
      <c r="N4167" s="1" t="s">
        <v>12</v>
      </c>
      <c r="O4167" s="3">
        <v>43319</v>
      </c>
      <c r="P4167" s="2">
        <f>ROUNDDOWN(Table1[[#This Row],[Quantity in UnE]],0)</f>
        <v>149</v>
      </c>
      <c r="Q4167" t="s">
        <v>8850</v>
      </c>
      <c r="R4167">
        <v>39.375</v>
      </c>
      <c r="S4167">
        <v>28</v>
      </c>
      <c r="T4167">
        <f>IF(Table1[[#This Row],[OD (in)]]=28,0,IF(Table1[[#This Row],[Width (in)]]&lt;=25,1,0))</f>
        <v>0</v>
      </c>
      <c r="U4167">
        <f>IF(Table1[[#This Row],[OD (in)]]=28,0,IF(AND(Table1[[#This Row],[Width (in)]]&gt;25,Table1[[#This Row],[Width (in)]]&lt;=40),1,0))</f>
        <v>0</v>
      </c>
      <c r="V4167">
        <f>IF(Table1[[#This Row],[OD (in)]]=28,0,IF(Table1[[#This Row],[Width (in)]]&gt;40,1,0))</f>
        <v>0</v>
      </c>
      <c r="W4167">
        <f>IF(Table1[[#This Row],[OD (in)]]=28,1,0)</f>
        <v>1</v>
      </c>
    </row>
    <row r="4168" spans="1:23" x14ac:dyDescent="0.3">
      <c r="A4168" s="6" t="s">
        <v>0</v>
      </c>
      <c r="B4168" s="6" t="s">
        <v>162</v>
      </c>
      <c r="C4168" s="6" t="s">
        <v>163</v>
      </c>
      <c r="D4168" s="6" t="s">
        <v>8810</v>
      </c>
      <c r="E4168" s="6" t="s">
        <v>4</v>
      </c>
      <c r="F4168" s="6" t="s">
        <v>5</v>
      </c>
      <c r="G4168" s="6" t="s">
        <v>8128</v>
      </c>
      <c r="H4168" s="6" t="s">
        <v>7</v>
      </c>
      <c r="I4168" s="6" t="s">
        <v>8129</v>
      </c>
      <c r="J4168" s="6" t="s">
        <v>9</v>
      </c>
      <c r="K4168" s="6" t="s">
        <v>8811</v>
      </c>
      <c r="L4168" s="6" t="s">
        <v>11</v>
      </c>
      <c r="M4168" s="2">
        <v>128.30099999999999</v>
      </c>
      <c r="N4168" s="1" t="s">
        <v>12</v>
      </c>
      <c r="O4168" s="3">
        <v>43319</v>
      </c>
      <c r="P4168" s="2">
        <f>ROUNDDOWN(Table1[[#This Row],[Quantity in UnE]],0)</f>
        <v>128</v>
      </c>
      <c r="Q4168" t="s">
        <v>8850</v>
      </c>
      <c r="R4168">
        <v>35</v>
      </c>
      <c r="S4168">
        <v>28</v>
      </c>
      <c r="T4168">
        <f>IF(Table1[[#This Row],[OD (in)]]=28,0,IF(Table1[[#This Row],[Width (in)]]&lt;=25,1,0))</f>
        <v>0</v>
      </c>
      <c r="U4168">
        <f>IF(Table1[[#This Row],[OD (in)]]=28,0,IF(AND(Table1[[#This Row],[Width (in)]]&gt;25,Table1[[#This Row],[Width (in)]]&lt;=40),1,0))</f>
        <v>0</v>
      </c>
      <c r="V4168">
        <f>IF(Table1[[#This Row],[OD (in)]]=28,0,IF(Table1[[#This Row],[Width (in)]]&gt;40,1,0))</f>
        <v>0</v>
      </c>
      <c r="W4168">
        <f>IF(Table1[[#This Row],[OD (in)]]=28,1,0)</f>
        <v>1</v>
      </c>
    </row>
    <row r="4169" spans="1:23" x14ac:dyDescent="0.3">
      <c r="A4169" s="6" t="s">
        <v>0</v>
      </c>
      <c r="B4169" s="6" t="s">
        <v>162</v>
      </c>
      <c r="C4169" s="6" t="s">
        <v>163</v>
      </c>
      <c r="D4169" s="6" t="s">
        <v>8812</v>
      </c>
      <c r="E4169" s="6" t="s">
        <v>4</v>
      </c>
      <c r="F4169" s="6" t="s">
        <v>5</v>
      </c>
      <c r="G4169" s="6" t="s">
        <v>8128</v>
      </c>
      <c r="H4169" s="6" t="s">
        <v>7</v>
      </c>
      <c r="I4169" s="6" t="s">
        <v>8129</v>
      </c>
      <c r="J4169" s="6" t="s">
        <v>9</v>
      </c>
      <c r="K4169" s="6" t="s">
        <v>8813</v>
      </c>
      <c r="L4169" s="6" t="s">
        <v>11</v>
      </c>
      <c r="M4169" s="2">
        <v>133.21700000000001</v>
      </c>
      <c r="N4169" s="1" t="s">
        <v>12</v>
      </c>
      <c r="O4169" s="3">
        <v>43319</v>
      </c>
      <c r="P4169" s="2">
        <f>ROUNDDOWN(Table1[[#This Row],[Quantity in UnE]],0)</f>
        <v>133</v>
      </c>
      <c r="Q4169" t="s">
        <v>8850</v>
      </c>
      <c r="R4169">
        <v>35</v>
      </c>
      <c r="S4169">
        <v>28</v>
      </c>
      <c r="T4169">
        <f>IF(Table1[[#This Row],[OD (in)]]=28,0,IF(Table1[[#This Row],[Width (in)]]&lt;=25,1,0))</f>
        <v>0</v>
      </c>
      <c r="U4169">
        <f>IF(Table1[[#This Row],[OD (in)]]=28,0,IF(AND(Table1[[#This Row],[Width (in)]]&gt;25,Table1[[#This Row],[Width (in)]]&lt;=40),1,0))</f>
        <v>0</v>
      </c>
      <c r="V4169">
        <f>IF(Table1[[#This Row],[OD (in)]]=28,0,IF(Table1[[#This Row],[Width (in)]]&gt;40,1,0))</f>
        <v>0</v>
      </c>
      <c r="W4169">
        <f>IF(Table1[[#This Row],[OD (in)]]=28,1,0)</f>
        <v>1</v>
      </c>
    </row>
    <row r="4170" spans="1:23" x14ac:dyDescent="0.3">
      <c r="A4170" s="6" t="s">
        <v>0</v>
      </c>
      <c r="B4170" s="6" t="s">
        <v>162</v>
      </c>
      <c r="C4170" s="6" t="s">
        <v>163</v>
      </c>
      <c r="D4170" s="6" t="s">
        <v>8814</v>
      </c>
      <c r="E4170" s="6" t="s">
        <v>4</v>
      </c>
      <c r="F4170" s="6" t="s">
        <v>5</v>
      </c>
      <c r="G4170" s="6" t="s">
        <v>8128</v>
      </c>
      <c r="H4170" s="6" t="s">
        <v>7</v>
      </c>
      <c r="I4170" s="6" t="s">
        <v>8129</v>
      </c>
      <c r="J4170" s="6" t="s">
        <v>9</v>
      </c>
      <c r="K4170" s="6" t="s">
        <v>8815</v>
      </c>
      <c r="L4170" s="6" t="s">
        <v>11</v>
      </c>
      <c r="M4170" s="2">
        <v>129.636</v>
      </c>
      <c r="N4170" s="1" t="s">
        <v>12</v>
      </c>
      <c r="O4170" s="3">
        <v>43319</v>
      </c>
      <c r="P4170" s="2">
        <f>ROUNDDOWN(Table1[[#This Row],[Quantity in UnE]],0)</f>
        <v>129</v>
      </c>
      <c r="Q4170" t="s">
        <v>8850</v>
      </c>
      <c r="R4170">
        <v>35</v>
      </c>
      <c r="S4170">
        <v>28</v>
      </c>
      <c r="T4170">
        <f>IF(Table1[[#This Row],[OD (in)]]=28,0,IF(Table1[[#This Row],[Width (in)]]&lt;=25,1,0))</f>
        <v>0</v>
      </c>
      <c r="U4170">
        <f>IF(Table1[[#This Row],[OD (in)]]=28,0,IF(AND(Table1[[#This Row],[Width (in)]]&gt;25,Table1[[#This Row],[Width (in)]]&lt;=40),1,0))</f>
        <v>0</v>
      </c>
      <c r="V4170">
        <f>IF(Table1[[#This Row],[OD (in)]]=28,0,IF(Table1[[#This Row],[Width (in)]]&gt;40,1,0))</f>
        <v>0</v>
      </c>
      <c r="W4170">
        <f>IF(Table1[[#This Row],[OD (in)]]=28,1,0)</f>
        <v>1</v>
      </c>
    </row>
    <row r="4171" spans="1:23" x14ac:dyDescent="0.3">
      <c r="A4171" s="6" t="s">
        <v>0</v>
      </c>
      <c r="B4171" s="6" t="s">
        <v>162</v>
      </c>
      <c r="C4171" s="6" t="s">
        <v>163</v>
      </c>
      <c r="D4171" s="6" t="s">
        <v>8816</v>
      </c>
      <c r="E4171" s="6" t="s">
        <v>4</v>
      </c>
      <c r="F4171" s="6" t="s">
        <v>5</v>
      </c>
      <c r="G4171" s="6" t="s">
        <v>8128</v>
      </c>
      <c r="H4171" s="6" t="s">
        <v>7</v>
      </c>
      <c r="I4171" s="6" t="s">
        <v>8129</v>
      </c>
      <c r="J4171" s="6" t="s">
        <v>9</v>
      </c>
      <c r="K4171" s="6" t="s">
        <v>8817</v>
      </c>
      <c r="L4171" s="6" t="s">
        <v>11</v>
      </c>
      <c r="M4171" s="2">
        <v>128.60400000000001</v>
      </c>
      <c r="N4171" s="1" t="s">
        <v>12</v>
      </c>
      <c r="O4171" s="3">
        <v>43319</v>
      </c>
      <c r="P4171" s="2">
        <f>ROUNDDOWN(Table1[[#This Row],[Quantity in UnE]],0)</f>
        <v>128</v>
      </c>
      <c r="Q4171" t="s">
        <v>8850</v>
      </c>
      <c r="R4171">
        <v>35</v>
      </c>
      <c r="S4171">
        <v>28</v>
      </c>
      <c r="T4171">
        <f>IF(Table1[[#This Row],[OD (in)]]=28,0,IF(Table1[[#This Row],[Width (in)]]&lt;=25,1,0))</f>
        <v>0</v>
      </c>
      <c r="U4171">
        <f>IF(Table1[[#This Row],[OD (in)]]=28,0,IF(AND(Table1[[#This Row],[Width (in)]]&gt;25,Table1[[#This Row],[Width (in)]]&lt;=40),1,0))</f>
        <v>0</v>
      </c>
      <c r="V4171">
        <f>IF(Table1[[#This Row],[OD (in)]]=28,0,IF(Table1[[#This Row],[Width (in)]]&gt;40,1,0))</f>
        <v>0</v>
      </c>
      <c r="W4171">
        <f>IF(Table1[[#This Row],[OD (in)]]=28,1,0)</f>
        <v>1</v>
      </c>
    </row>
    <row r="4172" spans="1:23" x14ac:dyDescent="0.3">
      <c r="A4172" s="6" t="s">
        <v>0</v>
      </c>
      <c r="B4172" s="6" t="s">
        <v>162</v>
      </c>
      <c r="C4172" s="6" t="s">
        <v>163</v>
      </c>
      <c r="D4172" s="6" t="s">
        <v>8818</v>
      </c>
      <c r="E4172" s="6" t="s">
        <v>4</v>
      </c>
      <c r="F4172" s="6" t="s">
        <v>5</v>
      </c>
      <c r="G4172" s="6" t="s">
        <v>8128</v>
      </c>
      <c r="H4172" s="6" t="s">
        <v>7</v>
      </c>
      <c r="I4172" s="6" t="s">
        <v>8129</v>
      </c>
      <c r="J4172" s="6" t="s">
        <v>9</v>
      </c>
      <c r="K4172" s="6" t="s">
        <v>8819</v>
      </c>
      <c r="L4172" s="6" t="s">
        <v>11</v>
      </c>
      <c r="M4172" s="2">
        <v>132.97399999999999</v>
      </c>
      <c r="N4172" s="1" t="s">
        <v>12</v>
      </c>
      <c r="O4172" s="3">
        <v>43319</v>
      </c>
      <c r="P4172" s="2">
        <f>ROUNDDOWN(Table1[[#This Row],[Quantity in UnE]],0)</f>
        <v>132</v>
      </c>
      <c r="Q4172" t="s">
        <v>8850</v>
      </c>
      <c r="R4172">
        <v>35</v>
      </c>
      <c r="S4172">
        <v>28</v>
      </c>
      <c r="T4172">
        <f>IF(Table1[[#This Row],[OD (in)]]=28,0,IF(Table1[[#This Row],[Width (in)]]&lt;=25,1,0))</f>
        <v>0</v>
      </c>
      <c r="U4172">
        <f>IF(Table1[[#This Row],[OD (in)]]=28,0,IF(AND(Table1[[#This Row],[Width (in)]]&gt;25,Table1[[#This Row],[Width (in)]]&lt;=40),1,0))</f>
        <v>0</v>
      </c>
      <c r="V4172">
        <f>IF(Table1[[#This Row],[OD (in)]]=28,0,IF(Table1[[#This Row],[Width (in)]]&gt;40,1,0))</f>
        <v>0</v>
      </c>
      <c r="W4172">
        <f>IF(Table1[[#This Row],[OD (in)]]=28,1,0)</f>
        <v>1</v>
      </c>
    </row>
    <row r="4173" spans="1:23" x14ac:dyDescent="0.3">
      <c r="A4173" s="6" t="s">
        <v>0</v>
      </c>
      <c r="B4173" s="6" t="s">
        <v>162</v>
      </c>
      <c r="C4173" s="6" t="s">
        <v>163</v>
      </c>
      <c r="D4173" s="6" t="s">
        <v>8820</v>
      </c>
      <c r="E4173" s="6" t="s">
        <v>4</v>
      </c>
      <c r="F4173" s="6" t="s">
        <v>5</v>
      </c>
      <c r="G4173" s="6" t="s">
        <v>8128</v>
      </c>
      <c r="H4173" s="6" t="s">
        <v>7</v>
      </c>
      <c r="I4173" s="6" t="s">
        <v>8129</v>
      </c>
      <c r="J4173" s="6" t="s">
        <v>9</v>
      </c>
      <c r="K4173" s="6" t="s">
        <v>8821</v>
      </c>
      <c r="L4173" s="6" t="s">
        <v>11</v>
      </c>
      <c r="M4173" s="2">
        <v>122.96</v>
      </c>
      <c r="N4173" s="1" t="s">
        <v>12</v>
      </c>
      <c r="O4173" s="3">
        <v>43319</v>
      </c>
      <c r="P4173" s="2">
        <f>ROUNDDOWN(Table1[[#This Row],[Quantity in UnE]],0)</f>
        <v>122</v>
      </c>
      <c r="Q4173" t="s">
        <v>8850</v>
      </c>
      <c r="R4173">
        <v>35</v>
      </c>
      <c r="S4173">
        <v>28</v>
      </c>
      <c r="T4173">
        <f>IF(Table1[[#This Row],[OD (in)]]=28,0,IF(Table1[[#This Row],[Width (in)]]&lt;=25,1,0))</f>
        <v>0</v>
      </c>
      <c r="U4173">
        <f>IF(Table1[[#This Row],[OD (in)]]=28,0,IF(AND(Table1[[#This Row],[Width (in)]]&gt;25,Table1[[#This Row],[Width (in)]]&lt;=40),1,0))</f>
        <v>0</v>
      </c>
      <c r="V4173">
        <f>IF(Table1[[#This Row],[OD (in)]]=28,0,IF(Table1[[#This Row],[Width (in)]]&gt;40,1,0))</f>
        <v>0</v>
      </c>
      <c r="W4173">
        <f>IF(Table1[[#This Row],[OD (in)]]=28,1,0)</f>
        <v>1</v>
      </c>
    </row>
    <row r="4174" spans="1:23" x14ac:dyDescent="0.3">
      <c r="A4174" s="6" t="s">
        <v>0</v>
      </c>
      <c r="B4174" s="6" t="s">
        <v>162</v>
      </c>
      <c r="C4174" s="6" t="s">
        <v>163</v>
      </c>
      <c r="D4174" s="6" t="s">
        <v>8822</v>
      </c>
      <c r="E4174" s="6" t="s">
        <v>4</v>
      </c>
      <c r="F4174" s="6" t="s">
        <v>5</v>
      </c>
      <c r="G4174" s="6" t="s">
        <v>8128</v>
      </c>
      <c r="H4174" s="6" t="s">
        <v>7</v>
      </c>
      <c r="I4174" s="6" t="s">
        <v>8129</v>
      </c>
      <c r="J4174" s="6" t="s">
        <v>9</v>
      </c>
      <c r="K4174" s="6" t="s">
        <v>8823</v>
      </c>
      <c r="L4174" s="6" t="s">
        <v>11</v>
      </c>
      <c r="M4174" s="2">
        <v>133.94499999999999</v>
      </c>
      <c r="N4174" s="1" t="s">
        <v>12</v>
      </c>
      <c r="O4174" s="3">
        <v>43319</v>
      </c>
      <c r="P4174" s="2">
        <f>ROUNDDOWN(Table1[[#This Row],[Quantity in UnE]],0)</f>
        <v>133</v>
      </c>
      <c r="Q4174" t="s">
        <v>8850</v>
      </c>
      <c r="R4174">
        <v>35</v>
      </c>
      <c r="S4174">
        <v>28</v>
      </c>
      <c r="T4174">
        <f>IF(Table1[[#This Row],[OD (in)]]=28,0,IF(Table1[[#This Row],[Width (in)]]&lt;=25,1,0))</f>
        <v>0</v>
      </c>
      <c r="U4174">
        <f>IF(Table1[[#This Row],[OD (in)]]=28,0,IF(AND(Table1[[#This Row],[Width (in)]]&gt;25,Table1[[#This Row],[Width (in)]]&lt;=40),1,0))</f>
        <v>0</v>
      </c>
      <c r="V4174">
        <f>IF(Table1[[#This Row],[OD (in)]]=28,0,IF(Table1[[#This Row],[Width (in)]]&gt;40,1,0))</f>
        <v>0</v>
      </c>
      <c r="W4174">
        <f>IF(Table1[[#This Row],[OD (in)]]=28,1,0)</f>
        <v>1</v>
      </c>
    </row>
    <row r="4175" spans="1:23" x14ac:dyDescent="0.3">
      <c r="A4175" s="6" t="s">
        <v>0</v>
      </c>
      <c r="B4175" s="6" t="s">
        <v>1</v>
      </c>
      <c r="C4175" s="6" t="s">
        <v>2</v>
      </c>
      <c r="D4175" s="6" t="s">
        <v>8824</v>
      </c>
      <c r="E4175" s="6" t="s">
        <v>4</v>
      </c>
      <c r="F4175" s="6" t="s">
        <v>5</v>
      </c>
      <c r="G4175" s="6" t="s">
        <v>8557</v>
      </c>
      <c r="H4175" s="6" t="s">
        <v>7</v>
      </c>
      <c r="I4175" s="6" t="s">
        <v>8558</v>
      </c>
      <c r="J4175" s="6" t="s">
        <v>9</v>
      </c>
      <c r="K4175" s="6" t="s">
        <v>8825</v>
      </c>
      <c r="L4175" s="6" t="s">
        <v>11</v>
      </c>
      <c r="M4175" s="2">
        <v>97.963999999999999</v>
      </c>
      <c r="N4175" s="1" t="s">
        <v>12</v>
      </c>
      <c r="O4175" s="3">
        <v>43329</v>
      </c>
      <c r="P4175" s="2">
        <f>ROUNDDOWN(Table1[[#This Row],[Quantity in UnE]],0)</f>
        <v>97</v>
      </c>
      <c r="Q4175" t="s">
        <v>8848</v>
      </c>
      <c r="R4175">
        <v>13.125</v>
      </c>
      <c r="S4175">
        <v>39</v>
      </c>
      <c r="T4175">
        <f>IF(Table1[[#This Row],[OD (in)]]=28,0,IF(Table1[[#This Row],[Width (in)]]&lt;=25,1,0))</f>
        <v>1</v>
      </c>
      <c r="U4175">
        <f>IF(Table1[[#This Row],[OD (in)]]=28,0,IF(AND(Table1[[#This Row],[Width (in)]]&gt;25,Table1[[#This Row],[Width (in)]]&lt;=40),1,0))</f>
        <v>0</v>
      </c>
      <c r="V4175">
        <f>IF(Table1[[#This Row],[OD (in)]]=28,0,IF(Table1[[#This Row],[Width (in)]]&gt;40,1,0))</f>
        <v>0</v>
      </c>
      <c r="W4175">
        <f>IF(Table1[[#This Row],[OD (in)]]=28,1,0)</f>
        <v>0</v>
      </c>
    </row>
    <row r="4176" spans="1:23" x14ac:dyDescent="0.3">
      <c r="A4176" s="6" t="s">
        <v>0</v>
      </c>
      <c r="B4176" s="6" t="s">
        <v>125</v>
      </c>
      <c r="C4176" s="6" t="s">
        <v>126</v>
      </c>
      <c r="D4176" s="6" t="s">
        <v>8826</v>
      </c>
      <c r="E4176" s="6" t="s">
        <v>4</v>
      </c>
      <c r="F4176" s="6" t="s">
        <v>5</v>
      </c>
      <c r="G4176" s="6" t="s">
        <v>8557</v>
      </c>
      <c r="H4176" s="6" t="s">
        <v>7</v>
      </c>
      <c r="I4176" s="6" t="s">
        <v>8558</v>
      </c>
      <c r="J4176" s="6" t="s">
        <v>9</v>
      </c>
      <c r="K4176" s="6" t="s">
        <v>8827</v>
      </c>
      <c r="L4176" s="6" t="s">
        <v>11</v>
      </c>
      <c r="M4176" s="2">
        <v>438.66199999999998</v>
      </c>
      <c r="N4176" s="1" t="s">
        <v>12</v>
      </c>
      <c r="O4176" s="3">
        <v>43329</v>
      </c>
      <c r="P4176" s="2">
        <f>ROUNDDOWN(Table1[[#This Row],[Quantity in UnE]],0)</f>
        <v>438</v>
      </c>
      <c r="Q4176" t="s">
        <v>8852</v>
      </c>
      <c r="R4176">
        <v>60</v>
      </c>
      <c r="S4176">
        <v>39</v>
      </c>
      <c r="T4176">
        <f>IF(Table1[[#This Row],[OD (in)]]=28,0,IF(Table1[[#This Row],[Width (in)]]&lt;=25,1,0))</f>
        <v>0</v>
      </c>
      <c r="U4176">
        <f>IF(Table1[[#This Row],[OD (in)]]=28,0,IF(AND(Table1[[#This Row],[Width (in)]]&gt;25,Table1[[#This Row],[Width (in)]]&lt;=40),1,0))</f>
        <v>0</v>
      </c>
      <c r="V4176">
        <f>IF(Table1[[#This Row],[OD (in)]]=28,0,IF(Table1[[#This Row],[Width (in)]]&gt;40,1,0))</f>
        <v>1</v>
      </c>
      <c r="W4176">
        <f>IF(Table1[[#This Row],[OD (in)]]=28,1,0)</f>
        <v>0</v>
      </c>
    </row>
    <row r="4177" spans="1:23" x14ac:dyDescent="0.3">
      <c r="A4177" s="6" t="s">
        <v>0</v>
      </c>
      <c r="B4177" s="6" t="s">
        <v>125</v>
      </c>
      <c r="C4177" s="6" t="s">
        <v>126</v>
      </c>
      <c r="D4177" s="6" t="s">
        <v>8828</v>
      </c>
      <c r="E4177" s="6" t="s">
        <v>4</v>
      </c>
      <c r="F4177" s="6" t="s">
        <v>5</v>
      </c>
      <c r="G4177" s="6" t="s">
        <v>8557</v>
      </c>
      <c r="H4177" s="6" t="s">
        <v>7</v>
      </c>
      <c r="I4177" s="6" t="s">
        <v>8558</v>
      </c>
      <c r="J4177" s="6" t="s">
        <v>9</v>
      </c>
      <c r="K4177" s="6" t="s">
        <v>8829</v>
      </c>
      <c r="L4177" s="6" t="s">
        <v>11</v>
      </c>
      <c r="M4177" s="2">
        <v>438.66199999999998</v>
      </c>
      <c r="N4177" s="1" t="s">
        <v>12</v>
      </c>
      <c r="O4177" s="3">
        <v>43329</v>
      </c>
      <c r="P4177" s="2">
        <f>ROUNDDOWN(Table1[[#This Row],[Quantity in UnE]],0)</f>
        <v>438</v>
      </c>
      <c r="Q4177" t="s">
        <v>8852</v>
      </c>
      <c r="R4177">
        <v>60</v>
      </c>
      <c r="S4177">
        <v>39</v>
      </c>
      <c r="T4177">
        <f>IF(Table1[[#This Row],[OD (in)]]=28,0,IF(Table1[[#This Row],[Width (in)]]&lt;=25,1,0))</f>
        <v>0</v>
      </c>
      <c r="U4177">
        <f>IF(Table1[[#This Row],[OD (in)]]=28,0,IF(AND(Table1[[#This Row],[Width (in)]]&gt;25,Table1[[#This Row],[Width (in)]]&lt;=40),1,0))</f>
        <v>0</v>
      </c>
      <c r="V4177">
        <f>IF(Table1[[#This Row],[OD (in)]]=28,0,IF(Table1[[#This Row],[Width (in)]]&gt;40,1,0))</f>
        <v>1</v>
      </c>
      <c r="W4177">
        <f>IF(Table1[[#This Row],[OD (in)]]=28,1,0)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Sheet2</vt:lpstr>
      <vt:lpstr>Sheet1</vt:lpstr>
      <vt:lpstr>Raw data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TEST3</vt:lpstr>
      <vt:lpstr>TESTHKEY</vt:lpstr>
      <vt:lpstr>TESTKEYS</vt:lpstr>
      <vt:lpstr>TESTVKEY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Himanshu</dc:creator>
  <cp:lastModifiedBy>Agarwal, Himanshu</cp:lastModifiedBy>
  <dcterms:created xsi:type="dcterms:W3CDTF">2018-09-25T18:32:06Z</dcterms:created>
  <dcterms:modified xsi:type="dcterms:W3CDTF">2018-09-28T20:05:27Z</dcterms:modified>
</cp:coreProperties>
</file>