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ya/Downloads/"/>
    </mc:Choice>
  </mc:AlternateContent>
  <xr:revisionPtr revIDLastSave="0" documentId="13_ncr:1_{02B21203-BF9F-C944-AD46-D5064240DD9C}" xr6:coauthVersionLast="47" xr6:coauthVersionMax="47" xr10:uidLastSave="{00000000-0000-0000-0000-000000000000}"/>
  <bookViews>
    <workbookView xWindow="0" yWindow="500" windowWidth="28800" windowHeight="16240" activeTab="2" xr2:uid="{00000000-000D-0000-FFFF-FFFF00000000}"/>
  </bookViews>
  <sheets>
    <sheet name="COUNT &amp; COUNTA" sheetId="1" r:id="rId1"/>
    <sheet name="COUNTIF" sheetId="2" r:id="rId2"/>
    <sheet name="COUN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H12" i="3"/>
  <c r="H8" i="3"/>
  <c r="H4" i="3"/>
  <c r="H12" i="2"/>
  <c r="H17" i="2"/>
  <c r="H8" i="2"/>
  <c r="H4" i="2"/>
  <c r="H17" i="1"/>
  <c r="H12" i="1"/>
  <c r="H8" i="1"/>
  <c r="H4" i="1"/>
</calcChain>
</file>

<file path=xl/sharedStrings.xml><?xml version="1.0" encoding="utf-8"?>
<sst xmlns="http://schemas.openxmlformats.org/spreadsheetml/2006/main" count="147" uniqueCount="28">
  <si>
    <t>CustomerID</t>
  </si>
  <si>
    <t>Product</t>
  </si>
  <si>
    <t>Category</t>
  </si>
  <si>
    <t>Quantity</t>
  </si>
  <si>
    <t>Price</t>
  </si>
  <si>
    <t>Laptop</t>
  </si>
  <si>
    <t>Phone</t>
  </si>
  <si>
    <t>Tablet</t>
  </si>
  <si>
    <t>Headphones</t>
  </si>
  <si>
    <t>Mouse</t>
  </si>
  <si>
    <t>Keyboard</t>
  </si>
  <si>
    <t>Monitor</t>
  </si>
  <si>
    <t>Camera</t>
  </si>
  <si>
    <t>Printer</t>
  </si>
  <si>
    <t>Speakers</t>
  </si>
  <si>
    <t>Electronics</t>
  </si>
  <si>
    <t>Accessories</t>
  </si>
  <si>
    <t>Total Records</t>
  </si>
  <si>
    <t>1 Unit Sold</t>
  </si>
  <si>
    <t>Product Price &gt; 200</t>
  </si>
  <si>
    <t>Total Values in Price</t>
  </si>
  <si>
    <t>More Than 2 Units</t>
  </si>
  <si>
    <t>Products Price Exactly 800</t>
  </si>
  <si>
    <t>Product Quantity "&lt;= 3"</t>
  </si>
  <si>
    <t>Electronics Products Price  &gt; 500</t>
  </si>
  <si>
    <t>Accessories with quantity 2</t>
  </si>
  <si>
    <t>Electronics Products Below 300 Price</t>
  </si>
  <si>
    <t>More Than 3 Units &amp; Price &lt;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</si>
</sst>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8467</xdr:colOff>
      <xdr:row>0</xdr:row>
      <xdr:rowOff>25400</xdr:rowOff>
    </xdr:from>
    <xdr:to>
      <xdr:col>10</xdr:col>
      <xdr:colOff>16934</xdr:colOff>
      <xdr:row>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D9A311-B577-708F-143E-B44137481607}"/>
            </a:ext>
          </a:extLst>
        </xdr:cNvPr>
        <xdr:cNvSpPr txBox="1"/>
      </xdr:nvSpPr>
      <xdr:spPr>
        <a:xfrm>
          <a:off x="5655734" y="25400"/>
          <a:ext cx="3225800" cy="474133"/>
        </a:xfrm>
        <a:prstGeom prst="rect">
          <a:avLst/>
        </a:prstGeom>
        <a:solidFill>
          <a:srgbClr val="FFC00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total purchases are recorded in the dataset?</a:t>
          </a:r>
          <a:endParaRPr lang="en-GB" sz="1050" b="1"/>
        </a:p>
      </xdr:txBody>
    </xdr:sp>
    <xdr:clientData/>
  </xdr:twoCellAnchor>
  <xdr:twoCellAnchor>
    <xdr:from>
      <xdr:col>6</xdr:col>
      <xdr:colOff>0</xdr:colOff>
      <xdr:row>5</xdr:row>
      <xdr:rowOff>8467</xdr:rowOff>
    </xdr:from>
    <xdr:to>
      <xdr:col>10</xdr:col>
      <xdr:colOff>0</xdr:colOff>
      <xdr:row>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39B326-43F6-56D5-5E4F-B58134FE0195}"/>
            </a:ext>
          </a:extLst>
        </xdr:cNvPr>
        <xdr:cNvSpPr txBox="1"/>
      </xdr:nvSpPr>
      <xdr:spPr>
        <a:xfrm>
          <a:off x="5647267" y="990600"/>
          <a:ext cx="3217333" cy="3810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customers bought 1 unit of any product?</a:t>
          </a:r>
          <a:endParaRPr lang="en-GB" sz="1050" b="1"/>
        </a:p>
      </xdr:txBody>
    </xdr:sp>
    <xdr:clientData/>
  </xdr:twoCellAnchor>
  <xdr:twoCellAnchor>
    <xdr:from>
      <xdr:col>6</xdr:col>
      <xdr:colOff>8466</xdr:colOff>
      <xdr:row>9</xdr:row>
      <xdr:rowOff>8466</xdr:rowOff>
    </xdr:from>
    <xdr:to>
      <xdr:col>10</xdr:col>
      <xdr:colOff>8467</xdr:colOff>
      <xdr:row>11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4B481E-3450-7DAC-7F11-1A6FD20BECB0}"/>
            </a:ext>
          </a:extLst>
        </xdr:cNvPr>
        <xdr:cNvSpPr txBox="1"/>
      </xdr:nvSpPr>
      <xdr:spPr>
        <a:xfrm>
          <a:off x="5655733" y="1769533"/>
          <a:ext cx="3217334" cy="3810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product prices are above 200?</a:t>
          </a:r>
          <a:r>
            <a:rPr lang="en-IN" b="1"/>
            <a:t> </a:t>
          </a:r>
          <a:endParaRPr lang="en-GB" sz="1100" b="1"/>
        </a:p>
      </xdr:txBody>
    </xdr:sp>
    <xdr:clientData/>
  </xdr:twoCellAnchor>
  <xdr:twoCellAnchor>
    <xdr:from>
      <xdr:col>6</xdr:col>
      <xdr:colOff>25400</xdr:colOff>
      <xdr:row>13</xdr:row>
      <xdr:rowOff>0</xdr:rowOff>
    </xdr:from>
    <xdr:to>
      <xdr:col>9</xdr:col>
      <xdr:colOff>668867</xdr:colOff>
      <xdr:row>15</xdr:row>
      <xdr:rowOff>67733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5A9335-B08F-9C01-5F4E-1C5BCE166234}"/>
            </a:ext>
          </a:extLst>
        </xdr:cNvPr>
        <xdr:cNvSpPr txBox="1"/>
      </xdr:nvSpPr>
      <xdr:spPr>
        <a:xfrm>
          <a:off x="5672667" y="2540000"/>
          <a:ext cx="3547533" cy="4572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numeric entries are there in the "Price" column?</a:t>
          </a:r>
          <a:r>
            <a:rPr lang="en-IN" sz="1100" b="1">
              <a:effectLst/>
            </a:rPr>
            <a:t> </a:t>
          </a:r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8467</xdr:colOff>
      <xdr:row>0</xdr:row>
      <xdr:rowOff>25400</xdr:rowOff>
    </xdr:from>
    <xdr:to>
      <xdr:col>10</xdr:col>
      <xdr:colOff>16934</xdr:colOff>
      <xdr:row>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7FC115-1771-5B4A-8AF2-F8DC4F4AF494}"/>
            </a:ext>
          </a:extLst>
        </xdr:cNvPr>
        <xdr:cNvSpPr txBox="1"/>
      </xdr:nvSpPr>
      <xdr:spPr>
        <a:xfrm>
          <a:off x="5634567" y="25400"/>
          <a:ext cx="3577167" cy="469900"/>
        </a:xfrm>
        <a:prstGeom prst="rect">
          <a:avLst/>
        </a:prstGeom>
        <a:solidFill>
          <a:srgbClr val="FFC00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customers bought more than 2 units of any product?</a:t>
          </a:r>
          <a:endParaRPr lang="en-GB" sz="1050" b="1"/>
        </a:p>
      </xdr:txBody>
    </xdr:sp>
    <xdr:clientData/>
  </xdr:twoCellAnchor>
  <xdr:twoCellAnchor>
    <xdr:from>
      <xdr:col>6</xdr:col>
      <xdr:colOff>0</xdr:colOff>
      <xdr:row>5</xdr:row>
      <xdr:rowOff>8467</xdr:rowOff>
    </xdr:from>
    <xdr:to>
      <xdr:col>10</xdr:col>
      <xdr:colOff>0</xdr:colOff>
      <xdr:row>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1F2665-1D0A-314A-A48D-141A1436FC8B}"/>
            </a:ext>
          </a:extLst>
        </xdr:cNvPr>
        <xdr:cNvSpPr txBox="1"/>
      </xdr:nvSpPr>
      <xdr:spPr>
        <a:xfrm>
          <a:off x="5626100" y="973667"/>
          <a:ext cx="3568700" cy="372533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/>
            <a:t>How many products are priced exactly at 800?</a:t>
          </a:r>
          <a:endParaRPr lang="en-GB" sz="1050" b="1"/>
        </a:p>
      </xdr:txBody>
    </xdr:sp>
    <xdr:clientData/>
  </xdr:twoCellAnchor>
  <xdr:twoCellAnchor>
    <xdr:from>
      <xdr:col>6</xdr:col>
      <xdr:colOff>8466</xdr:colOff>
      <xdr:row>8</xdr:row>
      <xdr:rowOff>110067</xdr:rowOff>
    </xdr:from>
    <xdr:to>
      <xdr:col>10</xdr:col>
      <xdr:colOff>33866</xdr:colOff>
      <xdr:row>10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DA8E88-70A1-C04B-BEF1-151A44CCB053}"/>
            </a:ext>
          </a:extLst>
        </xdr:cNvPr>
        <xdr:cNvSpPr txBox="1"/>
      </xdr:nvSpPr>
      <xdr:spPr>
        <a:xfrm>
          <a:off x="5655733" y="1676400"/>
          <a:ext cx="4013200" cy="4572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products have a quantity less than or equal to 3?</a:t>
          </a:r>
          <a:endParaRPr lang="en-GB" sz="1100" b="1"/>
        </a:p>
      </xdr:txBody>
    </xdr:sp>
    <xdr:clientData/>
  </xdr:twoCellAnchor>
  <xdr:twoCellAnchor>
    <xdr:from>
      <xdr:col>6</xdr:col>
      <xdr:colOff>25400</xdr:colOff>
      <xdr:row>13</xdr:row>
      <xdr:rowOff>0</xdr:rowOff>
    </xdr:from>
    <xdr:to>
      <xdr:col>9</xdr:col>
      <xdr:colOff>668867</xdr:colOff>
      <xdr:row>15</xdr:row>
      <xdr:rowOff>67733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A93207-0A8C-AA4B-998B-D8A55D7342D4}"/>
            </a:ext>
          </a:extLst>
        </xdr:cNvPr>
        <xdr:cNvSpPr txBox="1"/>
      </xdr:nvSpPr>
      <xdr:spPr>
        <a:xfrm>
          <a:off x="5651500" y="2489200"/>
          <a:ext cx="3539067" cy="448733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customers bought products priced above 500?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8467</xdr:colOff>
      <xdr:row>0</xdr:row>
      <xdr:rowOff>25400</xdr:rowOff>
    </xdr:from>
    <xdr:to>
      <xdr:col>10</xdr:col>
      <xdr:colOff>16934</xdr:colOff>
      <xdr:row>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8B7729-053D-314D-B23B-91251BA05085}"/>
            </a:ext>
          </a:extLst>
        </xdr:cNvPr>
        <xdr:cNvSpPr txBox="1"/>
      </xdr:nvSpPr>
      <xdr:spPr>
        <a:xfrm>
          <a:off x="5634567" y="25400"/>
          <a:ext cx="3983567" cy="469900"/>
        </a:xfrm>
        <a:prstGeom prst="rect">
          <a:avLst/>
        </a:prstGeom>
        <a:solidFill>
          <a:srgbClr val="FFC00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customers bought "Electronics" products with a price greater than 500?</a:t>
          </a:r>
          <a:endParaRPr lang="en-GB" sz="1050" b="1"/>
        </a:p>
      </xdr:txBody>
    </xdr:sp>
    <xdr:clientData/>
  </xdr:twoCellAnchor>
  <xdr:twoCellAnchor>
    <xdr:from>
      <xdr:col>6</xdr:col>
      <xdr:colOff>0</xdr:colOff>
      <xdr:row>5</xdr:row>
      <xdr:rowOff>8467</xdr:rowOff>
    </xdr:from>
    <xdr:to>
      <xdr:col>10</xdr:col>
      <xdr:colOff>0</xdr:colOff>
      <xdr:row>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BF7908-5B94-6444-821C-84E1845C1DA9}"/>
            </a:ext>
          </a:extLst>
        </xdr:cNvPr>
        <xdr:cNvSpPr txBox="1"/>
      </xdr:nvSpPr>
      <xdr:spPr>
        <a:xfrm>
          <a:off x="5626100" y="973667"/>
          <a:ext cx="3975100" cy="372533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/>
            <a:t>How many customers bought "Accessories" products with a quantity of 2 or more?</a:t>
          </a:r>
          <a:endParaRPr lang="en-GB" sz="1050" b="1"/>
        </a:p>
      </xdr:txBody>
    </xdr:sp>
    <xdr:clientData/>
  </xdr:twoCellAnchor>
  <xdr:twoCellAnchor>
    <xdr:from>
      <xdr:col>6</xdr:col>
      <xdr:colOff>8466</xdr:colOff>
      <xdr:row>8</xdr:row>
      <xdr:rowOff>110067</xdr:rowOff>
    </xdr:from>
    <xdr:to>
      <xdr:col>10</xdr:col>
      <xdr:colOff>33866</xdr:colOff>
      <xdr:row>10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97B5CD-A613-A94C-A3E0-8837D0A9208E}"/>
            </a:ext>
          </a:extLst>
        </xdr:cNvPr>
        <xdr:cNvSpPr txBox="1"/>
      </xdr:nvSpPr>
      <xdr:spPr>
        <a:xfrm>
          <a:off x="5634566" y="1646767"/>
          <a:ext cx="4000500" cy="448733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How many products in the "Electronics" category are priced below 300?</a:t>
          </a:r>
          <a:endParaRPr lang="en-GB" sz="1100" b="1"/>
        </a:p>
      </xdr:txBody>
    </xdr:sp>
    <xdr:clientData/>
  </xdr:twoCellAnchor>
  <xdr:twoCellAnchor>
    <xdr:from>
      <xdr:col>6</xdr:col>
      <xdr:colOff>25400</xdr:colOff>
      <xdr:row>13</xdr:row>
      <xdr:rowOff>0</xdr:rowOff>
    </xdr:from>
    <xdr:to>
      <xdr:col>9</xdr:col>
      <xdr:colOff>668867</xdr:colOff>
      <xdr:row>15</xdr:row>
      <xdr:rowOff>67733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D4F0A45-910C-304D-83EF-ED3906291FFE}"/>
            </a:ext>
          </a:extLst>
        </xdr:cNvPr>
        <xdr:cNvSpPr txBox="1"/>
      </xdr:nvSpPr>
      <xdr:spPr>
        <a:xfrm>
          <a:off x="5651500" y="2489200"/>
          <a:ext cx="3945467" cy="448733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How many customers bought more than 3 units of products priced less than 100?</a:t>
          </a:r>
          <a:endParaRPr lang="en-I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zoomScale="150" zoomScaleNormal="150" workbookViewId="0">
      <selection activeCell="B21" sqref="B21"/>
    </sheetView>
  </sheetViews>
  <sheetFormatPr baseColWidth="10" defaultColWidth="8.83203125" defaultRowHeight="15" x14ac:dyDescent="0.2"/>
  <cols>
    <col min="1" max="1" width="12" customWidth="1"/>
    <col min="2" max="2" width="18.1640625" customWidth="1"/>
    <col min="3" max="3" width="14.83203125" customWidth="1"/>
    <col min="4" max="4" width="9.1640625" customWidth="1"/>
    <col min="5" max="5" width="10.83203125" customWidth="1"/>
    <col min="7" max="7" width="16.33203125" bestFit="1" customWidth="1"/>
    <col min="8" max="8" width="12.83203125" customWidth="1"/>
  </cols>
  <sheetData>
    <row r="1" spans="1: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2">
      <c r="A2" s="1">
        <v>101</v>
      </c>
      <c r="B2" s="1" t="s">
        <v>5</v>
      </c>
      <c r="C2" s="1" t="s">
        <v>15</v>
      </c>
      <c r="D2" s="1">
        <v>1</v>
      </c>
      <c r="E2" s="1">
        <v>800</v>
      </c>
    </row>
    <row r="3" spans="1:8" x14ac:dyDescent="0.2">
      <c r="A3" s="1">
        <v>102</v>
      </c>
      <c r="B3" s="1" t="s">
        <v>6</v>
      </c>
      <c r="C3" s="1" t="s">
        <v>15</v>
      </c>
      <c r="D3" s="1">
        <v>2</v>
      </c>
      <c r="E3" s="1">
        <v>600</v>
      </c>
    </row>
    <row r="4" spans="1:8" x14ac:dyDescent="0.2">
      <c r="A4" s="1">
        <v>103</v>
      </c>
      <c r="B4" s="1" t="s">
        <v>7</v>
      </c>
      <c r="C4" s="1" t="s">
        <v>15</v>
      </c>
      <c r="D4" s="1">
        <v>3</v>
      </c>
      <c r="E4" s="1">
        <v>300</v>
      </c>
      <c r="G4" t="s">
        <v>17</v>
      </c>
      <c r="H4">
        <f>COUNT(A2:A21)</f>
        <v>20</v>
      </c>
    </row>
    <row r="5" spans="1:8" x14ac:dyDescent="0.2">
      <c r="A5" s="1">
        <v>104</v>
      </c>
      <c r="B5" s="1" t="s">
        <v>8</v>
      </c>
      <c r="C5" s="1" t="s">
        <v>16</v>
      </c>
      <c r="D5" s="1">
        <v>2</v>
      </c>
      <c r="E5" s="1">
        <v>50</v>
      </c>
    </row>
    <row r="6" spans="1:8" x14ac:dyDescent="0.2">
      <c r="A6" s="1">
        <v>105</v>
      </c>
      <c r="B6" s="1" t="s">
        <v>9</v>
      </c>
      <c r="C6" s="1" t="s">
        <v>16</v>
      </c>
      <c r="D6" s="1">
        <v>4</v>
      </c>
      <c r="E6" s="1">
        <v>25</v>
      </c>
    </row>
    <row r="7" spans="1:8" x14ac:dyDescent="0.2">
      <c r="A7" s="1">
        <v>106</v>
      </c>
      <c r="B7" s="1" t="s">
        <v>10</v>
      </c>
      <c r="C7" s="1" t="s">
        <v>16</v>
      </c>
      <c r="D7" s="1">
        <v>5</v>
      </c>
      <c r="E7" s="1">
        <v>30</v>
      </c>
    </row>
    <row r="8" spans="1:8" x14ac:dyDescent="0.2">
      <c r="A8" s="1">
        <v>107</v>
      </c>
      <c r="B8" s="1" t="s">
        <v>11</v>
      </c>
      <c r="C8" s="1" t="s">
        <v>15</v>
      </c>
      <c r="D8" s="1">
        <v>1</v>
      </c>
      <c r="E8" s="1">
        <v>200</v>
      </c>
      <c r="G8" t="s">
        <v>18</v>
      </c>
      <c r="H8">
        <f>COUNTIF(D2:D21,"1")</f>
        <v>6</v>
      </c>
    </row>
    <row r="9" spans="1:8" x14ac:dyDescent="0.2">
      <c r="A9" s="1">
        <v>108</v>
      </c>
      <c r="B9" s="1" t="s">
        <v>12</v>
      </c>
      <c r="C9" s="1" t="s">
        <v>15</v>
      </c>
      <c r="D9" s="1">
        <v>1</v>
      </c>
      <c r="E9" s="1">
        <v>400</v>
      </c>
    </row>
    <row r="10" spans="1:8" x14ac:dyDescent="0.2">
      <c r="A10" s="1">
        <v>109</v>
      </c>
      <c r="B10" s="1" t="s">
        <v>13</v>
      </c>
      <c r="C10" s="1" t="s">
        <v>16</v>
      </c>
      <c r="D10" s="1">
        <v>3</v>
      </c>
      <c r="E10" s="1">
        <v>150</v>
      </c>
    </row>
    <row r="11" spans="1:8" x14ac:dyDescent="0.2">
      <c r="A11" s="1">
        <v>110</v>
      </c>
      <c r="B11" s="1" t="s">
        <v>14</v>
      </c>
      <c r="C11" s="1" t="s">
        <v>16</v>
      </c>
      <c r="D11" s="1">
        <v>2</v>
      </c>
      <c r="E11" s="1">
        <v>100</v>
      </c>
    </row>
    <row r="12" spans="1:8" x14ac:dyDescent="0.2">
      <c r="A12" s="1">
        <v>111</v>
      </c>
      <c r="B12" s="1" t="s">
        <v>5</v>
      </c>
      <c r="C12" s="1" t="s">
        <v>15</v>
      </c>
      <c r="D12" s="1">
        <v>1</v>
      </c>
      <c r="E12" s="1">
        <v>800</v>
      </c>
      <c r="G12" t="s">
        <v>19</v>
      </c>
      <c r="H12">
        <f>COUNTIF(E2:E21,"&gt;200")</f>
        <v>8</v>
      </c>
    </row>
    <row r="13" spans="1:8" x14ac:dyDescent="0.2">
      <c r="A13" s="1">
        <v>112</v>
      </c>
      <c r="B13" s="1" t="s">
        <v>6</v>
      </c>
      <c r="C13" s="1" t="s">
        <v>15</v>
      </c>
      <c r="D13" s="1">
        <v>2</v>
      </c>
      <c r="E13" s="1">
        <v>600</v>
      </c>
    </row>
    <row r="14" spans="1:8" x14ac:dyDescent="0.2">
      <c r="A14" s="1">
        <v>113</v>
      </c>
      <c r="B14" s="1" t="s">
        <v>7</v>
      </c>
      <c r="C14" s="1" t="s">
        <v>15</v>
      </c>
      <c r="D14" s="1">
        <v>3</v>
      </c>
      <c r="E14" s="1">
        <v>300</v>
      </c>
    </row>
    <row r="15" spans="1:8" x14ac:dyDescent="0.2">
      <c r="A15" s="1">
        <v>114</v>
      </c>
      <c r="B15" s="1" t="s">
        <v>8</v>
      </c>
      <c r="C15" s="1" t="s">
        <v>16</v>
      </c>
      <c r="D15" s="1">
        <v>2</v>
      </c>
      <c r="E15" s="1">
        <v>50</v>
      </c>
    </row>
    <row r="16" spans="1:8" x14ac:dyDescent="0.2">
      <c r="A16" s="1">
        <v>115</v>
      </c>
      <c r="B16" s="1" t="s">
        <v>9</v>
      </c>
      <c r="C16" s="1" t="s">
        <v>16</v>
      </c>
      <c r="D16" s="1">
        <v>4</v>
      </c>
      <c r="E16" s="1">
        <v>25</v>
      </c>
      <c r="G16" s="3"/>
    </row>
    <row r="17" spans="1:8" x14ac:dyDescent="0.2">
      <c r="A17" s="1">
        <v>116</v>
      </c>
      <c r="B17" s="1" t="s">
        <v>10</v>
      </c>
      <c r="C17" s="1" t="s">
        <v>16</v>
      </c>
      <c r="D17" s="1">
        <v>5</v>
      </c>
      <c r="E17" s="1">
        <v>30</v>
      </c>
      <c r="G17" t="s">
        <v>20</v>
      </c>
      <c r="H17">
        <f>COUNTA(E2:E21)</f>
        <v>20</v>
      </c>
    </row>
    <row r="18" spans="1:8" x14ac:dyDescent="0.2">
      <c r="A18" s="1">
        <v>117</v>
      </c>
      <c r="B18" s="1" t="s">
        <v>11</v>
      </c>
      <c r="C18" s="1" t="s">
        <v>15</v>
      </c>
      <c r="D18" s="1">
        <v>1</v>
      </c>
      <c r="E18" s="1">
        <v>200</v>
      </c>
    </row>
    <row r="19" spans="1:8" x14ac:dyDescent="0.2">
      <c r="A19" s="1">
        <v>118</v>
      </c>
      <c r="B19" s="1" t="s">
        <v>12</v>
      </c>
      <c r="C19" s="1" t="s">
        <v>15</v>
      </c>
      <c r="D19" s="1">
        <v>1</v>
      </c>
      <c r="E19" s="1">
        <v>400</v>
      </c>
    </row>
    <row r="20" spans="1:8" x14ac:dyDescent="0.2">
      <c r="A20" s="1">
        <v>119</v>
      </c>
      <c r="B20" s="1" t="s">
        <v>13</v>
      </c>
      <c r="C20" s="1" t="s">
        <v>16</v>
      </c>
      <c r="D20" s="1">
        <v>3</v>
      </c>
      <c r="E20" s="1">
        <v>150</v>
      </c>
    </row>
    <row r="21" spans="1:8" x14ac:dyDescent="0.2">
      <c r="A21" s="1">
        <v>120</v>
      </c>
      <c r="B21" s="1" t="s">
        <v>14</v>
      </c>
      <c r="C21" s="1" t="s">
        <v>16</v>
      </c>
      <c r="D21" s="1">
        <v>2</v>
      </c>
      <c r="E21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1D0E-DCB7-C042-8BCA-13D0105D062A}">
  <dimension ref="A1:H21"/>
  <sheetViews>
    <sheetView showGridLines="0" zoomScale="150" zoomScaleNormal="150" workbookViewId="0">
      <selection activeCell="G17" sqref="G17"/>
    </sheetView>
  </sheetViews>
  <sheetFormatPr baseColWidth="10" defaultColWidth="8.83203125" defaultRowHeight="15" x14ac:dyDescent="0.2"/>
  <cols>
    <col min="1" max="1" width="12" customWidth="1"/>
    <col min="2" max="2" width="18.1640625" customWidth="1"/>
    <col min="3" max="3" width="14.83203125" customWidth="1"/>
    <col min="4" max="4" width="9.1640625" customWidth="1"/>
    <col min="5" max="5" width="10.83203125" customWidth="1"/>
    <col min="7" max="7" width="21.6640625" bestFit="1" customWidth="1"/>
    <col min="8" max="8" width="12.83203125" customWidth="1"/>
  </cols>
  <sheetData>
    <row r="1" spans="1: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2">
      <c r="A2" s="1">
        <v>101</v>
      </c>
      <c r="B2" s="1" t="s">
        <v>5</v>
      </c>
      <c r="C2" s="1" t="s">
        <v>15</v>
      </c>
      <c r="D2" s="1">
        <v>1</v>
      </c>
      <c r="E2" s="1">
        <v>800</v>
      </c>
    </row>
    <row r="3" spans="1:8" x14ac:dyDescent="0.2">
      <c r="A3" s="1">
        <v>102</v>
      </c>
      <c r="B3" s="1" t="s">
        <v>6</v>
      </c>
      <c r="C3" s="1" t="s">
        <v>15</v>
      </c>
      <c r="D3" s="1">
        <v>2</v>
      </c>
      <c r="E3" s="1">
        <v>600</v>
      </c>
    </row>
    <row r="4" spans="1:8" x14ac:dyDescent="0.2">
      <c r="A4" s="1">
        <v>103</v>
      </c>
      <c r="B4" s="1" t="s">
        <v>7</v>
      </c>
      <c r="C4" s="1" t="s">
        <v>15</v>
      </c>
      <c r="D4" s="1">
        <v>3</v>
      </c>
      <c r="E4" s="1">
        <v>300</v>
      </c>
      <c r="G4" t="s">
        <v>21</v>
      </c>
      <c r="H4">
        <f>COUNTIF(D2:D21,"&gt;2")</f>
        <v>8</v>
      </c>
    </row>
    <row r="5" spans="1:8" x14ac:dyDescent="0.2">
      <c r="A5" s="1">
        <v>104</v>
      </c>
      <c r="B5" s="1" t="s">
        <v>8</v>
      </c>
      <c r="C5" s="1" t="s">
        <v>16</v>
      </c>
      <c r="D5" s="1">
        <v>2</v>
      </c>
      <c r="E5" s="1">
        <v>50</v>
      </c>
    </row>
    <row r="6" spans="1:8" x14ac:dyDescent="0.2">
      <c r="A6" s="1">
        <v>105</v>
      </c>
      <c r="B6" s="1" t="s">
        <v>9</v>
      </c>
      <c r="C6" s="1" t="s">
        <v>16</v>
      </c>
      <c r="D6" s="1">
        <v>4</v>
      </c>
      <c r="E6" s="1">
        <v>25</v>
      </c>
    </row>
    <row r="7" spans="1:8" x14ac:dyDescent="0.2">
      <c r="A7" s="1">
        <v>106</v>
      </c>
      <c r="B7" s="1" t="s">
        <v>10</v>
      </c>
      <c r="C7" s="1" t="s">
        <v>16</v>
      </c>
      <c r="D7" s="1">
        <v>5</v>
      </c>
      <c r="E7" s="1">
        <v>30</v>
      </c>
    </row>
    <row r="8" spans="1:8" x14ac:dyDescent="0.2">
      <c r="A8" s="1">
        <v>107</v>
      </c>
      <c r="B8" s="1" t="s">
        <v>11</v>
      </c>
      <c r="C8" s="1" t="s">
        <v>15</v>
      </c>
      <c r="D8" s="1">
        <v>1</v>
      </c>
      <c r="E8" s="1">
        <v>200</v>
      </c>
      <c r="G8" t="s">
        <v>22</v>
      </c>
      <c r="H8">
        <f>COUNTIF(E2:E21,"=800")</f>
        <v>2</v>
      </c>
    </row>
    <row r="9" spans="1:8" x14ac:dyDescent="0.2">
      <c r="A9" s="1">
        <v>108</v>
      </c>
      <c r="B9" s="1" t="s">
        <v>12</v>
      </c>
      <c r="C9" s="1" t="s">
        <v>15</v>
      </c>
      <c r="D9" s="1">
        <v>1</v>
      </c>
      <c r="E9" s="1">
        <v>400</v>
      </c>
    </row>
    <row r="10" spans="1:8" x14ac:dyDescent="0.2">
      <c r="A10" s="1">
        <v>109</v>
      </c>
      <c r="B10" s="1" t="s">
        <v>13</v>
      </c>
      <c r="C10" s="1" t="s">
        <v>16</v>
      </c>
      <c r="D10" s="1">
        <v>3</v>
      </c>
      <c r="E10" s="1">
        <v>150</v>
      </c>
    </row>
    <row r="11" spans="1:8" x14ac:dyDescent="0.2">
      <c r="A11" s="1">
        <v>110</v>
      </c>
      <c r="B11" s="1" t="s">
        <v>14</v>
      </c>
      <c r="C11" s="1" t="s">
        <v>16</v>
      </c>
      <c r="D11" s="1">
        <v>2</v>
      </c>
      <c r="E11" s="1">
        <v>100</v>
      </c>
    </row>
    <row r="12" spans="1:8" x14ac:dyDescent="0.2">
      <c r="A12" s="1">
        <v>111</v>
      </c>
      <c r="B12" s="1" t="s">
        <v>5</v>
      </c>
      <c r="C12" s="1" t="s">
        <v>15</v>
      </c>
      <c r="D12" s="1">
        <v>1</v>
      </c>
      <c r="E12" s="1">
        <v>800</v>
      </c>
      <c r="G12" t="s">
        <v>23</v>
      </c>
      <c r="H12">
        <f>COUNTIF(D2:D21,"&lt;=3")</f>
        <v>16</v>
      </c>
    </row>
    <row r="13" spans="1:8" x14ac:dyDescent="0.2">
      <c r="A13" s="1">
        <v>112</v>
      </c>
      <c r="B13" s="1" t="s">
        <v>6</v>
      </c>
      <c r="C13" s="1" t="s">
        <v>15</v>
      </c>
      <c r="D13" s="1">
        <v>2</v>
      </c>
      <c r="E13" s="1">
        <v>600</v>
      </c>
    </row>
    <row r="14" spans="1:8" x14ac:dyDescent="0.2">
      <c r="A14" s="1">
        <v>113</v>
      </c>
      <c r="B14" s="1" t="s">
        <v>7</v>
      </c>
      <c r="C14" s="1" t="s">
        <v>15</v>
      </c>
      <c r="D14" s="1">
        <v>3</v>
      </c>
      <c r="E14" s="1">
        <v>300</v>
      </c>
    </row>
    <row r="15" spans="1:8" x14ac:dyDescent="0.2">
      <c r="A15" s="1">
        <v>114</v>
      </c>
      <c r="B15" s="1" t="s">
        <v>8</v>
      </c>
      <c r="C15" s="1" t="s">
        <v>16</v>
      </c>
      <c r="D15" s="1">
        <v>2</v>
      </c>
      <c r="E15" s="1">
        <v>50</v>
      </c>
    </row>
    <row r="16" spans="1:8" x14ac:dyDescent="0.2">
      <c r="A16" s="1">
        <v>115</v>
      </c>
      <c r="B16" s="1" t="s">
        <v>9</v>
      </c>
      <c r="C16" s="1" t="s">
        <v>16</v>
      </c>
      <c r="D16" s="1">
        <v>4</v>
      </c>
      <c r="E16" s="1">
        <v>25</v>
      </c>
      <c r="G16" s="3"/>
    </row>
    <row r="17" spans="1:8" x14ac:dyDescent="0.2">
      <c r="A17" s="1">
        <v>116</v>
      </c>
      <c r="B17" s="1" t="s">
        <v>10</v>
      </c>
      <c r="C17" s="1" t="s">
        <v>16</v>
      </c>
      <c r="D17" s="1">
        <v>5</v>
      </c>
      <c r="E17" s="1">
        <v>30</v>
      </c>
      <c r="G17" t="s">
        <v>20</v>
      </c>
      <c r="H17">
        <f>COUNTIF(E2:E21,"&gt;500")</f>
        <v>4</v>
      </c>
    </row>
    <row r="18" spans="1:8" x14ac:dyDescent="0.2">
      <c r="A18" s="1">
        <v>117</v>
      </c>
      <c r="B18" s="1" t="s">
        <v>11</v>
      </c>
      <c r="C18" s="1" t="s">
        <v>15</v>
      </c>
      <c r="D18" s="1">
        <v>1</v>
      </c>
      <c r="E18" s="1">
        <v>200</v>
      </c>
    </row>
    <row r="19" spans="1:8" x14ac:dyDescent="0.2">
      <c r="A19" s="1">
        <v>118</v>
      </c>
      <c r="B19" s="1" t="s">
        <v>12</v>
      </c>
      <c r="C19" s="1" t="s">
        <v>15</v>
      </c>
      <c r="D19" s="1">
        <v>1</v>
      </c>
      <c r="E19" s="1">
        <v>400</v>
      </c>
    </row>
    <row r="20" spans="1:8" x14ac:dyDescent="0.2">
      <c r="A20" s="1">
        <v>119</v>
      </c>
      <c r="B20" s="1" t="s">
        <v>13</v>
      </c>
      <c r="C20" s="1" t="s">
        <v>16</v>
      </c>
      <c r="D20" s="1">
        <v>3</v>
      </c>
      <c r="E20" s="1">
        <v>150</v>
      </c>
    </row>
    <row r="21" spans="1:8" x14ac:dyDescent="0.2">
      <c r="A21" s="1">
        <v>120</v>
      </c>
      <c r="B21" s="1" t="s">
        <v>14</v>
      </c>
      <c r="C21" s="1" t="s">
        <v>16</v>
      </c>
      <c r="D21" s="1">
        <v>2</v>
      </c>
      <c r="E21" s="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4A4F-D343-E946-AF59-1DEF5ADA67E6}">
  <dimension ref="A1:H21"/>
  <sheetViews>
    <sheetView showGridLines="0" tabSelected="1" zoomScale="150" zoomScaleNormal="150" workbookViewId="0">
      <selection activeCell="H17" sqref="H17"/>
    </sheetView>
  </sheetViews>
  <sheetFormatPr baseColWidth="10" defaultColWidth="8.83203125" defaultRowHeight="15" x14ac:dyDescent="0.2"/>
  <cols>
    <col min="1" max="1" width="12" customWidth="1"/>
    <col min="2" max="2" width="18.1640625" customWidth="1"/>
    <col min="3" max="3" width="14.83203125" customWidth="1"/>
    <col min="4" max="4" width="9.1640625" customWidth="1"/>
    <col min="5" max="5" width="10.83203125" customWidth="1"/>
    <col min="7" max="7" width="29.83203125" bestFit="1" customWidth="1"/>
    <col min="8" max="8" width="12.83203125" customWidth="1"/>
  </cols>
  <sheetData>
    <row r="1" spans="1: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2">
      <c r="A2" s="1">
        <v>101</v>
      </c>
      <c r="B2" s="1" t="s">
        <v>5</v>
      </c>
      <c r="C2" s="1" t="s">
        <v>15</v>
      </c>
      <c r="D2" s="1">
        <v>1</v>
      </c>
      <c r="E2" s="1">
        <v>800</v>
      </c>
    </row>
    <row r="3" spans="1:8" x14ac:dyDescent="0.2">
      <c r="A3" s="1">
        <v>102</v>
      </c>
      <c r="B3" s="1" t="s">
        <v>6</v>
      </c>
      <c r="C3" s="1" t="s">
        <v>15</v>
      </c>
      <c r="D3" s="1">
        <v>2</v>
      </c>
      <c r="E3" s="1">
        <v>600</v>
      </c>
    </row>
    <row r="4" spans="1:8" x14ac:dyDescent="0.2">
      <c r="A4" s="1">
        <v>103</v>
      </c>
      <c r="B4" s="1" t="s">
        <v>7</v>
      </c>
      <c r="C4" s="1" t="s">
        <v>15</v>
      </c>
      <c r="D4" s="1">
        <v>3</v>
      </c>
      <c r="E4" s="1">
        <v>300</v>
      </c>
      <c r="G4" t="s">
        <v>24</v>
      </c>
      <c r="H4">
        <f>COUNTIFS(C2:C21,"Electronics",E2:E21,"&gt;500")</f>
        <v>4</v>
      </c>
    </row>
    <row r="5" spans="1:8" x14ac:dyDescent="0.2">
      <c r="A5" s="1">
        <v>104</v>
      </c>
      <c r="B5" s="1" t="s">
        <v>8</v>
      </c>
      <c r="C5" s="1" t="s">
        <v>16</v>
      </c>
      <c r="D5" s="1">
        <v>2</v>
      </c>
      <c r="E5" s="1">
        <v>50</v>
      </c>
    </row>
    <row r="6" spans="1:8" x14ac:dyDescent="0.2">
      <c r="A6" s="1">
        <v>105</v>
      </c>
      <c r="B6" s="1" t="s">
        <v>9</v>
      </c>
      <c r="C6" s="1" t="s">
        <v>16</v>
      </c>
      <c r="D6" s="1">
        <v>4</v>
      </c>
      <c r="E6" s="1">
        <v>25</v>
      </c>
    </row>
    <row r="7" spans="1:8" x14ac:dyDescent="0.2">
      <c r="A7" s="1">
        <v>106</v>
      </c>
      <c r="B7" s="1" t="s">
        <v>10</v>
      </c>
      <c r="C7" s="1" t="s">
        <v>16</v>
      </c>
      <c r="D7" s="1">
        <v>5</v>
      </c>
      <c r="E7" s="1">
        <v>30</v>
      </c>
    </row>
    <row r="8" spans="1:8" x14ac:dyDescent="0.2">
      <c r="A8" s="1">
        <v>107</v>
      </c>
      <c r="B8" s="1" t="s">
        <v>11</v>
      </c>
      <c r="C8" s="1" t="s">
        <v>15</v>
      </c>
      <c r="D8" s="1">
        <v>1</v>
      </c>
      <c r="E8" s="1">
        <v>200</v>
      </c>
      <c r="G8" t="s">
        <v>25</v>
      </c>
      <c r="H8">
        <f>COUNTIFS(C2:C21,"Accessories",D2:D21,"=2")</f>
        <v>4</v>
      </c>
    </row>
    <row r="9" spans="1:8" x14ac:dyDescent="0.2">
      <c r="A9" s="1">
        <v>108</v>
      </c>
      <c r="B9" s="1" t="s">
        <v>12</v>
      </c>
      <c r="C9" s="1" t="s">
        <v>15</v>
      </c>
      <c r="D9" s="1">
        <v>1</v>
      </c>
      <c r="E9" s="1">
        <v>400</v>
      </c>
    </row>
    <row r="10" spans="1:8" x14ac:dyDescent="0.2">
      <c r="A10" s="1">
        <v>109</v>
      </c>
      <c r="B10" s="1" t="s">
        <v>13</v>
      </c>
      <c r="C10" s="1" t="s">
        <v>16</v>
      </c>
      <c r="D10" s="1">
        <v>3</v>
      </c>
      <c r="E10" s="1">
        <v>150</v>
      </c>
    </row>
    <row r="11" spans="1:8" x14ac:dyDescent="0.2">
      <c r="A11" s="1">
        <v>110</v>
      </c>
      <c r="B11" s="1" t="s">
        <v>14</v>
      </c>
      <c r="C11" s="1" t="s">
        <v>16</v>
      </c>
      <c r="D11" s="1">
        <v>2</v>
      </c>
      <c r="E11" s="1">
        <v>100</v>
      </c>
    </row>
    <row r="12" spans="1:8" x14ac:dyDescent="0.2">
      <c r="A12" s="1">
        <v>111</v>
      </c>
      <c r="B12" s="1" t="s">
        <v>5</v>
      </c>
      <c r="C12" s="1" t="s">
        <v>15</v>
      </c>
      <c r="D12" s="1">
        <v>1</v>
      </c>
      <c r="E12" s="1">
        <v>800</v>
      </c>
      <c r="G12" t="s">
        <v>26</v>
      </c>
      <c r="H12">
        <f>+COUNTIFS(C2:C21,"Electronics",E2:E21,"&lt;300")</f>
        <v>2</v>
      </c>
    </row>
    <row r="13" spans="1:8" x14ac:dyDescent="0.2">
      <c r="A13" s="1">
        <v>112</v>
      </c>
      <c r="B13" s="1" t="s">
        <v>6</v>
      </c>
      <c r="C13" s="1" t="s">
        <v>15</v>
      </c>
      <c r="D13" s="1">
        <v>2</v>
      </c>
      <c r="E13" s="1">
        <v>600</v>
      </c>
    </row>
    <row r="14" spans="1:8" x14ac:dyDescent="0.2">
      <c r="A14" s="1">
        <v>113</v>
      </c>
      <c r="B14" s="1" t="s">
        <v>7</v>
      </c>
      <c r="C14" s="1" t="s">
        <v>15</v>
      </c>
      <c r="D14" s="1">
        <v>3</v>
      </c>
      <c r="E14" s="1">
        <v>300</v>
      </c>
    </row>
    <row r="15" spans="1:8" x14ac:dyDescent="0.2">
      <c r="A15" s="1">
        <v>114</v>
      </c>
      <c r="B15" s="1" t="s">
        <v>8</v>
      </c>
      <c r="C15" s="1" t="s">
        <v>16</v>
      </c>
      <c r="D15" s="1">
        <v>2</v>
      </c>
      <c r="E15" s="1">
        <v>50</v>
      </c>
    </row>
    <row r="16" spans="1:8" x14ac:dyDescent="0.2">
      <c r="A16" s="1">
        <v>115</v>
      </c>
      <c r="B16" s="1" t="s">
        <v>9</v>
      </c>
      <c r="C16" s="1" t="s">
        <v>16</v>
      </c>
      <c r="D16" s="1">
        <v>4</v>
      </c>
      <c r="E16" s="1">
        <v>25</v>
      </c>
      <c r="G16" s="3"/>
    </row>
    <row r="17" spans="1:8" x14ac:dyDescent="0.2">
      <c r="A17" s="1">
        <v>116</v>
      </c>
      <c r="B17" s="1" t="s">
        <v>10</v>
      </c>
      <c r="C17" s="1" t="s">
        <v>16</v>
      </c>
      <c r="D17" s="1">
        <v>5</v>
      </c>
      <c r="E17" s="1">
        <v>30</v>
      </c>
      <c r="G17" t="s">
        <v>27</v>
      </c>
      <c r="H17">
        <f>COUNTIFS(D2:D21,"&lt;3",E2:E21,"&lt;100")</f>
        <v>2</v>
      </c>
    </row>
    <row r="18" spans="1:8" x14ac:dyDescent="0.2">
      <c r="A18" s="1">
        <v>117</v>
      </c>
      <c r="B18" s="1" t="s">
        <v>11</v>
      </c>
      <c r="C18" s="1" t="s">
        <v>15</v>
      </c>
      <c r="D18" s="1">
        <v>1</v>
      </c>
      <c r="E18" s="1">
        <v>200</v>
      </c>
    </row>
    <row r="19" spans="1:8" x14ac:dyDescent="0.2">
      <c r="A19" s="1">
        <v>118</v>
      </c>
      <c r="B19" s="1" t="s">
        <v>12</v>
      </c>
      <c r="C19" s="1" t="s">
        <v>15</v>
      </c>
      <c r="D19" s="1">
        <v>1</v>
      </c>
      <c r="E19" s="1">
        <v>400</v>
      </c>
    </row>
    <row r="20" spans="1:8" x14ac:dyDescent="0.2">
      <c r="A20" s="1">
        <v>119</v>
      </c>
      <c r="B20" s="1" t="s">
        <v>13</v>
      </c>
      <c r="C20" s="1" t="s">
        <v>16</v>
      </c>
      <c r="D20" s="1">
        <v>3</v>
      </c>
      <c r="E20" s="1">
        <v>150</v>
      </c>
    </row>
    <row r="21" spans="1:8" x14ac:dyDescent="0.2">
      <c r="A21" s="1">
        <v>120</v>
      </c>
      <c r="B21" s="1" t="s">
        <v>14</v>
      </c>
      <c r="C21" s="1" t="s">
        <v>16</v>
      </c>
      <c r="D21" s="1">
        <v>2</v>
      </c>
      <c r="E21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 &amp; COUNTA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2024-10-10T11:01:34Z</dcterms:created>
  <dcterms:modified xsi:type="dcterms:W3CDTF">2024-10-10T13:47:02Z</dcterms:modified>
</cp:coreProperties>
</file>