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8_{CB2D12E7-3CE1-4D3F-B729-F0DBB96846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  <sheet name="Logical Formulae" sheetId="3" r:id="rId2"/>
  </sheets>
  <definedNames>
    <definedName name="_xlnm._FilterDatabase" localSheetId="0" hidden="1">Dataset!$A$1:$R$634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2" i="1"/>
</calcChain>
</file>

<file path=xl/sharedStrings.xml><?xml version="1.0" encoding="utf-8"?>
<sst xmlns="http://schemas.openxmlformats.org/spreadsheetml/2006/main" count="2761" uniqueCount="692">
  <si>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</si>
  <si>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</si>
  <si>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</si>
  <si>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</si>
  <si>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</si>
  <si>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</si>
  <si>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</si>
  <si>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</si>
  <si>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</si>
  <si>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</si>
  <si>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</si>
  <si>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</si>
  <si>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</si>
  <si>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</si>
  <si>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</si>
  <si>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</si>
  <si>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</si>
  <si>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</si>
  <si>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</si>
  <si>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</si>
  <si>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</si>
  <si>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</si>
  <si>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</si>
  <si>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</si>
  <si>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</si>
  <si>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</si>
  <si>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</si>
  <si>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</si>
  <si>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</si>
  <si>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</si>
  <si>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</si>
  <si>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</si>
  <si>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</si>
  <si>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</si>
  <si>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</si>
  <si>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</si>
  <si>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</si>
  <si>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</si>
  <si>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</si>
  <si>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</si>
  <si>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</si>
  <si>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</si>
  <si>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</si>
  <si>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</si>
  <si>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</si>
  <si>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</si>
  <si>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</si>
  <si>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</si>
  <si>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</si>
  <si>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</si>
  <si>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</si>
  <si>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</si>
  <si>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</si>
  <si>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</si>
  <si>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</si>
  <si>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</si>
  <si>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</si>
  <si>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</si>
  <si>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</si>
  <si>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</si>
  <si>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</si>
  <si>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</si>
  <si>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</si>
  <si>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</si>
  <si>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</si>
  <si>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</si>
  <si>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</si>
  <si>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</si>
  <si>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</si>
  <si>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</si>
  <si>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</si>
  <si>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</si>
  <si>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</si>
  <si>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</si>
  <si>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</si>
  <si>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</si>
  <si>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</si>
  <si>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</si>
  <si>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</si>
  <si>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</si>
  <si>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</si>
  <si>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</si>
  <si>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</si>
  <si>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</si>
  <si>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</si>
  <si>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</si>
  <si>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</si>
  <si>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</si>
  <si>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</si>
  <si>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</si>
  <si>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</si>
  <si>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</si>
  <si>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</si>
  <si>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</si>
  <si>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</si>
  <si>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</si>
  <si>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</si>
  <si>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</si>
  <si>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</si>
  <si>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</si>
  <si>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</si>
  <si>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</si>
  <si>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</si>
  <si>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</si>
  <si>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</si>
  <si>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</si>
  <si>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</si>
  <si>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</si>
  <si>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</si>
  <si>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</si>
  <si>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</si>
  <si>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</si>
  <si>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</si>
  <si>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</si>
  <si>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</si>
  <si>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</si>
  <si>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</si>
  <si>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</si>
  <si>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</si>
  <si>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</si>
  <si>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</si>
  <si>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</si>
  <si>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</si>
  <si>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</si>
  <si>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</si>
  <si>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</si>
  <si>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</si>
  <si>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</si>
  <si>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</si>
  <si>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</si>
  <si>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</si>
  <si>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</si>
  <si>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</si>
  <si>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</si>
  <si>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</si>
  <si>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</si>
  <si>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</si>
  <si>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</si>
  <si>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</si>
  <si>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</si>
  <si>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</si>
  <si>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</si>
  <si>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</si>
  <si>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</si>
  <si>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</si>
  <si>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</si>
  <si>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</si>
  <si>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</si>
  <si>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</si>
  <si>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</si>
  <si>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</si>
  <si>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</si>
  <si>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</si>
  <si>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</si>
  <si>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</si>
  <si>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</si>
  <si>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</si>
  <si>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</si>
  <si>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</si>
  <si>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</si>
  <si>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</si>
  <si>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</si>
  <si>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</si>
  <si>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</si>
  <si>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</si>
  <si>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</si>
  <si>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</si>
  <si>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</si>
  <si>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</si>
  <si>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</si>
  <si>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</si>
  <si>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</si>
  <si>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</si>
  <si>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</si>
  <si>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</si>
  <si>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</si>
  <si>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</si>
  <si>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</si>
  <si>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</si>
  <si>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</si>
  <si>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</si>
  <si>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</si>
  <si>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</si>
  <si>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</si>
  <si>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</si>
  <si>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</si>
  <si>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</si>
  <si>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</si>
  <si>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</si>
  <si>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</si>
  <si>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</si>
  <si>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</si>
  <si>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</si>
  <si>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</si>
  <si>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</si>
  <si>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</si>
  <si>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</si>
  <si>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</si>
  <si>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</si>
  <si>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</si>
  <si>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</si>
  <si>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</si>
  <si>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</si>
  <si>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</si>
  <si>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</si>
  <si>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</si>
  <si>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</si>
  <si>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</si>
  <si>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</si>
  <si>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</si>
  <si>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</si>
  <si>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</si>
  <si>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</si>
  <si>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</si>
  <si>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</si>
  <si>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</si>
  <si>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</si>
  <si>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</si>
  <si>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</si>
  <si>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</si>
  <si>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</si>
  <si>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</si>
  <si>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</si>
  <si>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</si>
  <si>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</si>
  <si>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</si>
  <si>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</si>
  <si>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</si>
  <si>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</si>
  <si>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</si>
  <si>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</si>
  <si>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</si>
  <si>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</si>
  <si>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</si>
  <si>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</si>
  <si>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</si>
  <si>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</si>
  <si>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</si>
  <si>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</si>
  <si>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</si>
  <si>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</si>
  <si>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</si>
  <si>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</si>
  <si>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</si>
  <si>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</si>
  <si>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</si>
  <si>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</si>
  <si>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</si>
  <si>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</si>
  <si>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</si>
  <si>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</si>
  <si>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</si>
  <si>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</si>
  <si>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</si>
  <si>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</si>
  <si>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</si>
  <si>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</si>
  <si>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</si>
  <si>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</si>
  <si>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</si>
  <si>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</si>
  <si>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</si>
  <si>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</si>
  <si>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</si>
  <si>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</si>
  <si>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</si>
  <si>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</si>
  <si>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</si>
  <si>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</si>
  <si>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</si>
  <si>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</si>
  <si>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</si>
  <si>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</si>
  <si>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</si>
  <si>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</si>
  <si>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</si>
  <si>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</si>
  <si>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</si>
  <si>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</si>
  <si>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</si>
  <si>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</si>
  <si>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</si>
  <si>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</si>
  <si>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</si>
  <si>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</si>
  <si>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</si>
  <si>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</si>
  <si>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</si>
  <si>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</si>
  <si>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</si>
  <si>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</si>
  <si>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</si>
  <si>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</si>
  <si>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</si>
  <si>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</si>
  <si>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</si>
  <si>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</si>
  <si>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</si>
  <si>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</si>
  <si>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</si>
  <si>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</si>
  <si>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</si>
  <si>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</si>
  <si>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</si>
  <si>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</si>
  <si>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</si>
  <si>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</si>
  <si>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</si>
  <si>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</si>
  <si>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</si>
  <si>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</si>
  <si>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</si>
  <si>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</si>
  <si>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</si>
  <si>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</si>
  <si>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</si>
  <si>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</si>
  <si>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</si>
  <si>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</si>
  <si>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</si>
  <si>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</si>
  <si>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</si>
  <si>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</si>
  <si>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</si>
  <si>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</si>
  <si>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</si>
  <si>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</si>
  <si>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</si>
  <si>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</si>
  <si>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</si>
  <si>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</si>
  <si>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</si>
  <si>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</si>
  <si>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</si>
  <si>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</si>
  <si>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</si>
  <si>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</si>
  <si>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</si>
  <si>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</si>
  <si>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</si>
  <si>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</si>
  <si>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</si>
  <si>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</si>
  <si>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</si>
  <si>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</si>
  <si>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</si>
  <si>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</si>
  <si>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</si>
  <si>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</si>
  <si>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</si>
  <si>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</si>
  <si>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</si>
  <si>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</si>
  <si>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</si>
  <si>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</si>
  <si>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</si>
  <si>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</si>
  <si>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</si>
  <si>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</si>
  <si>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</si>
  <si>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</si>
  <si>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</si>
  <si>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</si>
  <si>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</si>
  <si>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</si>
  <si>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</si>
  <si>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</si>
  <si>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</si>
  <si>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</si>
  <si>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</si>
  <si>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</si>
  <si>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</si>
  <si>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</si>
  <si>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</si>
  <si>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</si>
  <si>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</si>
  <si>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</si>
  <si>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</si>
  <si>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</si>
  <si>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</si>
  <si>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</si>
  <si>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</si>
  <si>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</si>
  <si>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</si>
  <si>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</si>
  <si>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</si>
  <si>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</si>
  <si>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</si>
  <si>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</si>
  <si>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</si>
  <si>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</si>
  <si>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</si>
  <si>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</si>
  <si>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</si>
  <si>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</si>
  <si>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</si>
  <si>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</si>
  <si>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</si>
  <si>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</si>
  <si>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</si>
  <si>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</si>
  <si>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</si>
  <si>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</si>
  <si>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</si>
  <si>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</si>
  <si>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</si>
  <si>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</si>
  <si>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</si>
  <si>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</si>
  <si>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</si>
  <si>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</si>
  <si>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</si>
  <si>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</si>
  <si>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</si>
  <si>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</si>
  <si>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</si>
  <si>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</si>
  <si>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</si>
  <si>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</si>
  <si>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</si>
  <si>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</si>
  <si>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</si>
  <si>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</si>
  <si>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</si>
  <si>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</si>
  <si>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</si>
  <si>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</si>
  <si>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</si>
  <si>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</si>
  <si>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</si>
  <si>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</si>
  <si>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</si>
  <si>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</si>
  <si>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</si>
  <si>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</si>
  <si>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</si>
  <si>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</si>
  <si>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</si>
  <si>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</si>
  <si>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</si>
  <si>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</si>
  <si>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</si>
  <si>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</si>
  <si>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</si>
  <si>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</si>
  <si>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</si>
  <si>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</si>
  <si>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</si>
  <si>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</si>
  <si>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</si>
  <si>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</si>
  <si>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</si>
  <si>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</si>
  <si>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</si>
  <si>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</si>
  <si>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</si>
  <si>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</si>
  <si>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</si>
  <si>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</si>
  <si>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</si>
  <si>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</si>
  <si>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</si>
  <si>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</si>
  <si>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</si>
  <si>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</si>
  <si>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</si>
  <si>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</si>
  <si>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</si>
  <si>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</si>
  <si>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</si>
  <si>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</si>
  <si>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</si>
  <si>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</si>
  <si>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</si>
  <si>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</si>
  <si>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</si>
  <si>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</si>
  <si>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</si>
  <si>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</si>
  <si>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</si>
  <si>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</si>
  <si>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</si>
  <si>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</si>
  <si>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</si>
  <si>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</si>
  <si>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</si>
  <si>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</si>
  <si>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</si>
  <si>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</si>
  <si>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</si>
  <si>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</si>
  <si>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</si>
  <si>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</si>
  <si>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</si>
  <si>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</si>
  <si>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</si>
  <si>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</si>
  <si>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</si>
  <si>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</si>
  <si>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</si>
  <si>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</si>
  <si>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</si>
  <si>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</si>
  <si>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</si>
  <si>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</si>
  <si>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</si>
  <si>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</si>
  <si>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</si>
  <si>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</si>
  <si>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</si>
  <si>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</si>
  <si>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</si>
  <si>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</si>
  <si>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</si>
  <si>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</si>
  <si>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</si>
  <si>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</si>
  <si>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</si>
  <si>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</si>
  <si>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</si>
  <si>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</si>
  <si>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</si>
  <si>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</si>
  <si>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</si>
  <si>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</si>
  <si>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</si>
  <si>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</si>
  <si>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</si>
  <si>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</si>
  <si>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</si>
  <si>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</si>
  <si>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</si>
  <si>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</si>
  <si>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</si>
  <si>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</si>
  <si>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</si>
  <si>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</si>
  <si>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</si>
  <si>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</si>
  <si>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</si>
  <si>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</si>
  <si>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</si>
  <si>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</si>
  <si>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</si>
  <si>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</si>
  <si>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</si>
  <si>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</si>
  <si>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</si>
  <si>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</si>
  <si>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</si>
  <si>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</si>
  <si>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</si>
  <si>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</si>
  <si>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</si>
  <si>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</si>
  <si>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</si>
  <si>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</si>
  <si>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</si>
  <si>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</si>
  <si>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</si>
  <si>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</si>
  <si>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</si>
  <si>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</si>
  <si>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</si>
  <si>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</si>
  <si>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</si>
  <si>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</si>
  <si>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</si>
  <si>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</si>
  <si>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</si>
  <si>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</si>
  <si>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</si>
  <si>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</si>
  <si>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</si>
  <si>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</si>
  <si>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</si>
  <si>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</si>
  <si>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</si>
  <si>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</si>
  <si>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</si>
  <si>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</si>
  <si>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</si>
  <si>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</si>
  <si>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</si>
  <si>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</si>
  <si>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</si>
  <si>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</si>
  <si>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</si>
  <si>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</si>
  <si>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</si>
  <si>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</si>
  <si>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</si>
  <si>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</si>
  <si>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</si>
  <si>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</si>
  <si>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</si>
  <si>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</si>
  <si>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</si>
  <si>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</si>
  <si>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</si>
  <si>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</si>
  <si>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</si>
  <si>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</si>
  <si>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</si>
  <si>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</si>
  <si>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</si>
  <si>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</si>
  <si>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</si>
  <si>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</si>
  <si>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</si>
  <si>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</si>
  <si>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</si>
  <si>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</si>
  <si>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</si>
  <si>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</si>
  <si>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</si>
  <si>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</si>
  <si>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</si>
  <si>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</si>
  <si>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</si>
  <si>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</si>
  <si>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</si>
  <si>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</si>
  <si>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</si>
  <si>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</si>
  <si>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</si>
  <si>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</si>
  <si>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</si>
  <si>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</si>
  <si>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</si>
  <si>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</si>
  <si>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</si>
  <si>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</si>
  <si>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</si>
  <si>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</si>
  <si>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</si>
  <si>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</si>
  <si>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</si>
  <si>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</si>
  <si>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</si>
  <si>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</si>
  <si>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</si>
  <si>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</si>
  <si>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</si>
  <si>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</si>
  <si>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</si>
  <si>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</si>
  <si>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</si>
  <si>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</si>
  <si>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</si>
  <si>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</si>
  <si>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</si>
  <si>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</si>
  <si>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</si>
  <si>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</si>
  <si>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</si>
  <si>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</si>
  <si>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</si>
  <si>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</si>
  <si>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</si>
  <si>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</si>
  <si>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</si>
  <si>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</si>
  <si>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</si>
  <si>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</si>
  <si>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</si>
  <si>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</si>
  <si>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</si>
  <si>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</si>
  <si>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</si>
  <si>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Questions</t>
  </si>
  <si>
    <t>Assigment</t>
  </si>
  <si>
    <t xml:space="preserve">Categorise the players as sold and unsold in the given dataset only </t>
  </si>
  <si>
    <t>Categorise th players on the basis of weather they played previous year ipl or not ?</t>
  </si>
  <si>
    <t>Check using "AND" function for the player who is a bowler and sold for more than 5 cr . ( True or False)</t>
  </si>
  <si>
    <t>Check using "AND" function for the player who is a batsman and playing for chennai super kings and sold for more than 5 cr . (True or False )</t>
  </si>
  <si>
    <t>Check using "Or" function for the player who is a bowler sold for more than 5 cr . (True or False )</t>
  </si>
  <si>
    <t>check for the player using "ISblank" function weather they were part of previous ipl session or not ?</t>
  </si>
  <si>
    <t>ques 1</t>
  </si>
  <si>
    <t>ques 2</t>
  </si>
  <si>
    <t>ques 3</t>
  </si>
  <si>
    <t>ques 4</t>
  </si>
  <si>
    <t>ques 5</t>
  </si>
  <si>
    <t>ques 6</t>
  </si>
  <si>
    <t>Check using "IF" function whether each player was sold for more than 10 Cr and return "High Bid" or "Normal"</t>
  </si>
  <si>
    <t>Check using "ISBLANK" function which players do not have a 2021 team and return "New Player" or "Old Player"</t>
  </si>
  <si>
    <t>Check using "OR" function whether the player is an ALL-ROUNDER or a BOWLER and return True or False</t>
  </si>
  <si>
    <t>ques 7</t>
  </si>
  <si>
    <t>ques 8</t>
  </si>
  <si>
    <t>ques 9</t>
  </si>
  <si>
    <t>ques 10</t>
  </si>
  <si>
    <t>Calculate the total number of players who have been marked as 'Retained' based on their base price in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</si>
</sst>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4"/>
  <sheetViews>
    <sheetView tabSelected="1" topLeftCell="B1" workbookViewId="0">
      <selection activeCell="S4" sqref="S4"/>
    </sheetView>
  </sheetViews>
  <sheetFormatPr defaultRowHeight="14.4" x14ac:dyDescent="0.3"/>
  <cols>
    <col min="2" max="2" width="23.109375" bestFit="1" customWidth="1"/>
    <col min="3" max="3" width="9.21875" bestFit="1" customWidth="1"/>
    <col min="4" max="4" width="13.44140625" bestFit="1" customWidth="1"/>
    <col min="5" max="5" width="11.88671875" bestFit="1" customWidth="1"/>
    <col min="6" max="6" width="14" bestFit="1" customWidth="1"/>
    <col min="7" max="7" width="10.44140625" bestFit="1" customWidth="1"/>
    <col min="8" max="8" width="24.5546875" bestFit="1" customWidth="1"/>
    <col min="10" max="10" width="9.5546875" customWidth="1"/>
    <col min="16" max="16" width="10.77734375" customWidth="1"/>
  </cols>
  <sheetData>
    <row r="1" spans="1:1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678</v>
      </c>
      <c r="J1" s="7" t="s">
        <v>679</v>
      </c>
      <c r="K1" s="7" t="s">
        <v>680</v>
      </c>
      <c r="L1" s="7" t="s">
        <v>681</v>
      </c>
      <c r="M1" s="7" t="s">
        <v>682</v>
      </c>
      <c r="N1" s="7" t="s">
        <v>683</v>
      </c>
      <c r="O1" s="7" t="s">
        <v>687</v>
      </c>
      <c r="P1" s="7" t="s">
        <v>688</v>
      </c>
      <c r="Q1" s="7" t="s">
        <v>689</v>
      </c>
      <c r="R1" s="7" t="s">
        <v>690</v>
      </c>
    </row>
    <row r="2" spans="1:18" x14ac:dyDescent="0.3">
      <c r="A2" s="1">
        <v>0</v>
      </c>
      <c r="B2" s="1" t="s">
        <v>8</v>
      </c>
      <c r="C2" s="1" t="s">
        <v>9</v>
      </c>
      <c r="D2" s="1" t="s">
        <v>10</v>
      </c>
      <c r="E2" s="1">
        <v>15</v>
      </c>
      <c r="F2" s="1">
        <v>1950</v>
      </c>
      <c r="G2" s="1" t="s">
        <v>11</v>
      </c>
      <c r="H2" s="1" t="s">
        <v>12</v>
      </c>
      <c r="I2" t="str">
        <f>IF(D2="Sold","Sold","Unsold")</f>
        <v>Unsold</v>
      </c>
      <c r="J2" t="str">
        <f>IF(G2="Yes","Played","Not Played")</f>
        <v>Not Played</v>
      </c>
      <c r="K2" t="b">
        <f>AND(E2="BOWER",G2&gt;5000000)</f>
        <v>0</v>
      </c>
      <c r="L2" t="b">
        <f>AND(E2="BATTER",F2="CSK",G2&gt;5000000)</f>
        <v>0</v>
      </c>
      <c r="M2" t="b">
        <f>OR(E2="BOWER",G2&gt;5000000)</f>
        <v>1</v>
      </c>
      <c r="N2" t="b">
        <f>ISBLANK(H2)</f>
        <v>0</v>
      </c>
      <c r="O2" t="str">
        <f>IF(G2&gt;1000000,"High Bid","Normal")</f>
        <v>High Bid</v>
      </c>
      <c r="P2" t="str">
        <f>IF(ISBLANK(G2),"New YEAR","Old Player")</f>
        <v>Old Player</v>
      </c>
      <c r="Q2" t="b">
        <f>OR(B2="ALL-ROUNDER",B2="BOWER")</f>
        <v>0</v>
      </c>
      <c r="R2">
        <f>COUNTIFS(H2:H100,"Yes",C2:C100,"&lt;2000000")</f>
        <v>0</v>
      </c>
    </row>
    <row r="3" spans="1:18" x14ac:dyDescent="0.3">
      <c r="A3" s="1">
        <v>1</v>
      </c>
      <c r="B3" s="1" t="s">
        <v>13</v>
      </c>
      <c r="C3" s="1" t="s">
        <v>9</v>
      </c>
      <c r="D3" s="1" t="s">
        <v>14</v>
      </c>
      <c r="E3" s="1">
        <v>15</v>
      </c>
      <c r="F3" s="1">
        <v>1950</v>
      </c>
      <c r="G3" s="1" t="s">
        <v>15</v>
      </c>
      <c r="H3" s="1" t="s">
        <v>12</v>
      </c>
      <c r="I3" t="str">
        <f t="shared" ref="I3:I66" si="0">IF(D3="Sold","Sold","Unsold")</f>
        <v>Unsold</v>
      </c>
      <c r="J3" t="str">
        <f t="shared" ref="J3:J66" si="1">IF(G3="Yes","Played","Not Played")</f>
        <v>Not Played</v>
      </c>
      <c r="K3" t="b">
        <f t="shared" ref="K3:K66" si="2">AND(E3="BOWER",G3&gt;5000000)</f>
        <v>0</v>
      </c>
      <c r="L3" t="b">
        <f t="shared" ref="L3:L66" si="3">AND(E3="BATTER",F3="CSK",G3&gt;5000000)</f>
        <v>0</v>
      </c>
      <c r="M3" t="b">
        <f t="shared" ref="M3:M66" si="4">OR(E3="BOWER",G3&gt;5000000)</f>
        <v>1</v>
      </c>
      <c r="N3" t="b">
        <f t="shared" ref="N3:N66" si="5">ISBLANK(H3)</f>
        <v>0</v>
      </c>
      <c r="O3" t="str">
        <f t="shared" ref="O3:O66" si="6">IF(G3&gt;1000000,"High Bid","Normal")</f>
        <v>High Bid</v>
      </c>
      <c r="P3" t="str">
        <f t="shared" ref="P3:P66" si="7">IF(ISBLANK(G3),"New YEAR","Old Player")</f>
        <v>Old Player</v>
      </c>
      <c r="Q3" t="b">
        <f t="shared" ref="Q3:Q66" si="8">OR(B3="ALL-ROUNDER",B3="BOWER")</f>
        <v>0</v>
      </c>
      <c r="R3">
        <f t="shared" ref="R3:R66" si="9">COUNTIFS(H3:H101,"Yes",C3:C101,"&lt;2000000")</f>
        <v>0</v>
      </c>
    </row>
    <row r="4" spans="1:18" x14ac:dyDescent="0.3">
      <c r="A4" s="1">
        <v>2</v>
      </c>
      <c r="B4" s="1" t="s">
        <v>16</v>
      </c>
      <c r="C4" s="1" t="s">
        <v>17</v>
      </c>
      <c r="D4" s="1" t="s">
        <v>10</v>
      </c>
      <c r="E4" s="1">
        <v>10</v>
      </c>
      <c r="F4" s="1">
        <v>1300</v>
      </c>
      <c r="G4" s="1" t="s">
        <v>18</v>
      </c>
      <c r="H4" s="1" t="s">
        <v>12</v>
      </c>
      <c r="I4" t="str">
        <f t="shared" si="0"/>
        <v>Unsold</v>
      </c>
      <c r="J4" t="str">
        <f t="shared" si="1"/>
        <v>Not Played</v>
      </c>
      <c r="K4" t="b">
        <f t="shared" si="2"/>
        <v>0</v>
      </c>
      <c r="L4" t="b">
        <f t="shared" si="3"/>
        <v>0</v>
      </c>
      <c r="M4" t="b">
        <f t="shared" si="4"/>
        <v>1</v>
      </c>
      <c r="N4" t="b">
        <f t="shared" si="5"/>
        <v>0</v>
      </c>
      <c r="O4" t="str">
        <f t="shared" si="6"/>
        <v>High Bid</v>
      </c>
      <c r="P4" t="str">
        <f t="shared" si="7"/>
        <v>Old Player</v>
      </c>
      <c r="Q4" t="b">
        <f t="shared" si="8"/>
        <v>0</v>
      </c>
      <c r="R4">
        <f t="shared" si="9"/>
        <v>0</v>
      </c>
    </row>
    <row r="5" spans="1:18" x14ac:dyDescent="0.3">
      <c r="A5" s="1">
        <v>3</v>
      </c>
      <c r="B5" s="1" t="s">
        <v>19</v>
      </c>
      <c r="C5" s="1" t="s">
        <v>20</v>
      </c>
      <c r="D5" s="1" t="s">
        <v>14</v>
      </c>
      <c r="E5" s="1">
        <v>9</v>
      </c>
      <c r="F5" s="1">
        <v>1170</v>
      </c>
      <c r="G5" s="1" t="s">
        <v>21</v>
      </c>
      <c r="H5" s="1" t="s">
        <v>12</v>
      </c>
      <c r="I5" t="str">
        <f t="shared" si="0"/>
        <v>Unsold</v>
      </c>
      <c r="J5" t="str">
        <f t="shared" si="1"/>
        <v>Not Played</v>
      </c>
      <c r="K5" t="b">
        <f t="shared" si="2"/>
        <v>0</v>
      </c>
      <c r="L5" t="b">
        <f t="shared" si="3"/>
        <v>0</v>
      </c>
      <c r="M5" t="b">
        <f t="shared" si="4"/>
        <v>1</v>
      </c>
      <c r="N5" t="b">
        <f t="shared" si="5"/>
        <v>0</v>
      </c>
      <c r="O5" t="str">
        <f t="shared" si="6"/>
        <v>High Bid</v>
      </c>
      <c r="P5" t="str">
        <f t="shared" si="7"/>
        <v>Old Player</v>
      </c>
      <c r="Q5" t="b">
        <f t="shared" si="8"/>
        <v>0</v>
      </c>
      <c r="R5">
        <f t="shared" si="9"/>
        <v>0</v>
      </c>
    </row>
    <row r="6" spans="1:18" x14ac:dyDescent="0.3">
      <c r="A6" s="1">
        <v>4</v>
      </c>
      <c r="B6" s="1" t="s">
        <v>22</v>
      </c>
      <c r="C6" s="1" t="s">
        <v>9</v>
      </c>
      <c r="D6" s="1" t="s">
        <v>23</v>
      </c>
      <c r="E6" s="1">
        <v>8</v>
      </c>
      <c r="F6" s="1">
        <v>1040</v>
      </c>
      <c r="G6" s="1" t="s">
        <v>18</v>
      </c>
      <c r="H6" s="1" t="s">
        <v>12</v>
      </c>
      <c r="I6" t="str">
        <f t="shared" si="0"/>
        <v>Unsold</v>
      </c>
      <c r="J6" t="str">
        <f t="shared" si="1"/>
        <v>Not Played</v>
      </c>
      <c r="K6" t="b">
        <f t="shared" si="2"/>
        <v>0</v>
      </c>
      <c r="L6" t="b">
        <f t="shared" si="3"/>
        <v>0</v>
      </c>
      <c r="M6" t="b">
        <f t="shared" si="4"/>
        <v>1</v>
      </c>
      <c r="N6" t="b">
        <f t="shared" si="5"/>
        <v>0</v>
      </c>
      <c r="O6" t="str">
        <f t="shared" si="6"/>
        <v>High Bid</v>
      </c>
      <c r="P6" t="str">
        <f t="shared" si="7"/>
        <v>Old Player</v>
      </c>
      <c r="Q6" t="b">
        <f t="shared" si="8"/>
        <v>0</v>
      </c>
      <c r="R6">
        <f t="shared" si="9"/>
        <v>0</v>
      </c>
    </row>
    <row r="7" spans="1:18" x14ac:dyDescent="0.3">
      <c r="A7" s="1">
        <v>5</v>
      </c>
      <c r="B7" s="1" t="s">
        <v>24</v>
      </c>
      <c r="C7" s="1" t="s">
        <v>17</v>
      </c>
      <c r="D7" s="1" t="s">
        <v>10</v>
      </c>
      <c r="E7" s="1">
        <v>6.25</v>
      </c>
      <c r="F7" s="1">
        <v>812.5</v>
      </c>
      <c r="G7" s="1" t="s">
        <v>25</v>
      </c>
      <c r="H7" s="1" t="s">
        <v>12</v>
      </c>
      <c r="I7" t="str">
        <f t="shared" si="0"/>
        <v>Unsold</v>
      </c>
      <c r="J7" t="str">
        <f t="shared" si="1"/>
        <v>Not Played</v>
      </c>
      <c r="K7" t="b">
        <f t="shared" si="2"/>
        <v>0</v>
      </c>
      <c r="L7" t="b">
        <f t="shared" si="3"/>
        <v>0</v>
      </c>
      <c r="M7" t="b">
        <f t="shared" si="4"/>
        <v>1</v>
      </c>
      <c r="N7" t="b">
        <f t="shared" si="5"/>
        <v>0</v>
      </c>
      <c r="O7" t="str">
        <f t="shared" si="6"/>
        <v>High Bid</v>
      </c>
      <c r="P7" t="str">
        <f t="shared" si="7"/>
        <v>Old Player</v>
      </c>
      <c r="Q7" t="b">
        <f t="shared" si="8"/>
        <v>0</v>
      </c>
      <c r="R7">
        <f t="shared" si="9"/>
        <v>0</v>
      </c>
    </row>
    <row r="8" spans="1:18" x14ac:dyDescent="0.3">
      <c r="A8" s="1">
        <v>6</v>
      </c>
      <c r="B8" s="1" t="s">
        <v>26</v>
      </c>
      <c r="C8" s="1" t="s">
        <v>27</v>
      </c>
      <c r="D8" s="1" t="s">
        <v>10</v>
      </c>
      <c r="E8" s="1">
        <v>3.2</v>
      </c>
      <c r="F8" s="1">
        <v>416</v>
      </c>
      <c r="G8" s="1"/>
      <c r="H8" s="1" t="s">
        <v>12</v>
      </c>
      <c r="I8" t="str">
        <f t="shared" si="0"/>
        <v>Unsold</v>
      </c>
      <c r="J8" t="str">
        <f t="shared" si="1"/>
        <v>Not Played</v>
      </c>
      <c r="K8" t="b">
        <f t="shared" si="2"/>
        <v>0</v>
      </c>
      <c r="L8" t="b">
        <f t="shared" si="3"/>
        <v>0</v>
      </c>
      <c r="M8" t="b">
        <f t="shared" si="4"/>
        <v>0</v>
      </c>
      <c r="N8" t="b">
        <f t="shared" si="5"/>
        <v>0</v>
      </c>
      <c r="O8" t="str">
        <f t="shared" si="6"/>
        <v>Normal</v>
      </c>
      <c r="P8" t="str">
        <f t="shared" si="7"/>
        <v>New YEAR</v>
      </c>
      <c r="Q8" t="b">
        <f t="shared" si="8"/>
        <v>0</v>
      </c>
      <c r="R8">
        <f t="shared" si="9"/>
        <v>0</v>
      </c>
    </row>
    <row r="9" spans="1:18" x14ac:dyDescent="0.3">
      <c r="A9" s="1">
        <v>7</v>
      </c>
      <c r="B9" s="1" t="s">
        <v>28</v>
      </c>
      <c r="C9" s="1" t="s">
        <v>29</v>
      </c>
      <c r="D9" s="1" t="s">
        <v>23</v>
      </c>
      <c r="E9" s="1">
        <v>3</v>
      </c>
      <c r="F9" s="1">
        <v>390</v>
      </c>
      <c r="G9" s="1" t="s">
        <v>21</v>
      </c>
      <c r="H9" s="1" t="s">
        <v>12</v>
      </c>
      <c r="I9" t="str">
        <f t="shared" si="0"/>
        <v>Unsold</v>
      </c>
      <c r="J9" t="str">
        <f t="shared" si="1"/>
        <v>Not Played</v>
      </c>
      <c r="K9" t="b">
        <f t="shared" si="2"/>
        <v>0</v>
      </c>
      <c r="L9" t="b">
        <f t="shared" si="3"/>
        <v>0</v>
      </c>
      <c r="M9" t="b">
        <f t="shared" si="4"/>
        <v>1</v>
      </c>
      <c r="N9" t="b">
        <f t="shared" si="5"/>
        <v>0</v>
      </c>
      <c r="O9" t="str">
        <f t="shared" si="6"/>
        <v>High Bid</v>
      </c>
      <c r="P9" t="str">
        <f t="shared" si="7"/>
        <v>Old Player</v>
      </c>
      <c r="Q9" t="b">
        <f t="shared" si="8"/>
        <v>0</v>
      </c>
      <c r="R9">
        <f t="shared" si="9"/>
        <v>0</v>
      </c>
    </row>
    <row r="10" spans="1:18" x14ac:dyDescent="0.3">
      <c r="A10" s="1">
        <v>8</v>
      </c>
      <c r="B10" s="1" t="s">
        <v>30</v>
      </c>
      <c r="C10" s="1" t="s">
        <v>27</v>
      </c>
      <c r="D10" s="1" t="s">
        <v>10</v>
      </c>
      <c r="E10" s="1">
        <v>3</v>
      </c>
      <c r="F10" s="1">
        <v>390</v>
      </c>
      <c r="G10" s="1" t="s">
        <v>31</v>
      </c>
      <c r="H10" s="1" t="s">
        <v>12</v>
      </c>
      <c r="I10" t="str">
        <f t="shared" si="0"/>
        <v>Unsold</v>
      </c>
      <c r="J10" t="str">
        <f t="shared" si="1"/>
        <v>Not Played</v>
      </c>
      <c r="K10" t="b">
        <f t="shared" si="2"/>
        <v>0</v>
      </c>
      <c r="L10" t="b">
        <f t="shared" si="3"/>
        <v>0</v>
      </c>
      <c r="M10" t="b">
        <f t="shared" si="4"/>
        <v>1</v>
      </c>
      <c r="N10" t="b">
        <f t="shared" si="5"/>
        <v>0</v>
      </c>
      <c r="O10" t="str">
        <f t="shared" si="6"/>
        <v>High Bid</v>
      </c>
      <c r="P10" t="str">
        <f t="shared" si="7"/>
        <v>Old Player</v>
      </c>
      <c r="Q10" t="b">
        <f t="shared" si="8"/>
        <v>0</v>
      </c>
      <c r="R10">
        <f t="shared" si="9"/>
        <v>0</v>
      </c>
    </row>
    <row r="11" spans="1:18" x14ac:dyDescent="0.3">
      <c r="A11" s="1">
        <v>9</v>
      </c>
      <c r="B11" s="1" t="s">
        <v>32</v>
      </c>
      <c r="C11" s="1" t="s">
        <v>27</v>
      </c>
      <c r="D11" s="1" t="s">
        <v>23</v>
      </c>
      <c r="E11" s="1">
        <v>2.6</v>
      </c>
      <c r="F11" s="1">
        <v>338</v>
      </c>
      <c r="G11" s="1"/>
      <c r="H11" s="1" t="s">
        <v>12</v>
      </c>
      <c r="I11" t="str">
        <f t="shared" si="0"/>
        <v>Unsold</v>
      </c>
      <c r="J11" t="str">
        <f t="shared" si="1"/>
        <v>Not Played</v>
      </c>
      <c r="K11" t="b">
        <f t="shared" si="2"/>
        <v>0</v>
      </c>
      <c r="L11" t="b">
        <f t="shared" si="3"/>
        <v>0</v>
      </c>
      <c r="M11" t="b">
        <f t="shared" si="4"/>
        <v>0</v>
      </c>
      <c r="N11" t="b">
        <f t="shared" si="5"/>
        <v>0</v>
      </c>
      <c r="O11" t="str">
        <f t="shared" si="6"/>
        <v>Normal</v>
      </c>
      <c r="P11" t="str">
        <f t="shared" si="7"/>
        <v>New YEAR</v>
      </c>
      <c r="Q11" t="b">
        <f t="shared" si="8"/>
        <v>0</v>
      </c>
      <c r="R11">
        <f t="shared" si="9"/>
        <v>0</v>
      </c>
    </row>
    <row r="12" spans="1:18" x14ac:dyDescent="0.3">
      <c r="A12" s="1">
        <v>10</v>
      </c>
      <c r="B12" s="1" t="s">
        <v>33</v>
      </c>
      <c r="C12" s="1" t="s">
        <v>17</v>
      </c>
      <c r="D12" s="1" t="s">
        <v>34</v>
      </c>
      <c r="E12" s="1">
        <v>2.4</v>
      </c>
      <c r="F12" s="1">
        <v>312</v>
      </c>
      <c r="G12" s="1"/>
      <c r="H12" s="1" t="s">
        <v>12</v>
      </c>
      <c r="I12" t="str">
        <f t="shared" si="0"/>
        <v>Unsold</v>
      </c>
      <c r="J12" t="str">
        <f t="shared" si="1"/>
        <v>Not Played</v>
      </c>
      <c r="K12" t="b">
        <f t="shared" si="2"/>
        <v>0</v>
      </c>
      <c r="L12" t="b">
        <f t="shared" si="3"/>
        <v>0</v>
      </c>
      <c r="M12" t="b">
        <f t="shared" si="4"/>
        <v>0</v>
      </c>
      <c r="N12" t="b">
        <f t="shared" si="5"/>
        <v>0</v>
      </c>
      <c r="O12" t="str">
        <f t="shared" si="6"/>
        <v>Normal</v>
      </c>
      <c r="P12" t="str">
        <f t="shared" si="7"/>
        <v>New YEAR</v>
      </c>
      <c r="Q12" t="b">
        <f t="shared" si="8"/>
        <v>0</v>
      </c>
      <c r="R12">
        <f t="shared" si="9"/>
        <v>0</v>
      </c>
    </row>
    <row r="13" spans="1:18" x14ac:dyDescent="0.3">
      <c r="A13" s="1">
        <v>11</v>
      </c>
      <c r="B13" s="1" t="s">
        <v>35</v>
      </c>
      <c r="C13" s="1" t="s">
        <v>36</v>
      </c>
      <c r="D13" s="1" t="s">
        <v>10</v>
      </c>
      <c r="E13" s="1">
        <v>2.4</v>
      </c>
      <c r="F13" s="1">
        <v>312</v>
      </c>
      <c r="G13" s="1"/>
      <c r="H13" s="1" t="s">
        <v>12</v>
      </c>
      <c r="I13" t="str">
        <f t="shared" si="0"/>
        <v>Unsold</v>
      </c>
      <c r="J13" t="str">
        <f t="shared" si="1"/>
        <v>Not Played</v>
      </c>
      <c r="K13" t="b">
        <f t="shared" si="2"/>
        <v>0</v>
      </c>
      <c r="L13" t="b">
        <f t="shared" si="3"/>
        <v>0</v>
      </c>
      <c r="M13" t="b">
        <f t="shared" si="4"/>
        <v>0</v>
      </c>
      <c r="N13" t="b">
        <f t="shared" si="5"/>
        <v>0</v>
      </c>
      <c r="O13" t="str">
        <f t="shared" si="6"/>
        <v>Normal</v>
      </c>
      <c r="P13" t="str">
        <f t="shared" si="7"/>
        <v>New YEAR</v>
      </c>
      <c r="Q13" t="b">
        <f t="shared" si="8"/>
        <v>0</v>
      </c>
      <c r="R13">
        <f t="shared" si="9"/>
        <v>0</v>
      </c>
    </row>
    <row r="14" spans="1:18" x14ac:dyDescent="0.3">
      <c r="A14" s="1">
        <v>12</v>
      </c>
      <c r="B14" s="1" t="s">
        <v>37</v>
      </c>
      <c r="C14" s="1" t="s">
        <v>17</v>
      </c>
      <c r="D14" s="1" t="s">
        <v>23</v>
      </c>
      <c r="E14" s="1">
        <v>2</v>
      </c>
      <c r="F14" s="1">
        <v>260</v>
      </c>
      <c r="G14" s="1" t="s">
        <v>11</v>
      </c>
      <c r="H14" s="1" t="s">
        <v>12</v>
      </c>
      <c r="I14" t="str">
        <f t="shared" si="0"/>
        <v>Unsold</v>
      </c>
      <c r="J14" t="str">
        <f t="shared" si="1"/>
        <v>Not Played</v>
      </c>
      <c r="K14" t="b">
        <f t="shared" si="2"/>
        <v>0</v>
      </c>
      <c r="L14" t="b">
        <f t="shared" si="3"/>
        <v>0</v>
      </c>
      <c r="M14" t="b">
        <f t="shared" si="4"/>
        <v>1</v>
      </c>
      <c r="N14" t="b">
        <f t="shared" si="5"/>
        <v>0</v>
      </c>
      <c r="O14" t="str">
        <f t="shared" si="6"/>
        <v>High Bid</v>
      </c>
      <c r="P14" t="str">
        <f t="shared" si="7"/>
        <v>Old Player</v>
      </c>
      <c r="Q14" t="b">
        <f t="shared" si="8"/>
        <v>0</v>
      </c>
      <c r="R14">
        <f t="shared" si="9"/>
        <v>0</v>
      </c>
    </row>
    <row r="15" spans="1:18" x14ac:dyDescent="0.3">
      <c r="A15" s="1">
        <v>13</v>
      </c>
      <c r="B15" s="1" t="s">
        <v>38</v>
      </c>
      <c r="C15" s="1" t="s">
        <v>29</v>
      </c>
      <c r="D15" s="1" t="s">
        <v>34</v>
      </c>
      <c r="E15" s="1">
        <v>1.9</v>
      </c>
      <c r="F15" s="1">
        <v>247</v>
      </c>
      <c r="G15" s="1" t="s">
        <v>11</v>
      </c>
      <c r="H15" s="1" t="s">
        <v>12</v>
      </c>
      <c r="I15" t="str">
        <f t="shared" si="0"/>
        <v>Unsold</v>
      </c>
      <c r="J15" t="str">
        <f t="shared" si="1"/>
        <v>Not Played</v>
      </c>
      <c r="K15" t="b">
        <f t="shared" si="2"/>
        <v>0</v>
      </c>
      <c r="L15" t="b">
        <f t="shared" si="3"/>
        <v>0</v>
      </c>
      <c r="M15" t="b">
        <f t="shared" si="4"/>
        <v>1</v>
      </c>
      <c r="N15" t="b">
        <f t="shared" si="5"/>
        <v>0</v>
      </c>
      <c r="O15" t="str">
        <f t="shared" si="6"/>
        <v>High Bid</v>
      </c>
      <c r="P15" t="str">
        <f t="shared" si="7"/>
        <v>Old Player</v>
      </c>
      <c r="Q15" t="b">
        <f t="shared" si="8"/>
        <v>0</v>
      </c>
      <c r="R15">
        <f t="shared" si="9"/>
        <v>0</v>
      </c>
    </row>
    <row r="16" spans="1:18" x14ac:dyDescent="0.3">
      <c r="A16" s="1">
        <v>14</v>
      </c>
      <c r="B16" s="1" t="s">
        <v>39</v>
      </c>
      <c r="C16" s="1" t="s">
        <v>29</v>
      </c>
      <c r="D16" s="1" t="s">
        <v>14</v>
      </c>
      <c r="E16" s="1">
        <v>1.7</v>
      </c>
      <c r="F16" s="1">
        <v>221</v>
      </c>
      <c r="G16" s="1" t="s">
        <v>15</v>
      </c>
      <c r="H16" s="1" t="s">
        <v>12</v>
      </c>
      <c r="I16" t="str">
        <f t="shared" si="0"/>
        <v>Unsold</v>
      </c>
      <c r="J16" t="str">
        <f t="shared" si="1"/>
        <v>Not Played</v>
      </c>
      <c r="K16" t="b">
        <f t="shared" si="2"/>
        <v>0</v>
      </c>
      <c r="L16" t="b">
        <f t="shared" si="3"/>
        <v>0</v>
      </c>
      <c r="M16" t="b">
        <f t="shared" si="4"/>
        <v>1</v>
      </c>
      <c r="N16" t="b">
        <f t="shared" si="5"/>
        <v>0</v>
      </c>
      <c r="O16" t="str">
        <f t="shared" si="6"/>
        <v>High Bid</v>
      </c>
      <c r="P16" t="str">
        <f t="shared" si="7"/>
        <v>Old Player</v>
      </c>
      <c r="Q16" t="b">
        <f t="shared" si="8"/>
        <v>0</v>
      </c>
      <c r="R16">
        <f t="shared" si="9"/>
        <v>0</v>
      </c>
    </row>
    <row r="17" spans="1:18" x14ac:dyDescent="0.3">
      <c r="A17" s="1">
        <v>15</v>
      </c>
      <c r="B17" s="1" t="s">
        <v>40</v>
      </c>
      <c r="C17" s="1" t="s">
        <v>41</v>
      </c>
      <c r="D17" s="1" t="s">
        <v>14</v>
      </c>
      <c r="E17" s="1">
        <v>1.4</v>
      </c>
      <c r="F17" s="1">
        <v>182</v>
      </c>
      <c r="G17" s="1" t="s">
        <v>11</v>
      </c>
      <c r="H17" s="1" t="s">
        <v>12</v>
      </c>
      <c r="I17" t="str">
        <f t="shared" si="0"/>
        <v>Unsold</v>
      </c>
      <c r="J17" t="str">
        <f t="shared" si="1"/>
        <v>Not Played</v>
      </c>
      <c r="K17" t="b">
        <f t="shared" si="2"/>
        <v>0</v>
      </c>
      <c r="L17" t="b">
        <f t="shared" si="3"/>
        <v>0</v>
      </c>
      <c r="M17" t="b">
        <f t="shared" si="4"/>
        <v>1</v>
      </c>
      <c r="N17" t="b">
        <f t="shared" si="5"/>
        <v>0</v>
      </c>
      <c r="O17" t="str">
        <f t="shared" si="6"/>
        <v>High Bid</v>
      </c>
      <c r="P17" t="str">
        <f t="shared" si="7"/>
        <v>Old Player</v>
      </c>
      <c r="Q17" t="b">
        <f t="shared" si="8"/>
        <v>0</v>
      </c>
      <c r="R17">
        <f t="shared" si="9"/>
        <v>0</v>
      </c>
    </row>
    <row r="18" spans="1:18" x14ac:dyDescent="0.3">
      <c r="A18" s="1">
        <v>16</v>
      </c>
      <c r="B18" s="1" t="s">
        <v>42</v>
      </c>
      <c r="C18" s="1" t="s">
        <v>36</v>
      </c>
      <c r="D18" s="1" t="s">
        <v>14</v>
      </c>
      <c r="E18" s="1">
        <v>1.1000000000000001</v>
      </c>
      <c r="F18" s="1">
        <v>143</v>
      </c>
      <c r="G18" s="1" t="s">
        <v>31</v>
      </c>
      <c r="H18" s="1" t="s">
        <v>12</v>
      </c>
      <c r="I18" t="str">
        <f t="shared" si="0"/>
        <v>Unsold</v>
      </c>
      <c r="J18" t="str">
        <f t="shared" si="1"/>
        <v>Not Played</v>
      </c>
      <c r="K18" t="b">
        <f t="shared" si="2"/>
        <v>0</v>
      </c>
      <c r="L18" t="b">
        <f t="shared" si="3"/>
        <v>0</v>
      </c>
      <c r="M18" t="b">
        <f t="shared" si="4"/>
        <v>1</v>
      </c>
      <c r="N18" t="b">
        <f t="shared" si="5"/>
        <v>0</v>
      </c>
      <c r="O18" t="str">
        <f t="shared" si="6"/>
        <v>High Bid</v>
      </c>
      <c r="P18" t="str">
        <f t="shared" si="7"/>
        <v>Old Player</v>
      </c>
      <c r="Q18" t="b">
        <f t="shared" si="8"/>
        <v>0</v>
      </c>
      <c r="R18">
        <f t="shared" si="9"/>
        <v>0</v>
      </c>
    </row>
    <row r="19" spans="1:18" x14ac:dyDescent="0.3">
      <c r="A19" s="1">
        <v>17</v>
      </c>
      <c r="B19" s="1" t="s">
        <v>43</v>
      </c>
      <c r="C19" s="1" t="s">
        <v>41</v>
      </c>
      <c r="D19" s="1" t="s">
        <v>10</v>
      </c>
      <c r="E19" s="1">
        <v>0.5</v>
      </c>
      <c r="F19" s="1">
        <v>65</v>
      </c>
      <c r="G19" s="1"/>
      <c r="H19" s="1" t="s">
        <v>12</v>
      </c>
      <c r="I19" t="str">
        <f t="shared" si="0"/>
        <v>Unsold</v>
      </c>
      <c r="J19" t="str">
        <f t="shared" si="1"/>
        <v>Not Played</v>
      </c>
      <c r="K19" t="b">
        <f t="shared" si="2"/>
        <v>0</v>
      </c>
      <c r="L19" t="b">
        <f t="shared" si="3"/>
        <v>0</v>
      </c>
      <c r="M19" t="b">
        <f t="shared" si="4"/>
        <v>0</v>
      </c>
      <c r="N19" t="b">
        <f t="shared" si="5"/>
        <v>0</v>
      </c>
      <c r="O19" t="str">
        <f t="shared" si="6"/>
        <v>Normal</v>
      </c>
      <c r="P19" t="str">
        <f t="shared" si="7"/>
        <v>New YEAR</v>
      </c>
      <c r="Q19" t="b">
        <f t="shared" si="8"/>
        <v>0</v>
      </c>
      <c r="R19">
        <f t="shared" si="9"/>
        <v>0</v>
      </c>
    </row>
    <row r="20" spans="1:18" x14ac:dyDescent="0.3">
      <c r="A20" s="1">
        <v>18</v>
      </c>
      <c r="B20" s="1" t="s">
        <v>44</v>
      </c>
      <c r="C20" s="1" t="s">
        <v>41</v>
      </c>
      <c r="D20" s="1" t="s">
        <v>14</v>
      </c>
      <c r="E20" s="1">
        <v>0.5</v>
      </c>
      <c r="F20" s="1">
        <v>65</v>
      </c>
      <c r="G20" s="1" t="s">
        <v>18</v>
      </c>
      <c r="H20" s="1" t="s">
        <v>12</v>
      </c>
      <c r="I20" t="str">
        <f t="shared" si="0"/>
        <v>Unsold</v>
      </c>
      <c r="J20" t="str">
        <f t="shared" si="1"/>
        <v>Not Played</v>
      </c>
      <c r="K20" t="b">
        <f t="shared" si="2"/>
        <v>0</v>
      </c>
      <c r="L20" t="b">
        <f t="shared" si="3"/>
        <v>0</v>
      </c>
      <c r="M20" t="b">
        <f t="shared" si="4"/>
        <v>1</v>
      </c>
      <c r="N20" t="b">
        <f t="shared" si="5"/>
        <v>0</v>
      </c>
      <c r="O20" t="str">
        <f t="shared" si="6"/>
        <v>High Bid</v>
      </c>
      <c r="P20" t="str">
        <f t="shared" si="7"/>
        <v>Old Player</v>
      </c>
      <c r="Q20" t="b">
        <f t="shared" si="8"/>
        <v>0</v>
      </c>
      <c r="R20">
        <f t="shared" si="9"/>
        <v>0</v>
      </c>
    </row>
    <row r="21" spans="1:18" x14ac:dyDescent="0.3">
      <c r="A21" s="1">
        <v>19</v>
      </c>
      <c r="B21" s="1" t="s">
        <v>45</v>
      </c>
      <c r="C21" s="1" t="s">
        <v>46</v>
      </c>
      <c r="D21" s="1" t="s">
        <v>10</v>
      </c>
      <c r="E21" s="1">
        <v>0.3</v>
      </c>
      <c r="F21" s="1">
        <v>39</v>
      </c>
      <c r="G21" s="1"/>
      <c r="H21" s="1" t="s">
        <v>12</v>
      </c>
      <c r="I21" t="str">
        <f t="shared" si="0"/>
        <v>Unsold</v>
      </c>
      <c r="J21" t="str">
        <f t="shared" si="1"/>
        <v>Not Played</v>
      </c>
      <c r="K21" t="b">
        <f t="shared" si="2"/>
        <v>0</v>
      </c>
      <c r="L21" t="b">
        <f t="shared" si="3"/>
        <v>0</v>
      </c>
      <c r="M21" t="b">
        <f t="shared" si="4"/>
        <v>0</v>
      </c>
      <c r="N21" t="b">
        <f t="shared" si="5"/>
        <v>0</v>
      </c>
      <c r="O21" t="str">
        <f t="shared" si="6"/>
        <v>Normal</v>
      </c>
      <c r="P21" t="str">
        <f t="shared" si="7"/>
        <v>New YEAR</v>
      </c>
      <c r="Q21" t="b">
        <f t="shared" si="8"/>
        <v>0</v>
      </c>
      <c r="R21">
        <f t="shared" si="9"/>
        <v>0</v>
      </c>
    </row>
    <row r="22" spans="1:18" x14ac:dyDescent="0.3">
      <c r="A22" s="1">
        <v>20</v>
      </c>
      <c r="B22" s="1" t="s">
        <v>47</v>
      </c>
      <c r="C22" s="1" t="s">
        <v>27</v>
      </c>
      <c r="D22" s="1" t="s">
        <v>14</v>
      </c>
      <c r="E22" s="1">
        <v>0.2</v>
      </c>
      <c r="F22" s="1">
        <v>26</v>
      </c>
      <c r="G22" s="1" t="s">
        <v>25</v>
      </c>
      <c r="H22" s="1" t="s">
        <v>12</v>
      </c>
      <c r="I22" t="str">
        <f t="shared" si="0"/>
        <v>Unsold</v>
      </c>
      <c r="J22" t="str">
        <f t="shared" si="1"/>
        <v>Not Played</v>
      </c>
      <c r="K22" t="b">
        <f t="shared" si="2"/>
        <v>0</v>
      </c>
      <c r="L22" t="b">
        <f t="shared" si="3"/>
        <v>0</v>
      </c>
      <c r="M22" t="b">
        <f t="shared" si="4"/>
        <v>1</v>
      </c>
      <c r="N22" t="b">
        <f t="shared" si="5"/>
        <v>0</v>
      </c>
      <c r="O22" t="str">
        <f t="shared" si="6"/>
        <v>High Bid</v>
      </c>
      <c r="P22" t="str">
        <f t="shared" si="7"/>
        <v>Old Player</v>
      </c>
      <c r="Q22" t="b">
        <f t="shared" si="8"/>
        <v>0</v>
      </c>
      <c r="R22">
        <f t="shared" si="9"/>
        <v>0</v>
      </c>
    </row>
    <row r="23" spans="1:18" x14ac:dyDescent="0.3">
      <c r="A23" s="1">
        <v>21</v>
      </c>
      <c r="B23" s="1" t="s">
        <v>48</v>
      </c>
      <c r="C23" s="1" t="s">
        <v>27</v>
      </c>
      <c r="D23" s="1" t="s">
        <v>14</v>
      </c>
      <c r="E23" s="1">
        <v>0.2</v>
      </c>
      <c r="F23" s="1">
        <v>26</v>
      </c>
      <c r="G23" s="1"/>
      <c r="H23" s="1" t="s">
        <v>12</v>
      </c>
      <c r="I23" t="str">
        <f t="shared" si="0"/>
        <v>Unsold</v>
      </c>
      <c r="J23" t="str">
        <f t="shared" si="1"/>
        <v>Not Played</v>
      </c>
      <c r="K23" t="b">
        <f t="shared" si="2"/>
        <v>0</v>
      </c>
      <c r="L23" t="b">
        <f t="shared" si="3"/>
        <v>0</v>
      </c>
      <c r="M23" t="b">
        <f t="shared" si="4"/>
        <v>0</v>
      </c>
      <c r="N23" t="b">
        <f t="shared" si="5"/>
        <v>0</v>
      </c>
      <c r="O23" t="str">
        <f t="shared" si="6"/>
        <v>Normal</v>
      </c>
      <c r="P23" t="str">
        <f t="shared" si="7"/>
        <v>New YEAR</v>
      </c>
      <c r="Q23" t="b">
        <f t="shared" si="8"/>
        <v>0</v>
      </c>
      <c r="R23">
        <f t="shared" si="9"/>
        <v>0</v>
      </c>
    </row>
    <row r="24" spans="1:18" x14ac:dyDescent="0.3">
      <c r="A24" s="1">
        <v>22</v>
      </c>
      <c r="B24" s="1" t="s">
        <v>49</v>
      </c>
      <c r="C24" s="1" t="s">
        <v>50</v>
      </c>
      <c r="D24" s="1" t="s">
        <v>14</v>
      </c>
      <c r="E24" s="1">
        <v>16</v>
      </c>
      <c r="F24" s="1">
        <v>2080</v>
      </c>
      <c r="G24" s="1" t="s">
        <v>31</v>
      </c>
      <c r="H24" s="1" t="s">
        <v>51</v>
      </c>
      <c r="I24" t="str">
        <f t="shared" si="0"/>
        <v>Unsold</v>
      </c>
      <c r="J24" t="str">
        <f t="shared" si="1"/>
        <v>Not Played</v>
      </c>
      <c r="K24" t="b">
        <f t="shared" si="2"/>
        <v>0</v>
      </c>
      <c r="L24" t="b">
        <f t="shared" si="3"/>
        <v>0</v>
      </c>
      <c r="M24" t="b">
        <f t="shared" si="4"/>
        <v>1</v>
      </c>
      <c r="N24" t="b">
        <f t="shared" si="5"/>
        <v>0</v>
      </c>
      <c r="O24" t="str">
        <f t="shared" si="6"/>
        <v>High Bid</v>
      </c>
      <c r="P24" t="str">
        <f t="shared" si="7"/>
        <v>Old Player</v>
      </c>
      <c r="Q24" t="b">
        <f t="shared" si="8"/>
        <v>0</v>
      </c>
      <c r="R24">
        <f t="shared" si="9"/>
        <v>0</v>
      </c>
    </row>
    <row r="25" spans="1:18" x14ac:dyDescent="0.3">
      <c r="A25" s="1">
        <v>23</v>
      </c>
      <c r="B25" s="1" t="s">
        <v>52</v>
      </c>
      <c r="C25" s="1" t="s">
        <v>17</v>
      </c>
      <c r="D25" s="1" t="s">
        <v>10</v>
      </c>
      <c r="E25" s="1">
        <v>14</v>
      </c>
      <c r="F25" s="1">
        <v>1820</v>
      </c>
      <c r="G25" s="1" t="s">
        <v>31</v>
      </c>
      <c r="H25" s="1" t="s">
        <v>51</v>
      </c>
      <c r="I25" t="str">
        <f t="shared" si="0"/>
        <v>Unsold</v>
      </c>
      <c r="J25" t="str">
        <f t="shared" si="1"/>
        <v>Not Played</v>
      </c>
      <c r="K25" t="b">
        <f t="shared" si="2"/>
        <v>0</v>
      </c>
      <c r="L25" t="b">
        <f t="shared" si="3"/>
        <v>0</v>
      </c>
      <c r="M25" t="b">
        <f t="shared" si="4"/>
        <v>1</v>
      </c>
      <c r="N25" t="b">
        <f t="shared" si="5"/>
        <v>0</v>
      </c>
      <c r="O25" t="str">
        <f t="shared" si="6"/>
        <v>High Bid</v>
      </c>
      <c r="P25" t="str">
        <f t="shared" si="7"/>
        <v>Old Player</v>
      </c>
      <c r="Q25" t="b">
        <f t="shared" si="8"/>
        <v>0</v>
      </c>
      <c r="R25">
        <f t="shared" si="9"/>
        <v>0</v>
      </c>
    </row>
    <row r="26" spans="1:18" x14ac:dyDescent="0.3">
      <c r="A26" s="1">
        <v>24</v>
      </c>
      <c r="B26" s="1" t="s">
        <v>53</v>
      </c>
      <c r="C26" s="1" t="s">
        <v>50</v>
      </c>
      <c r="D26" s="1" t="s">
        <v>34</v>
      </c>
      <c r="E26" s="1">
        <v>12</v>
      </c>
      <c r="F26" s="1">
        <v>1560</v>
      </c>
      <c r="G26" s="1" t="s">
        <v>31</v>
      </c>
      <c r="H26" s="1" t="s">
        <v>51</v>
      </c>
      <c r="I26" t="str">
        <f t="shared" si="0"/>
        <v>Unsold</v>
      </c>
      <c r="J26" t="str">
        <f t="shared" si="1"/>
        <v>Not Played</v>
      </c>
      <c r="K26" t="b">
        <f t="shared" si="2"/>
        <v>0</v>
      </c>
      <c r="L26" t="b">
        <f t="shared" si="3"/>
        <v>0</v>
      </c>
      <c r="M26" t="b">
        <f t="shared" si="4"/>
        <v>1</v>
      </c>
      <c r="N26" t="b">
        <f t="shared" si="5"/>
        <v>0</v>
      </c>
      <c r="O26" t="str">
        <f t="shared" si="6"/>
        <v>High Bid</v>
      </c>
      <c r="P26" t="str">
        <f t="shared" si="7"/>
        <v>Old Player</v>
      </c>
      <c r="Q26" t="b">
        <f t="shared" si="8"/>
        <v>0</v>
      </c>
      <c r="R26">
        <f t="shared" si="9"/>
        <v>0</v>
      </c>
    </row>
    <row r="27" spans="1:18" x14ac:dyDescent="0.3">
      <c r="A27" s="1">
        <v>25</v>
      </c>
      <c r="B27" s="1" t="s">
        <v>54</v>
      </c>
      <c r="C27" s="1" t="s">
        <v>50</v>
      </c>
      <c r="D27" s="1" t="s">
        <v>14</v>
      </c>
      <c r="E27" s="1">
        <v>8</v>
      </c>
      <c r="F27" s="1">
        <v>1040</v>
      </c>
      <c r="G27" s="1" t="s">
        <v>31</v>
      </c>
      <c r="H27" s="1" t="s">
        <v>51</v>
      </c>
      <c r="I27" t="str">
        <f t="shared" si="0"/>
        <v>Unsold</v>
      </c>
      <c r="J27" t="str">
        <f t="shared" si="1"/>
        <v>Not Played</v>
      </c>
      <c r="K27" t="b">
        <f t="shared" si="2"/>
        <v>0</v>
      </c>
      <c r="L27" t="b">
        <f t="shared" si="3"/>
        <v>0</v>
      </c>
      <c r="M27" t="b">
        <f t="shared" si="4"/>
        <v>1</v>
      </c>
      <c r="N27" t="b">
        <f t="shared" si="5"/>
        <v>0</v>
      </c>
      <c r="O27" t="str">
        <f t="shared" si="6"/>
        <v>High Bid</v>
      </c>
      <c r="P27" t="str">
        <f t="shared" si="7"/>
        <v>Old Player</v>
      </c>
      <c r="Q27" t="b">
        <f t="shared" si="8"/>
        <v>0</v>
      </c>
      <c r="R27">
        <f t="shared" si="9"/>
        <v>0</v>
      </c>
    </row>
    <row r="28" spans="1:18" x14ac:dyDescent="0.3">
      <c r="A28" s="1">
        <v>26</v>
      </c>
      <c r="B28" s="1" t="s">
        <v>55</v>
      </c>
      <c r="C28" s="1" t="s">
        <v>17</v>
      </c>
      <c r="D28" s="1" t="s">
        <v>34</v>
      </c>
      <c r="E28" s="1">
        <v>6.75</v>
      </c>
      <c r="F28" s="1">
        <v>877.5</v>
      </c>
      <c r="G28" s="1" t="s">
        <v>31</v>
      </c>
      <c r="H28" s="1" t="s">
        <v>51</v>
      </c>
      <c r="I28" t="str">
        <f t="shared" si="0"/>
        <v>Unsold</v>
      </c>
      <c r="J28" t="str">
        <f t="shared" si="1"/>
        <v>Not Played</v>
      </c>
      <c r="K28" t="b">
        <f t="shared" si="2"/>
        <v>0</v>
      </c>
      <c r="L28" t="b">
        <f t="shared" si="3"/>
        <v>0</v>
      </c>
      <c r="M28" t="b">
        <f t="shared" si="4"/>
        <v>1</v>
      </c>
      <c r="N28" t="b">
        <f t="shared" si="5"/>
        <v>0</v>
      </c>
      <c r="O28" t="str">
        <f t="shared" si="6"/>
        <v>High Bid</v>
      </c>
      <c r="P28" t="str">
        <f t="shared" si="7"/>
        <v>Old Player</v>
      </c>
      <c r="Q28" t="b">
        <f t="shared" si="8"/>
        <v>0</v>
      </c>
      <c r="R28">
        <f t="shared" si="9"/>
        <v>0</v>
      </c>
    </row>
    <row r="29" spans="1:18" x14ac:dyDescent="0.3">
      <c r="A29" s="1">
        <v>27</v>
      </c>
      <c r="B29" s="1" t="s">
        <v>56</v>
      </c>
      <c r="C29" s="1" t="s">
        <v>50</v>
      </c>
      <c r="D29" s="1" t="s">
        <v>23</v>
      </c>
      <c r="E29" s="1">
        <v>6</v>
      </c>
      <c r="F29" s="1">
        <v>780</v>
      </c>
      <c r="G29" s="1" t="s">
        <v>31</v>
      </c>
      <c r="H29" s="1" t="s">
        <v>51</v>
      </c>
      <c r="I29" t="str">
        <f t="shared" si="0"/>
        <v>Unsold</v>
      </c>
      <c r="J29" t="str">
        <f t="shared" si="1"/>
        <v>Not Played</v>
      </c>
      <c r="K29" t="b">
        <f t="shared" si="2"/>
        <v>0</v>
      </c>
      <c r="L29" t="b">
        <f t="shared" si="3"/>
        <v>0</v>
      </c>
      <c r="M29" t="b">
        <f t="shared" si="4"/>
        <v>1</v>
      </c>
      <c r="N29" t="b">
        <f t="shared" si="5"/>
        <v>0</v>
      </c>
      <c r="O29" t="str">
        <f t="shared" si="6"/>
        <v>High Bid</v>
      </c>
      <c r="P29" t="str">
        <f t="shared" si="7"/>
        <v>Old Player</v>
      </c>
      <c r="Q29" t="b">
        <f t="shared" si="8"/>
        <v>0</v>
      </c>
      <c r="R29">
        <f t="shared" si="9"/>
        <v>0</v>
      </c>
    </row>
    <row r="30" spans="1:18" x14ac:dyDescent="0.3">
      <c r="A30" s="1">
        <v>28</v>
      </c>
      <c r="B30" s="1" t="s">
        <v>57</v>
      </c>
      <c r="C30" s="1" t="s">
        <v>17</v>
      </c>
      <c r="D30" s="1" t="s">
        <v>14</v>
      </c>
      <c r="E30" s="1">
        <v>4.4000000000000004</v>
      </c>
      <c r="F30" s="1">
        <v>572</v>
      </c>
      <c r="G30" s="1" t="s">
        <v>31</v>
      </c>
      <c r="H30" s="1" t="s">
        <v>51</v>
      </c>
      <c r="I30" t="str">
        <f t="shared" si="0"/>
        <v>Unsold</v>
      </c>
      <c r="J30" t="str">
        <f t="shared" si="1"/>
        <v>Not Played</v>
      </c>
      <c r="K30" t="b">
        <f t="shared" si="2"/>
        <v>0</v>
      </c>
      <c r="L30" t="b">
        <f t="shared" si="3"/>
        <v>0</v>
      </c>
      <c r="M30" t="b">
        <f t="shared" si="4"/>
        <v>1</v>
      </c>
      <c r="N30" t="b">
        <f t="shared" si="5"/>
        <v>0</v>
      </c>
      <c r="O30" t="str">
        <f t="shared" si="6"/>
        <v>High Bid</v>
      </c>
      <c r="P30" t="str">
        <f t="shared" si="7"/>
        <v>Old Player</v>
      </c>
      <c r="Q30" t="b">
        <f t="shared" si="8"/>
        <v>0</v>
      </c>
      <c r="R30">
        <f t="shared" si="9"/>
        <v>0</v>
      </c>
    </row>
    <row r="31" spans="1:18" x14ac:dyDescent="0.3">
      <c r="A31" s="1">
        <v>29</v>
      </c>
      <c r="B31" s="1" t="s">
        <v>58</v>
      </c>
      <c r="C31" s="1" t="s">
        <v>41</v>
      </c>
      <c r="D31" s="1" t="s">
        <v>14</v>
      </c>
      <c r="E31" s="1">
        <v>4</v>
      </c>
      <c r="F31" s="1">
        <v>520</v>
      </c>
      <c r="G31" s="1" t="s">
        <v>21</v>
      </c>
      <c r="H31" s="1" t="s">
        <v>51</v>
      </c>
      <c r="I31" t="str">
        <f t="shared" si="0"/>
        <v>Unsold</v>
      </c>
      <c r="J31" t="str">
        <f t="shared" si="1"/>
        <v>Not Played</v>
      </c>
      <c r="K31" t="b">
        <f t="shared" si="2"/>
        <v>0</v>
      </c>
      <c r="L31" t="b">
        <f t="shared" si="3"/>
        <v>0</v>
      </c>
      <c r="M31" t="b">
        <f t="shared" si="4"/>
        <v>1</v>
      </c>
      <c r="N31" t="b">
        <f t="shared" si="5"/>
        <v>0</v>
      </c>
      <c r="O31" t="str">
        <f t="shared" si="6"/>
        <v>High Bid</v>
      </c>
      <c r="P31" t="str">
        <f t="shared" si="7"/>
        <v>Old Player</v>
      </c>
      <c r="Q31" t="b">
        <f t="shared" si="8"/>
        <v>0</v>
      </c>
      <c r="R31">
        <f t="shared" si="9"/>
        <v>0</v>
      </c>
    </row>
    <row r="32" spans="1:18" x14ac:dyDescent="0.3">
      <c r="A32" s="1">
        <v>30</v>
      </c>
      <c r="B32" s="1" t="s">
        <v>59</v>
      </c>
      <c r="C32" s="1" t="s">
        <v>17</v>
      </c>
      <c r="D32" s="1" t="s">
        <v>14</v>
      </c>
      <c r="E32" s="1">
        <v>3.6</v>
      </c>
      <c r="F32" s="1">
        <v>468</v>
      </c>
      <c r="G32" s="1" t="s">
        <v>25</v>
      </c>
      <c r="H32" s="1" t="s">
        <v>51</v>
      </c>
      <c r="I32" t="str">
        <f t="shared" si="0"/>
        <v>Unsold</v>
      </c>
      <c r="J32" t="str">
        <f t="shared" si="1"/>
        <v>Not Played</v>
      </c>
      <c r="K32" t="b">
        <f t="shared" si="2"/>
        <v>0</v>
      </c>
      <c r="L32" t="b">
        <f t="shared" si="3"/>
        <v>0</v>
      </c>
      <c r="M32" t="b">
        <f t="shared" si="4"/>
        <v>1</v>
      </c>
      <c r="N32" t="b">
        <f t="shared" si="5"/>
        <v>0</v>
      </c>
      <c r="O32" t="str">
        <f t="shared" si="6"/>
        <v>High Bid</v>
      </c>
      <c r="P32" t="str">
        <f t="shared" si="7"/>
        <v>Old Player</v>
      </c>
      <c r="Q32" t="b">
        <f t="shared" si="8"/>
        <v>0</v>
      </c>
      <c r="R32">
        <f t="shared" si="9"/>
        <v>0</v>
      </c>
    </row>
    <row r="33" spans="1:18" x14ac:dyDescent="0.3">
      <c r="A33" s="1">
        <v>31</v>
      </c>
      <c r="B33" s="1" t="s">
        <v>60</v>
      </c>
      <c r="C33" s="1" t="s">
        <v>17</v>
      </c>
      <c r="D33" s="1" t="s">
        <v>23</v>
      </c>
      <c r="E33" s="1">
        <v>2</v>
      </c>
      <c r="F33" s="1">
        <v>260</v>
      </c>
      <c r="G33" s="1" t="s">
        <v>31</v>
      </c>
      <c r="H33" s="1" t="s">
        <v>51</v>
      </c>
      <c r="I33" t="str">
        <f t="shared" si="0"/>
        <v>Unsold</v>
      </c>
      <c r="J33" t="str">
        <f t="shared" si="1"/>
        <v>Not Played</v>
      </c>
      <c r="K33" t="b">
        <f t="shared" si="2"/>
        <v>0</v>
      </c>
      <c r="L33" t="b">
        <f t="shared" si="3"/>
        <v>0</v>
      </c>
      <c r="M33" t="b">
        <f t="shared" si="4"/>
        <v>1</v>
      </c>
      <c r="N33" t="b">
        <f t="shared" si="5"/>
        <v>0</v>
      </c>
      <c r="O33" t="str">
        <f t="shared" si="6"/>
        <v>High Bid</v>
      </c>
      <c r="P33" t="str">
        <f t="shared" si="7"/>
        <v>Old Player</v>
      </c>
      <c r="Q33" t="b">
        <f t="shared" si="8"/>
        <v>0</v>
      </c>
      <c r="R33">
        <f t="shared" si="9"/>
        <v>0</v>
      </c>
    </row>
    <row r="34" spans="1:18" x14ac:dyDescent="0.3">
      <c r="A34" s="1">
        <v>32</v>
      </c>
      <c r="B34" s="1" t="s">
        <v>61</v>
      </c>
      <c r="C34" s="1" t="s">
        <v>29</v>
      </c>
      <c r="D34" s="1" t="s">
        <v>14</v>
      </c>
      <c r="E34" s="1">
        <v>1.9</v>
      </c>
      <c r="F34" s="1">
        <v>247</v>
      </c>
      <c r="G34" s="1" t="s">
        <v>31</v>
      </c>
      <c r="H34" s="1" t="s">
        <v>51</v>
      </c>
      <c r="I34" t="str">
        <f t="shared" si="0"/>
        <v>Unsold</v>
      </c>
      <c r="J34" t="str">
        <f t="shared" si="1"/>
        <v>Not Played</v>
      </c>
      <c r="K34" t="b">
        <f t="shared" si="2"/>
        <v>0</v>
      </c>
      <c r="L34" t="b">
        <f t="shared" si="3"/>
        <v>0</v>
      </c>
      <c r="M34" t="b">
        <f t="shared" si="4"/>
        <v>1</v>
      </c>
      <c r="N34" t="b">
        <f t="shared" si="5"/>
        <v>0</v>
      </c>
      <c r="O34" t="str">
        <f t="shared" si="6"/>
        <v>High Bid</v>
      </c>
      <c r="P34" t="str">
        <f t="shared" si="7"/>
        <v>Old Player</v>
      </c>
      <c r="Q34" t="b">
        <f t="shared" si="8"/>
        <v>0</v>
      </c>
      <c r="R34">
        <f t="shared" si="9"/>
        <v>0</v>
      </c>
    </row>
    <row r="35" spans="1:18" x14ac:dyDescent="0.3">
      <c r="A35" s="1">
        <v>33</v>
      </c>
      <c r="B35" s="1" t="s">
        <v>62</v>
      </c>
      <c r="C35" s="1" t="s">
        <v>63</v>
      </c>
      <c r="D35" s="1" t="s">
        <v>10</v>
      </c>
      <c r="E35" s="1">
        <v>1.9</v>
      </c>
      <c r="F35" s="1">
        <v>247</v>
      </c>
      <c r="G35" s="1" t="s">
        <v>15</v>
      </c>
      <c r="H35" s="1" t="s">
        <v>51</v>
      </c>
      <c r="I35" t="str">
        <f t="shared" si="0"/>
        <v>Unsold</v>
      </c>
      <c r="J35" t="str">
        <f t="shared" si="1"/>
        <v>Not Played</v>
      </c>
      <c r="K35" t="b">
        <f t="shared" si="2"/>
        <v>0</v>
      </c>
      <c r="L35" t="b">
        <f t="shared" si="3"/>
        <v>0</v>
      </c>
      <c r="M35" t="b">
        <f t="shared" si="4"/>
        <v>1</v>
      </c>
      <c r="N35" t="b">
        <f t="shared" si="5"/>
        <v>0</v>
      </c>
      <c r="O35" t="str">
        <f t="shared" si="6"/>
        <v>High Bid</v>
      </c>
      <c r="P35" t="str">
        <f t="shared" si="7"/>
        <v>Old Player</v>
      </c>
      <c r="Q35" t="b">
        <f t="shared" si="8"/>
        <v>0</v>
      </c>
      <c r="R35">
        <f t="shared" si="9"/>
        <v>0</v>
      </c>
    </row>
    <row r="36" spans="1:18" x14ac:dyDescent="0.3">
      <c r="A36" s="1">
        <v>34</v>
      </c>
      <c r="B36" s="1" t="s">
        <v>64</v>
      </c>
      <c r="C36" s="1" t="s">
        <v>46</v>
      </c>
      <c r="D36" s="1" t="s">
        <v>14</v>
      </c>
      <c r="E36" s="1">
        <v>1.5</v>
      </c>
      <c r="F36" s="1">
        <v>195</v>
      </c>
      <c r="G36" s="1"/>
      <c r="H36" s="1" t="s">
        <v>51</v>
      </c>
      <c r="I36" t="str">
        <f t="shared" si="0"/>
        <v>Unsold</v>
      </c>
      <c r="J36" t="str">
        <f t="shared" si="1"/>
        <v>Not Played</v>
      </c>
      <c r="K36" t="b">
        <f t="shared" si="2"/>
        <v>0</v>
      </c>
      <c r="L36" t="b">
        <f t="shared" si="3"/>
        <v>0</v>
      </c>
      <c r="M36" t="b">
        <f t="shared" si="4"/>
        <v>0</v>
      </c>
      <c r="N36" t="b">
        <f t="shared" si="5"/>
        <v>0</v>
      </c>
      <c r="O36" t="str">
        <f t="shared" si="6"/>
        <v>Normal</v>
      </c>
      <c r="P36" t="str">
        <f t="shared" si="7"/>
        <v>New YEAR</v>
      </c>
      <c r="Q36" t="b">
        <f t="shared" si="8"/>
        <v>0</v>
      </c>
      <c r="R36">
        <f t="shared" si="9"/>
        <v>0</v>
      </c>
    </row>
    <row r="37" spans="1:18" x14ac:dyDescent="0.3">
      <c r="A37" s="1">
        <v>35</v>
      </c>
      <c r="B37" s="1" t="s">
        <v>65</v>
      </c>
      <c r="C37" s="1" t="s">
        <v>27</v>
      </c>
      <c r="D37" s="1" t="s">
        <v>10</v>
      </c>
      <c r="E37" s="1">
        <v>1.2</v>
      </c>
      <c r="F37" s="1">
        <v>156</v>
      </c>
      <c r="G37" s="1"/>
      <c r="H37" s="1" t="s">
        <v>51</v>
      </c>
      <c r="I37" t="str">
        <f t="shared" si="0"/>
        <v>Unsold</v>
      </c>
      <c r="J37" t="str">
        <f t="shared" si="1"/>
        <v>Not Played</v>
      </c>
      <c r="K37" t="b">
        <f t="shared" si="2"/>
        <v>0</v>
      </c>
      <c r="L37" t="b">
        <f t="shared" si="3"/>
        <v>0</v>
      </c>
      <c r="M37" t="b">
        <f t="shared" si="4"/>
        <v>0</v>
      </c>
      <c r="N37" t="b">
        <f t="shared" si="5"/>
        <v>0</v>
      </c>
      <c r="O37" t="str">
        <f t="shared" si="6"/>
        <v>Normal</v>
      </c>
      <c r="P37" t="str">
        <f t="shared" si="7"/>
        <v>New YEAR</v>
      </c>
      <c r="Q37" t="b">
        <f t="shared" si="8"/>
        <v>0</v>
      </c>
      <c r="R37">
        <f t="shared" si="9"/>
        <v>0</v>
      </c>
    </row>
    <row r="38" spans="1:18" x14ac:dyDescent="0.3">
      <c r="A38" s="1">
        <v>36</v>
      </c>
      <c r="B38" s="1" t="s">
        <v>66</v>
      </c>
      <c r="C38" s="1" t="s">
        <v>29</v>
      </c>
      <c r="D38" s="1" t="s">
        <v>23</v>
      </c>
      <c r="E38" s="1">
        <v>1</v>
      </c>
      <c r="F38" s="1">
        <v>130</v>
      </c>
      <c r="G38" s="1"/>
      <c r="H38" s="1" t="s">
        <v>51</v>
      </c>
      <c r="I38" t="str">
        <f t="shared" si="0"/>
        <v>Unsold</v>
      </c>
      <c r="J38" t="str">
        <f t="shared" si="1"/>
        <v>Not Played</v>
      </c>
      <c r="K38" t="b">
        <f t="shared" si="2"/>
        <v>0</v>
      </c>
      <c r="L38" t="b">
        <f t="shared" si="3"/>
        <v>0</v>
      </c>
      <c r="M38" t="b">
        <f t="shared" si="4"/>
        <v>0</v>
      </c>
      <c r="N38" t="b">
        <f t="shared" si="5"/>
        <v>0</v>
      </c>
      <c r="O38" t="str">
        <f t="shared" si="6"/>
        <v>Normal</v>
      </c>
      <c r="P38" t="str">
        <f t="shared" si="7"/>
        <v>New YEAR</v>
      </c>
      <c r="Q38" t="b">
        <f t="shared" si="8"/>
        <v>0</v>
      </c>
      <c r="R38">
        <f t="shared" si="9"/>
        <v>0</v>
      </c>
    </row>
    <row r="39" spans="1:18" x14ac:dyDescent="0.3">
      <c r="A39" s="1">
        <v>37</v>
      </c>
      <c r="B39" s="1" t="s">
        <v>67</v>
      </c>
      <c r="C39" s="1" t="s">
        <v>41</v>
      </c>
      <c r="D39" s="1" t="s">
        <v>10</v>
      </c>
      <c r="E39" s="1">
        <v>0.7</v>
      </c>
      <c r="F39" s="1">
        <v>91</v>
      </c>
      <c r="G39" s="1"/>
      <c r="H39" s="1" t="s">
        <v>51</v>
      </c>
      <c r="I39" t="str">
        <f t="shared" si="0"/>
        <v>Unsold</v>
      </c>
      <c r="J39" t="str">
        <f t="shared" si="1"/>
        <v>Not Played</v>
      </c>
      <c r="K39" t="b">
        <f t="shared" si="2"/>
        <v>0</v>
      </c>
      <c r="L39" t="b">
        <f t="shared" si="3"/>
        <v>0</v>
      </c>
      <c r="M39" t="b">
        <f t="shared" si="4"/>
        <v>0</v>
      </c>
      <c r="N39" t="b">
        <f t="shared" si="5"/>
        <v>0</v>
      </c>
      <c r="O39" t="str">
        <f t="shared" si="6"/>
        <v>Normal</v>
      </c>
      <c r="P39" t="str">
        <f t="shared" si="7"/>
        <v>New YEAR</v>
      </c>
      <c r="Q39" t="b">
        <f t="shared" si="8"/>
        <v>0</v>
      </c>
      <c r="R39">
        <f t="shared" si="9"/>
        <v>0</v>
      </c>
    </row>
    <row r="40" spans="1:18" x14ac:dyDescent="0.3">
      <c r="A40" s="1">
        <v>38</v>
      </c>
      <c r="B40" s="1" t="s">
        <v>68</v>
      </c>
      <c r="C40" s="1" t="s">
        <v>41</v>
      </c>
      <c r="D40" s="1" t="s">
        <v>14</v>
      </c>
      <c r="E40" s="1">
        <v>0.5</v>
      </c>
      <c r="F40" s="1">
        <v>65</v>
      </c>
      <c r="G40" s="1"/>
      <c r="H40" s="1" t="s">
        <v>51</v>
      </c>
      <c r="I40" t="str">
        <f t="shared" si="0"/>
        <v>Unsold</v>
      </c>
      <c r="J40" t="str">
        <f t="shared" si="1"/>
        <v>Not Played</v>
      </c>
      <c r="K40" t="b">
        <f t="shared" si="2"/>
        <v>0</v>
      </c>
      <c r="L40" t="b">
        <f t="shared" si="3"/>
        <v>0</v>
      </c>
      <c r="M40" t="b">
        <f t="shared" si="4"/>
        <v>0</v>
      </c>
      <c r="N40" t="b">
        <f t="shared" si="5"/>
        <v>0</v>
      </c>
      <c r="O40" t="str">
        <f t="shared" si="6"/>
        <v>Normal</v>
      </c>
      <c r="P40" t="str">
        <f t="shared" si="7"/>
        <v>New YEAR</v>
      </c>
      <c r="Q40" t="b">
        <f t="shared" si="8"/>
        <v>0</v>
      </c>
      <c r="R40">
        <f t="shared" si="9"/>
        <v>0</v>
      </c>
    </row>
    <row r="41" spans="1:18" x14ac:dyDescent="0.3">
      <c r="A41" s="1">
        <v>39</v>
      </c>
      <c r="B41" s="1" t="s">
        <v>69</v>
      </c>
      <c r="C41" s="1" t="s">
        <v>27</v>
      </c>
      <c r="D41" s="1" t="s">
        <v>14</v>
      </c>
      <c r="E41" s="1">
        <v>0.2</v>
      </c>
      <c r="F41" s="1">
        <v>26</v>
      </c>
      <c r="G41" s="1" t="s">
        <v>31</v>
      </c>
      <c r="H41" s="1" t="s">
        <v>51</v>
      </c>
      <c r="I41" t="str">
        <f t="shared" si="0"/>
        <v>Unsold</v>
      </c>
      <c r="J41" t="str">
        <f t="shared" si="1"/>
        <v>Not Played</v>
      </c>
      <c r="K41" t="b">
        <f t="shared" si="2"/>
        <v>0</v>
      </c>
      <c r="L41" t="b">
        <f t="shared" si="3"/>
        <v>0</v>
      </c>
      <c r="M41" t="b">
        <f t="shared" si="4"/>
        <v>1</v>
      </c>
      <c r="N41" t="b">
        <f t="shared" si="5"/>
        <v>0</v>
      </c>
      <c r="O41" t="str">
        <f t="shared" si="6"/>
        <v>High Bid</v>
      </c>
      <c r="P41" t="str">
        <f t="shared" si="7"/>
        <v>Old Player</v>
      </c>
      <c r="Q41" t="b">
        <f t="shared" si="8"/>
        <v>0</v>
      </c>
      <c r="R41">
        <f t="shared" si="9"/>
        <v>0</v>
      </c>
    </row>
    <row r="42" spans="1:18" x14ac:dyDescent="0.3">
      <c r="A42" s="1">
        <v>40</v>
      </c>
      <c r="B42" s="1" t="s">
        <v>70</v>
      </c>
      <c r="C42" s="1" t="s">
        <v>27</v>
      </c>
      <c r="D42" s="1" t="s">
        <v>10</v>
      </c>
      <c r="E42" s="1">
        <v>0.2</v>
      </c>
      <c r="F42" s="1">
        <v>26</v>
      </c>
      <c r="G42" s="1" t="s">
        <v>15</v>
      </c>
      <c r="H42" s="1" t="s">
        <v>51</v>
      </c>
      <c r="I42" t="str">
        <f t="shared" si="0"/>
        <v>Unsold</v>
      </c>
      <c r="J42" t="str">
        <f t="shared" si="1"/>
        <v>Not Played</v>
      </c>
      <c r="K42" t="b">
        <f t="shared" si="2"/>
        <v>0</v>
      </c>
      <c r="L42" t="b">
        <f t="shared" si="3"/>
        <v>0</v>
      </c>
      <c r="M42" t="b">
        <f t="shared" si="4"/>
        <v>1</v>
      </c>
      <c r="N42" t="b">
        <f t="shared" si="5"/>
        <v>0</v>
      </c>
      <c r="O42" t="str">
        <f t="shared" si="6"/>
        <v>High Bid</v>
      </c>
      <c r="P42" t="str">
        <f t="shared" si="7"/>
        <v>Old Player</v>
      </c>
      <c r="Q42" t="b">
        <f t="shared" si="8"/>
        <v>0</v>
      </c>
      <c r="R42">
        <f t="shared" si="9"/>
        <v>0</v>
      </c>
    </row>
    <row r="43" spans="1:18" x14ac:dyDescent="0.3">
      <c r="A43" s="1">
        <v>41</v>
      </c>
      <c r="B43" s="1" t="s">
        <v>71</v>
      </c>
      <c r="C43" s="1" t="s">
        <v>27</v>
      </c>
      <c r="D43" s="1" t="s">
        <v>34</v>
      </c>
      <c r="E43" s="1">
        <v>0.2</v>
      </c>
      <c r="F43" s="1">
        <v>26</v>
      </c>
      <c r="G43" s="1" t="s">
        <v>31</v>
      </c>
      <c r="H43" s="1" t="s">
        <v>51</v>
      </c>
      <c r="I43" t="str">
        <f t="shared" si="0"/>
        <v>Unsold</v>
      </c>
      <c r="J43" t="str">
        <f t="shared" si="1"/>
        <v>Not Played</v>
      </c>
      <c r="K43" t="b">
        <f t="shared" si="2"/>
        <v>0</v>
      </c>
      <c r="L43" t="b">
        <f t="shared" si="3"/>
        <v>0</v>
      </c>
      <c r="M43" t="b">
        <f t="shared" si="4"/>
        <v>1</v>
      </c>
      <c r="N43" t="b">
        <f t="shared" si="5"/>
        <v>0</v>
      </c>
      <c r="O43" t="str">
        <f t="shared" si="6"/>
        <v>High Bid</v>
      </c>
      <c r="P43" t="str">
        <f t="shared" si="7"/>
        <v>Old Player</v>
      </c>
      <c r="Q43" t="b">
        <f t="shared" si="8"/>
        <v>0</v>
      </c>
      <c r="R43">
        <f t="shared" si="9"/>
        <v>0</v>
      </c>
    </row>
    <row r="44" spans="1:18" x14ac:dyDescent="0.3">
      <c r="A44" s="1">
        <v>42</v>
      </c>
      <c r="B44" s="1" t="s">
        <v>72</v>
      </c>
      <c r="C44" s="1" t="s">
        <v>27</v>
      </c>
      <c r="D44" s="1" t="s">
        <v>23</v>
      </c>
      <c r="E44" s="1">
        <v>0.2</v>
      </c>
      <c r="F44" s="1">
        <v>26</v>
      </c>
      <c r="G44" s="1" t="s">
        <v>31</v>
      </c>
      <c r="H44" s="1" t="s">
        <v>51</v>
      </c>
      <c r="I44" t="str">
        <f t="shared" si="0"/>
        <v>Unsold</v>
      </c>
      <c r="J44" t="str">
        <f t="shared" si="1"/>
        <v>Not Played</v>
      </c>
      <c r="K44" t="b">
        <f t="shared" si="2"/>
        <v>0</v>
      </c>
      <c r="L44" t="b">
        <f t="shared" si="3"/>
        <v>0</v>
      </c>
      <c r="M44" t="b">
        <f t="shared" si="4"/>
        <v>1</v>
      </c>
      <c r="N44" t="b">
        <f t="shared" si="5"/>
        <v>0</v>
      </c>
      <c r="O44" t="str">
        <f t="shared" si="6"/>
        <v>High Bid</v>
      </c>
      <c r="P44" t="str">
        <f t="shared" si="7"/>
        <v>Old Player</v>
      </c>
      <c r="Q44" t="b">
        <f t="shared" si="8"/>
        <v>0</v>
      </c>
      <c r="R44">
        <f t="shared" si="9"/>
        <v>0</v>
      </c>
    </row>
    <row r="45" spans="1:18" x14ac:dyDescent="0.3">
      <c r="A45" s="1">
        <v>43</v>
      </c>
      <c r="B45" s="1" t="s">
        <v>73</v>
      </c>
      <c r="C45" s="1" t="s">
        <v>27</v>
      </c>
      <c r="D45" s="1" t="s">
        <v>10</v>
      </c>
      <c r="E45" s="1">
        <v>0.2</v>
      </c>
      <c r="F45" s="1">
        <v>26</v>
      </c>
      <c r="G45" s="1" t="s">
        <v>31</v>
      </c>
      <c r="H45" s="1" t="s">
        <v>51</v>
      </c>
      <c r="I45" t="str">
        <f t="shared" si="0"/>
        <v>Unsold</v>
      </c>
      <c r="J45" t="str">
        <f t="shared" si="1"/>
        <v>Not Played</v>
      </c>
      <c r="K45" t="b">
        <f t="shared" si="2"/>
        <v>0</v>
      </c>
      <c r="L45" t="b">
        <f t="shared" si="3"/>
        <v>0</v>
      </c>
      <c r="M45" t="b">
        <f t="shared" si="4"/>
        <v>1</v>
      </c>
      <c r="N45" t="b">
        <f t="shared" si="5"/>
        <v>0</v>
      </c>
      <c r="O45" t="str">
        <f t="shared" si="6"/>
        <v>High Bid</v>
      </c>
      <c r="P45" t="str">
        <f t="shared" si="7"/>
        <v>Old Player</v>
      </c>
      <c r="Q45" t="b">
        <f t="shared" si="8"/>
        <v>0</v>
      </c>
      <c r="R45">
        <f t="shared" si="9"/>
        <v>0</v>
      </c>
    </row>
    <row r="46" spans="1:18" x14ac:dyDescent="0.3">
      <c r="A46" s="1">
        <v>44</v>
      </c>
      <c r="B46" s="1" t="s">
        <v>74</v>
      </c>
      <c r="C46" s="1" t="s">
        <v>27</v>
      </c>
      <c r="D46" s="1" t="s">
        <v>10</v>
      </c>
      <c r="E46" s="1">
        <v>0.2</v>
      </c>
      <c r="F46" s="1">
        <v>26</v>
      </c>
      <c r="G46" s="1"/>
      <c r="H46" s="1" t="s">
        <v>51</v>
      </c>
      <c r="I46" t="str">
        <f t="shared" si="0"/>
        <v>Unsold</v>
      </c>
      <c r="J46" t="str">
        <f t="shared" si="1"/>
        <v>Not Played</v>
      </c>
      <c r="K46" t="b">
        <f t="shared" si="2"/>
        <v>0</v>
      </c>
      <c r="L46" t="b">
        <f t="shared" si="3"/>
        <v>0</v>
      </c>
      <c r="M46" t="b">
        <f t="shared" si="4"/>
        <v>0</v>
      </c>
      <c r="N46" t="b">
        <f t="shared" si="5"/>
        <v>0</v>
      </c>
      <c r="O46" t="str">
        <f t="shared" si="6"/>
        <v>Normal</v>
      </c>
      <c r="P46" t="str">
        <f t="shared" si="7"/>
        <v>New YEAR</v>
      </c>
      <c r="Q46" t="b">
        <f t="shared" si="8"/>
        <v>0</v>
      </c>
      <c r="R46">
        <f t="shared" si="9"/>
        <v>0</v>
      </c>
    </row>
    <row r="47" spans="1:18" x14ac:dyDescent="0.3">
      <c r="A47" s="1">
        <v>45</v>
      </c>
      <c r="B47" s="1" t="s">
        <v>75</v>
      </c>
      <c r="C47" s="1" t="s">
        <v>27</v>
      </c>
      <c r="D47" s="1" t="s">
        <v>23</v>
      </c>
      <c r="E47" s="1">
        <v>0.2</v>
      </c>
      <c r="F47" s="1">
        <v>26</v>
      </c>
      <c r="G47" s="1"/>
      <c r="H47" s="1" t="s">
        <v>51</v>
      </c>
      <c r="I47" t="str">
        <f t="shared" si="0"/>
        <v>Unsold</v>
      </c>
      <c r="J47" t="str">
        <f t="shared" si="1"/>
        <v>Not Played</v>
      </c>
      <c r="K47" t="b">
        <f t="shared" si="2"/>
        <v>0</v>
      </c>
      <c r="L47" t="b">
        <f t="shared" si="3"/>
        <v>0</v>
      </c>
      <c r="M47" t="b">
        <f t="shared" si="4"/>
        <v>0</v>
      </c>
      <c r="N47" t="b">
        <f t="shared" si="5"/>
        <v>0</v>
      </c>
      <c r="O47" t="str">
        <f t="shared" si="6"/>
        <v>Normal</v>
      </c>
      <c r="P47" t="str">
        <f t="shared" si="7"/>
        <v>New YEAR</v>
      </c>
      <c r="Q47" t="b">
        <f t="shared" si="8"/>
        <v>0</v>
      </c>
      <c r="R47">
        <f t="shared" si="9"/>
        <v>0</v>
      </c>
    </row>
    <row r="48" spans="1:18" x14ac:dyDescent="0.3">
      <c r="A48" s="1">
        <v>46</v>
      </c>
      <c r="B48" s="1" t="s">
        <v>76</v>
      </c>
      <c r="C48" s="1" t="s">
        <v>27</v>
      </c>
      <c r="D48" s="1" t="s">
        <v>10</v>
      </c>
      <c r="E48" s="1">
        <v>0.2</v>
      </c>
      <c r="F48" s="1">
        <v>26</v>
      </c>
      <c r="G48" s="1"/>
      <c r="H48" s="1" t="s">
        <v>51</v>
      </c>
      <c r="I48" t="str">
        <f t="shared" si="0"/>
        <v>Unsold</v>
      </c>
      <c r="J48" t="str">
        <f t="shared" si="1"/>
        <v>Not Played</v>
      </c>
      <c r="K48" t="b">
        <f t="shared" si="2"/>
        <v>0</v>
      </c>
      <c r="L48" t="b">
        <f t="shared" si="3"/>
        <v>0</v>
      </c>
      <c r="M48" t="b">
        <f t="shared" si="4"/>
        <v>0</v>
      </c>
      <c r="N48" t="b">
        <f t="shared" si="5"/>
        <v>0</v>
      </c>
      <c r="O48" t="str">
        <f t="shared" si="6"/>
        <v>Normal</v>
      </c>
      <c r="P48" t="str">
        <f t="shared" si="7"/>
        <v>New YEAR</v>
      </c>
      <c r="Q48" t="b">
        <f t="shared" si="8"/>
        <v>0</v>
      </c>
      <c r="R48">
        <f t="shared" si="9"/>
        <v>0</v>
      </c>
    </row>
    <row r="49" spans="1:18" x14ac:dyDescent="0.3">
      <c r="A49" s="1">
        <v>47</v>
      </c>
      <c r="B49" s="1" t="s">
        <v>77</v>
      </c>
      <c r="C49" s="1" t="s">
        <v>50</v>
      </c>
      <c r="D49" s="1" t="s">
        <v>34</v>
      </c>
      <c r="E49" s="1">
        <v>16</v>
      </c>
      <c r="F49" s="1">
        <v>2080</v>
      </c>
      <c r="G49" s="1" t="s">
        <v>78</v>
      </c>
      <c r="H49" s="1" t="s">
        <v>79</v>
      </c>
      <c r="I49" t="str">
        <f t="shared" si="0"/>
        <v>Unsold</v>
      </c>
      <c r="J49" t="str">
        <f t="shared" si="1"/>
        <v>Not Played</v>
      </c>
      <c r="K49" t="b">
        <f t="shared" si="2"/>
        <v>0</v>
      </c>
      <c r="L49" t="b">
        <f t="shared" si="3"/>
        <v>0</v>
      </c>
      <c r="M49" t="b">
        <f t="shared" si="4"/>
        <v>1</v>
      </c>
      <c r="N49" t="b">
        <f t="shared" si="5"/>
        <v>0</v>
      </c>
      <c r="O49" t="str">
        <f t="shared" si="6"/>
        <v>High Bid</v>
      </c>
      <c r="P49" t="str">
        <f t="shared" si="7"/>
        <v>Old Player</v>
      </c>
      <c r="Q49" t="b">
        <f t="shared" si="8"/>
        <v>0</v>
      </c>
      <c r="R49">
        <f t="shared" si="9"/>
        <v>0</v>
      </c>
    </row>
    <row r="50" spans="1:18" x14ac:dyDescent="0.3">
      <c r="A50" s="1">
        <v>48</v>
      </c>
      <c r="B50" s="1" t="s">
        <v>80</v>
      </c>
      <c r="C50" s="1" t="s">
        <v>17</v>
      </c>
      <c r="D50" s="1" t="s">
        <v>10</v>
      </c>
      <c r="E50" s="1">
        <v>10.75</v>
      </c>
      <c r="F50" s="1">
        <v>1397.5</v>
      </c>
      <c r="G50" s="1" t="s">
        <v>31</v>
      </c>
      <c r="H50" s="1" t="s">
        <v>79</v>
      </c>
      <c r="I50" t="str">
        <f t="shared" si="0"/>
        <v>Unsold</v>
      </c>
      <c r="J50" t="str">
        <f t="shared" si="1"/>
        <v>Not Played</v>
      </c>
      <c r="K50" t="b">
        <f t="shared" si="2"/>
        <v>0</v>
      </c>
      <c r="L50" t="b">
        <f t="shared" si="3"/>
        <v>0</v>
      </c>
      <c r="M50" t="b">
        <f t="shared" si="4"/>
        <v>1</v>
      </c>
      <c r="N50" t="b">
        <f t="shared" si="5"/>
        <v>0</v>
      </c>
      <c r="O50" t="str">
        <f t="shared" si="6"/>
        <v>High Bid</v>
      </c>
      <c r="P50" t="str">
        <f t="shared" si="7"/>
        <v>Old Player</v>
      </c>
      <c r="Q50" t="b">
        <f t="shared" si="8"/>
        <v>0</v>
      </c>
      <c r="R50">
        <f t="shared" si="9"/>
        <v>0</v>
      </c>
    </row>
    <row r="51" spans="1:18" x14ac:dyDescent="0.3">
      <c r="A51" s="1">
        <v>49</v>
      </c>
      <c r="B51" s="1" t="s">
        <v>81</v>
      </c>
      <c r="C51" s="1" t="s">
        <v>50</v>
      </c>
      <c r="D51" s="1" t="s">
        <v>14</v>
      </c>
      <c r="E51" s="1">
        <v>9</v>
      </c>
      <c r="F51" s="1">
        <v>1170</v>
      </c>
      <c r="G51" s="1" t="s">
        <v>78</v>
      </c>
      <c r="H51" s="1" t="s">
        <v>79</v>
      </c>
      <c r="I51" t="str">
        <f t="shared" si="0"/>
        <v>Unsold</v>
      </c>
      <c r="J51" t="str">
        <f t="shared" si="1"/>
        <v>Not Played</v>
      </c>
      <c r="K51" t="b">
        <f t="shared" si="2"/>
        <v>0</v>
      </c>
      <c r="L51" t="b">
        <f t="shared" si="3"/>
        <v>0</v>
      </c>
      <c r="M51" t="b">
        <f t="shared" si="4"/>
        <v>1</v>
      </c>
      <c r="N51" t="b">
        <f t="shared" si="5"/>
        <v>0</v>
      </c>
      <c r="O51" t="str">
        <f t="shared" si="6"/>
        <v>High Bid</v>
      </c>
      <c r="P51" t="str">
        <f t="shared" si="7"/>
        <v>Old Player</v>
      </c>
      <c r="Q51" t="b">
        <f t="shared" si="8"/>
        <v>0</v>
      </c>
      <c r="R51">
        <f t="shared" si="9"/>
        <v>0</v>
      </c>
    </row>
    <row r="52" spans="1:18" x14ac:dyDescent="0.3">
      <c r="A52" s="1">
        <v>50</v>
      </c>
      <c r="B52" s="1" t="s">
        <v>82</v>
      </c>
      <c r="C52" s="1" t="s">
        <v>50</v>
      </c>
      <c r="D52" s="1" t="s">
        <v>23</v>
      </c>
      <c r="E52" s="1">
        <v>7.5</v>
      </c>
      <c r="F52" s="1">
        <v>975</v>
      </c>
      <c r="G52" s="1" t="s">
        <v>78</v>
      </c>
      <c r="H52" s="1" t="s">
        <v>79</v>
      </c>
      <c r="I52" t="str">
        <f t="shared" si="0"/>
        <v>Unsold</v>
      </c>
      <c r="J52" t="str">
        <f t="shared" si="1"/>
        <v>Not Played</v>
      </c>
      <c r="K52" t="b">
        <f t="shared" si="2"/>
        <v>0</v>
      </c>
      <c r="L52" t="b">
        <f t="shared" si="3"/>
        <v>0</v>
      </c>
      <c r="M52" t="b">
        <f t="shared" si="4"/>
        <v>1</v>
      </c>
      <c r="N52" t="b">
        <f t="shared" si="5"/>
        <v>0</v>
      </c>
      <c r="O52" t="str">
        <f t="shared" si="6"/>
        <v>High Bid</v>
      </c>
      <c r="P52" t="str">
        <f t="shared" si="7"/>
        <v>Old Player</v>
      </c>
      <c r="Q52" t="b">
        <f t="shared" si="8"/>
        <v>0</v>
      </c>
      <c r="R52">
        <f t="shared" si="9"/>
        <v>0</v>
      </c>
    </row>
    <row r="53" spans="1:18" x14ac:dyDescent="0.3">
      <c r="A53" s="1">
        <v>51</v>
      </c>
      <c r="B53" s="1" t="s">
        <v>83</v>
      </c>
      <c r="C53" s="1" t="s">
        <v>17</v>
      </c>
      <c r="D53" s="1" t="s">
        <v>14</v>
      </c>
      <c r="E53" s="1">
        <v>6.5</v>
      </c>
      <c r="F53" s="1">
        <v>845</v>
      </c>
      <c r="G53" s="1"/>
      <c r="H53" s="1" t="s">
        <v>79</v>
      </c>
      <c r="I53" t="str">
        <f t="shared" si="0"/>
        <v>Unsold</v>
      </c>
      <c r="J53" t="str">
        <f t="shared" si="1"/>
        <v>Not Played</v>
      </c>
      <c r="K53" t="b">
        <f t="shared" si="2"/>
        <v>0</v>
      </c>
      <c r="L53" t="b">
        <f t="shared" si="3"/>
        <v>0</v>
      </c>
      <c r="M53" t="b">
        <f t="shared" si="4"/>
        <v>0</v>
      </c>
      <c r="N53" t="b">
        <f t="shared" si="5"/>
        <v>0</v>
      </c>
      <c r="O53" t="str">
        <f t="shared" si="6"/>
        <v>Normal</v>
      </c>
      <c r="P53" t="str">
        <f t="shared" si="7"/>
        <v>New YEAR</v>
      </c>
      <c r="Q53" t="b">
        <f t="shared" si="8"/>
        <v>0</v>
      </c>
      <c r="R53">
        <f t="shared" si="9"/>
        <v>0</v>
      </c>
    </row>
    <row r="54" spans="1:18" x14ac:dyDescent="0.3">
      <c r="A54" s="1">
        <v>52</v>
      </c>
      <c r="B54" s="1" t="s">
        <v>84</v>
      </c>
      <c r="C54" s="1" t="s">
        <v>50</v>
      </c>
      <c r="D54" s="1" t="s">
        <v>10</v>
      </c>
      <c r="E54" s="1">
        <v>6.5</v>
      </c>
      <c r="F54" s="1">
        <v>845</v>
      </c>
      <c r="G54" s="1" t="s">
        <v>78</v>
      </c>
      <c r="H54" s="1" t="s">
        <v>79</v>
      </c>
      <c r="I54" t="str">
        <f t="shared" si="0"/>
        <v>Unsold</v>
      </c>
      <c r="J54" t="str">
        <f t="shared" si="1"/>
        <v>Not Played</v>
      </c>
      <c r="K54" t="b">
        <f t="shared" si="2"/>
        <v>0</v>
      </c>
      <c r="L54" t="b">
        <f t="shared" si="3"/>
        <v>0</v>
      </c>
      <c r="M54" t="b">
        <f t="shared" si="4"/>
        <v>1</v>
      </c>
      <c r="N54" t="b">
        <f t="shared" si="5"/>
        <v>0</v>
      </c>
      <c r="O54" t="str">
        <f t="shared" si="6"/>
        <v>High Bid</v>
      </c>
      <c r="P54" t="str">
        <f t="shared" si="7"/>
        <v>Old Player</v>
      </c>
      <c r="Q54" t="b">
        <f t="shared" si="8"/>
        <v>0</v>
      </c>
      <c r="R54">
        <f t="shared" si="9"/>
        <v>0</v>
      </c>
    </row>
    <row r="55" spans="1:18" x14ac:dyDescent="0.3">
      <c r="A55" s="1">
        <v>53</v>
      </c>
      <c r="B55" s="1" t="s">
        <v>85</v>
      </c>
      <c r="C55" s="1" t="s">
        <v>17</v>
      </c>
      <c r="D55" s="1" t="s">
        <v>23</v>
      </c>
      <c r="E55" s="1">
        <v>6.25</v>
      </c>
      <c r="F55" s="1">
        <v>812.5</v>
      </c>
      <c r="G55" s="1" t="s">
        <v>11</v>
      </c>
      <c r="H55" s="1" t="s">
        <v>79</v>
      </c>
      <c r="I55" t="str">
        <f t="shared" si="0"/>
        <v>Unsold</v>
      </c>
      <c r="J55" t="str">
        <f t="shared" si="1"/>
        <v>Not Played</v>
      </c>
      <c r="K55" t="b">
        <f t="shared" si="2"/>
        <v>0</v>
      </c>
      <c r="L55" t="b">
        <f t="shared" si="3"/>
        <v>0</v>
      </c>
      <c r="M55" t="b">
        <f t="shared" si="4"/>
        <v>1</v>
      </c>
      <c r="N55" t="b">
        <f t="shared" si="5"/>
        <v>0</v>
      </c>
      <c r="O55" t="str">
        <f t="shared" si="6"/>
        <v>High Bid</v>
      </c>
      <c r="P55" t="str">
        <f t="shared" si="7"/>
        <v>Old Player</v>
      </c>
      <c r="Q55" t="b">
        <f t="shared" si="8"/>
        <v>0</v>
      </c>
      <c r="R55">
        <f t="shared" si="9"/>
        <v>0</v>
      </c>
    </row>
    <row r="56" spans="1:18" x14ac:dyDescent="0.3">
      <c r="A56" s="1">
        <v>54</v>
      </c>
      <c r="B56" s="1" t="s">
        <v>86</v>
      </c>
      <c r="C56" s="1" t="s">
        <v>41</v>
      </c>
      <c r="D56" s="1" t="s">
        <v>10</v>
      </c>
      <c r="E56" s="1">
        <v>5.25</v>
      </c>
      <c r="F56" s="1">
        <v>682.5</v>
      </c>
      <c r="G56" s="1" t="s">
        <v>11</v>
      </c>
      <c r="H56" s="1" t="s">
        <v>79</v>
      </c>
      <c r="I56" t="str">
        <f t="shared" si="0"/>
        <v>Unsold</v>
      </c>
      <c r="J56" t="str">
        <f t="shared" si="1"/>
        <v>Not Played</v>
      </c>
      <c r="K56" t="b">
        <f t="shared" si="2"/>
        <v>0</v>
      </c>
      <c r="L56" t="b">
        <f t="shared" si="3"/>
        <v>0</v>
      </c>
      <c r="M56" t="b">
        <f t="shared" si="4"/>
        <v>1</v>
      </c>
      <c r="N56" t="b">
        <f t="shared" si="5"/>
        <v>0</v>
      </c>
      <c r="O56" t="str">
        <f t="shared" si="6"/>
        <v>High Bid</v>
      </c>
      <c r="P56" t="str">
        <f t="shared" si="7"/>
        <v>Old Player</v>
      </c>
      <c r="Q56" t="b">
        <f t="shared" si="8"/>
        <v>0</v>
      </c>
      <c r="R56">
        <f t="shared" si="9"/>
        <v>0</v>
      </c>
    </row>
    <row r="57" spans="1:18" x14ac:dyDescent="0.3">
      <c r="A57" s="1">
        <v>55</v>
      </c>
      <c r="B57" s="1" t="s">
        <v>87</v>
      </c>
      <c r="C57" s="1" t="s">
        <v>41</v>
      </c>
      <c r="D57" s="1" t="s">
        <v>10</v>
      </c>
      <c r="E57" s="1">
        <v>4.2</v>
      </c>
      <c r="F57" s="1">
        <v>546</v>
      </c>
      <c r="G57" s="1" t="s">
        <v>21</v>
      </c>
      <c r="H57" s="1" t="s">
        <v>79</v>
      </c>
      <c r="I57" t="str">
        <f t="shared" si="0"/>
        <v>Unsold</v>
      </c>
      <c r="J57" t="str">
        <f t="shared" si="1"/>
        <v>Not Played</v>
      </c>
      <c r="K57" t="b">
        <f t="shared" si="2"/>
        <v>0</v>
      </c>
      <c r="L57" t="b">
        <f t="shared" si="3"/>
        <v>0</v>
      </c>
      <c r="M57" t="b">
        <f t="shared" si="4"/>
        <v>1</v>
      </c>
      <c r="N57" t="b">
        <f t="shared" si="5"/>
        <v>0</v>
      </c>
      <c r="O57" t="str">
        <f t="shared" si="6"/>
        <v>High Bid</v>
      </c>
      <c r="P57" t="str">
        <f t="shared" si="7"/>
        <v>Old Player</v>
      </c>
      <c r="Q57" t="b">
        <f t="shared" si="8"/>
        <v>0</v>
      </c>
      <c r="R57">
        <f t="shared" si="9"/>
        <v>0</v>
      </c>
    </row>
    <row r="58" spans="1:18" x14ac:dyDescent="0.3">
      <c r="A58" s="1">
        <v>56</v>
      </c>
      <c r="B58" s="1" t="s">
        <v>88</v>
      </c>
      <c r="C58" s="1" t="s">
        <v>36</v>
      </c>
      <c r="D58" s="1" t="s">
        <v>23</v>
      </c>
      <c r="E58" s="1">
        <v>2.8</v>
      </c>
      <c r="F58" s="1">
        <v>364</v>
      </c>
      <c r="G58" s="1"/>
      <c r="H58" s="1" t="s">
        <v>79</v>
      </c>
      <c r="I58" t="str">
        <f t="shared" si="0"/>
        <v>Unsold</v>
      </c>
      <c r="J58" t="str">
        <f t="shared" si="1"/>
        <v>Not Played</v>
      </c>
      <c r="K58" t="b">
        <f t="shared" si="2"/>
        <v>0</v>
      </c>
      <c r="L58" t="b">
        <f t="shared" si="3"/>
        <v>0</v>
      </c>
      <c r="M58" t="b">
        <f t="shared" si="4"/>
        <v>0</v>
      </c>
      <c r="N58" t="b">
        <f t="shared" si="5"/>
        <v>0</v>
      </c>
      <c r="O58" t="str">
        <f t="shared" si="6"/>
        <v>Normal</v>
      </c>
      <c r="P58" t="str">
        <f t="shared" si="7"/>
        <v>New YEAR</v>
      </c>
      <c r="Q58" t="b">
        <f t="shared" si="8"/>
        <v>0</v>
      </c>
      <c r="R58">
        <f t="shared" si="9"/>
        <v>0</v>
      </c>
    </row>
    <row r="59" spans="1:18" x14ac:dyDescent="0.3">
      <c r="A59" s="1">
        <v>57</v>
      </c>
      <c r="B59" s="1" t="s">
        <v>89</v>
      </c>
      <c r="C59" s="1" t="s">
        <v>27</v>
      </c>
      <c r="D59" s="1" t="s">
        <v>34</v>
      </c>
      <c r="E59" s="1">
        <v>2</v>
      </c>
      <c r="F59" s="1">
        <v>260</v>
      </c>
      <c r="G59" s="1" t="s">
        <v>90</v>
      </c>
      <c r="H59" s="1" t="s">
        <v>79</v>
      </c>
      <c r="I59" t="str">
        <f t="shared" si="0"/>
        <v>Unsold</v>
      </c>
      <c r="J59" t="str">
        <f t="shared" si="1"/>
        <v>Not Played</v>
      </c>
      <c r="K59" t="b">
        <f t="shared" si="2"/>
        <v>0</v>
      </c>
      <c r="L59" t="b">
        <f t="shared" si="3"/>
        <v>0</v>
      </c>
      <c r="M59" t="b">
        <f t="shared" si="4"/>
        <v>1</v>
      </c>
      <c r="N59" t="b">
        <f t="shared" si="5"/>
        <v>0</v>
      </c>
      <c r="O59" t="str">
        <f t="shared" si="6"/>
        <v>High Bid</v>
      </c>
      <c r="P59" t="str">
        <f t="shared" si="7"/>
        <v>Old Player</v>
      </c>
      <c r="Q59" t="b">
        <f t="shared" si="8"/>
        <v>0</v>
      </c>
      <c r="R59">
        <f t="shared" si="9"/>
        <v>0</v>
      </c>
    </row>
    <row r="60" spans="1:18" x14ac:dyDescent="0.3">
      <c r="A60" s="1">
        <v>58</v>
      </c>
      <c r="B60" s="1" t="s">
        <v>91</v>
      </c>
      <c r="C60" s="1" t="s">
        <v>17</v>
      </c>
      <c r="D60" s="1" t="s">
        <v>10</v>
      </c>
      <c r="E60" s="1">
        <v>2</v>
      </c>
      <c r="F60" s="1">
        <v>260</v>
      </c>
      <c r="G60" s="1" t="s">
        <v>21</v>
      </c>
      <c r="H60" s="1" t="s">
        <v>79</v>
      </c>
      <c r="I60" t="str">
        <f t="shared" si="0"/>
        <v>Unsold</v>
      </c>
      <c r="J60" t="str">
        <f t="shared" si="1"/>
        <v>Not Played</v>
      </c>
      <c r="K60" t="b">
        <f t="shared" si="2"/>
        <v>0</v>
      </c>
      <c r="L60" t="b">
        <f t="shared" si="3"/>
        <v>0</v>
      </c>
      <c r="M60" t="b">
        <f t="shared" si="4"/>
        <v>1</v>
      </c>
      <c r="N60" t="b">
        <f t="shared" si="5"/>
        <v>0</v>
      </c>
      <c r="O60" t="str">
        <f t="shared" si="6"/>
        <v>High Bid</v>
      </c>
      <c r="P60" t="str">
        <f t="shared" si="7"/>
        <v>Old Player</v>
      </c>
      <c r="Q60" t="b">
        <f t="shared" si="8"/>
        <v>0</v>
      </c>
      <c r="R60">
        <f t="shared" si="9"/>
        <v>0</v>
      </c>
    </row>
    <row r="61" spans="1:18" x14ac:dyDescent="0.3">
      <c r="A61" s="1">
        <v>59</v>
      </c>
      <c r="B61" s="1" t="s">
        <v>92</v>
      </c>
      <c r="C61" s="1" t="s">
        <v>29</v>
      </c>
      <c r="D61" s="1" t="s">
        <v>10</v>
      </c>
      <c r="E61" s="1">
        <v>2</v>
      </c>
      <c r="F61" s="1">
        <v>260</v>
      </c>
      <c r="G61" s="1" t="s">
        <v>18</v>
      </c>
      <c r="H61" s="1" t="s">
        <v>79</v>
      </c>
      <c r="I61" t="str">
        <f t="shared" si="0"/>
        <v>Unsold</v>
      </c>
      <c r="J61" t="str">
        <f t="shared" si="1"/>
        <v>Not Played</v>
      </c>
      <c r="K61" t="b">
        <f t="shared" si="2"/>
        <v>0</v>
      </c>
      <c r="L61" t="b">
        <f t="shared" si="3"/>
        <v>0</v>
      </c>
      <c r="M61" t="b">
        <f t="shared" si="4"/>
        <v>1</v>
      </c>
      <c r="N61" t="b">
        <f t="shared" si="5"/>
        <v>0</v>
      </c>
      <c r="O61" t="str">
        <f t="shared" si="6"/>
        <v>High Bid</v>
      </c>
      <c r="P61" t="str">
        <f t="shared" si="7"/>
        <v>Old Player</v>
      </c>
      <c r="Q61" t="b">
        <f t="shared" si="8"/>
        <v>0</v>
      </c>
      <c r="R61">
        <f t="shared" si="9"/>
        <v>0</v>
      </c>
    </row>
    <row r="62" spans="1:18" x14ac:dyDescent="0.3">
      <c r="A62" s="1">
        <v>60</v>
      </c>
      <c r="B62" s="1" t="s">
        <v>93</v>
      </c>
      <c r="C62" s="1" t="s">
        <v>20</v>
      </c>
      <c r="D62" s="1" t="s">
        <v>14</v>
      </c>
      <c r="E62" s="1">
        <v>1.1000000000000001</v>
      </c>
      <c r="F62" s="1">
        <v>143</v>
      </c>
      <c r="G62" s="1" t="s">
        <v>18</v>
      </c>
      <c r="H62" s="1" t="s">
        <v>79</v>
      </c>
      <c r="I62" t="str">
        <f t="shared" si="0"/>
        <v>Unsold</v>
      </c>
      <c r="J62" t="str">
        <f t="shared" si="1"/>
        <v>Not Played</v>
      </c>
      <c r="K62" t="b">
        <f t="shared" si="2"/>
        <v>0</v>
      </c>
      <c r="L62" t="b">
        <f t="shared" si="3"/>
        <v>0</v>
      </c>
      <c r="M62" t="b">
        <f t="shared" si="4"/>
        <v>1</v>
      </c>
      <c r="N62" t="b">
        <f t="shared" si="5"/>
        <v>0</v>
      </c>
      <c r="O62" t="str">
        <f t="shared" si="6"/>
        <v>High Bid</v>
      </c>
      <c r="P62" t="str">
        <f t="shared" si="7"/>
        <v>Old Player</v>
      </c>
      <c r="Q62" t="b">
        <f t="shared" si="8"/>
        <v>0</v>
      </c>
      <c r="R62">
        <f t="shared" si="9"/>
        <v>0</v>
      </c>
    </row>
    <row r="63" spans="1:18" x14ac:dyDescent="0.3">
      <c r="A63" s="1">
        <v>61</v>
      </c>
      <c r="B63" s="1" t="s">
        <v>94</v>
      </c>
      <c r="C63" s="1" t="s">
        <v>41</v>
      </c>
      <c r="D63" s="1" t="s">
        <v>23</v>
      </c>
      <c r="E63" s="1">
        <v>1.1000000000000001</v>
      </c>
      <c r="F63" s="1">
        <v>143</v>
      </c>
      <c r="G63" s="1" t="s">
        <v>25</v>
      </c>
      <c r="H63" s="1" t="s">
        <v>79</v>
      </c>
      <c r="I63" t="str">
        <f t="shared" si="0"/>
        <v>Unsold</v>
      </c>
      <c r="J63" t="str">
        <f t="shared" si="1"/>
        <v>Not Played</v>
      </c>
      <c r="K63" t="b">
        <f t="shared" si="2"/>
        <v>0</v>
      </c>
      <c r="L63" t="b">
        <f t="shared" si="3"/>
        <v>0</v>
      </c>
      <c r="M63" t="b">
        <f t="shared" si="4"/>
        <v>1</v>
      </c>
      <c r="N63" t="b">
        <f t="shared" si="5"/>
        <v>0</v>
      </c>
      <c r="O63" t="str">
        <f t="shared" si="6"/>
        <v>High Bid</v>
      </c>
      <c r="P63" t="str">
        <f t="shared" si="7"/>
        <v>Old Player</v>
      </c>
      <c r="Q63" t="b">
        <f t="shared" si="8"/>
        <v>0</v>
      </c>
      <c r="R63">
        <f t="shared" si="9"/>
        <v>0</v>
      </c>
    </row>
    <row r="64" spans="1:18" x14ac:dyDescent="0.3">
      <c r="A64" s="1">
        <v>62</v>
      </c>
      <c r="B64" s="1" t="s">
        <v>95</v>
      </c>
      <c r="C64" s="1" t="s">
        <v>27</v>
      </c>
      <c r="D64" s="1" t="s">
        <v>14</v>
      </c>
      <c r="E64" s="1">
        <v>0.65</v>
      </c>
      <c r="F64" s="1">
        <v>84.5</v>
      </c>
      <c r="G64" s="1" t="s">
        <v>78</v>
      </c>
      <c r="H64" s="1" t="s">
        <v>79</v>
      </c>
      <c r="I64" t="str">
        <f t="shared" si="0"/>
        <v>Unsold</v>
      </c>
      <c r="J64" t="str">
        <f t="shared" si="1"/>
        <v>Not Played</v>
      </c>
      <c r="K64" t="b">
        <f t="shared" si="2"/>
        <v>0</v>
      </c>
      <c r="L64" t="b">
        <f t="shared" si="3"/>
        <v>0</v>
      </c>
      <c r="M64" t="b">
        <f t="shared" si="4"/>
        <v>1</v>
      </c>
      <c r="N64" t="b">
        <f t="shared" si="5"/>
        <v>0</v>
      </c>
      <c r="O64" t="str">
        <f t="shared" si="6"/>
        <v>High Bid</v>
      </c>
      <c r="P64" t="str">
        <f t="shared" si="7"/>
        <v>Old Player</v>
      </c>
      <c r="Q64" t="b">
        <f t="shared" si="8"/>
        <v>0</v>
      </c>
      <c r="R64">
        <f t="shared" si="9"/>
        <v>0</v>
      </c>
    </row>
    <row r="65" spans="1:18" x14ac:dyDescent="0.3">
      <c r="A65" s="1">
        <v>63</v>
      </c>
      <c r="B65" s="1" t="s">
        <v>96</v>
      </c>
      <c r="C65" s="1" t="s">
        <v>41</v>
      </c>
      <c r="D65" s="1" t="s">
        <v>34</v>
      </c>
      <c r="E65" s="1">
        <v>0.5</v>
      </c>
      <c r="F65" s="1">
        <v>65</v>
      </c>
      <c r="G65" s="1" t="s">
        <v>18</v>
      </c>
      <c r="H65" s="1" t="s">
        <v>79</v>
      </c>
      <c r="I65" t="str">
        <f t="shared" si="0"/>
        <v>Unsold</v>
      </c>
      <c r="J65" t="str">
        <f t="shared" si="1"/>
        <v>Not Played</v>
      </c>
      <c r="K65" t="b">
        <f t="shared" si="2"/>
        <v>0</v>
      </c>
      <c r="L65" t="b">
        <f t="shared" si="3"/>
        <v>0</v>
      </c>
      <c r="M65" t="b">
        <f t="shared" si="4"/>
        <v>1</v>
      </c>
      <c r="N65" t="b">
        <f t="shared" si="5"/>
        <v>0</v>
      </c>
      <c r="O65" t="str">
        <f t="shared" si="6"/>
        <v>High Bid</v>
      </c>
      <c r="P65" t="str">
        <f t="shared" si="7"/>
        <v>Old Player</v>
      </c>
      <c r="Q65" t="b">
        <f t="shared" si="8"/>
        <v>0</v>
      </c>
      <c r="R65">
        <f t="shared" si="9"/>
        <v>0</v>
      </c>
    </row>
    <row r="66" spans="1:18" x14ac:dyDescent="0.3">
      <c r="A66" s="1">
        <v>64</v>
      </c>
      <c r="B66" s="1" t="s">
        <v>97</v>
      </c>
      <c r="C66" s="1" t="s">
        <v>27</v>
      </c>
      <c r="D66" s="1" t="s">
        <v>14</v>
      </c>
      <c r="E66" s="1">
        <v>0.5</v>
      </c>
      <c r="F66" s="1">
        <v>65</v>
      </c>
      <c r="G66" s="1" t="s">
        <v>78</v>
      </c>
      <c r="H66" s="1" t="s">
        <v>79</v>
      </c>
      <c r="I66" t="str">
        <f t="shared" si="0"/>
        <v>Unsold</v>
      </c>
      <c r="J66" t="str">
        <f t="shared" si="1"/>
        <v>Not Played</v>
      </c>
      <c r="K66" t="b">
        <f t="shared" si="2"/>
        <v>0</v>
      </c>
      <c r="L66" t="b">
        <f t="shared" si="3"/>
        <v>0</v>
      </c>
      <c r="M66" t="b">
        <f t="shared" si="4"/>
        <v>1</v>
      </c>
      <c r="N66" t="b">
        <f t="shared" si="5"/>
        <v>0</v>
      </c>
      <c r="O66" t="str">
        <f t="shared" si="6"/>
        <v>High Bid</v>
      </c>
      <c r="P66" t="str">
        <f t="shared" si="7"/>
        <v>Old Player</v>
      </c>
      <c r="Q66" t="b">
        <f t="shared" si="8"/>
        <v>0</v>
      </c>
      <c r="R66">
        <f t="shared" si="9"/>
        <v>0</v>
      </c>
    </row>
    <row r="67" spans="1:18" x14ac:dyDescent="0.3">
      <c r="A67" s="1">
        <v>65</v>
      </c>
      <c r="B67" s="1" t="s">
        <v>98</v>
      </c>
      <c r="C67" s="1" t="s">
        <v>41</v>
      </c>
      <c r="D67" s="1" t="s">
        <v>10</v>
      </c>
      <c r="E67" s="1">
        <v>0.5</v>
      </c>
      <c r="F67" s="1">
        <v>65</v>
      </c>
      <c r="G67" s="1" t="s">
        <v>31</v>
      </c>
      <c r="H67" s="1" t="s">
        <v>79</v>
      </c>
      <c r="I67" t="str">
        <f t="shared" ref="I67:I130" si="10">IF(D67="Sold","Sold","Unsold")</f>
        <v>Unsold</v>
      </c>
      <c r="J67" t="str">
        <f t="shared" ref="J67:J130" si="11">IF(G67="Yes","Played","Not Played")</f>
        <v>Not Played</v>
      </c>
      <c r="K67" t="b">
        <f t="shared" ref="K67:K130" si="12">AND(E67="BOWER",G67&gt;5000000)</f>
        <v>0</v>
      </c>
      <c r="L67" t="b">
        <f t="shared" ref="L67:L130" si="13">AND(E67="BATTER",F67="CSK",G67&gt;5000000)</f>
        <v>0</v>
      </c>
      <c r="M67" t="b">
        <f t="shared" ref="M67:M130" si="14">OR(E67="BOWER",G67&gt;5000000)</f>
        <v>1</v>
      </c>
      <c r="N67" t="b">
        <f t="shared" ref="N67:N130" si="15">ISBLANK(H67)</f>
        <v>0</v>
      </c>
      <c r="O67" t="str">
        <f t="shared" ref="O67:O130" si="16">IF(G67&gt;1000000,"High Bid","Normal")</f>
        <v>High Bid</v>
      </c>
      <c r="P67" t="str">
        <f t="shared" ref="P67:P130" si="17">IF(ISBLANK(G67),"New YEAR","Old Player")</f>
        <v>Old Player</v>
      </c>
      <c r="Q67" t="b">
        <f t="shared" ref="Q67:Q130" si="18">OR(B67="ALL-ROUNDER",B67="BOWER")</f>
        <v>0</v>
      </c>
      <c r="R67">
        <f t="shared" ref="R67:R130" si="19">COUNTIFS(H67:H165,"Yes",C67:C165,"&lt;2000000")</f>
        <v>0</v>
      </c>
    </row>
    <row r="68" spans="1:18" x14ac:dyDescent="0.3">
      <c r="A68" s="1">
        <v>66</v>
      </c>
      <c r="B68" s="1" t="s">
        <v>99</v>
      </c>
      <c r="C68" s="1" t="s">
        <v>27</v>
      </c>
      <c r="D68" s="1" t="s">
        <v>14</v>
      </c>
      <c r="E68" s="1">
        <v>0.5</v>
      </c>
      <c r="F68" s="1">
        <v>65</v>
      </c>
      <c r="G68" s="1"/>
      <c r="H68" s="1" t="s">
        <v>79</v>
      </c>
      <c r="I68" t="str">
        <f t="shared" si="10"/>
        <v>Unsold</v>
      </c>
      <c r="J68" t="str">
        <f t="shared" si="11"/>
        <v>Not Played</v>
      </c>
      <c r="K68" t="b">
        <f t="shared" si="12"/>
        <v>0</v>
      </c>
      <c r="L68" t="b">
        <f t="shared" si="13"/>
        <v>0</v>
      </c>
      <c r="M68" t="b">
        <f t="shared" si="14"/>
        <v>0</v>
      </c>
      <c r="N68" t="b">
        <f t="shared" si="15"/>
        <v>0</v>
      </c>
      <c r="O68" t="str">
        <f t="shared" si="16"/>
        <v>Normal</v>
      </c>
      <c r="P68" t="str">
        <f t="shared" si="17"/>
        <v>New YEAR</v>
      </c>
      <c r="Q68" t="b">
        <f t="shared" si="18"/>
        <v>0</v>
      </c>
      <c r="R68">
        <f t="shared" si="19"/>
        <v>0</v>
      </c>
    </row>
    <row r="69" spans="1:18" x14ac:dyDescent="0.3">
      <c r="A69" s="1">
        <v>67</v>
      </c>
      <c r="B69" s="1" t="s">
        <v>100</v>
      </c>
      <c r="C69" s="1" t="s">
        <v>27</v>
      </c>
      <c r="D69" s="1" t="s">
        <v>23</v>
      </c>
      <c r="E69" s="1">
        <v>0.2</v>
      </c>
      <c r="F69" s="1">
        <v>26</v>
      </c>
      <c r="G69" s="1"/>
      <c r="H69" s="1" t="s">
        <v>79</v>
      </c>
      <c r="I69" t="str">
        <f t="shared" si="10"/>
        <v>Unsold</v>
      </c>
      <c r="J69" t="str">
        <f t="shared" si="11"/>
        <v>Not Played</v>
      </c>
      <c r="K69" t="b">
        <f t="shared" si="12"/>
        <v>0</v>
      </c>
      <c r="L69" t="b">
        <f t="shared" si="13"/>
        <v>0</v>
      </c>
      <c r="M69" t="b">
        <f t="shared" si="14"/>
        <v>0</v>
      </c>
      <c r="N69" t="b">
        <f t="shared" si="15"/>
        <v>0</v>
      </c>
      <c r="O69" t="str">
        <f t="shared" si="16"/>
        <v>Normal</v>
      </c>
      <c r="P69" t="str">
        <f t="shared" si="17"/>
        <v>New YEAR</v>
      </c>
      <c r="Q69" t="b">
        <f t="shared" si="18"/>
        <v>0</v>
      </c>
      <c r="R69">
        <f t="shared" si="19"/>
        <v>0</v>
      </c>
    </row>
    <row r="70" spans="1:18" x14ac:dyDescent="0.3">
      <c r="A70" s="1">
        <v>68</v>
      </c>
      <c r="B70" s="1" t="s">
        <v>101</v>
      </c>
      <c r="C70" s="1" t="s">
        <v>27</v>
      </c>
      <c r="D70" s="1" t="s">
        <v>14</v>
      </c>
      <c r="E70" s="1">
        <v>0.2</v>
      </c>
      <c r="F70" s="1">
        <v>26</v>
      </c>
      <c r="G70" s="1" t="s">
        <v>25</v>
      </c>
      <c r="H70" s="1" t="s">
        <v>79</v>
      </c>
      <c r="I70" t="str">
        <f t="shared" si="10"/>
        <v>Unsold</v>
      </c>
      <c r="J70" t="str">
        <f t="shared" si="11"/>
        <v>Not Played</v>
      </c>
      <c r="K70" t="b">
        <f t="shared" si="12"/>
        <v>0</v>
      </c>
      <c r="L70" t="b">
        <f t="shared" si="13"/>
        <v>0</v>
      </c>
      <c r="M70" t="b">
        <f t="shared" si="14"/>
        <v>1</v>
      </c>
      <c r="N70" t="b">
        <f t="shared" si="15"/>
        <v>0</v>
      </c>
      <c r="O70" t="str">
        <f t="shared" si="16"/>
        <v>High Bid</v>
      </c>
      <c r="P70" t="str">
        <f t="shared" si="17"/>
        <v>Old Player</v>
      </c>
      <c r="Q70" t="b">
        <f t="shared" si="18"/>
        <v>0</v>
      </c>
      <c r="R70">
        <f t="shared" si="19"/>
        <v>0</v>
      </c>
    </row>
    <row r="71" spans="1:18" x14ac:dyDescent="0.3">
      <c r="A71" s="1">
        <v>69</v>
      </c>
      <c r="B71" s="1" t="s">
        <v>102</v>
      </c>
      <c r="C71" s="1" t="s">
        <v>27</v>
      </c>
      <c r="D71" s="1" t="s">
        <v>14</v>
      </c>
      <c r="E71" s="1">
        <v>0.2</v>
      </c>
      <c r="F71" s="1">
        <v>26</v>
      </c>
      <c r="G71" s="1" t="s">
        <v>78</v>
      </c>
      <c r="H71" s="1" t="s">
        <v>79</v>
      </c>
      <c r="I71" t="str">
        <f t="shared" si="10"/>
        <v>Unsold</v>
      </c>
      <c r="J71" t="str">
        <f t="shared" si="11"/>
        <v>Not Played</v>
      </c>
      <c r="K71" t="b">
        <f t="shared" si="12"/>
        <v>0</v>
      </c>
      <c r="L71" t="b">
        <f t="shared" si="13"/>
        <v>0</v>
      </c>
      <c r="M71" t="b">
        <f t="shared" si="14"/>
        <v>1</v>
      </c>
      <c r="N71" t="b">
        <f t="shared" si="15"/>
        <v>0</v>
      </c>
      <c r="O71" t="str">
        <f t="shared" si="16"/>
        <v>High Bid</v>
      </c>
      <c r="P71" t="str">
        <f t="shared" si="17"/>
        <v>Old Player</v>
      </c>
      <c r="Q71" t="b">
        <f t="shared" si="18"/>
        <v>0</v>
      </c>
      <c r="R71">
        <f t="shared" si="19"/>
        <v>0</v>
      </c>
    </row>
    <row r="72" spans="1:18" x14ac:dyDescent="0.3">
      <c r="A72" s="1">
        <v>70</v>
      </c>
      <c r="B72" s="1" t="s">
        <v>103</v>
      </c>
      <c r="C72" s="1" t="s">
        <v>27</v>
      </c>
      <c r="D72" s="1" t="s">
        <v>14</v>
      </c>
      <c r="E72" s="1">
        <v>0.2</v>
      </c>
      <c r="F72" s="1">
        <v>26</v>
      </c>
      <c r="G72" s="1"/>
      <c r="H72" s="1" t="s">
        <v>79</v>
      </c>
      <c r="I72" t="str">
        <f t="shared" si="10"/>
        <v>Unsold</v>
      </c>
      <c r="J72" t="str">
        <f t="shared" si="11"/>
        <v>Not Played</v>
      </c>
      <c r="K72" t="b">
        <f t="shared" si="12"/>
        <v>0</v>
      </c>
      <c r="L72" t="b">
        <f t="shared" si="13"/>
        <v>0</v>
      </c>
      <c r="M72" t="b">
        <f t="shared" si="14"/>
        <v>0</v>
      </c>
      <c r="N72" t="b">
        <f t="shared" si="15"/>
        <v>0</v>
      </c>
      <c r="O72" t="str">
        <f t="shared" si="16"/>
        <v>Normal</v>
      </c>
      <c r="P72" t="str">
        <f t="shared" si="17"/>
        <v>New YEAR</v>
      </c>
      <c r="Q72" t="b">
        <f t="shared" si="18"/>
        <v>0</v>
      </c>
      <c r="R72">
        <f t="shared" si="19"/>
        <v>0</v>
      </c>
    </row>
    <row r="73" spans="1:18" x14ac:dyDescent="0.3">
      <c r="A73" s="1">
        <v>71</v>
      </c>
      <c r="B73" s="1" t="s">
        <v>104</v>
      </c>
      <c r="C73" s="1" t="s">
        <v>17</v>
      </c>
      <c r="D73" s="1" t="s">
        <v>23</v>
      </c>
      <c r="E73" s="1">
        <v>12.25</v>
      </c>
      <c r="F73" s="1">
        <v>1592.5</v>
      </c>
      <c r="G73" s="1" t="s">
        <v>78</v>
      </c>
      <c r="H73" s="1" t="s">
        <v>105</v>
      </c>
      <c r="I73" t="str">
        <f t="shared" si="10"/>
        <v>Unsold</v>
      </c>
      <c r="J73" t="str">
        <f t="shared" si="11"/>
        <v>Not Played</v>
      </c>
      <c r="K73" t="b">
        <f t="shared" si="12"/>
        <v>0</v>
      </c>
      <c r="L73" t="b">
        <f t="shared" si="13"/>
        <v>0</v>
      </c>
      <c r="M73" t="b">
        <f t="shared" si="14"/>
        <v>1</v>
      </c>
      <c r="N73" t="b">
        <f t="shared" si="15"/>
        <v>0</v>
      </c>
      <c r="O73" t="str">
        <f t="shared" si="16"/>
        <v>High Bid</v>
      </c>
      <c r="P73" t="str">
        <f t="shared" si="17"/>
        <v>Old Player</v>
      </c>
      <c r="Q73" t="b">
        <f t="shared" si="18"/>
        <v>0</v>
      </c>
      <c r="R73">
        <f t="shared" si="19"/>
        <v>0</v>
      </c>
    </row>
    <row r="74" spans="1:18" x14ac:dyDescent="0.3">
      <c r="A74" s="1">
        <v>72</v>
      </c>
      <c r="B74" s="1" t="s">
        <v>106</v>
      </c>
      <c r="C74" s="1" t="s">
        <v>50</v>
      </c>
      <c r="D74" s="1" t="s">
        <v>14</v>
      </c>
      <c r="E74" s="1">
        <v>12</v>
      </c>
      <c r="F74" s="1">
        <v>1560</v>
      </c>
      <c r="G74" s="1" t="s">
        <v>18</v>
      </c>
      <c r="H74" s="1" t="s">
        <v>105</v>
      </c>
      <c r="I74" t="str">
        <f t="shared" si="10"/>
        <v>Unsold</v>
      </c>
      <c r="J74" t="str">
        <f t="shared" si="11"/>
        <v>Not Played</v>
      </c>
      <c r="K74" t="b">
        <f t="shared" si="12"/>
        <v>0</v>
      </c>
      <c r="L74" t="b">
        <f t="shared" si="13"/>
        <v>0</v>
      </c>
      <c r="M74" t="b">
        <f t="shared" si="14"/>
        <v>1</v>
      </c>
      <c r="N74" t="b">
        <f t="shared" si="15"/>
        <v>0</v>
      </c>
      <c r="O74" t="str">
        <f t="shared" si="16"/>
        <v>High Bid</v>
      </c>
      <c r="P74" t="str">
        <f t="shared" si="17"/>
        <v>Old Player</v>
      </c>
      <c r="Q74" t="b">
        <f t="shared" si="18"/>
        <v>0</v>
      </c>
      <c r="R74">
        <f t="shared" si="19"/>
        <v>0</v>
      </c>
    </row>
    <row r="75" spans="1:18" x14ac:dyDescent="0.3">
      <c r="A75" s="1">
        <v>73</v>
      </c>
      <c r="B75" s="1" t="s">
        <v>107</v>
      </c>
      <c r="C75" s="1" t="s">
        <v>29</v>
      </c>
      <c r="D75" s="1" t="s">
        <v>14</v>
      </c>
      <c r="E75" s="1">
        <v>8</v>
      </c>
      <c r="F75" s="1">
        <v>1040</v>
      </c>
      <c r="G75" s="1" t="s">
        <v>18</v>
      </c>
      <c r="H75" s="1" t="s">
        <v>105</v>
      </c>
      <c r="I75" t="str">
        <f t="shared" si="10"/>
        <v>Unsold</v>
      </c>
      <c r="J75" t="str">
        <f t="shared" si="11"/>
        <v>Not Played</v>
      </c>
      <c r="K75" t="b">
        <f t="shared" si="12"/>
        <v>0</v>
      </c>
      <c r="L75" t="b">
        <f t="shared" si="13"/>
        <v>0</v>
      </c>
      <c r="M75" t="b">
        <f t="shared" si="14"/>
        <v>1</v>
      </c>
      <c r="N75" t="b">
        <f t="shared" si="15"/>
        <v>0</v>
      </c>
      <c r="O75" t="str">
        <f t="shared" si="16"/>
        <v>High Bid</v>
      </c>
      <c r="P75" t="str">
        <f t="shared" si="17"/>
        <v>Old Player</v>
      </c>
      <c r="Q75" t="b">
        <f t="shared" si="18"/>
        <v>0</v>
      </c>
      <c r="R75">
        <f t="shared" si="19"/>
        <v>0</v>
      </c>
    </row>
    <row r="76" spans="1:18" x14ac:dyDescent="0.3">
      <c r="A76" s="1">
        <v>74</v>
      </c>
      <c r="B76" s="1" t="s">
        <v>108</v>
      </c>
      <c r="C76" s="1" t="s">
        <v>50</v>
      </c>
      <c r="D76" s="1" t="s">
        <v>14</v>
      </c>
      <c r="E76" s="1">
        <v>8</v>
      </c>
      <c r="F76" s="1">
        <v>1040</v>
      </c>
      <c r="G76" s="1" t="s">
        <v>18</v>
      </c>
      <c r="H76" s="1" t="s">
        <v>105</v>
      </c>
      <c r="I76" t="str">
        <f t="shared" si="10"/>
        <v>Unsold</v>
      </c>
      <c r="J76" t="str">
        <f t="shared" si="11"/>
        <v>Not Played</v>
      </c>
      <c r="K76" t="b">
        <f t="shared" si="12"/>
        <v>0</v>
      </c>
      <c r="L76" t="b">
        <f t="shared" si="13"/>
        <v>0</v>
      </c>
      <c r="M76" t="b">
        <f t="shared" si="14"/>
        <v>1</v>
      </c>
      <c r="N76" t="b">
        <f t="shared" si="15"/>
        <v>0</v>
      </c>
      <c r="O76" t="str">
        <f t="shared" si="16"/>
        <v>High Bid</v>
      </c>
      <c r="P76" t="str">
        <f t="shared" si="17"/>
        <v>Old Player</v>
      </c>
      <c r="Q76" t="b">
        <f t="shared" si="18"/>
        <v>0</v>
      </c>
      <c r="R76">
        <f t="shared" si="19"/>
        <v>0</v>
      </c>
    </row>
    <row r="77" spans="1:18" x14ac:dyDescent="0.3">
      <c r="A77" s="1">
        <v>75</v>
      </c>
      <c r="B77" s="1" t="s">
        <v>109</v>
      </c>
      <c r="C77" s="1" t="s">
        <v>50</v>
      </c>
      <c r="D77" s="1" t="s">
        <v>10</v>
      </c>
      <c r="E77" s="1">
        <v>8</v>
      </c>
      <c r="F77" s="1">
        <v>1040</v>
      </c>
      <c r="G77" s="1" t="s">
        <v>18</v>
      </c>
      <c r="H77" s="1" t="s">
        <v>105</v>
      </c>
      <c r="I77" t="str">
        <f t="shared" si="10"/>
        <v>Unsold</v>
      </c>
      <c r="J77" t="str">
        <f t="shared" si="11"/>
        <v>Not Played</v>
      </c>
      <c r="K77" t="b">
        <f t="shared" si="12"/>
        <v>0</v>
      </c>
      <c r="L77" t="b">
        <f t="shared" si="13"/>
        <v>0</v>
      </c>
      <c r="M77" t="b">
        <f t="shared" si="14"/>
        <v>1</v>
      </c>
      <c r="N77" t="b">
        <f t="shared" si="15"/>
        <v>0</v>
      </c>
      <c r="O77" t="str">
        <f t="shared" si="16"/>
        <v>High Bid</v>
      </c>
      <c r="P77" t="str">
        <f t="shared" si="17"/>
        <v>Old Player</v>
      </c>
      <c r="Q77" t="b">
        <f t="shared" si="18"/>
        <v>0</v>
      </c>
      <c r="R77">
        <f t="shared" si="19"/>
        <v>0</v>
      </c>
    </row>
    <row r="78" spans="1:18" x14ac:dyDescent="0.3">
      <c r="A78" s="1">
        <v>76</v>
      </c>
      <c r="B78" s="1" t="s">
        <v>110</v>
      </c>
      <c r="C78" s="1" t="s">
        <v>17</v>
      </c>
      <c r="D78" s="1" t="s">
        <v>14</v>
      </c>
      <c r="E78" s="1">
        <v>7.25</v>
      </c>
      <c r="F78" s="1">
        <v>942.5</v>
      </c>
      <c r="G78" s="1" t="s">
        <v>18</v>
      </c>
      <c r="H78" s="1" t="s">
        <v>105</v>
      </c>
      <c r="I78" t="str">
        <f t="shared" si="10"/>
        <v>Unsold</v>
      </c>
      <c r="J78" t="str">
        <f t="shared" si="11"/>
        <v>Not Played</v>
      </c>
      <c r="K78" t="b">
        <f t="shared" si="12"/>
        <v>0</v>
      </c>
      <c r="L78" t="b">
        <f t="shared" si="13"/>
        <v>0</v>
      </c>
      <c r="M78" t="b">
        <f t="shared" si="14"/>
        <v>1</v>
      </c>
      <c r="N78" t="b">
        <f t="shared" si="15"/>
        <v>0</v>
      </c>
      <c r="O78" t="str">
        <f t="shared" si="16"/>
        <v>High Bid</v>
      </c>
      <c r="P78" t="str">
        <f t="shared" si="17"/>
        <v>Old Player</v>
      </c>
      <c r="Q78" t="b">
        <f t="shared" si="18"/>
        <v>0</v>
      </c>
      <c r="R78">
        <f t="shared" si="19"/>
        <v>0</v>
      </c>
    </row>
    <row r="79" spans="1:18" x14ac:dyDescent="0.3">
      <c r="A79" s="1">
        <v>77</v>
      </c>
      <c r="B79" s="1" t="s">
        <v>111</v>
      </c>
      <c r="C79" s="1" t="s">
        <v>20</v>
      </c>
      <c r="D79" s="1" t="s">
        <v>14</v>
      </c>
      <c r="E79" s="1">
        <v>7.25</v>
      </c>
      <c r="F79" s="1">
        <v>942.5</v>
      </c>
      <c r="G79" s="1" t="s">
        <v>18</v>
      </c>
      <c r="H79" s="1" t="s">
        <v>105</v>
      </c>
      <c r="I79" t="str">
        <f t="shared" si="10"/>
        <v>Unsold</v>
      </c>
      <c r="J79" t="str">
        <f t="shared" si="11"/>
        <v>Not Played</v>
      </c>
      <c r="K79" t="b">
        <f t="shared" si="12"/>
        <v>0</v>
      </c>
      <c r="L79" t="b">
        <f t="shared" si="13"/>
        <v>0</v>
      </c>
      <c r="M79" t="b">
        <f t="shared" si="14"/>
        <v>1</v>
      </c>
      <c r="N79" t="b">
        <f t="shared" si="15"/>
        <v>0</v>
      </c>
      <c r="O79" t="str">
        <f t="shared" si="16"/>
        <v>High Bid</v>
      </c>
      <c r="P79" t="str">
        <f t="shared" si="17"/>
        <v>Old Player</v>
      </c>
      <c r="Q79" t="b">
        <f t="shared" si="18"/>
        <v>0</v>
      </c>
      <c r="R79">
        <f t="shared" si="19"/>
        <v>0</v>
      </c>
    </row>
    <row r="80" spans="1:18" x14ac:dyDescent="0.3">
      <c r="A80" s="1">
        <v>78</v>
      </c>
      <c r="B80" s="1" t="s">
        <v>112</v>
      </c>
      <c r="C80" s="1" t="s">
        <v>50</v>
      </c>
      <c r="D80" s="1" t="s">
        <v>14</v>
      </c>
      <c r="E80" s="1">
        <v>6</v>
      </c>
      <c r="F80" s="1">
        <v>780</v>
      </c>
      <c r="G80" s="1" t="s">
        <v>18</v>
      </c>
      <c r="H80" s="1" t="s">
        <v>105</v>
      </c>
      <c r="I80" t="str">
        <f t="shared" si="10"/>
        <v>Unsold</v>
      </c>
      <c r="J80" t="str">
        <f t="shared" si="11"/>
        <v>Not Played</v>
      </c>
      <c r="K80" t="b">
        <f t="shared" si="12"/>
        <v>0</v>
      </c>
      <c r="L80" t="b">
        <f t="shared" si="13"/>
        <v>0</v>
      </c>
      <c r="M80" t="b">
        <f t="shared" si="14"/>
        <v>1</v>
      </c>
      <c r="N80" t="b">
        <f t="shared" si="15"/>
        <v>0</v>
      </c>
      <c r="O80" t="str">
        <f t="shared" si="16"/>
        <v>High Bid</v>
      </c>
      <c r="P80" t="str">
        <f t="shared" si="17"/>
        <v>Old Player</v>
      </c>
      <c r="Q80" t="b">
        <f t="shared" si="18"/>
        <v>0</v>
      </c>
      <c r="R80">
        <f t="shared" si="19"/>
        <v>0</v>
      </c>
    </row>
    <row r="81" spans="1:18" x14ac:dyDescent="0.3">
      <c r="A81" s="1">
        <v>79</v>
      </c>
      <c r="B81" s="1" t="s">
        <v>113</v>
      </c>
      <c r="C81" s="1" t="s">
        <v>17</v>
      </c>
      <c r="D81" s="1" t="s">
        <v>34</v>
      </c>
      <c r="E81" s="1">
        <v>2</v>
      </c>
      <c r="F81" s="1">
        <v>260</v>
      </c>
      <c r="G81" s="1" t="s">
        <v>78</v>
      </c>
      <c r="H81" s="1" t="s">
        <v>105</v>
      </c>
      <c r="I81" t="str">
        <f t="shared" si="10"/>
        <v>Unsold</v>
      </c>
      <c r="J81" t="str">
        <f t="shared" si="11"/>
        <v>Not Played</v>
      </c>
      <c r="K81" t="b">
        <f t="shared" si="12"/>
        <v>0</v>
      </c>
      <c r="L81" t="b">
        <f t="shared" si="13"/>
        <v>0</v>
      </c>
      <c r="M81" t="b">
        <f t="shared" si="14"/>
        <v>1</v>
      </c>
      <c r="N81" t="b">
        <f t="shared" si="15"/>
        <v>0</v>
      </c>
      <c r="O81" t="str">
        <f t="shared" si="16"/>
        <v>High Bid</v>
      </c>
      <c r="P81" t="str">
        <f t="shared" si="17"/>
        <v>Old Player</v>
      </c>
      <c r="Q81" t="b">
        <f t="shared" si="18"/>
        <v>0</v>
      </c>
      <c r="R81">
        <f t="shared" si="19"/>
        <v>0</v>
      </c>
    </row>
    <row r="82" spans="1:18" x14ac:dyDescent="0.3">
      <c r="A82" s="1">
        <v>80</v>
      </c>
      <c r="B82" s="1" t="s">
        <v>114</v>
      </c>
      <c r="C82" s="1" t="s">
        <v>17</v>
      </c>
      <c r="D82" s="1" t="s">
        <v>10</v>
      </c>
      <c r="E82" s="1">
        <v>2</v>
      </c>
      <c r="F82" s="1">
        <v>260</v>
      </c>
      <c r="G82" s="1" t="s">
        <v>78</v>
      </c>
      <c r="H82" s="1" t="s">
        <v>105</v>
      </c>
      <c r="I82" t="str">
        <f t="shared" si="10"/>
        <v>Unsold</v>
      </c>
      <c r="J82" t="str">
        <f t="shared" si="11"/>
        <v>Not Played</v>
      </c>
      <c r="K82" t="b">
        <f t="shared" si="12"/>
        <v>0</v>
      </c>
      <c r="L82" t="b">
        <f t="shared" si="13"/>
        <v>0</v>
      </c>
      <c r="M82" t="b">
        <f t="shared" si="14"/>
        <v>1</v>
      </c>
      <c r="N82" t="b">
        <f t="shared" si="15"/>
        <v>0</v>
      </c>
      <c r="O82" t="str">
        <f t="shared" si="16"/>
        <v>High Bid</v>
      </c>
      <c r="P82" t="str">
        <f t="shared" si="17"/>
        <v>Old Player</v>
      </c>
      <c r="Q82" t="b">
        <f t="shared" si="18"/>
        <v>0</v>
      </c>
      <c r="R82">
        <f t="shared" si="19"/>
        <v>0</v>
      </c>
    </row>
    <row r="83" spans="1:18" x14ac:dyDescent="0.3">
      <c r="A83" s="1">
        <v>81</v>
      </c>
      <c r="B83" s="1" t="s">
        <v>115</v>
      </c>
      <c r="C83" s="1" t="s">
        <v>63</v>
      </c>
      <c r="D83" s="1" t="s">
        <v>10</v>
      </c>
      <c r="E83" s="1">
        <v>1.5</v>
      </c>
      <c r="F83" s="1">
        <v>195</v>
      </c>
      <c r="G83" s="1" t="s">
        <v>18</v>
      </c>
      <c r="H83" s="1" t="s">
        <v>105</v>
      </c>
      <c r="I83" t="str">
        <f t="shared" si="10"/>
        <v>Unsold</v>
      </c>
      <c r="J83" t="str">
        <f t="shared" si="11"/>
        <v>Not Played</v>
      </c>
      <c r="K83" t="b">
        <f t="shared" si="12"/>
        <v>0</v>
      </c>
      <c r="L83" t="b">
        <f t="shared" si="13"/>
        <v>0</v>
      </c>
      <c r="M83" t="b">
        <f t="shared" si="14"/>
        <v>1</v>
      </c>
      <c r="N83" t="b">
        <f t="shared" si="15"/>
        <v>0</v>
      </c>
      <c r="O83" t="str">
        <f t="shared" si="16"/>
        <v>High Bid</v>
      </c>
      <c r="P83" t="str">
        <f t="shared" si="17"/>
        <v>Old Player</v>
      </c>
      <c r="Q83" t="b">
        <f t="shared" si="18"/>
        <v>0</v>
      </c>
      <c r="R83">
        <f t="shared" si="19"/>
        <v>0</v>
      </c>
    </row>
    <row r="84" spans="1:18" x14ac:dyDescent="0.3">
      <c r="A84" s="1">
        <v>82</v>
      </c>
      <c r="B84" s="1" t="s">
        <v>116</v>
      </c>
      <c r="C84" s="1" t="s">
        <v>63</v>
      </c>
      <c r="D84" s="1" t="s">
        <v>23</v>
      </c>
      <c r="E84" s="1">
        <v>1.5</v>
      </c>
      <c r="F84" s="1">
        <v>195</v>
      </c>
      <c r="G84" s="1"/>
      <c r="H84" s="1" t="s">
        <v>105</v>
      </c>
      <c r="I84" t="str">
        <f t="shared" si="10"/>
        <v>Unsold</v>
      </c>
      <c r="J84" t="str">
        <f t="shared" si="11"/>
        <v>Not Played</v>
      </c>
      <c r="K84" t="b">
        <f t="shared" si="12"/>
        <v>0</v>
      </c>
      <c r="L84" t="b">
        <f t="shared" si="13"/>
        <v>0</v>
      </c>
      <c r="M84" t="b">
        <f t="shared" si="14"/>
        <v>0</v>
      </c>
      <c r="N84" t="b">
        <f t="shared" si="15"/>
        <v>0</v>
      </c>
      <c r="O84" t="str">
        <f t="shared" si="16"/>
        <v>Normal</v>
      </c>
      <c r="P84" t="str">
        <f t="shared" si="17"/>
        <v>New YEAR</v>
      </c>
      <c r="Q84" t="b">
        <f t="shared" si="18"/>
        <v>0</v>
      </c>
      <c r="R84">
        <f t="shared" si="19"/>
        <v>0</v>
      </c>
    </row>
    <row r="85" spans="1:18" x14ac:dyDescent="0.3">
      <c r="A85" s="1">
        <v>83</v>
      </c>
      <c r="B85" s="1" t="s">
        <v>117</v>
      </c>
      <c r="C85" s="1" t="s">
        <v>29</v>
      </c>
      <c r="D85" s="1" t="s">
        <v>23</v>
      </c>
      <c r="E85" s="1">
        <v>1</v>
      </c>
      <c r="F85" s="1">
        <v>130</v>
      </c>
      <c r="G85" s="1" t="s">
        <v>78</v>
      </c>
      <c r="H85" s="1" t="s">
        <v>105</v>
      </c>
      <c r="I85" t="str">
        <f t="shared" si="10"/>
        <v>Unsold</v>
      </c>
      <c r="J85" t="str">
        <f t="shared" si="11"/>
        <v>Not Played</v>
      </c>
      <c r="K85" t="b">
        <f t="shared" si="12"/>
        <v>0</v>
      </c>
      <c r="L85" t="b">
        <f t="shared" si="13"/>
        <v>0</v>
      </c>
      <c r="M85" t="b">
        <f t="shared" si="14"/>
        <v>1</v>
      </c>
      <c r="N85" t="b">
        <f t="shared" si="15"/>
        <v>0</v>
      </c>
      <c r="O85" t="str">
        <f t="shared" si="16"/>
        <v>High Bid</v>
      </c>
      <c r="P85" t="str">
        <f t="shared" si="17"/>
        <v>Old Player</v>
      </c>
      <c r="Q85" t="b">
        <f t="shared" si="18"/>
        <v>0</v>
      </c>
      <c r="R85">
        <f t="shared" si="19"/>
        <v>0</v>
      </c>
    </row>
    <row r="86" spans="1:18" x14ac:dyDescent="0.3">
      <c r="A86" s="1">
        <v>84</v>
      </c>
      <c r="B86" s="1" t="s">
        <v>118</v>
      </c>
      <c r="C86" s="1" t="s">
        <v>29</v>
      </c>
      <c r="D86" s="1" t="s">
        <v>14</v>
      </c>
      <c r="E86" s="1">
        <v>1</v>
      </c>
      <c r="F86" s="1">
        <v>130</v>
      </c>
      <c r="G86" s="1" t="s">
        <v>11</v>
      </c>
      <c r="H86" s="1" t="s">
        <v>105</v>
      </c>
      <c r="I86" t="str">
        <f t="shared" si="10"/>
        <v>Unsold</v>
      </c>
      <c r="J86" t="str">
        <f t="shared" si="11"/>
        <v>Not Played</v>
      </c>
      <c r="K86" t="b">
        <f t="shared" si="12"/>
        <v>0</v>
      </c>
      <c r="L86" t="b">
        <f t="shared" si="13"/>
        <v>0</v>
      </c>
      <c r="M86" t="b">
        <f t="shared" si="14"/>
        <v>1</v>
      </c>
      <c r="N86" t="b">
        <f t="shared" si="15"/>
        <v>0</v>
      </c>
      <c r="O86" t="str">
        <f t="shared" si="16"/>
        <v>High Bid</v>
      </c>
      <c r="P86" t="str">
        <f t="shared" si="17"/>
        <v>Old Player</v>
      </c>
      <c r="Q86" t="b">
        <f t="shared" si="18"/>
        <v>0</v>
      </c>
      <c r="R86">
        <f t="shared" si="19"/>
        <v>0</v>
      </c>
    </row>
    <row r="87" spans="1:18" x14ac:dyDescent="0.3">
      <c r="A87" s="1">
        <v>85</v>
      </c>
      <c r="B87" s="1" t="s">
        <v>119</v>
      </c>
      <c r="C87" s="1" t="s">
        <v>46</v>
      </c>
      <c r="D87" s="1" t="s">
        <v>34</v>
      </c>
      <c r="E87" s="1">
        <v>0.6</v>
      </c>
      <c r="F87" s="1">
        <v>78</v>
      </c>
      <c r="G87" s="1" t="s">
        <v>18</v>
      </c>
      <c r="H87" s="1" t="s">
        <v>105</v>
      </c>
      <c r="I87" t="str">
        <f t="shared" si="10"/>
        <v>Unsold</v>
      </c>
      <c r="J87" t="str">
        <f t="shared" si="11"/>
        <v>Not Played</v>
      </c>
      <c r="K87" t="b">
        <f t="shared" si="12"/>
        <v>0</v>
      </c>
      <c r="L87" t="b">
        <f t="shared" si="13"/>
        <v>0</v>
      </c>
      <c r="M87" t="b">
        <f t="shared" si="14"/>
        <v>1</v>
      </c>
      <c r="N87" t="b">
        <f t="shared" si="15"/>
        <v>0</v>
      </c>
      <c r="O87" t="str">
        <f t="shared" si="16"/>
        <v>High Bid</v>
      </c>
      <c r="P87" t="str">
        <f t="shared" si="17"/>
        <v>Old Player</v>
      </c>
      <c r="Q87" t="b">
        <f t="shared" si="18"/>
        <v>0</v>
      </c>
      <c r="R87">
        <f t="shared" si="19"/>
        <v>0</v>
      </c>
    </row>
    <row r="88" spans="1:18" x14ac:dyDescent="0.3">
      <c r="A88" s="1">
        <v>86</v>
      </c>
      <c r="B88" s="1" t="s">
        <v>120</v>
      </c>
      <c r="C88" s="1" t="s">
        <v>27</v>
      </c>
      <c r="D88" s="1" t="s">
        <v>23</v>
      </c>
      <c r="E88" s="1">
        <v>0.55000000000000004</v>
      </c>
      <c r="F88" s="1">
        <v>71.5</v>
      </c>
      <c r="G88" s="1"/>
      <c r="H88" s="1" t="s">
        <v>105</v>
      </c>
      <c r="I88" t="str">
        <f t="shared" si="10"/>
        <v>Unsold</v>
      </c>
      <c r="J88" t="str">
        <f t="shared" si="11"/>
        <v>Not Played</v>
      </c>
      <c r="K88" t="b">
        <f t="shared" si="12"/>
        <v>0</v>
      </c>
      <c r="L88" t="b">
        <f t="shared" si="13"/>
        <v>0</v>
      </c>
      <c r="M88" t="b">
        <f t="shared" si="14"/>
        <v>0</v>
      </c>
      <c r="N88" t="b">
        <f t="shared" si="15"/>
        <v>0</v>
      </c>
      <c r="O88" t="str">
        <f t="shared" si="16"/>
        <v>Normal</v>
      </c>
      <c r="P88" t="str">
        <f t="shared" si="17"/>
        <v>New YEAR</v>
      </c>
      <c r="Q88" t="b">
        <f t="shared" si="18"/>
        <v>0</v>
      </c>
      <c r="R88">
        <f t="shared" si="19"/>
        <v>0</v>
      </c>
    </row>
    <row r="89" spans="1:18" x14ac:dyDescent="0.3">
      <c r="A89" s="1">
        <v>87</v>
      </c>
      <c r="B89" s="1" t="s">
        <v>121</v>
      </c>
      <c r="C89" s="1" t="s">
        <v>27</v>
      </c>
      <c r="D89" s="1" t="s">
        <v>10</v>
      </c>
      <c r="E89" s="1">
        <v>0.55000000000000004</v>
      </c>
      <c r="F89" s="1">
        <v>71.5</v>
      </c>
      <c r="G89" s="1"/>
      <c r="H89" s="1" t="s">
        <v>105</v>
      </c>
      <c r="I89" t="str">
        <f t="shared" si="10"/>
        <v>Unsold</v>
      </c>
      <c r="J89" t="str">
        <f t="shared" si="11"/>
        <v>Not Played</v>
      </c>
      <c r="K89" t="b">
        <f t="shared" si="12"/>
        <v>0</v>
      </c>
      <c r="L89" t="b">
        <f t="shared" si="13"/>
        <v>0</v>
      </c>
      <c r="M89" t="b">
        <f t="shared" si="14"/>
        <v>0</v>
      </c>
      <c r="N89" t="b">
        <f t="shared" si="15"/>
        <v>0</v>
      </c>
      <c r="O89" t="str">
        <f t="shared" si="16"/>
        <v>Normal</v>
      </c>
      <c r="P89" t="str">
        <f t="shared" si="17"/>
        <v>New YEAR</v>
      </c>
      <c r="Q89" t="b">
        <f t="shared" si="18"/>
        <v>0</v>
      </c>
      <c r="R89">
        <f t="shared" si="19"/>
        <v>0</v>
      </c>
    </row>
    <row r="90" spans="1:18" x14ac:dyDescent="0.3">
      <c r="A90" s="1">
        <v>88</v>
      </c>
      <c r="B90" s="1" t="s">
        <v>122</v>
      </c>
      <c r="C90" s="1" t="s">
        <v>41</v>
      </c>
      <c r="D90" s="1" t="s">
        <v>14</v>
      </c>
      <c r="E90" s="1">
        <v>0.5</v>
      </c>
      <c r="F90" s="1">
        <v>65</v>
      </c>
      <c r="G90" s="1"/>
      <c r="H90" s="1" t="s">
        <v>105</v>
      </c>
      <c r="I90" t="str">
        <f t="shared" si="10"/>
        <v>Unsold</v>
      </c>
      <c r="J90" t="str">
        <f t="shared" si="11"/>
        <v>Not Played</v>
      </c>
      <c r="K90" t="b">
        <f t="shared" si="12"/>
        <v>0</v>
      </c>
      <c r="L90" t="b">
        <f t="shared" si="13"/>
        <v>0</v>
      </c>
      <c r="M90" t="b">
        <f t="shared" si="14"/>
        <v>0</v>
      </c>
      <c r="N90" t="b">
        <f t="shared" si="15"/>
        <v>0</v>
      </c>
      <c r="O90" t="str">
        <f t="shared" si="16"/>
        <v>Normal</v>
      </c>
      <c r="P90" t="str">
        <f t="shared" si="17"/>
        <v>New YEAR</v>
      </c>
      <c r="Q90" t="b">
        <f t="shared" si="18"/>
        <v>0</v>
      </c>
      <c r="R90">
        <f t="shared" si="19"/>
        <v>0</v>
      </c>
    </row>
    <row r="91" spans="1:18" x14ac:dyDescent="0.3">
      <c r="A91" s="1">
        <v>89</v>
      </c>
      <c r="B91" s="1" t="s">
        <v>123</v>
      </c>
      <c r="C91" s="1" t="s">
        <v>27</v>
      </c>
      <c r="D91" s="1" t="s">
        <v>23</v>
      </c>
      <c r="E91" s="1">
        <v>0.4</v>
      </c>
      <c r="F91" s="1">
        <v>52</v>
      </c>
      <c r="G91" s="1"/>
      <c r="H91" s="1" t="s">
        <v>105</v>
      </c>
      <c r="I91" t="str">
        <f t="shared" si="10"/>
        <v>Unsold</v>
      </c>
      <c r="J91" t="str">
        <f t="shared" si="11"/>
        <v>Not Played</v>
      </c>
      <c r="K91" t="b">
        <f t="shared" si="12"/>
        <v>0</v>
      </c>
      <c r="L91" t="b">
        <f t="shared" si="13"/>
        <v>0</v>
      </c>
      <c r="M91" t="b">
        <f t="shared" si="14"/>
        <v>0</v>
      </c>
      <c r="N91" t="b">
        <f t="shared" si="15"/>
        <v>0</v>
      </c>
      <c r="O91" t="str">
        <f t="shared" si="16"/>
        <v>Normal</v>
      </c>
      <c r="P91" t="str">
        <f t="shared" si="17"/>
        <v>New YEAR</v>
      </c>
      <c r="Q91" t="b">
        <f t="shared" si="18"/>
        <v>0</v>
      </c>
      <c r="R91">
        <f t="shared" si="19"/>
        <v>0</v>
      </c>
    </row>
    <row r="92" spans="1:18" x14ac:dyDescent="0.3">
      <c r="A92" s="1">
        <v>90</v>
      </c>
      <c r="B92" s="1" t="s">
        <v>124</v>
      </c>
      <c r="C92" s="1" t="s">
        <v>27</v>
      </c>
      <c r="D92" s="1" t="s">
        <v>10</v>
      </c>
      <c r="E92" s="1">
        <v>0.2</v>
      </c>
      <c r="F92" s="1">
        <v>26</v>
      </c>
      <c r="G92" s="1"/>
      <c r="H92" s="1" t="s">
        <v>105</v>
      </c>
      <c r="I92" t="str">
        <f t="shared" si="10"/>
        <v>Unsold</v>
      </c>
      <c r="J92" t="str">
        <f t="shared" si="11"/>
        <v>Not Played</v>
      </c>
      <c r="K92" t="b">
        <f t="shared" si="12"/>
        <v>0</v>
      </c>
      <c r="L92" t="b">
        <f t="shared" si="13"/>
        <v>0</v>
      </c>
      <c r="M92" t="b">
        <f t="shared" si="14"/>
        <v>0</v>
      </c>
      <c r="N92" t="b">
        <f t="shared" si="15"/>
        <v>0</v>
      </c>
      <c r="O92" t="str">
        <f t="shared" si="16"/>
        <v>Normal</v>
      </c>
      <c r="P92" t="str">
        <f t="shared" si="17"/>
        <v>New YEAR</v>
      </c>
      <c r="Q92" t="b">
        <f t="shared" si="18"/>
        <v>0</v>
      </c>
      <c r="R92">
        <f t="shared" si="19"/>
        <v>0</v>
      </c>
    </row>
    <row r="93" spans="1:18" x14ac:dyDescent="0.3">
      <c r="A93" s="1">
        <v>91</v>
      </c>
      <c r="B93" s="1" t="s">
        <v>125</v>
      </c>
      <c r="C93" s="1" t="s">
        <v>27</v>
      </c>
      <c r="D93" s="1" t="s">
        <v>14</v>
      </c>
      <c r="E93" s="1">
        <v>0.2</v>
      </c>
      <c r="F93" s="1">
        <v>26</v>
      </c>
      <c r="G93" s="1" t="s">
        <v>15</v>
      </c>
      <c r="H93" s="1" t="s">
        <v>105</v>
      </c>
      <c r="I93" t="str">
        <f t="shared" si="10"/>
        <v>Unsold</v>
      </c>
      <c r="J93" t="str">
        <f t="shared" si="11"/>
        <v>Not Played</v>
      </c>
      <c r="K93" t="b">
        <f t="shared" si="12"/>
        <v>0</v>
      </c>
      <c r="L93" t="b">
        <f t="shared" si="13"/>
        <v>0</v>
      </c>
      <c r="M93" t="b">
        <f t="shared" si="14"/>
        <v>1</v>
      </c>
      <c r="N93" t="b">
        <f t="shared" si="15"/>
        <v>0</v>
      </c>
      <c r="O93" t="str">
        <f t="shared" si="16"/>
        <v>High Bid</v>
      </c>
      <c r="P93" t="str">
        <f t="shared" si="17"/>
        <v>Old Player</v>
      </c>
      <c r="Q93" t="b">
        <f t="shared" si="18"/>
        <v>0</v>
      </c>
      <c r="R93">
        <f t="shared" si="19"/>
        <v>0</v>
      </c>
    </row>
    <row r="94" spans="1:18" x14ac:dyDescent="0.3">
      <c r="A94" s="1">
        <v>92</v>
      </c>
      <c r="B94" s="1" t="s">
        <v>126</v>
      </c>
      <c r="C94" s="1" t="s">
        <v>27</v>
      </c>
      <c r="D94" s="1" t="s">
        <v>34</v>
      </c>
      <c r="E94" s="1">
        <v>0.2</v>
      </c>
      <c r="F94" s="1">
        <v>26</v>
      </c>
      <c r="G94" s="1"/>
      <c r="H94" s="1" t="s">
        <v>105</v>
      </c>
      <c r="I94" t="str">
        <f t="shared" si="10"/>
        <v>Unsold</v>
      </c>
      <c r="J94" t="str">
        <f t="shared" si="11"/>
        <v>Not Played</v>
      </c>
      <c r="K94" t="b">
        <f t="shared" si="12"/>
        <v>0</v>
      </c>
      <c r="L94" t="b">
        <f t="shared" si="13"/>
        <v>0</v>
      </c>
      <c r="M94" t="b">
        <f t="shared" si="14"/>
        <v>0</v>
      </c>
      <c r="N94" t="b">
        <f t="shared" si="15"/>
        <v>0</v>
      </c>
      <c r="O94" t="str">
        <f t="shared" si="16"/>
        <v>Normal</v>
      </c>
      <c r="P94" t="str">
        <f t="shared" si="17"/>
        <v>New YEAR</v>
      </c>
      <c r="Q94" t="b">
        <f t="shared" si="18"/>
        <v>0</v>
      </c>
      <c r="R94">
        <f t="shared" si="19"/>
        <v>0</v>
      </c>
    </row>
    <row r="95" spans="1:18" x14ac:dyDescent="0.3">
      <c r="A95" s="1">
        <v>93</v>
      </c>
      <c r="B95" s="1" t="s">
        <v>127</v>
      </c>
      <c r="C95" s="1" t="s">
        <v>27</v>
      </c>
      <c r="D95" s="1" t="s">
        <v>14</v>
      </c>
      <c r="E95" s="1">
        <v>0.2</v>
      </c>
      <c r="F95" s="1">
        <v>26</v>
      </c>
      <c r="G95" s="1"/>
      <c r="H95" s="1" t="s">
        <v>105</v>
      </c>
      <c r="I95" t="str">
        <f t="shared" si="10"/>
        <v>Unsold</v>
      </c>
      <c r="J95" t="str">
        <f t="shared" si="11"/>
        <v>Not Played</v>
      </c>
      <c r="K95" t="b">
        <f t="shared" si="12"/>
        <v>0</v>
      </c>
      <c r="L95" t="b">
        <f t="shared" si="13"/>
        <v>0</v>
      </c>
      <c r="M95" t="b">
        <f t="shared" si="14"/>
        <v>0</v>
      </c>
      <c r="N95" t="b">
        <f t="shared" si="15"/>
        <v>0</v>
      </c>
      <c r="O95" t="str">
        <f t="shared" si="16"/>
        <v>Normal</v>
      </c>
      <c r="P95" t="str">
        <f t="shared" si="17"/>
        <v>New YEAR</v>
      </c>
      <c r="Q95" t="b">
        <f t="shared" si="18"/>
        <v>0</v>
      </c>
      <c r="R95">
        <f t="shared" si="19"/>
        <v>0</v>
      </c>
    </row>
    <row r="96" spans="1:18" x14ac:dyDescent="0.3">
      <c r="A96" s="1">
        <v>94</v>
      </c>
      <c r="B96" s="1" t="s">
        <v>128</v>
      </c>
      <c r="C96" s="1" t="s">
        <v>27</v>
      </c>
      <c r="D96" s="1" t="s">
        <v>23</v>
      </c>
      <c r="E96" s="1">
        <v>0.2</v>
      </c>
      <c r="F96" s="1">
        <v>26</v>
      </c>
      <c r="G96" s="1"/>
      <c r="H96" s="1" t="s">
        <v>105</v>
      </c>
      <c r="I96" t="str">
        <f t="shared" si="10"/>
        <v>Unsold</v>
      </c>
      <c r="J96" t="str">
        <f t="shared" si="11"/>
        <v>Not Played</v>
      </c>
      <c r="K96" t="b">
        <f t="shared" si="12"/>
        <v>0</v>
      </c>
      <c r="L96" t="b">
        <f t="shared" si="13"/>
        <v>0</v>
      </c>
      <c r="M96" t="b">
        <f t="shared" si="14"/>
        <v>0</v>
      </c>
      <c r="N96" t="b">
        <f t="shared" si="15"/>
        <v>0</v>
      </c>
      <c r="O96" t="str">
        <f t="shared" si="16"/>
        <v>Normal</v>
      </c>
      <c r="P96" t="str">
        <f t="shared" si="17"/>
        <v>New YEAR</v>
      </c>
      <c r="Q96" t="b">
        <f t="shared" si="18"/>
        <v>0</v>
      </c>
      <c r="R96">
        <f t="shared" si="19"/>
        <v>0</v>
      </c>
    </row>
    <row r="97" spans="1:18" x14ac:dyDescent="0.3">
      <c r="A97" s="1">
        <v>95</v>
      </c>
      <c r="B97" s="1" t="s">
        <v>129</v>
      </c>
      <c r="C97" s="1" t="s">
        <v>27</v>
      </c>
      <c r="D97" s="1" t="s">
        <v>23</v>
      </c>
      <c r="E97" s="1">
        <v>0.2</v>
      </c>
      <c r="F97" s="1">
        <v>26</v>
      </c>
      <c r="G97" s="1"/>
      <c r="H97" s="1" t="s">
        <v>105</v>
      </c>
      <c r="I97" t="str">
        <f t="shared" si="10"/>
        <v>Unsold</v>
      </c>
      <c r="J97" t="str">
        <f t="shared" si="11"/>
        <v>Not Played</v>
      </c>
      <c r="K97" t="b">
        <f t="shared" si="12"/>
        <v>0</v>
      </c>
      <c r="L97" t="b">
        <f t="shared" si="13"/>
        <v>0</v>
      </c>
      <c r="M97" t="b">
        <f t="shared" si="14"/>
        <v>0</v>
      </c>
      <c r="N97" t="b">
        <f t="shared" si="15"/>
        <v>0</v>
      </c>
      <c r="O97" t="str">
        <f t="shared" si="16"/>
        <v>Normal</v>
      </c>
      <c r="P97" t="str">
        <f t="shared" si="17"/>
        <v>New YEAR</v>
      </c>
      <c r="Q97" t="b">
        <f t="shared" si="18"/>
        <v>0</v>
      </c>
      <c r="R97">
        <f t="shared" si="19"/>
        <v>0</v>
      </c>
    </row>
    <row r="98" spans="1:18" x14ac:dyDescent="0.3">
      <c r="A98" s="1">
        <v>96</v>
      </c>
      <c r="B98" s="1" t="s">
        <v>130</v>
      </c>
      <c r="C98" s="1" t="s">
        <v>50</v>
      </c>
      <c r="D98" s="1" t="s">
        <v>23</v>
      </c>
      <c r="E98" s="1">
        <v>12</v>
      </c>
      <c r="F98" s="1">
        <v>1560</v>
      </c>
      <c r="G98" s="1" t="s">
        <v>25</v>
      </c>
      <c r="H98" s="1" t="s">
        <v>131</v>
      </c>
      <c r="I98" t="str">
        <f t="shared" si="10"/>
        <v>Unsold</v>
      </c>
      <c r="J98" t="str">
        <f t="shared" si="11"/>
        <v>Not Played</v>
      </c>
      <c r="K98" t="b">
        <f t="shared" si="12"/>
        <v>0</v>
      </c>
      <c r="L98" t="b">
        <f t="shared" si="13"/>
        <v>0</v>
      </c>
      <c r="M98" t="b">
        <f t="shared" si="14"/>
        <v>1</v>
      </c>
      <c r="N98" t="b">
        <f t="shared" si="15"/>
        <v>0</v>
      </c>
      <c r="O98" t="str">
        <f t="shared" si="16"/>
        <v>High Bid</v>
      </c>
      <c r="P98" t="str">
        <f t="shared" si="17"/>
        <v>Old Player</v>
      </c>
      <c r="Q98" t="b">
        <f t="shared" si="18"/>
        <v>0</v>
      </c>
      <c r="R98">
        <f t="shared" si="19"/>
        <v>0</v>
      </c>
    </row>
    <row r="99" spans="1:18" x14ac:dyDescent="0.3">
      <c r="A99" s="1">
        <v>97</v>
      </c>
      <c r="B99" s="1" t="s">
        <v>132</v>
      </c>
      <c r="C99" s="1" t="s">
        <v>29</v>
      </c>
      <c r="D99" s="1" t="s">
        <v>14</v>
      </c>
      <c r="E99" s="1">
        <v>11.5</v>
      </c>
      <c r="F99" s="1">
        <v>1495</v>
      </c>
      <c r="G99" s="1" t="s">
        <v>21</v>
      </c>
      <c r="H99" s="1" t="s">
        <v>131</v>
      </c>
      <c r="I99" t="str">
        <f t="shared" si="10"/>
        <v>Unsold</v>
      </c>
      <c r="J99" t="str">
        <f t="shared" si="11"/>
        <v>Not Played</v>
      </c>
      <c r="K99" t="b">
        <f t="shared" si="12"/>
        <v>0</v>
      </c>
      <c r="L99" t="b">
        <f t="shared" si="13"/>
        <v>0</v>
      </c>
      <c r="M99" t="b">
        <f t="shared" si="14"/>
        <v>1</v>
      </c>
      <c r="N99" t="b">
        <f t="shared" si="15"/>
        <v>0</v>
      </c>
      <c r="O99" t="str">
        <f t="shared" si="16"/>
        <v>High Bid</v>
      </c>
      <c r="P99" t="str">
        <f t="shared" si="17"/>
        <v>Old Player</v>
      </c>
      <c r="Q99" t="b">
        <f t="shared" si="18"/>
        <v>0</v>
      </c>
      <c r="R99">
        <f t="shared" si="19"/>
        <v>0</v>
      </c>
    </row>
    <row r="100" spans="1:18" x14ac:dyDescent="0.3">
      <c r="A100" s="1">
        <v>98</v>
      </c>
      <c r="B100" s="1" t="s">
        <v>133</v>
      </c>
      <c r="C100" s="1" t="s">
        <v>17</v>
      </c>
      <c r="D100" s="1" t="s">
        <v>10</v>
      </c>
      <c r="E100" s="1">
        <v>9.25</v>
      </c>
      <c r="F100" s="1">
        <v>1202.5</v>
      </c>
      <c r="G100" s="1" t="s">
        <v>78</v>
      </c>
      <c r="H100" s="1" t="s">
        <v>131</v>
      </c>
      <c r="I100" t="str">
        <f t="shared" si="10"/>
        <v>Unsold</v>
      </c>
      <c r="J100" t="str">
        <f t="shared" si="11"/>
        <v>Not Played</v>
      </c>
      <c r="K100" t="b">
        <f t="shared" si="12"/>
        <v>0</v>
      </c>
      <c r="L100" t="b">
        <f t="shared" si="13"/>
        <v>0</v>
      </c>
      <c r="M100" t="b">
        <f t="shared" si="14"/>
        <v>1</v>
      </c>
      <c r="N100" t="b">
        <f t="shared" si="15"/>
        <v>0</v>
      </c>
      <c r="O100" t="str">
        <f t="shared" si="16"/>
        <v>High Bid</v>
      </c>
      <c r="P100" t="str">
        <f t="shared" si="17"/>
        <v>Old Player</v>
      </c>
      <c r="Q100" t="b">
        <f t="shared" si="18"/>
        <v>0</v>
      </c>
      <c r="R100">
        <f t="shared" si="19"/>
        <v>0</v>
      </c>
    </row>
    <row r="101" spans="1:18" x14ac:dyDescent="0.3">
      <c r="A101" s="1">
        <v>99</v>
      </c>
      <c r="B101" s="1" t="s">
        <v>134</v>
      </c>
      <c r="C101" s="1" t="s">
        <v>20</v>
      </c>
      <c r="D101" s="1" t="s">
        <v>14</v>
      </c>
      <c r="E101" s="1">
        <v>9</v>
      </c>
      <c r="F101" s="1">
        <v>1170</v>
      </c>
      <c r="G101" s="1" t="s">
        <v>25</v>
      </c>
      <c r="H101" s="1" t="s">
        <v>131</v>
      </c>
      <c r="I101" t="str">
        <f t="shared" si="10"/>
        <v>Unsold</v>
      </c>
      <c r="J101" t="str">
        <f t="shared" si="11"/>
        <v>Not Played</v>
      </c>
      <c r="K101" t="b">
        <f t="shared" si="12"/>
        <v>0</v>
      </c>
      <c r="L101" t="b">
        <f t="shared" si="13"/>
        <v>0</v>
      </c>
      <c r="M101" t="b">
        <f t="shared" si="14"/>
        <v>1</v>
      </c>
      <c r="N101" t="b">
        <f t="shared" si="15"/>
        <v>0</v>
      </c>
      <c r="O101" t="str">
        <f t="shared" si="16"/>
        <v>High Bid</v>
      </c>
      <c r="P101" t="str">
        <f t="shared" si="17"/>
        <v>Old Player</v>
      </c>
      <c r="Q101" t="b">
        <f t="shared" si="18"/>
        <v>0</v>
      </c>
      <c r="R101">
        <f t="shared" si="19"/>
        <v>0</v>
      </c>
    </row>
    <row r="102" spans="1:18" x14ac:dyDescent="0.3">
      <c r="A102" s="1">
        <v>100</v>
      </c>
      <c r="B102" s="1" t="s">
        <v>135</v>
      </c>
      <c r="C102" s="1" t="s">
        <v>17</v>
      </c>
      <c r="D102" s="1" t="s">
        <v>23</v>
      </c>
      <c r="E102" s="1">
        <v>8.25</v>
      </c>
      <c r="F102" s="1">
        <v>1072.5</v>
      </c>
      <c r="G102" s="1" t="s">
        <v>78</v>
      </c>
      <c r="H102" s="1" t="s">
        <v>131</v>
      </c>
      <c r="I102" t="str">
        <f t="shared" si="10"/>
        <v>Unsold</v>
      </c>
      <c r="J102" t="str">
        <f t="shared" si="11"/>
        <v>Not Played</v>
      </c>
      <c r="K102" t="b">
        <f t="shared" si="12"/>
        <v>0</v>
      </c>
      <c r="L102" t="b">
        <f t="shared" si="13"/>
        <v>0</v>
      </c>
      <c r="M102" t="b">
        <f t="shared" si="14"/>
        <v>1</v>
      </c>
      <c r="N102" t="b">
        <f t="shared" si="15"/>
        <v>0</v>
      </c>
      <c r="O102" t="str">
        <f t="shared" si="16"/>
        <v>High Bid</v>
      </c>
      <c r="P102" t="str">
        <f t="shared" si="17"/>
        <v>Old Player</v>
      </c>
      <c r="Q102" t="b">
        <f t="shared" si="18"/>
        <v>0</v>
      </c>
      <c r="R102">
        <f t="shared" si="19"/>
        <v>0</v>
      </c>
    </row>
    <row r="103" spans="1:18" x14ac:dyDescent="0.3">
      <c r="A103" s="1">
        <v>101</v>
      </c>
      <c r="B103" s="1" t="s">
        <v>136</v>
      </c>
      <c r="C103" s="1" t="s">
        <v>63</v>
      </c>
      <c r="D103" s="1" t="s">
        <v>34</v>
      </c>
      <c r="E103" s="1">
        <v>6.75</v>
      </c>
      <c r="F103" s="1">
        <v>877.5</v>
      </c>
      <c r="G103" s="1" t="s">
        <v>11</v>
      </c>
      <c r="H103" s="1" t="s">
        <v>131</v>
      </c>
      <c r="I103" t="str">
        <f t="shared" si="10"/>
        <v>Unsold</v>
      </c>
      <c r="J103" t="str">
        <f t="shared" si="11"/>
        <v>Not Played</v>
      </c>
      <c r="K103" t="b">
        <f t="shared" si="12"/>
        <v>0</v>
      </c>
      <c r="L103" t="b">
        <f t="shared" si="13"/>
        <v>0</v>
      </c>
      <c r="M103" t="b">
        <f t="shared" si="14"/>
        <v>1</v>
      </c>
      <c r="N103" t="b">
        <f t="shared" si="15"/>
        <v>0</v>
      </c>
      <c r="O103" t="str">
        <f t="shared" si="16"/>
        <v>High Bid</v>
      </c>
      <c r="P103" t="str">
        <f t="shared" si="17"/>
        <v>Old Player</v>
      </c>
      <c r="Q103" t="b">
        <f t="shared" si="18"/>
        <v>0</v>
      </c>
      <c r="R103">
        <f t="shared" si="19"/>
        <v>0</v>
      </c>
    </row>
    <row r="104" spans="1:18" x14ac:dyDescent="0.3">
      <c r="A104" s="1">
        <v>102</v>
      </c>
      <c r="B104" s="1" t="s">
        <v>137</v>
      </c>
      <c r="C104" s="1" t="s">
        <v>29</v>
      </c>
      <c r="D104" s="1" t="s">
        <v>14</v>
      </c>
      <c r="E104" s="1">
        <v>6</v>
      </c>
      <c r="F104" s="1">
        <v>780</v>
      </c>
      <c r="G104" s="1"/>
      <c r="H104" s="1" t="s">
        <v>51</v>
      </c>
      <c r="I104" t="str">
        <f t="shared" si="10"/>
        <v>Unsold</v>
      </c>
      <c r="J104" t="str">
        <f t="shared" si="11"/>
        <v>Not Played</v>
      </c>
      <c r="K104" t="b">
        <f t="shared" si="12"/>
        <v>0</v>
      </c>
      <c r="L104" t="b">
        <f t="shared" si="13"/>
        <v>0</v>
      </c>
      <c r="M104" t="b">
        <f t="shared" si="14"/>
        <v>0</v>
      </c>
      <c r="N104" t="b">
        <f t="shared" si="15"/>
        <v>0</v>
      </c>
      <c r="O104" t="str">
        <f t="shared" si="16"/>
        <v>Normal</v>
      </c>
      <c r="P104" t="str">
        <f t="shared" si="17"/>
        <v>New YEAR</v>
      </c>
      <c r="Q104" t="b">
        <f t="shared" si="18"/>
        <v>0</v>
      </c>
      <c r="R104">
        <f t="shared" si="19"/>
        <v>0</v>
      </c>
    </row>
    <row r="105" spans="1:18" x14ac:dyDescent="0.3">
      <c r="A105" s="1">
        <v>103</v>
      </c>
      <c r="B105" s="1" t="s">
        <v>138</v>
      </c>
      <c r="C105" s="1" t="s">
        <v>36</v>
      </c>
      <c r="D105" s="1" t="s">
        <v>10</v>
      </c>
      <c r="E105" s="1">
        <v>5.25</v>
      </c>
      <c r="F105" s="1">
        <v>682.5</v>
      </c>
      <c r="G105" s="1" t="s">
        <v>15</v>
      </c>
      <c r="H105" s="1" t="s">
        <v>131</v>
      </c>
      <c r="I105" t="str">
        <f t="shared" si="10"/>
        <v>Unsold</v>
      </c>
      <c r="J105" t="str">
        <f t="shared" si="11"/>
        <v>Not Played</v>
      </c>
      <c r="K105" t="b">
        <f t="shared" si="12"/>
        <v>0</v>
      </c>
      <c r="L105" t="b">
        <f t="shared" si="13"/>
        <v>0</v>
      </c>
      <c r="M105" t="b">
        <f t="shared" si="14"/>
        <v>1</v>
      </c>
      <c r="N105" t="b">
        <f t="shared" si="15"/>
        <v>0</v>
      </c>
      <c r="O105" t="str">
        <f t="shared" si="16"/>
        <v>High Bid</v>
      </c>
      <c r="P105" t="str">
        <f t="shared" si="17"/>
        <v>Old Player</v>
      </c>
      <c r="Q105" t="b">
        <f t="shared" si="18"/>
        <v>0</v>
      </c>
      <c r="R105">
        <f t="shared" si="19"/>
        <v>0</v>
      </c>
    </row>
    <row r="106" spans="1:18" x14ac:dyDescent="0.3">
      <c r="A106" s="1">
        <v>104</v>
      </c>
      <c r="B106" s="1" t="s">
        <v>139</v>
      </c>
      <c r="C106" s="1" t="s">
        <v>50</v>
      </c>
      <c r="D106" s="1" t="s">
        <v>10</v>
      </c>
      <c r="E106" s="1">
        <v>4</v>
      </c>
      <c r="F106" s="1">
        <v>520</v>
      </c>
      <c r="G106" s="1" t="s">
        <v>25</v>
      </c>
      <c r="H106" s="1" t="s">
        <v>131</v>
      </c>
      <c r="I106" t="str">
        <f t="shared" si="10"/>
        <v>Unsold</v>
      </c>
      <c r="J106" t="str">
        <f t="shared" si="11"/>
        <v>Not Played</v>
      </c>
      <c r="K106" t="b">
        <f t="shared" si="12"/>
        <v>0</v>
      </c>
      <c r="L106" t="b">
        <f t="shared" si="13"/>
        <v>0</v>
      </c>
      <c r="M106" t="b">
        <f t="shared" si="14"/>
        <v>1</v>
      </c>
      <c r="N106" t="b">
        <f t="shared" si="15"/>
        <v>0</v>
      </c>
      <c r="O106" t="str">
        <f t="shared" si="16"/>
        <v>High Bid</v>
      </c>
      <c r="P106" t="str">
        <f t="shared" si="17"/>
        <v>Old Player</v>
      </c>
      <c r="Q106" t="b">
        <f t="shared" si="18"/>
        <v>0</v>
      </c>
      <c r="R106">
        <f t="shared" si="19"/>
        <v>0</v>
      </c>
    </row>
    <row r="107" spans="1:18" x14ac:dyDescent="0.3">
      <c r="A107" s="1">
        <v>105</v>
      </c>
      <c r="B107" s="1" t="s">
        <v>140</v>
      </c>
      <c r="C107" s="1" t="s">
        <v>27</v>
      </c>
      <c r="D107" s="1" t="s">
        <v>14</v>
      </c>
      <c r="E107" s="1">
        <v>3.8</v>
      </c>
      <c r="F107" s="1">
        <v>494</v>
      </c>
      <c r="G107" s="1" t="s">
        <v>25</v>
      </c>
      <c r="H107" s="1" t="s">
        <v>131</v>
      </c>
      <c r="I107" t="str">
        <f t="shared" si="10"/>
        <v>Unsold</v>
      </c>
      <c r="J107" t="str">
        <f t="shared" si="11"/>
        <v>Not Played</v>
      </c>
      <c r="K107" t="b">
        <f t="shared" si="12"/>
        <v>0</v>
      </c>
      <c r="L107" t="b">
        <f t="shared" si="13"/>
        <v>0</v>
      </c>
      <c r="M107" t="b">
        <f t="shared" si="14"/>
        <v>1</v>
      </c>
      <c r="N107" t="b">
        <f t="shared" si="15"/>
        <v>0</v>
      </c>
      <c r="O107" t="str">
        <f t="shared" si="16"/>
        <v>High Bid</v>
      </c>
      <c r="P107" t="str">
        <f t="shared" si="17"/>
        <v>Old Player</v>
      </c>
      <c r="Q107" t="b">
        <f t="shared" si="18"/>
        <v>0</v>
      </c>
      <c r="R107">
        <f t="shared" si="19"/>
        <v>0</v>
      </c>
    </row>
    <row r="108" spans="1:18" x14ac:dyDescent="0.3">
      <c r="A108" s="1">
        <v>106</v>
      </c>
      <c r="B108" s="1" t="s">
        <v>141</v>
      </c>
      <c r="C108" s="1" t="s">
        <v>27</v>
      </c>
      <c r="D108" s="1" t="s">
        <v>10</v>
      </c>
      <c r="E108" s="1">
        <v>2</v>
      </c>
      <c r="F108" s="1">
        <v>260</v>
      </c>
      <c r="G108" s="1" t="s">
        <v>18</v>
      </c>
      <c r="H108" s="1" t="s">
        <v>131</v>
      </c>
      <c r="I108" t="str">
        <f t="shared" si="10"/>
        <v>Unsold</v>
      </c>
      <c r="J108" t="str">
        <f t="shared" si="11"/>
        <v>Not Played</v>
      </c>
      <c r="K108" t="b">
        <f t="shared" si="12"/>
        <v>0</v>
      </c>
      <c r="L108" t="b">
        <f t="shared" si="13"/>
        <v>0</v>
      </c>
      <c r="M108" t="b">
        <f t="shared" si="14"/>
        <v>1</v>
      </c>
      <c r="N108" t="b">
        <f t="shared" si="15"/>
        <v>0</v>
      </c>
      <c r="O108" t="str">
        <f t="shared" si="16"/>
        <v>High Bid</v>
      </c>
      <c r="P108" t="str">
        <f t="shared" si="17"/>
        <v>Old Player</v>
      </c>
      <c r="Q108" t="b">
        <f t="shared" si="18"/>
        <v>0</v>
      </c>
      <c r="R108">
        <f t="shared" si="19"/>
        <v>0</v>
      </c>
    </row>
    <row r="109" spans="1:18" x14ac:dyDescent="0.3">
      <c r="A109" s="1">
        <v>107</v>
      </c>
      <c r="B109" s="1" t="s">
        <v>142</v>
      </c>
      <c r="C109" s="1" t="s">
        <v>27</v>
      </c>
      <c r="D109" s="1" t="s">
        <v>14</v>
      </c>
      <c r="E109" s="1">
        <v>2</v>
      </c>
      <c r="F109" s="1">
        <v>260</v>
      </c>
      <c r="G109" s="1"/>
      <c r="H109" s="1" t="s">
        <v>131</v>
      </c>
      <c r="I109" t="str">
        <f t="shared" si="10"/>
        <v>Unsold</v>
      </c>
      <c r="J109" t="str">
        <f t="shared" si="11"/>
        <v>Not Played</v>
      </c>
      <c r="K109" t="b">
        <f t="shared" si="12"/>
        <v>0</v>
      </c>
      <c r="L109" t="b">
        <f t="shared" si="13"/>
        <v>0</v>
      </c>
      <c r="M109" t="b">
        <f t="shared" si="14"/>
        <v>0</v>
      </c>
      <c r="N109" t="b">
        <f t="shared" si="15"/>
        <v>0</v>
      </c>
      <c r="O109" t="str">
        <f t="shared" si="16"/>
        <v>Normal</v>
      </c>
      <c r="P109" t="str">
        <f t="shared" si="17"/>
        <v>New YEAR</v>
      </c>
      <c r="Q109" t="b">
        <f t="shared" si="18"/>
        <v>0</v>
      </c>
      <c r="R109">
        <f t="shared" si="19"/>
        <v>0</v>
      </c>
    </row>
    <row r="110" spans="1:18" x14ac:dyDescent="0.3">
      <c r="A110" s="1">
        <v>108</v>
      </c>
      <c r="B110" s="1" t="s">
        <v>143</v>
      </c>
      <c r="C110" s="1" t="s">
        <v>36</v>
      </c>
      <c r="D110" s="1" t="s">
        <v>10</v>
      </c>
      <c r="E110" s="1">
        <v>0.75</v>
      </c>
      <c r="F110" s="1">
        <v>97.5</v>
      </c>
      <c r="G110" s="1" t="s">
        <v>25</v>
      </c>
      <c r="H110" s="1" t="s">
        <v>131</v>
      </c>
      <c r="I110" t="str">
        <f t="shared" si="10"/>
        <v>Unsold</v>
      </c>
      <c r="J110" t="str">
        <f t="shared" si="11"/>
        <v>Not Played</v>
      </c>
      <c r="K110" t="b">
        <f t="shared" si="12"/>
        <v>0</v>
      </c>
      <c r="L110" t="b">
        <f t="shared" si="13"/>
        <v>0</v>
      </c>
      <c r="M110" t="b">
        <f t="shared" si="14"/>
        <v>1</v>
      </c>
      <c r="N110" t="b">
        <f t="shared" si="15"/>
        <v>0</v>
      </c>
      <c r="O110" t="str">
        <f t="shared" si="16"/>
        <v>High Bid</v>
      </c>
      <c r="P110" t="str">
        <f t="shared" si="17"/>
        <v>Old Player</v>
      </c>
      <c r="Q110" t="b">
        <f t="shared" si="18"/>
        <v>0</v>
      </c>
      <c r="R110">
        <f t="shared" si="19"/>
        <v>0</v>
      </c>
    </row>
    <row r="111" spans="1:18" x14ac:dyDescent="0.3">
      <c r="A111" s="1">
        <v>109</v>
      </c>
      <c r="B111" s="1" t="s">
        <v>144</v>
      </c>
      <c r="C111" s="1" t="s">
        <v>27</v>
      </c>
      <c r="D111" s="1" t="s">
        <v>34</v>
      </c>
      <c r="E111" s="1">
        <v>0.6</v>
      </c>
      <c r="F111" s="1">
        <v>78</v>
      </c>
      <c r="G111" s="1" t="s">
        <v>25</v>
      </c>
      <c r="H111" s="1" t="s">
        <v>131</v>
      </c>
      <c r="I111" t="str">
        <f t="shared" si="10"/>
        <v>Unsold</v>
      </c>
      <c r="J111" t="str">
        <f t="shared" si="11"/>
        <v>Not Played</v>
      </c>
      <c r="K111" t="b">
        <f t="shared" si="12"/>
        <v>0</v>
      </c>
      <c r="L111" t="b">
        <f t="shared" si="13"/>
        <v>0</v>
      </c>
      <c r="M111" t="b">
        <f t="shared" si="14"/>
        <v>1</v>
      </c>
      <c r="N111" t="b">
        <f t="shared" si="15"/>
        <v>0</v>
      </c>
      <c r="O111" t="str">
        <f t="shared" si="16"/>
        <v>High Bid</v>
      </c>
      <c r="P111" t="str">
        <f t="shared" si="17"/>
        <v>Old Player</v>
      </c>
      <c r="Q111" t="b">
        <f t="shared" si="18"/>
        <v>0</v>
      </c>
      <c r="R111">
        <f t="shared" si="19"/>
        <v>0</v>
      </c>
    </row>
    <row r="112" spans="1:18" x14ac:dyDescent="0.3">
      <c r="A112" s="1">
        <v>110</v>
      </c>
      <c r="B112" s="1" t="s">
        <v>145</v>
      </c>
      <c r="C112" s="1" t="s">
        <v>41</v>
      </c>
      <c r="D112" s="1" t="s">
        <v>14</v>
      </c>
      <c r="E112" s="1">
        <v>0.55000000000000004</v>
      </c>
      <c r="F112" s="1">
        <v>71.5</v>
      </c>
      <c r="G112" s="1"/>
      <c r="H112" s="1" t="s">
        <v>131</v>
      </c>
      <c r="I112" t="str">
        <f t="shared" si="10"/>
        <v>Unsold</v>
      </c>
      <c r="J112" t="str">
        <f t="shared" si="11"/>
        <v>Not Played</v>
      </c>
      <c r="K112" t="b">
        <f t="shared" si="12"/>
        <v>0</v>
      </c>
      <c r="L112" t="b">
        <f t="shared" si="13"/>
        <v>0</v>
      </c>
      <c r="M112" t="b">
        <f t="shared" si="14"/>
        <v>0</v>
      </c>
      <c r="N112" t="b">
        <f t="shared" si="15"/>
        <v>0</v>
      </c>
      <c r="O112" t="str">
        <f t="shared" si="16"/>
        <v>Normal</v>
      </c>
      <c r="P112" t="str">
        <f t="shared" si="17"/>
        <v>New YEAR</v>
      </c>
      <c r="Q112" t="b">
        <f t="shared" si="18"/>
        <v>0</v>
      </c>
      <c r="R112">
        <f t="shared" si="19"/>
        <v>0</v>
      </c>
    </row>
    <row r="113" spans="1:18" x14ac:dyDescent="0.3">
      <c r="A113" s="1">
        <v>111</v>
      </c>
      <c r="B113" s="1" t="s">
        <v>146</v>
      </c>
      <c r="C113" s="1" t="s">
        <v>41</v>
      </c>
      <c r="D113" s="1" t="s">
        <v>10</v>
      </c>
      <c r="E113" s="1">
        <v>0.5</v>
      </c>
      <c r="F113" s="1">
        <v>65</v>
      </c>
      <c r="G113" s="1" t="s">
        <v>11</v>
      </c>
      <c r="H113" s="1" t="s">
        <v>131</v>
      </c>
      <c r="I113" t="str">
        <f t="shared" si="10"/>
        <v>Unsold</v>
      </c>
      <c r="J113" t="str">
        <f t="shared" si="11"/>
        <v>Not Played</v>
      </c>
      <c r="K113" t="b">
        <f t="shared" si="12"/>
        <v>0</v>
      </c>
      <c r="L113" t="b">
        <f t="shared" si="13"/>
        <v>0</v>
      </c>
      <c r="M113" t="b">
        <f t="shared" si="14"/>
        <v>1</v>
      </c>
      <c r="N113" t="b">
        <f t="shared" si="15"/>
        <v>0</v>
      </c>
      <c r="O113" t="str">
        <f t="shared" si="16"/>
        <v>High Bid</v>
      </c>
      <c r="P113" t="str">
        <f t="shared" si="17"/>
        <v>Old Player</v>
      </c>
      <c r="Q113" t="b">
        <f t="shared" si="18"/>
        <v>0</v>
      </c>
      <c r="R113">
        <f t="shared" si="19"/>
        <v>0</v>
      </c>
    </row>
    <row r="114" spans="1:18" x14ac:dyDescent="0.3">
      <c r="A114" s="1">
        <v>112</v>
      </c>
      <c r="B114" s="1" t="s">
        <v>147</v>
      </c>
      <c r="C114" s="1" t="s">
        <v>41</v>
      </c>
      <c r="D114" s="1" t="s">
        <v>23</v>
      </c>
      <c r="E114" s="1">
        <v>0.5</v>
      </c>
      <c r="F114" s="1">
        <v>65</v>
      </c>
      <c r="G114" s="1"/>
      <c r="H114" s="1" t="s">
        <v>131</v>
      </c>
      <c r="I114" t="str">
        <f t="shared" si="10"/>
        <v>Unsold</v>
      </c>
      <c r="J114" t="str">
        <f t="shared" si="11"/>
        <v>Not Played</v>
      </c>
      <c r="K114" t="b">
        <f t="shared" si="12"/>
        <v>0</v>
      </c>
      <c r="L114" t="b">
        <f t="shared" si="13"/>
        <v>0</v>
      </c>
      <c r="M114" t="b">
        <f t="shared" si="14"/>
        <v>0</v>
      </c>
      <c r="N114" t="b">
        <f t="shared" si="15"/>
        <v>0</v>
      </c>
      <c r="O114" t="str">
        <f t="shared" si="16"/>
        <v>Normal</v>
      </c>
      <c r="P114" t="str">
        <f t="shared" si="17"/>
        <v>New YEAR</v>
      </c>
      <c r="Q114" t="b">
        <f t="shared" si="18"/>
        <v>0</v>
      </c>
      <c r="R114">
        <f t="shared" si="19"/>
        <v>0</v>
      </c>
    </row>
    <row r="115" spans="1:18" x14ac:dyDescent="0.3">
      <c r="A115" s="1">
        <v>113</v>
      </c>
      <c r="B115" s="1" t="s">
        <v>148</v>
      </c>
      <c r="C115" s="1" t="s">
        <v>20</v>
      </c>
      <c r="D115" s="1" t="s">
        <v>14</v>
      </c>
      <c r="E115" s="1">
        <v>0.4</v>
      </c>
      <c r="F115" s="1">
        <v>52</v>
      </c>
      <c r="G115" s="1"/>
      <c r="H115" s="1" t="s">
        <v>131</v>
      </c>
      <c r="I115" t="str">
        <f t="shared" si="10"/>
        <v>Unsold</v>
      </c>
      <c r="J115" t="str">
        <f t="shared" si="11"/>
        <v>Not Played</v>
      </c>
      <c r="K115" t="b">
        <f t="shared" si="12"/>
        <v>0</v>
      </c>
      <c r="L115" t="b">
        <f t="shared" si="13"/>
        <v>0</v>
      </c>
      <c r="M115" t="b">
        <f t="shared" si="14"/>
        <v>0</v>
      </c>
      <c r="N115" t="b">
        <f t="shared" si="15"/>
        <v>0</v>
      </c>
      <c r="O115" t="str">
        <f t="shared" si="16"/>
        <v>Normal</v>
      </c>
      <c r="P115" t="str">
        <f t="shared" si="17"/>
        <v>New YEAR</v>
      </c>
      <c r="Q115" t="b">
        <f t="shared" si="18"/>
        <v>0</v>
      </c>
      <c r="R115">
        <f t="shared" si="19"/>
        <v>0</v>
      </c>
    </row>
    <row r="116" spans="1:18" x14ac:dyDescent="0.3">
      <c r="A116" s="1">
        <v>114</v>
      </c>
      <c r="B116" s="1" t="s">
        <v>149</v>
      </c>
      <c r="C116" s="1" t="s">
        <v>27</v>
      </c>
      <c r="D116" s="1" t="s">
        <v>10</v>
      </c>
      <c r="E116" s="1">
        <v>0.25</v>
      </c>
      <c r="F116" s="1">
        <v>32.5</v>
      </c>
      <c r="G116" s="1" t="s">
        <v>25</v>
      </c>
      <c r="H116" s="1" t="s">
        <v>131</v>
      </c>
      <c r="I116" t="str">
        <f t="shared" si="10"/>
        <v>Unsold</v>
      </c>
      <c r="J116" t="str">
        <f t="shared" si="11"/>
        <v>Not Played</v>
      </c>
      <c r="K116" t="b">
        <f t="shared" si="12"/>
        <v>0</v>
      </c>
      <c r="L116" t="b">
        <f t="shared" si="13"/>
        <v>0</v>
      </c>
      <c r="M116" t="b">
        <f t="shared" si="14"/>
        <v>1</v>
      </c>
      <c r="N116" t="b">
        <f t="shared" si="15"/>
        <v>0</v>
      </c>
      <c r="O116" t="str">
        <f t="shared" si="16"/>
        <v>High Bid</v>
      </c>
      <c r="P116" t="str">
        <f t="shared" si="17"/>
        <v>Old Player</v>
      </c>
      <c r="Q116" t="b">
        <f t="shared" si="18"/>
        <v>0</v>
      </c>
      <c r="R116">
        <f t="shared" si="19"/>
        <v>0</v>
      </c>
    </row>
    <row r="117" spans="1:18" x14ac:dyDescent="0.3">
      <c r="A117" s="1">
        <v>115</v>
      </c>
      <c r="B117" s="1" t="s">
        <v>150</v>
      </c>
      <c r="C117" s="1" t="s">
        <v>27</v>
      </c>
      <c r="D117" s="1" t="s">
        <v>14</v>
      </c>
      <c r="E117" s="1">
        <v>0.2</v>
      </c>
      <c r="F117" s="1">
        <v>26</v>
      </c>
      <c r="G117" s="1"/>
      <c r="H117" s="1" t="s">
        <v>131</v>
      </c>
      <c r="I117" t="str">
        <f t="shared" si="10"/>
        <v>Unsold</v>
      </c>
      <c r="J117" t="str">
        <f t="shared" si="11"/>
        <v>Not Played</v>
      </c>
      <c r="K117" t="b">
        <f t="shared" si="12"/>
        <v>0</v>
      </c>
      <c r="L117" t="b">
        <f t="shared" si="13"/>
        <v>0</v>
      </c>
      <c r="M117" t="b">
        <f t="shared" si="14"/>
        <v>0</v>
      </c>
      <c r="N117" t="b">
        <f t="shared" si="15"/>
        <v>0</v>
      </c>
      <c r="O117" t="str">
        <f t="shared" si="16"/>
        <v>Normal</v>
      </c>
      <c r="P117" t="str">
        <f t="shared" si="17"/>
        <v>New YEAR</v>
      </c>
      <c r="Q117" t="b">
        <f t="shared" si="18"/>
        <v>0</v>
      </c>
      <c r="R117">
        <f t="shared" si="19"/>
        <v>0</v>
      </c>
    </row>
    <row r="118" spans="1:18" x14ac:dyDescent="0.3">
      <c r="A118" s="1">
        <v>116</v>
      </c>
      <c r="B118" s="1" t="s">
        <v>151</v>
      </c>
      <c r="C118" s="1" t="s">
        <v>27</v>
      </c>
      <c r="D118" s="1" t="s">
        <v>14</v>
      </c>
      <c r="E118" s="1">
        <v>0.2</v>
      </c>
      <c r="F118" s="1">
        <v>26</v>
      </c>
      <c r="G118" s="1"/>
      <c r="H118" s="1" t="s">
        <v>131</v>
      </c>
      <c r="I118" t="str">
        <f t="shared" si="10"/>
        <v>Unsold</v>
      </c>
      <c r="J118" t="str">
        <f t="shared" si="11"/>
        <v>Not Played</v>
      </c>
      <c r="K118" t="b">
        <f t="shared" si="12"/>
        <v>0</v>
      </c>
      <c r="L118" t="b">
        <f t="shared" si="13"/>
        <v>0</v>
      </c>
      <c r="M118" t="b">
        <f t="shared" si="14"/>
        <v>0</v>
      </c>
      <c r="N118" t="b">
        <f t="shared" si="15"/>
        <v>0</v>
      </c>
      <c r="O118" t="str">
        <f t="shared" si="16"/>
        <v>Normal</v>
      </c>
      <c r="P118" t="str">
        <f t="shared" si="17"/>
        <v>New YEAR</v>
      </c>
      <c r="Q118" t="b">
        <f t="shared" si="18"/>
        <v>0</v>
      </c>
      <c r="R118">
        <f t="shared" si="19"/>
        <v>0</v>
      </c>
    </row>
    <row r="119" spans="1:18" x14ac:dyDescent="0.3">
      <c r="A119" s="1">
        <v>117</v>
      </c>
      <c r="B119" s="1" t="s">
        <v>152</v>
      </c>
      <c r="C119" s="1" t="s">
        <v>27</v>
      </c>
      <c r="D119" s="1" t="s">
        <v>34</v>
      </c>
      <c r="E119" s="1">
        <v>0.2</v>
      </c>
      <c r="F119" s="1">
        <v>26</v>
      </c>
      <c r="G119" s="1"/>
      <c r="H119" s="1" t="s">
        <v>131</v>
      </c>
      <c r="I119" t="str">
        <f t="shared" si="10"/>
        <v>Unsold</v>
      </c>
      <c r="J119" t="str">
        <f t="shared" si="11"/>
        <v>Not Played</v>
      </c>
      <c r="K119" t="b">
        <f t="shared" si="12"/>
        <v>0</v>
      </c>
      <c r="L119" t="b">
        <f t="shared" si="13"/>
        <v>0</v>
      </c>
      <c r="M119" t="b">
        <f t="shared" si="14"/>
        <v>0</v>
      </c>
      <c r="N119" t="b">
        <f t="shared" si="15"/>
        <v>0</v>
      </c>
      <c r="O119" t="str">
        <f t="shared" si="16"/>
        <v>Normal</v>
      </c>
      <c r="P119" t="str">
        <f t="shared" si="17"/>
        <v>New YEAR</v>
      </c>
      <c r="Q119" t="b">
        <f t="shared" si="18"/>
        <v>0</v>
      </c>
      <c r="R119">
        <f t="shared" si="19"/>
        <v>0</v>
      </c>
    </row>
    <row r="120" spans="1:18" x14ac:dyDescent="0.3">
      <c r="A120" s="1">
        <v>118</v>
      </c>
      <c r="B120" s="1" t="s">
        <v>153</v>
      </c>
      <c r="C120" s="1" t="s">
        <v>27</v>
      </c>
      <c r="D120" s="1" t="s">
        <v>14</v>
      </c>
      <c r="E120" s="1">
        <v>0.2</v>
      </c>
      <c r="F120" s="1">
        <v>26</v>
      </c>
      <c r="G120" s="1"/>
      <c r="H120" s="1" t="s">
        <v>131</v>
      </c>
      <c r="I120" t="str">
        <f t="shared" si="10"/>
        <v>Unsold</v>
      </c>
      <c r="J120" t="str">
        <f t="shared" si="11"/>
        <v>Not Played</v>
      </c>
      <c r="K120" t="b">
        <f t="shared" si="12"/>
        <v>0</v>
      </c>
      <c r="L120" t="b">
        <f t="shared" si="13"/>
        <v>0</v>
      </c>
      <c r="M120" t="b">
        <f t="shared" si="14"/>
        <v>0</v>
      </c>
      <c r="N120" t="b">
        <f t="shared" si="15"/>
        <v>0</v>
      </c>
      <c r="O120" t="str">
        <f t="shared" si="16"/>
        <v>Normal</v>
      </c>
      <c r="P120" t="str">
        <f t="shared" si="17"/>
        <v>New YEAR</v>
      </c>
      <c r="Q120" t="b">
        <f t="shared" si="18"/>
        <v>0</v>
      </c>
      <c r="R120">
        <f t="shared" si="19"/>
        <v>0</v>
      </c>
    </row>
    <row r="121" spans="1:18" x14ac:dyDescent="0.3">
      <c r="A121" s="1">
        <v>119</v>
      </c>
      <c r="B121" s="1" t="s">
        <v>154</v>
      </c>
      <c r="C121" s="1" t="s">
        <v>27</v>
      </c>
      <c r="D121" s="1" t="s">
        <v>14</v>
      </c>
      <c r="E121" s="1">
        <v>0.2</v>
      </c>
      <c r="F121" s="1">
        <v>26</v>
      </c>
      <c r="G121" s="1"/>
      <c r="H121" s="1" t="s">
        <v>131</v>
      </c>
      <c r="I121" t="str">
        <f t="shared" si="10"/>
        <v>Unsold</v>
      </c>
      <c r="J121" t="str">
        <f t="shared" si="11"/>
        <v>Not Played</v>
      </c>
      <c r="K121" t="b">
        <f t="shared" si="12"/>
        <v>0</v>
      </c>
      <c r="L121" t="b">
        <f t="shared" si="13"/>
        <v>0</v>
      </c>
      <c r="M121" t="b">
        <f t="shared" si="14"/>
        <v>0</v>
      </c>
      <c r="N121" t="b">
        <f t="shared" si="15"/>
        <v>0</v>
      </c>
      <c r="O121" t="str">
        <f t="shared" si="16"/>
        <v>Normal</v>
      </c>
      <c r="P121" t="str">
        <f t="shared" si="17"/>
        <v>New YEAR</v>
      </c>
      <c r="Q121" t="b">
        <f t="shared" si="18"/>
        <v>0</v>
      </c>
      <c r="R121">
        <f t="shared" si="19"/>
        <v>0</v>
      </c>
    </row>
    <row r="122" spans="1:18" x14ac:dyDescent="0.3">
      <c r="A122" s="1">
        <v>120</v>
      </c>
      <c r="B122" s="1" t="s">
        <v>155</v>
      </c>
      <c r="C122" s="1" t="s">
        <v>27</v>
      </c>
      <c r="D122" s="1" t="s">
        <v>10</v>
      </c>
      <c r="E122" s="1">
        <v>0.2</v>
      </c>
      <c r="F122" s="1">
        <v>26</v>
      </c>
      <c r="G122" s="1"/>
      <c r="H122" s="1" t="s">
        <v>131</v>
      </c>
      <c r="I122" t="str">
        <f t="shared" si="10"/>
        <v>Unsold</v>
      </c>
      <c r="J122" t="str">
        <f t="shared" si="11"/>
        <v>Not Played</v>
      </c>
      <c r="K122" t="b">
        <f t="shared" si="12"/>
        <v>0</v>
      </c>
      <c r="L122" t="b">
        <f t="shared" si="13"/>
        <v>0</v>
      </c>
      <c r="M122" t="b">
        <f t="shared" si="14"/>
        <v>0</v>
      </c>
      <c r="N122" t="b">
        <f t="shared" si="15"/>
        <v>0</v>
      </c>
      <c r="O122" t="str">
        <f t="shared" si="16"/>
        <v>Normal</v>
      </c>
      <c r="P122" t="str">
        <f t="shared" si="17"/>
        <v>New YEAR</v>
      </c>
      <c r="Q122" t="b">
        <f t="shared" si="18"/>
        <v>0</v>
      </c>
      <c r="R122">
        <f t="shared" si="19"/>
        <v>0</v>
      </c>
    </row>
    <row r="123" spans="1:18" x14ac:dyDescent="0.3">
      <c r="A123" s="1">
        <v>121</v>
      </c>
      <c r="B123" s="1" t="s">
        <v>156</v>
      </c>
      <c r="C123" s="1" t="s">
        <v>9</v>
      </c>
      <c r="D123" s="1" t="s">
        <v>34</v>
      </c>
      <c r="E123" s="1">
        <v>17</v>
      </c>
      <c r="F123" s="1">
        <v>2210</v>
      </c>
      <c r="G123" s="1" t="s">
        <v>25</v>
      </c>
      <c r="H123" s="1" t="s">
        <v>157</v>
      </c>
      <c r="I123" t="str">
        <f t="shared" si="10"/>
        <v>Unsold</v>
      </c>
      <c r="J123" t="str">
        <f t="shared" si="11"/>
        <v>Not Played</v>
      </c>
      <c r="K123" t="b">
        <f t="shared" si="12"/>
        <v>0</v>
      </c>
      <c r="L123" t="b">
        <f t="shared" si="13"/>
        <v>0</v>
      </c>
      <c r="M123" t="b">
        <f t="shared" si="14"/>
        <v>1</v>
      </c>
      <c r="N123" t="b">
        <f t="shared" si="15"/>
        <v>0</v>
      </c>
      <c r="O123" t="str">
        <f t="shared" si="16"/>
        <v>High Bid</v>
      </c>
      <c r="P123" t="str">
        <f t="shared" si="17"/>
        <v>Old Player</v>
      </c>
      <c r="Q123" t="b">
        <f t="shared" si="18"/>
        <v>0</v>
      </c>
      <c r="R123">
        <f t="shared" si="19"/>
        <v>0</v>
      </c>
    </row>
    <row r="124" spans="1:18" x14ac:dyDescent="0.3">
      <c r="A124" s="1">
        <v>122</v>
      </c>
      <c r="B124" s="1" t="s">
        <v>158</v>
      </c>
      <c r="C124" s="1" t="s">
        <v>27</v>
      </c>
      <c r="D124" s="1" t="s">
        <v>10</v>
      </c>
      <c r="E124" s="1">
        <v>10</v>
      </c>
      <c r="F124" s="1">
        <v>1300</v>
      </c>
      <c r="G124" s="1" t="s">
        <v>78</v>
      </c>
      <c r="H124" s="1" t="s">
        <v>157</v>
      </c>
      <c r="I124" t="str">
        <f t="shared" si="10"/>
        <v>Unsold</v>
      </c>
      <c r="J124" t="str">
        <f t="shared" si="11"/>
        <v>Not Played</v>
      </c>
      <c r="K124" t="b">
        <f t="shared" si="12"/>
        <v>0</v>
      </c>
      <c r="L124" t="b">
        <f t="shared" si="13"/>
        <v>0</v>
      </c>
      <c r="M124" t="b">
        <f t="shared" si="14"/>
        <v>1</v>
      </c>
      <c r="N124" t="b">
        <f t="shared" si="15"/>
        <v>0</v>
      </c>
      <c r="O124" t="str">
        <f t="shared" si="16"/>
        <v>High Bid</v>
      </c>
      <c r="P124" t="str">
        <f t="shared" si="17"/>
        <v>Old Player</v>
      </c>
      <c r="Q124" t="b">
        <f t="shared" si="18"/>
        <v>0</v>
      </c>
      <c r="R124">
        <f t="shared" si="19"/>
        <v>0</v>
      </c>
    </row>
    <row r="125" spans="1:18" x14ac:dyDescent="0.3">
      <c r="A125" s="1">
        <v>123</v>
      </c>
      <c r="B125" s="1" t="s">
        <v>159</v>
      </c>
      <c r="C125" s="1" t="s">
        <v>9</v>
      </c>
      <c r="D125" s="1" t="s">
        <v>14</v>
      </c>
      <c r="E125" s="1">
        <v>9.1999999999999993</v>
      </c>
      <c r="F125" s="1">
        <v>1196</v>
      </c>
      <c r="G125" s="1" t="s">
        <v>78</v>
      </c>
      <c r="H125" s="1" t="s">
        <v>157</v>
      </c>
      <c r="I125" t="str">
        <f t="shared" si="10"/>
        <v>Unsold</v>
      </c>
      <c r="J125" t="str">
        <f t="shared" si="11"/>
        <v>Not Played</v>
      </c>
      <c r="K125" t="b">
        <f t="shared" si="12"/>
        <v>0</v>
      </c>
      <c r="L125" t="b">
        <f t="shared" si="13"/>
        <v>0</v>
      </c>
      <c r="M125" t="b">
        <f t="shared" si="14"/>
        <v>1</v>
      </c>
      <c r="N125" t="b">
        <f t="shared" si="15"/>
        <v>0</v>
      </c>
      <c r="O125" t="str">
        <f t="shared" si="16"/>
        <v>High Bid</v>
      </c>
      <c r="P125" t="str">
        <f t="shared" si="17"/>
        <v>Old Player</v>
      </c>
      <c r="Q125" t="b">
        <f t="shared" si="18"/>
        <v>0</v>
      </c>
      <c r="R125">
        <f t="shared" si="19"/>
        <v>0</v>
      </c>
    </row>
    <row r="126" spans="1:18" x14ac:dyDescent="0.3">
      <c r="A126" s="1">
        <v>124</v>
      </c>
      <c r="B126" s="1" t="s">
        <v>160</v>
      </c>
      <c r="C126" s="1" t="s">
        <v>63</v>
      </c>
      <c r="D126" s="1" t="s">
        <v>14</v>
      </c>
      <c r="E126" s="1">
        <v>8.75</v>
      </c>
      <c r="F126" s="1">
        <v>1137.5</v>
      </c>
      <c r="G126" s="1" t="s">
        <v>11</v>
      </c>
      <c r="H126" s="1" t="s">
        <v>157</v>
      </c>
      <c r="I126" t="str">
        <f t="shared" si="10"/>
        <v>Unsold</v>
      </c>
      <c r="J126" t="str">
        <f t="shared" si="11"/>
        <v>Not Played</v>
      </c>
      <c r="K126" t="b">
        <f t="shared" si="12"/>
        <v>0</v>
      </c>
      <c r="L126" t="b">
        <f t="shared" si="13"/>
        <v>0</v>
      </c>
      <c r="M126" t="b">
        <f t="shared" si="14"/>
        <v>1</v>
      </c>
      <c r="N126" t="b">
        <f t="shared" si="15"/>
        <v>0</v>
      </c>
      <c r="O126" t="str">
        <f t="shared" si="16"/>
        <v>High Bid</v>
      </c>
      <c r="P126" t="str">
        <f t="shared" si="17"/>
        <v>Old Player</v>
      </c>
      <c r="Q126" t="b">
        <f t="shared" si="18"/>
        <v>0</v>
      </c>
      <c r="R126">
        <f t="shared" si="19"/>
        <v>0</v>
      </c>
    </row>
    <row r="127" spans="1:18" x14ac:dyDescent="0.3">
      <c r="A127" s="1">
        <v>125</v>
      </c>
      <c r="B127" s="1" t="s">
        <v>161</v>
      </c>
      <c r="C127" s="1" t="s">
        <v>17</v>
      </c>
      <c r="D127" s="1" t="s">
        <v>14</v>
      </c>
      <c r="E127" s="1">
        <v>8.25</v>
      </c>
      <c r="F127" s="1">
        <v>1072.5</v>
      </c>
      <c r="G127" s="1" t="s">
        <v>15</v>
      </c>
      <c r="H127" s="1" t="s">
        <v>157</v>
      </c>
      <c r="I127" t="str">
        <f t="shared" si="10"/>
        <v>Unsold</v>
      </c>
      <c r="J127" t="str">
        <f t="shared" si="11"/>
        <v>Not Played</v>
      </c>
      <c r="K127" t="b">
        <f t="shared" si="12"/>
        <v>0</v>
      </c>
      <c r="L127" t="b">
        <f t="shared" si="13"/>
        <v>0</v>
      </c>
      <c r="M127" t="b">
        <f t="shared" si="14"/>
        <v>1</v>
      </c>
      <c r="N127" t="b">
        <f t="shared" si="15"/>
        <v>0</v>
      </c>
      <c r="O127" t="str">
        <f t="shared" si="16"/>
        <v>High Bid</v>
      </c>
      <c r="P127" t="str">
        <f t="shared" si="17"/>
        <v>Old Player</v>
      </c>
      <c r="Q127" t="b">
        <f t="shared" si="18"/>
        <v>0</v>
      </c>
      <c r="R127">
        <f t="shared" si="19"/>
        <v>0</v>
      </c>
    </row>
    <row r="128" spans="1:18" x14ac:dyDescent="0.3">
      <c r="A128" s="1">
        <v>126</v>
      </c>
      <c r="B128" s="1" t="s">
        <v>162</v>
      </c>
      <c r="C128" s="1" t="s">
        <v>17</v>
      </c>
      <c r="D128" s="1" t="s">
        <v>10</v>
      </c>
      <c r="E128" s="1">
        <v>7.5</v>
      </c>
      <c r="F128" s="1">
        <v>975</v>
      </c>
      <c r="G128" s="1"/>
      <c r="H128" s="1" t="s">
        <v>157</v>
      </c>
      <c r="I128" t="str">
        <f t="shared" si="10"/>
        <v>Unsold</v>
      </c>
      <c r="J128" t="str">
        <f t="shared" si="11"/>
        <v>Not Played</v>
      </c>
      <c r="K128" t="b">
        <f t="shared" si="12"/>
        <v>0</v>
      </c>
      <c r="L128" t="b">
        <f t="shared" si="13"/>
        <v>0</v>
      </c>
      <c r="M128" t="b">
        <f t="shared" si="14"/>
        <v>0</v>
      </c>
      <c r="N128" t="b">
        <f t="shared" si="15"/>
        <v>0</v>
      </c>
      <c r="O128" t="str">
        <f t="shared" si="16"/>
        <v>Normal</v>
      </c>
      <c r="P128" t="str">
        <f t="shared" si="17"/>
        <v>New YEAR</v>
      </c>
      <c r="Q128" t="b">
        <f t="shared" si="18"/>
        <v>0</v>
      </c>
      <c r="R128">
        <f t="shared" si="19"/>
        <v>0</v>
      </c>
    </row>
    <row r="129" spans="1:18" x14ac:dyDescent="0.3">
      <c r="A129" s="1">
        <v>127</v>
      </c>
      <c r="B129" s="1" t="s">
        <v>163</v>
      </c>
      <c r="C129" s="1" t="s">
        <v>17</v>
      </c>
      <c r="D129" s="1" t="s">
        <v>34</v>
      </c>
      <c r="E129" s="1">
        <v>6.75</v>
      </c>
      <c r="F129" s="1">
        <v>877.5</v>
      </c>
      <c r="G129" s="1" t="s">
        <v>15</v>
      </c>
      <c r="H129" s="1" t="s">
        <v>157</v>
      </c>
      <c r="I129" t="str">
        <f t="shared" si="10"/>
        <v>Unsold</v>
      </c>
      <c r="J129" t="str">
        <f t="shared" si="11"/>
        <v>Not Played</v>
      </c>
      <c r="K129" t="b">
        <f t="shared" si="12"/>
        <v>0</v>
      </c>
      <c r="L129" t="b">
        <f t="shared" si="13"/>
        <v>0</v>
      </c>
      <c r="M129" t="b">
        <f t="shared" si="14"/>
        <v>1</v>
      </c>
      <c r="N129" t="b">
        <f t="shared" si="15"/>
        <v>0</v>
      </c>
      <c r="O129" t="str">
        <f t="shared" si="16"/>
        <v>High Bid</v>
      </c>
      <c r="P129" t="str">
        <f t="shared" si="17"/>
        <v>Old Player</v>
      </c>
      <c r="Q129" t="b">
        <f t="shared" si="18"/>
        <v>0</v>
      </c>
      <c r="R129">
        <f t="shared" si="19"/>
        <v>0</v>
      </c>
    </row>
    <row r="130" spans="1:18" x14ac:dyDescent="0.3">
      <c r="A130" s="1">
        <v>128</v>
      </c>
      <c r="B130" s="1" t="s">
        <v>164</v>
      </c>
      <c r="C130" s="1" t="s">
        <v>36</v>
      </c>
      <c r="D130" s="1" t="s">
        <v>14</v>
      </c>
      <c r="E130" s="1">
        <v>5.75</v>
      </c>
      <c r="F130" s="1">
        <v>747.5</v>
      </c>
      <c r="G130" s="1" t="s">
        <v>25</v>
      </c>
      <c r="H130" s="1" t="s">
        <v>157</v>
      </c>
      <c r="I130" t="str">
        <f t="shared" si="10"/>
        <v>Unsold</v>
      </c>
      <c r="J130" t="str">
        <f t="shared" si="11"/>
        <v>Not Played</v>
      </c>
      <c r="K130" t="b">
        <f t="shared" si="12"/>
        <v>0</v>
      </c>
      <c r="L130" t="b">
        <f t="shared" si="13"/>
        <v>0</v>
      </c>
      <c r="M130" t="b">
        <f t="shared" si="14"/>
        <v>1</v>
      </c>
      <c r="N130" t="b">
        <f t="shared" si="15"/>
        <v>0</v>
      </c>
      <c r="O130" t="str">
        <f t="shared" si="16"/>
        <v>High Bid</v>
      </c>
      <c r="P130" t="str">
        <f t="shared" si="17"/>
        <v>Old Player</v>
      </c>
      <c r="Q130" t="b">
        <f t="shared" si="18"/>
        <v>0</v>
      </c>
      <c r="R130">
        <f t="shared" si="19"/>
        <v>0</v>
      </c>
    </row>
    <row r="131" spans="1:18" x14ac:dyDescent="0.3">
      <c r="A131" s="1">
        <v>129</v>
      </c>
      <c r="B131" s="1" t="s">
        <v>165</v>
      </c>
      <c r="C131" s="1" t="s">
        <v>29</v>
      </c>
      <c r="D131" s="1" t="s">
        <v>23</v>
      </c>
      <c r="E131" s="1">
        <v>4.5999999999999996</v>
      </c>
      <c r="F131" s="1">
        <v>598</v>
      </c>
      <c r="G131" s="1" t="s">
        <v>11</v>
      </c>
      <c r="H131" s="1" t="s">
        <v>157</v>
      </c>
      <c r="I131" t="str">
        <f t="shared" ref="I131:I194" si="20">IF(D131="Sold","Sold","Unsold")</f>
        <v>Unsold</v>
      </c>
      <c r="J131" t="str">
        <f t="shared" ref="J131:J194" si="21">IF(G131="Yes","Played","Not Played")</f>
        <v>Not Played</v>
      </c>
      <c r="K131" t="b">
        <f t="shared" ref="K131:K194" si="22">AND(E131="BOWER",G131&gt;5000000)</f>
        <v>0</v>
      </c>
      <c r="L131" t="b">
        <f t="shared" ref="L131:L194" si="23">AND(E131="BATTER",F131="CSK",G131&gt;5000000)</f>
        <v>0</v>
      </c>
      <c r="M131" t="b">
        <f t="shared" ref="M131:M194" si="24">OR(E131="BOWER",G131&gt;5000000)</f>
        <v>1</v>
      </c>
      <c r="N131" t="b">
        <f t="shared" ref="N131:N194" si="25">ISBLANK(H131)</f>
        <v>0</v>
      </c>
      <c r="O131" t="str">
        <f t="shared" ref="O131:O194" si="26">IF(G131&gt;1000000,"High Bid","Normal")</f>
        <v>High Bid</v>
      </c>
      <c r="P131" t="str">
        <f t="shared" ref="P131:P194" si="27">IF(ISBLANK(G131),"New YEAR","Old Player")</f>
        <v>Old Player</v>
      </c>
      <c r="Q131" t="b">
        <f t="shared" ref="Q131:Q194" si="28">OR(B131="ALL-ROUNDER",B131="BOWER")</f>
        <v>0</v>
      </c>
      <c r="R131">
        <f t="shared" ref="R131:R194" si="29">COUNTIFS(H131:H229,"Yes",C131:C229,"&lt;2000000")</f>
        <v>0</v>
      </c>
    </row>
    <row r="132" spans="1:18" x14ac:dyDescent="0.3">
      <c r="A132" s="1">
        <v>130</v>
      </c>
      <c r="B132" s="1" t="s">
        <v>166</v>
      </c>
      <c r="C132" s="1" t="s">
        <v>9</v>
      </c>
      <c r="D132" s="1" t="s">
        <v>10</v>
      </c>
      <c r="E132" s="1">
        <v>4</v>
      </c>
      <c r="F132" s="1">
        <v>520</v>
      </c>
      <c r="G132" s="1" t="s">
        <v>25</v>
      </c>
      <c r="H132" s="1" t="s">
        <v>157</v>
      </c>
      <c r="I132" t="str">
        <f t="shared" si="20"/>
        <v>Unsold</v>
      </c>
      <c r="J132" t="str">
        <f t="shared" si="21"/>
        <v>Not Played</v>
      </c>
      <c r="K132" t="b">
        <f t="shared" si="22"/>
        <v>0</v>
      </c>
      <c r="L132" t="b">
        <f t="shared" si="23"/>
        <v>0</v>
      </c>
      <c r="M132" t="b">
        <f t="shared" si="24"/>
        <v>1</v>
      </c>
      <c r="N132" t="b">
        <f t="shared" si="25"/>
        <v>0</v>
      </c>
      <c r="O132" t="str">
        <f t="shared" si="26"/>
        <v>High Bid</v>
      </c>
      <c r="P132" t="str">
        <f t="shared" si="27"/>
        <v>Old Player</v>
      </c>
      <c r="Q132" t="b">
        <f t="shared" si="28"/>
        <v>0</v>
      </c>
      <c r="R132">
        <f t="shared" si="29"/>
        <v>0</v>
      </c>
    </row>
    <row r="133" spans="1:18" x14ac:dyDescent="0.3">
      <c r="A133" s="1">
        <v>131</v>
      </c>
      <c r="B133" s="1" t="s">
        <v>167</v>
      </c>
      <c r="C133" s="1" t="s">
        <v>41</v>
      </c>
      <c r="D133" s="1" t="s">
        <v>10</v>
      </c>
      <c r="E133" s="1">
        <v>2</v>
      </c>
      <c r="F133" s="1">
        <v>260</v>
      </c>
      <c r="G133" s="1"/>
      <c r="H133" s="1" t="s">
        <v>157</v>
      </c>
      <c r="I133" t="str">
        <f t="shared" si="20"/>
        <v>Unsold</v>
      </c>
      <c r="J133" t="str">
        <f t="shared" si="21"/>
        <v>Not Played</v>
      </c>
      <c r="K133" t="b">
        <f t="shared" si="22"/>
        <v>0</v>
      </c>
      <c r="L133" t="b">
        <f t="shared" si="23"/>
        <v>0</v>
      </c>
      <c r="M133" t="b">
        <f t="shared" si="24"/>
        <v>0</v>
      </c>
      <c r="N133" t="b">
        <f t="shared" si="25"/>
        <v>0</v>
      </c>
      <c r="O133" t="str">
        <f t="shared" si="26"/>
        <v>Normal</v>
      </c>
      <c r="P133" t="str">
        <f t="shared" si="27"/>
        <v>New YEAR</v>
      </c>
      <c r="Q133" t="b">
        <f t="shared" si="28"/>
        <v>0</v>
      </c>
      <c r="R133">
        <f t="shared" si="29"/>
        <v>0</v>
      </c>
    </row>
    <row r="134" spans="1:18" x14ac:dyDescent="0.3">
      <c r="A134" s="1">
        <v>132</v>
      </c>
      <c r="B134" s="1" t="s">
        <v>168</v>
      </c>
      <c r="C134" s="1" t="s">
        <v>17</v>
      </c>
      <c r="D134" s="1" t="s">
        <v>23</v>
      </c>
      <c r="E134" s="1">
        <v>2</v>
      </c>
      <c r="F134" s="1">
        <v>260</v>
      </c>
      <c r="G134" s="1" t="s">
        <v>21</v>
      </c>
      <c r="H134" s="1" t="s">
        <v>157</v>
      </c>
      <c r="I134" t="str">
        <f t="shared" si="20"/>
        <v>Unsold</v>
      </c>
      <c r="J134" t="str">
        <f t="shared" si="21"/>
        <v>Not Played</v>
      </c>
      <c r="K134" t="b">
        <f t="shared" si="22"/>
        <v>0</v>
      </c>
      <c r="L134" t="b">
        <f t="shared" si="23"/>
        <v>0</v>
      </c>
      <c r="M134" t="b">
        <f t="shared" si="24"/>
        <v>1</v>
      </c>
      <c r="N134" t="b">
        <f t="shared" si="25"/>
        <v>0</v>
      </c>
      <c r="O134" t="str">
        <f t="shared" si="26"/>
        <v>High Bid</v>
      </c>
      <c r="P134" t="str">
        <f t="shared" si="27"/>
        <v>Old Player</v>
      </c>
      <c r="Q134" t="b">
        <f t="shared" si="28"/>
        <v>0</v>
      </c>
      <c r="R134">
        <f t="shared" si="29"/>
        <v>0</v>
      </c>
    </row>
    <row r="135" spans="1:18" x14ac:dyDescent="0.3">
      <c r="A135" s="1">
        <v>133</v>
      </c>
      <c r="B135" s="1" t="s">
        <v>169</v>
      </c>
      <c r="C135" s="1" t="s">
        <v>41</v>
      </c>
      <c r="D135" s="1" t="s">
        <v>14</v>
      </c>
      <c r="E135" s="1">
        <v>0.9</v>
      </c>
      <c r="F135" s="1">
        <v>117</v>
      </c>
      <c r="G135" s="1" t="s">
        <v>31</v>
      </c>
      <c r="H135" s="1" t="s">
        <v>157</v>
      </c>
      <c r="I135" t="str">
        <f t="shared" si="20"/>
        <v>Unsold</v>
      </c>
      <c r="J135" t="str">
        <f t="shared" si="21"/>
        <v>Not Played</v>
      </c>
      <c r="K135" t="b">
        <f t="shared" si="22"/>
        <v>0</v>
      </c>
      <c r="L135" t="b">
        <f t="shared" si="23"/>
        <v>0</v>
      </c>
      <c r="M135" t="b">
        <f t="shared" si="24"/>
        <v>1</v>
      </c>
      <c r="N135" t="b">
        <f t="shared" si="25"/>
        <v>0</v>
      </c>
      <c r="O135" t="str">
        <f t="shared" si="26"/>
        <v>High Bid</v>
      </c>
      <c r="P135" t="str">
        <f t="shared" si="27"/>
        <v>Old Player</v>
      </c>
      <c r="Q135" t="b">
        <f t="shared" si="28"/>
        <v>0</v>
      </c>
      <c r="R135">
        <f t="shared" si="29"/>
        <v>0</v>
      </c>
    </row>
    <row r="136" spans="1:18" x14ac:dyDescent="0.3">
      <c r="A136" s="1">
        <v>134</v>
      </c>
      <c r="B136" s="1" t="s">
        <v>170</v>
      </c>
      <c r="C136" s="1" t="s">
        <v>41</v>
      </c>
      <c r="D136" s="1" t="s">
        <v>14</v>
      </c>
      <c r="E136" s="1">
        <v>0.5</v>
      </c>
      <c r="F136" s="1">
        <v>65</v>
      </c>
      <c r="G136" s="1"/>
      <c r="H136" s="1" t="s">
        <v>157</v>
      </c>
      <c r="I136" t="str">
        <f t="shared" si="20"/>
        <v>Unsold</v>
      </c>
      <c r="J136" t="str">
        <f t="shared" si="21"/>
        <v>Not Played</v>
      </c>
      <c r="K136" t="b">
        <f t="shared" si="22"/>
        <v>0</v>
      </c>
      <c r="L136" t="b">
        <f t="shared" si="23"/>
        <v>0</v>
      </c>
      <c r="M136" t="b">
        <f t="shared" si="24"/>
        <v>0</v>
      </c>
      <c r="N136" t="b">
        <f t="shared" si="25"/>
        <v>0</v>
      </c>
      <c r="O136" t="str">
        <f t="shared" si="26"/>
        <v>Normal</v>
      </c>
      <c r="P136" t="str">
        <f t="shared" si="27"/>
        <v>New YEAR</v>
      </c>
      <c r="Q136" t="b">
        <f t="shared" si="28"/>
        <v>0</v>
      </c>
      <c r="R136">
        <f t="shared" si="29"/>
        <v>0</v>
      </c>
    </row>
    <row r="137" spans="1:18" x14ac:dyDescent="0.3">
      <c r="A137" s="1">
        <v>135</v>
      </c>
      <c r="B137" s="1" t="s">
        <v>171</v>
      </c>
      <c r="C137" s="1" t="s">
        <v>41</v>
      </c>
      <c r="D137" s="1" t="s">
        <v>10</v>
      </c>
      <c r="E137" s="1">
        <v>0.5</v>
      </c>
      <c r="F137" s="1">
        <v>65</v>
      </c>
      <c r="G137" s="1" t="s">
        <v>11</v>
      </c>
      <c r="H137" s="1" t="s">
        <v>157</v>
      </c>
      <c r="I137" t="str">
        <f t="shared" si="20"/>
        <v>Unsold</v>
      </c>
      <c r="J137" t="str">
        <f t="shared" si="21"/>
        <v>Not Played</v>
      </c>
      <c r="K137" t="b">
        <f t="shared" si="22"/>
        <v>0</v>
      </c>
      <c r="L137" t="b">
        <f t="shared" si="23"/>
        <v>0</v>
      </c>
      <c r="M137" t="b">
        <f t="shared" si="24"/>
        <v>1</v>
      </c>
      <c r="N137" t="b">
        <f t="shared" si="25"/>
        <v>0</v>
      </c>
      <c r="O137" t="str">
        <f t="shared" si="26"/>
        <v>High Bid</v>
      </c>
      <c r="P137" t="str">
        <f t="shared" si="27"/>
        <v>Old Player</v>
      </c>
      <c r="Q137" t="b">
        <f t="shared" si="28"/>
        <v>0</v>
      </c>
      <c r="R137">
        <f t="shared" si="29"/>
        <v>0</v>
      </c>
    </row>
    <row r="138" spans="1:18" x14ac:dyDescent="0.3">
      <c r="A138" s="1">
        <v>136</v>
      </c>
      <c r="B138" s="1" t="s">
        <v>172</v>
      </c>
      <c r="C138" s="1" t="s">
        <v>27</v>
      </c>
      <c r="D138" s="1" t="s">
        <v>10</v>
      </c>
      <c r="E138" s="1">
        <v>0.5</v>
      </c>
      <c r="F138" s="1">
        <v>65</v>
      </c>
      <c r="G138" s="1"/>
      <c r="H138" s="1" t="s">
        <v>157</v>
      </c>
      <c r="I138" t="str">
        <f t="shared" si="20"/>
        <v>Unsold</v>
      </c>
      <c r="J138" t="str">
        <f t="shared" si="21"/>
        <v>Not Played</v>
      </c>
      <c r="K138" t="b">
        <f t="shared" si="22"/>
        <v>0</v>
      </c>
      <c r="L138" t="b">
        <f t="shared" si="23"/>
        <v>0</v>
      </c>
      <c r="M138" t="b">
        <f t="shared" si="24"/>
        <v>0</v>
      </c>
      <c r="N138" t="b">
        <f t="shared" si="25"/>
        <v>0</v>
      </c>
      <c r="O138" t="str">
        <f t="shared" si="26"/>
        <v>Normal</v>
      </c>
      <c r="P138" t="str">
        <f t="shared" si="27"/>
        <v>New YEAR</v>
      </c>
      <c r="Q138" t="b">
        <f t="shared" si="28"/>
        <v>0</v>
      </c>
      <c r="R138">
        <f t="shared" si="29"/>
        <v>0</v>
      </c>
    </row>
    <row r="139" spans="1:18" x14ac:dyDescent="0.3">
      <c r="A139" s="1">
        <v>137</v>
      </c>
      <c r="B139" s="1" t="s">
        <v>173</v>
      </c>
      <c r="C139" s="1" t="s">
        <v>27</v>
      </c>
      <c r="D139" s="1" t="s">
        <v>23</v>
      </c>
      <c r="E139" s="1">
        <v>0.2</v>
      </c>
      <c r="F139" s="1">
        <v>26</v>
      </c>
      <c r="G139" s="1" t="s">
        <v>21</v>
      </c>
      <c r="H139" s="1" t="s">
        <v>157</v>
      </c>
      <c r="I139" t="str">
        <f t="shared" si="20"/>
        <v>Unsold</v>
      </c>
      <c r="J139" t="str">
        <f t="shared" si="21"/>
        <v>Not Played</v>
      </c>
      <c r="K139" t="b">
        <f t="shared" si="22"/>
        <v>0</v>
      </c>
      <c r="L139" t="b">
        <f t="shared" si="23"/>
        <v>0</v>
      </c>
      <c r="M139" t="b">
        <f t="shared" si="24"/>
        <v>1</v>
      </c>
      <c r="N139" t="b">
        <f t="shared" si="25"/>
        <v>0</v>
      </c>
      <c r="O139" t="str">
        <f t="shared" si="26"/>
        <v>High Bid</v>
      </c>
      <c r="P139" t="str">
        <f t="shared" si="27"/>
        <v>Old Player</v>
      </c>
      <c r="Q139" t="b">
        <f t="shared" si="28"/>
        <v>0</v>
      </c>
      <c r="R139">
        <f t="shared" si="29"/>
        <v>0</v>
      </c>
    </row>
    <row r="140" spans="1:18" x14ac:dyDescent="0.3">
      <c r="A140" s="1">
        <v>138</v>
      </c>
      <c r="B140" s="1" t="s">
        <v>174</v>
      </c>
      <c r="C140" s="1" t="s">
        <v>27</v>
      </c>
      <c r="D140" s="1" t="s">
        <v>14</v>
      </c>
      <c r="E140" s="1">
        <v>0.2</v>
      </c>
      <c r="F140" s="1">
        <v>26</v>
      </c>
      <c r="G140" s="1"/>
      <c r="H140" s="1" t="s">
        <v>157</v>
      </c>
      <c r="I140" t="str">
        <f t="shared" si="20"/>
        <v>Unsold</v>
      </c>
      <c r="J140" t="str">
        <f t="shared" si="21"/>
        <v>Not Played</v>
      </c>
      <c r="K140" t="b">
        <f t="shared" si="22"/>
        <v>0</v>
      </c>
      <c r="L140" t="b">
        <f t="shared" si="23"/>
        <v>0</v>
      </c>
      <c r="M140" t="b">
        <f t="shared" si="24"/>
        <v>0</v>
      </c>
      <c r="N140" t="b">
        <f t="shared" si="25"/>
        <v>0</v>
      </c>
      <c r="O140" t="str">
        <f t="shared" si="26"/>
        <v>Normal</v>
      </c>
      <c r="P140" t="str">
        <f t="shared" si="27"/>
        <v>New YEAR</v>
      </c>
      <c r="Q140" t="b">
        <f t="shared" si="28"/>
        <v>0</v>
      </c>
      <c r="R140">
        <f t="shared" si="29"/>
        <v>0</v>
      </c>
    </row>
    <row r="141" spans="1:18" x14ac:dyDescent="0.3">
      <c r="A141" s="1">
        <v>139</v>
      </c>
      <c r="B141" s="1" t="s">
        <v>175</v>
      </c>
      <c r="C141" s="1" t="s">
        <v>27</v>
      </c>
      <c r="D141" s="1" t="s">
        <v>14</v>
      </c>
      <c r="E141" s="1">
        <v>0.2</v>
      </c>
      <c r="F141" s="1">
        <v>26</v>
      </c>
      <c r="G141" s="1"/>
      <c r="H141" s="1" t="s">
        <v>157</v>
      </c>
      <c r="I141" t="str">
        <f t="shared" si="20"/>
        <v>Unsold</v>
      </c>
      <c r="J141" t="str">
        <f t="shared" si="21"/>
        <v>Not Played</v>
      </c>
      <c r="K141" t="b">
        <f t="shared" si="22"/>
        <v>0</v>
      </c>
      <c r="L141" t="b">
        <f t="shared" si="23"/>
        <v>0</v>
      </c>
      <c r="M141" t="b">
        <f t="shared" si="24"/>
        <v>0</v>
      </c>
      <c r="N141" t="b">
        <f t="shared" si="25"/>
        <v>0</v>
      </c>
      <c r="O141" t="str">
        <f t="shared" si="26"/>
        <v>Normal</v>
      </c>
      <c r="P141" t="str">
        <f t="shared" si="27"/>
        <v>New YEAR</v>
      </c>
      <c r="Q141" t="b">
        <f t="shared" si="28"/>
        <v>0</v>
      </c>
      <c r="R141">
        <f t="shared" si="29"/>
        <v>0</v>
      </c>
    </row>
    <row r="142" spans="1:18" x14ac:dyDescent="0.3">
      <c r="A142" s="1">
        <v>140</v>
      </c>
      <c r="B142" s="1" t="s">
        <v>176</v>
      </c>
      <c r="C142" s="1" t="s">
        <v>27</v>
      </c>
      <c r="D142" s="1" t="s">
        <v>14</v>
      </c>
      <c r="E142" s="1">
        <v>0.2</v>
      </c>
      <c r="F142" s="1">
        <v>26</v>
      </c>
      <c r="G142" s="1"/>
      <c r="H142" s="1" t="s">
        <v>157</v>
      </c>
      <c r="I142" t="str">
        <f t="shared" si="20"/>
        <v>Unsold</v>
      </c>
      <c r="J142" t="str">
        <f t="shared" si="21"/>
        <v>Not Played</v>
      </c>
      <c r="K142" t="b">
        <f t="shared" si="22"/>
        <v>0</v>
      </c>
      <c r="L142" t="b">
        <f t="shared" si="23"/>
        <v>0</v>
      </c>
      <c r="M142" t="b">
        <f t="shared" si="24"/>
        <v>0</v>
      </c>
      <c r="N142" t="b">
        <f t="shared" si="25"/>
        <v>0</v>
      </c>
      <c r="O142" t="str">
        <f t="shared" si="26"/>
        <v>Normal</v>
      </c>
      <c r="P142" t="str">
        <f t="shared" si="27"/>
        <v>New YEAR</v>
      </c>
      <c r="Q142" t="b">
        <f t="shared" si="28"/>
        <v>0</v>
      </c>
      <c r="R142">
        <f t="shared" si="29"/>
        <v>0</v>
      </c>
    </row>
    <row r="143" spans="1:18" x14ac:dyDescent="0.3">
      <c r="A143" s="1">
        <v>141</v>
      </c>
      <c r="B143" s="1" t="s">
        <v>177</v>
      </c>
      <c r="C143" s="1" t="s">
        <v>27</v>
      </c>
      <c r="D143" s="1" t="s">
        <v>10</v>
      </c>
      <c r="E143" s="1">
        <v>0.2</v>
      </c>
      <c r="F143" s="1">
        <v>26</v>
      </c>
      <c r="G143" s="1" t="s">
        <v>15</v>
      </c>
      <c r="H143" s="1" t="s">
        <v>157</v>
      </c>
      <c r="I143" t="str">
        <f t="shared" si="20"/>
        <v>Unsold</v>
      </c>
      <c r="J143" t="str">
        <f t="shared" si="21"/>
        <v>Not Played</v>
      </c>
      <c r="K143" t="b">
        <f t="shared" si="22"/>
        <v>0</v>
      </c>
      <c r="L143" t="b">
        <f t="shared" si="23"/>
        <v>0</v>
      </c>
      <c r="M143" t="b">
        <f t="shared" si="24"/>
        <v>1</v>
      </c>
      <c r="N143" t="b">
        <f t="shared" si="25"/>
        <v>0</v>
      </c>
      <c r="O143" t="str">
        <f t="shared" si="26"/>
        <v>High Bid</v>
      </c>
      <c r="P143" t="str">
        <f t="shared" si="27"/>
        <v>Old Player</v>
      </c>
      <c r="Q143" t="b">
        <f t="shared" si="28"/>
        <v>0</v>
      </c>
      <c r="R143">
        <f t="shared" si="29"/>
        <v>0</v>
      </c>
    </row>
    <row r="144" spans="1:18" x14ac:dyDescent="0.3">
      <c r="A144" s="1">
        <v>142</v>
      </c>
      <c r="B144" s="1" t="s">
        <v>178</v>
      </c>
      <c r="C144" s="1" t="s">
        <v>27</v>
      </c>
      <c r="D144" s="1" t="s">
        <v>10</v>
      </c>
      <c r="E144" s="1">
        <v>0.2</v>
      </c>
      <c r="F144" s="1">
        <v>26</v>
      </c>
      <c r="G144" s="1"/>
      <c r="H144" s="1" t="s">
        <v>157</v>
      </c>
      <c r="I144" t="str">
        <f t="shared" si="20"/>
        <v>Unsold</v>
      </c>
      <c r="J144" t="str">
        <f t="shared" si="21"/>
        <v>Not Played</v>
      </c>
      <c r="K144" t="b">
        <f t="shared" si="22"/>
        <v>0</v>
      </c>
      <c r="L144" t="b">
        <f t="shared" si="23"/>
        <v>0</v>
      </c>
      <c r="M144" t="b">
        <f t="shared" si="24"/>
        <v>0</v>
      </c>
      <c r="N144" t="b">
        <f t="shared" si="25"/>
        <v>0</v>
      </c>
      <c r="O144" t="str">
        <f t="shared" si="26"/>
        <v>Normal</v>
      </c>
      <c r="P144" t="str">
        <f t="shared" si="27"/>
        <v>New YEAR</v>
      </c>
      <c r="Q144" t="b">
        <f t="shared" si="28"/>
        <v>0</v>
      </c>
      <c r="R144">
        <f t="shared" si="29"/>
        <v>0</v>
      </c>
    </row>
    <row r="145" spans="1:18" x14ac:dyDescent="0.3">
      <c r="A145" s="1">
        <v>143</v>
      </c>
      <c r="B145" s="1" t="s">
        <v>179</v>
      </c>
      <c r="C145" s="1" t="s">
        <v>50</v>
      </c>
      <c r="D145" s="1" t="s">
        <v>23</v>
      </c>
      <c r="E145" s="1">
        <v>16</v>
      </c>
      <c r="F145" s="1">
        <v>2080</v>
      </c>
      <c r="G145" s="1" t="s">
        <v>15</v>
      </c>
      <c r="H145" s="1" t="s">
        <v>180</v>
      </c>
      <c r="I145" t="str">
        <f t="shared" si="20"/>
        <v>Unsold</v>
      </c>
      <c r="J145" t="str">
        <f t="shared" si="21"/>
        <v>Not Played</v>
      </c>
      <c r="K145" t="b">
        <f t="shared" si="22"/>
        <v>0</v>
      </c>
      <c r="L145" t="b">
        <f t="shared" si="23"/>
        <v>0</v>
      </c>
      <c r="M145" t="b">
        <f t="shared" si="24"/>
        <v>1</v>
      </c>
      <c r="N145" t="b">
        <f t="shared" si="25"/>
        <v>0</v>
      </c>
      <c r="O145" t="str">
        <f t="shared" si="26"/>
        <v>High Bid</v>
      </c>
      <c r="P145" t="str">
        <f t="shared" si="27"/>
        <v>Old Player</v>
      </c>
      <c r="Q145" t="b">
        <f t="shared" si="28"/>
        <v>0</v>
      </c>
      <c r="R145">
        <f t="shared" si="29"/>
        <v>0</v>
      </c>
    </row>
    <row r="146" spans="1:18" x14ac:dyDescent="0.3">
      <c r="A146" s="1">
        <v>144</v>
      </c>
      <c r="B146" s="1" t="s">
        <v>181</v>
      </c>
      <c r="C146" s="1" t="s">
        <v>17</v>
      </c>
      <c r="D146" s="1" t="s">
        <v>34</v>
      </c>
      <c r="E146" s="1">
        <v>15.25</v>
      </c>
      <c r="F146" s="1">
        <v>1982.5</v>
      </c>
      <c r="G146" s="1" t="s">
        <v>15</v>
      </c>
      <c r="H146" s="1" t="s">
        <v>180</v>
      </c>
      <c r="I146" t="str">
        <f t="shared" si="20"/>
        <v>Unsold</v>
      </c>
      <c r="J146" t="str">
        <f t="shared" si="21"/>
        <v>Not Played</v>
      </c>
      <c r="K146" t="b">
        <f t="shared" si="22"/>
        <v>0</v>
      </c>
      <c r="L146" t="b">
        <f t="shared" si="23"/>
        <v>0</v>
      </c>
      <c r="M146" t="b">
        <f t="shared" si="24"/>
        <v>1</v>
      </c>
      <c r="N146" t="b">
        <f t="shared" si="25"/>
        <v>0</v>
      </c>
      <c r="O146" t="str">
        <f t="shared" si="26"/>
        <v>High Bid</v>
      </c>
      <c r="P146" t="str">
        <f t="shared" si="27"/>
        <v>Old Player</v>
      </c>
      <c r="Q146" t="b">
        <f t="shared" si="28"/>
        <v>0</v>
      </c>
      <c r="R146">
        <f t="shared" si="29"/>
        <v>0</v>
      </c>
    </row>
    <row r="147" spans="1:18" x14ac:dyDescent="0.3">
      <c r="A147" s="1">
        <v>145</v>
      </c>
      <c r="B147" s="1" t="s">
        <v>182</v>
      </c>
      <c r="C147" s="1" t="s">
        <v>50</v>
      </c>
      <c r="D147" s="1" t="s">
        <v>10</v>
      </c>
      <c r="E147" s="1">
        <v>12</v>
      </c>
      <c r="F147" s="1">
        <v>1560</v>
      </c>
      <c r="G147" s="1" t="s">
        <v>15</v>
      </c>
      <c r="H147" s="1" t="s">
        <v>180</v>
      </c>
      <c r="I147" t="str">
        <f t="shared" si="20"/>
        <v>Unsold</v>
      </c>
      <c r="J147" t="str">
        <f t="shared" si="21"/>
        <v>Not Played</v>
      </c>
      <c r="K147" t="b">
        <f t="shared" si="22"/>
        <v>0</v>
      </c>
      <c r="L147" t="b">
        <f t="shared" si="23"/>
        <v>0</v>
      </c>
      <c r="M147" t="b">
        <f t="shared" si="24"/>
        <v>1</v>
      </c>
      <c r="N147" t="b">
        <f t="shared" si="25"/>
        <v>0</v>
      </c>
      <c r="O147" t="str">
        <f t="shared" si="26"/>
        <v>High Bid</v>
      </c>
      <c r="P147" t="str">
        <f t="shared" si="27"/>
        <v>Old Player</v>
      </c>
      <c r="Q147" t="b">
        <f t="shared" si="28"/>
        <v>0</v>
      </c>
      <c r="R147">
        <f t="shared" si="29"/>
        <v>0</v>
      </c>
    </row>
    <row r="148" spans="1:18" x14ac:dyDescent="0.3">
      <c r="A148" s="1">
        <v>146</v>
      </c>
      <c r="B148" s="1" t="s">
        <v>183</v>
      </c>
      <c r="C148" s="1" t="s">
        <v>20</v>
      </c>
      <c r="D148" s="1" t="s">
        <v>14</v>
      </c>
      <c r="E148" s="1">
        <v>8.25</v>
      </c>
      <c r="F148" s="1">
        <v>1072.5</v>
      </c>
      <c r="G148" s="1" t="s">
        <v>90</v>
      </c>
      <c r="H148" s="1" t="s">
        <v>180</v>
      </c>
      <c r="I148" t="str">
        <f t="shared" si="20"/>
        <v>Unsold</v>
      </c>
      <c r="J148" t="str">
        <f t="shared" si="21"/>
        <v>Not Played</v>
      </c>
      <c r="K148" t="b">
        <f t="shared" si="22"/>
        <v>0</v>
      </c>
      <c r="L148" t="b">
        <f t="shared" si="23"/>
        <v>0</v>
      </c>
      <c r="M148" t="b">
        <f t="shared" si="24"/>
        <v>1</v>
      </c>
      <c r="N148" t="b">
        <f t="shared" si="25"/>
        <v>0</v>
      </c>
      <c r="O148" t="str">
        <f t="shared" si="26"/>
        <v>High Bid</v>
      </c>
      <c r="P148" t="str">
        <f t="shared" si="27"/>
        <v>Old Player</v>
      </c>
      <c r="Q148" t="b">
        <f t="shared" si="28"/>
        <v>0</v>
      </c>
      <c r="R148">
        <f t="shared" si="29"/>
        <v>0</v>
      </c>
    </row>
    <row r="149" spans="1:18" x14ac:dyDescent="0.3">
      <c r="A149" s="1">
        <v>147</v>
      </c>
      <c r="B149" s="1" t="s">
        <v>184</v>
      </c>
      <c r="C149" s="1" t="s">
        <v>17</v>
      </c>
      <c r="D149" s="1" t="s">
        <v>14</v>
      </c>
      <c r="E149" s="1">
        <v>8</v>
      </c>
      <c r="F149" s="1">
        <v>1040</v>
      </c>
      <c r="G149" s="1" t="s">
        <v>21</v>
      </c>
      <c r="H149" s="1" t="s">
        <v>180</v>
      </c>
      <c r="I149" t="str">
        <f t="shared" si="20"/>
        <v>Unsold</v>
      </c>
      <c r="J149" t="str">
        <f t="shared" si="21"/>
        <v>Not Played</v>
      </c>
      <c r="K149" t="b">
        <f t="shared" si="22"/>
        <v>0</v>
      </c>
      <c r="L149" t="b">
        <f t="shared" si="23"/>
        <v>0</v>
      </c>
      <c r="M149" t="b">
        <f t="shared" si="24"/>
        <v>1</v>
      </c>
      <c r="N149" t="b">
        <f t="shared" si="25"/>
        <v>0</v>
      </c>
      <c r="O149" t="str">
        <f t="shared" si="26"/>
        <v>High Bid</v>
      </c>
      <c r="P149" t="str">
        <f t="shared" si="27"/>
        <v>Old Player</v>
      </c>
      <c r="Q149" t="b">
        <f t="shared" si="28"/>
        <v>0</v>
      </c>
      <c r="R149">
        <f t="shared" si="29"/>
        <v>0</v>
      </c>
    </row>
    <row r="150" spans="1:18" x14ac:dyDescent="0.3">
      <c r="A150" s="1">
        <v>148</v>
      </c>
      <c r="B150" s="1" t="s">
        <v>185</v>
      </c>
      <c r="C150" s="1" t="s">
        <v>50</v>
      </c>
      <c r="D150" s="1" t="s">
        <v>23</v>
      </c>
      <c r="E150" s="1">
        <v>8</v>
      </c>
      <c r="F150" s="1">
        <v>1040</v>
      </c>
      <c r="G150" s="1" t="s">
        <v>15</v>
      </c>
      <c r="H150" s="1" t="s">
        <v>180</v>
      </c>
      <c r="I150" t="str">
        <f t="shared" si="20"/>
        <v>Unsold</v>
      </c>
      <c r="J150" t="str">
        <f t="shared" si="21"/>
        <v>Not Played</v>
      </c>
      <c r="K150" t="b">
        <f t="shared" si="22"/>
        <v>0</v>
      </c>
      <c r="L150" t="b">
        <f t="shared" si="23"/>
        <v>0</v>
      </c>
      <c r="M150" t="b">
        <f t="shared" si="24"/>
        <v>1</v>
      </c>
      <c r="N150" t="b">
        <f t="shared" si="25"/>
        <v>0</v>
      </c>
      <c r="O150" t="str">
        <f t="shared" si="26"/>
        <v>High Bid</v>
      </c>
      <c r="P150" t="str">
        <f t="shared" si="27"/>
        <v>Old Player</v>
      </c>
      <c r="Q150" t="b">
        <f t="shared" si="28"/>
        <v>0</v>
      </c>
      <c r="R150">
        <f t="shared" si="29"/>
        <v>0</v>
      </c>
    </row>
    <row r="151" spans="1:18" x14ac:dyDescent="0.3">
      <c r="A151" s="1">
        <v>149</v>
      </c>
      <c r="B151" s="1" t="s">
        <v>186</v>
      </c>
      <c r="C151" s="1" t="s">
        <v>50</v>
      </c>
      <c r="D151" s="1" t="s">
        <v>14</v>
      </c>
      <c r="E151" s="1">
        <v>6</v>
      </c>
      <c r="F151" s="1">
        <v>780</v>
      </c>
      <c r="G151" s="1" t="s">
        <v>15</v>
      </c>
      <c r="H151" s="1" t="s">
        <v>180</v>
      </c>
      <c r="I151" t="str">
        <f t="shared" si="20"/>
        <v>Unsold</v>
      </c>
      <c r="J151" t="str">
        <f t="shared" si="21"/>
        <v>Not Played</v>
      </c>
      <c r="K151" t="b">
        <f t="shared" si="22"/>
        <v>0</v>
      </c>
      <c r="L151" t="b">
        <f t="shared" si="23"/>
        <v>0</v>
      </c>
      <c r="M151" t="b">
        <f t="shared" si="24"/>
        <v>1</v>
      </c>
      <c r="N151" t="b">
        <f t="shared" si="25"/>
        <v>0</v>
      </c>
      <c r="O151" t="str">
        <f t="shared" si="26"/>
        <v>High Bid</v>
      </c>
      <c r="P151" t="str">
        <f t="shared" si="27"/>
        <v>Old Player</v>
      </c>
      <c r="Q151" t="b">
        <f t="shared" si="28"/>
        <v>0</v>
      </c>
      <c r="R151">
        <f t="shared" si="29"/>
        <v>0</v>
      </c>
    </row>
    <row r="152" spans="1:18" x14ac:dyDescent="0.3">
      <c r="A152" s="1">
        <v>150</v>
      </c>
      <c r="B152" s="1" t="s">
        <v>187</v>
      </c>
      <c r="C152" s="1" t="s">
        <v>27</v>
      </c>
      <c r="D152" s="1" t="s">
        <v>23</v>
      </c>
      <c r="E152" s="1">
        <v>3</v>
      </c>
      <c r="F152" s="1">
        <v>390</v>
      </c>
      <c r="G152" s="1"/>
      <c r="H152" s="1" t="s">
        <v>180</v>
      </c>
      <c r="I152" t="str">
        <f t="shared" si="20"/>
        <v>Unsold</v>
      </c>
      <c r="J152" t="str">
        <f t="shared" si="21"/>
        <v>Not Played</v>
      </c>
      <c r="K152" t="b">
        <f t="shared" si="22"/>
        <v>0</v>
      </c>
      <c r="L152" t="b">
        <f t="shared" si="23"/>
        <v>0</v>
      </c>
      <c r="M152" t="b">
        <f t="shared" si="24"/>
        <v>0</v>
      </c>
      <c r="N152" t="b">
        <f t="shared" si="25"/>
        <v>0</v>
      </c>
      <c r="O152" t="str">
        <f t="shared" si="26"/>
        <v>Normal</v>
      </c>
      <c r="P152" t="str">
        <f t="shared" si="27"/>
        <v>New YEAR</v>
      </c>
      <c r="Q152" t="b">
        <f t="shared" si="28"/>
        <v>0</v>
      </c>
      <c r="R152">
        <f t="shared" si="29"/>
        <v>0</v>
      </c>
    </row>
    <row r="153" spans="1:18" x14ac:dyDescent="0.3">
      <c r="A153" s="1">
        <v>151</v>
      </c>
      <c r="B153" s="1" t="s">
        <v>188</v>
      </c>
      <c r="C153" s="1" t="s">
        <v>29</v>
      </c>
      <c r="D153" s="1" t="s">
        <v>14</v>
      </c>
      <c r="E153" s="1">
        <v>2.6</v>
      </c>
      <c r="F153" s="1">
        <v>338</v>
      </c>
      <c r="G153" s="1" t="s">
        <v>90</v>
      </c>
      <c r="H153" s="1" t="s">
        <v>180</v>
      </c>
      <c r="I153" t="str">
        <f t="shared" si="20"/>
        <v>Unsold</v>
      </c>
      <c r="J153" t="str">
        <f t="shared" si="21"/>
        <v>Not Played</v>
      </c>
      <c r="K153" t="b">
        <f t="shared" si="22"/>
        <v>0</v>
      </c>
      <c r="L153" t="b">
        <f t="shared" si="23"/>
        <v>0</v>
      </c>
      <c r="M153" t="b">
        <f t="shared" si="24"/>
        <v>1</v>
      </c>
      <c r="N153" t="b">
        <f t="shared" si="25"/>
        <v>0</v>
      </c>
      <c r="O153" t="str">
        <f t="shared" si="26"/>
        <v>High Bid</v>
      </c>
      <c r="P153" t="str">
        <f t="shared" si="27"/>
        <v>Old Player</v>
      </c>
      <c r="Q153" t="b">
        <f t="shared" si="28"/>
        <v>0</v>
      </c>
      <c r="R153">
        <f t="shared" si="29"/>
        <v>0</v>
      </c>
    </row>
    <row r="154" spans="1:18" x14ac:dyDescent="0.3">
      <c r="A154" s="1">
        <v>152</v>
      </c>
      <c r="B154" s="1" t="s">
        <v>189</v>
      </c>
      <c r="C154" s="1" t="s">
        <v>27</v>
      </c>
      <c r="D154" s="1" t="s">
        <v>14</v>
      </c>
      <c r="E154" s="1">
        <v>1.7</v>
      </c>
      <c r="F154" s="1">
        <v>221</v>
      </c>
      <c r="G154" s="1"/>
      <c r="H154" s="1" t="s">
        <v>180</v>
      </c>
      <c r="I154" t="str">
        <f t="shared" si="20"/>
        <v>Unsold</v>
      </c>
      <c r="J154" t="str">
        <f t="shared" si="21"/>
        <v>Not Played</v>
      </c>
      <c r="K154" t="b">
        <f t="shared" si="22"/>
        <v>0</v>
      </c>
      <c r="L154" t="b">
        <f t="shared" si="23"/>
        <v>0</v>
      </c>
      <c r="M154" t="b">
        <f t="shared" si="24"/>
        <v>0</v>
      </c>
      <c r="N154" t="b">
        <f t="shared" si="25"/>
        <v>0</v>
      </c>
      <c r="O154" t="str">
        <f t="shared" si="26"/>
        <v>Normal</v>
      </c>
      <c r="P154" t="str">
        <f t="shared" si="27"/>
        <v>New YEAR</v>
      </c>
      <c r="Q154" t="b">
        <f t="shared" si="28"/>
        <v>0</v>
      </c>
      <c r="R154">
        <f t="shared" si="29"/>
        <v>0</v>
      </c>
    </row>
    <row r="155" spans="1:18" x14ac:dyDescent="0.3">
      <c r="A155" s="1">
        <v>153</v>
      </c>
      <c r="B155" s="1" t="s">
        <v>190</v>
      </c>
      <c r="C155" s="1" t="s">
        <v>27</v>
      </c>
      <c r="D155" s="1" t="s">
        <v>10</v>
      </c>
      <c r="E155" s="1">
        <v>1.6</v>
      </c>
      <c r="F155" s="1">
        <v>208</v>
      </c>
      <c r="G155" s="1" t="s">
        <v>25</v>
      </c>
      <c r="H155" s="1" t="s">
        <v>180</v>
      </c>
      <c r="I155" t="str">
        <f t="shared" si="20"/>
        <v>Unsold</v>
      </c>
      <c r="J155" t="str">
        <f t="shared" si="21"/>
        <v>Not Played</v>
      </c>
      <c r="K155" t="b">
        <f t="shared" si="22"/>
        <v>0</v>
      </c>
      <c r="L155" t="b">
        <f t="shared" si="23"/>
        <v>0</v>
      </c>
      <c r="M155" t="b">
        <f t="shared" si="24"/>
        <v>1</v>
      </c>
      <c r="N155" t="b">
        <f t="shared" si="25"/>
        <v>0</v>
      </c>
      <c r="O155" t="str">
        <f t="shared" si="26"/>
        <v>High Bid</v>
      </c>
      <c r="P155" t="str">
        <f t="shared" si="27"/>
        <v>Old Player</v>
      </c>
      <c r="Q155" t="b">
        <f t="shared" si="28"/>
        <v>0</v>
      </c>
      <c r="R155">
        <f t="shared" si="29"/>
        <v>0</v>
      </c>
    </row>
    <row r="156" spans="1:18" x14ac:dyDescent="0.3">
      <c r="A156" s="1">
        <v>154</v>
      </c>
      <c r="B156" s="1" t="s">
        <v>191</v>
      </c>
      <c r="C156" s="1" t="s">
        <v>29</v>
      </c>
      <c r="D156" s="1" t="s">
        <v>10</v>
      </c>
      <c r="E156" s="1">
        <v>1.5</v>
      </c>
      <c r="F156" s="1">
        <v>195</v>
      </c>
      <c r="G156" s="1"/>
      <c r="H156" s="1" t="s">
        <v>180</v>
      </c>
      <c r="I156" t="str">
        <f t="shared" si="20"/>
        <v>Unsold</v>
      </c>
      <c r="J156" t="str">
        <f t="shared" si="21"/>
        <v>Not Played</v>
      </c>
      <c r="K156" t="b">
        <f t="shared" si="22"/>
        <v>0</v>
      </c>
      <c r="L156" t="b">
        <f t="shared" si="23"/>
        <v>0</v>
      </c>
      <c r="M156" t="b">
        <f t="shared" si="24"/>
        <v>0</v>
      </c>
      <c r="N156" t="b">
        <f t="shared" si="25"/>
        <v>0</v>
      </c>
      <c r="O156" t="str">
        <f t="shared" si="26"/>
        <v>Normal</v>
      </c>
      <c r="P156" t="str">
        <f t="shared" si="27"/>
        <v>New YEAR</v>
      </c>
      <c r="Q156" t="b">
        <f t="shared" si="28"/>
        <v>0</v>
      </c>
      <c r="R156">
        <f t="shared" si="29"/>
        <v>0</v>
      </c>
    </row>
    <row r="157" spans="1:18" x14ac:dyDescent="0.3">
      <c r="A157" s="1">
        <v>155</v>
      </c>
      <c r="B157" s="1" t="s">
        <v>192</v>
      </c>
      <c r="C157" s="1" t="s">
        <v>36</v>
      </c>
      <c r="D157" s="1" t="s">
        <v>10</v>
      </c>
      <c r="E157" s="1">
        <v>1.3</v>
      </c>
      <c r="F157" s="1">
        <v>169</v>
      </c>
      <c r="G157" s="1" t="s">
        <v>21</v>
      </c>
      <c r="H157" s="1" t="s">
        <v>180</v>
      </c>
      <c r="I157" t="str">
        <f t="shared" si="20"/>
        <v>Unsold</v>
      </c>
      <c r="J157" t="str">
        <f t="shared" si="21"/>
        <v>Not Played</v>
      </c>
      <c r="K157" t="b">
        <f t="shared" si="22"/>
        <v>0</v>
      </c>
      <c r="L157" t="b">
        <f t="shared" si="23"/>
        <v>0</v>
      </c>
      <c r="M157" t="b">
        <f t="shared" si="24"/>
        <v>1</v>
      </c>
      <c r="N157" t="b">
        <f t="shared" si="25"/>
        <v>0</v>
      </c>
      <c r="O157" t="str">
        <f t="shared" si="26"/>
        <v>High Bid</v>
      </c>
      <c r="P157" t="str">
        <f t="shared" si="27"/>
        <v>Old Player</v>
      </c>
      <c r="Q157" t="b">
        <f t="shared" si="28"/>
        <v>0</v>
      </c>
      <c r="R157">
        <f t="shared" si="29"/>
        <v>0</v>
      </c>
    </row>
    <row r="158" spans="1:18" x14ac:dyDescent="0.3">
      <c r="A158" s="1">
        <v>156</v>
      </c>
      <c r="B158" s="1" t="s">
        <v>193</v>
      </c>
      <c r="C158" s="1" t="s">
        <v>29</v>
      </c>
      <c r="D158" s="1" t="s">
        <v>10</v>
      </c>
      <c r="E158" s="1">
        <v>1</v>
      </c>
      <c r="F158" s="1">
        <v>130</v>
      </c>
      <c r="G158" s="1" t="s">
        <v>25</v>
      </c>
      <c r="H158" s="1" t="s">
        <v>180</v>
      </c>
      <c r="I158" t="str">
        <f t="shared" si="20"/>
        <v>Unsold</v>
      </c>
      <c r="J158" t="str">
        <f t="shared" si="21"/>
        <v>Not Played</v>
      </c>
      <c r="K158" t="b">
        <f t="shared" si="22"/>
        <v>0</v>
      </c>
      <c r="L158" t="b">
        <f t="shared" si="23"/>
        <v>0</v>
      </c>
      <c r="M158" t="b">
        <f t="shared" si="24"/>
        <v>1</v>
      </c>
      <c r="N158" t="b">
        <f t="shared" si="25"/>
        <v>0</v>
      </c>
      <c r="O158" t="str">
        <f t="shared" si="26"/>
        <v>High Bid</v>
      </c>
      <c r="P158" t="str">
        <f t="shared" si="27"/>
        <v>Old Player</v>
      </c>
      <c r="Q158" t="b">
        <f t="shared" si="28"/>
        <v>0</v>
      </c>
      <c r="R158">
        <f t="shared" si="29"/>
        <v>0</v>
      </c>
    </row>
    <row r="159" spans="1:18" x14ac:dyDescent="0.3">
      <c r="A159" s="1">
        <v>157</v>
      </c>
      <c r="B159" s="1" t="s">
        <v>194</v>
      </c>
      <c r="C159" s="1" t="s">
        <v>36</v>
      </c>
      <c r="D159" s="1" t="s">
        <v>14</v>
      </c>
      <c r="E159" s="1">
        <v>0.75</v>
      </c>
      <c r="F159" s="1">
        <v>97.5</v>
      </c>
      <c r="G159" s="1"/>
      <c r="H159" s="1" t="s">
        <v>180</v>
      </c>
      <c r="I159" t="str">
        <f t="shared" si="20"/>
        <v>Unsold</v>
      </c>
      <c r="J159" t="str">
        <f t="shared" si="21"/>
        <v>Not Played</v>
      </c>
      <c r="K159" t="b">
        <f t="shared" si="22"/>
        <v>0</v>
      </c>
      <c r="L159" t="b">
        <f t="shared" si="23"/>
        <v>0</v>
      </c>
      <c r="M159" t="b">
        <f t="shared" si="24"/>
        <v>0</v>
      </c>
      <c r="N159" t="b">
        <f t="shared" si="25"/>
        <v>0</v>
      </c>
      <c r="O159" t="str">
        <f t="shared" si="26"/>
        <v>Normal</v>
      </c>
      <c r="P159" t="str">
        <f t="shared" si="27"/>
        <v>New YEAR</v>
      </c>
      <c r="Q159" t="b">
        <f t="shared" si="28"/>
        <v>0</v>
      </c>
      <c r="R159">
        <f t="shared" si="29"/>
        <v>0</v>
      </c>
    </row>
    <row r="160" spans="1:18" x14ac:dyDescent="0.3">
      <c r="A160" s="1">
        <v>158</v>
      </c>
      <c r="B160" s="1" t="s">
        <v>195</v>
      </c>
      <c r="C160" s="1" t="s">
        <v>41</v>
      </c>
      <c r="D160" s="1" t="s">
        <v>10</v>
      </c>
      <c r="E160" s="1">
        <v>0.65</v>
      </c>
      <c r="F160" s="1">
        <v>84.5</v>
      </c>
      <c r="G160" s="1" t="s">
        <v>21</v>
      </c>
      <c r="H160" s="1" t="s">
        <v>180</v>
      </c>
      <c r="I160" t="str">
        <f t="shared" si="20"/>
        <v>Unsold</v>
      </c>
      <c r="J160" t="str">
        <f t="shared" si="21"/>
        <v>Not Played</v>
      </c>
      <c r="K160" t="b">
        <f t="shared" si="22"/>
        <v>0</v>
      </c>
      <c r="L160" t="b">
        <f t="shared" si="23"/>
        <v>0</v>
      </c>
      <c r="M160" t="b">
        <f t="shared" si="24"/>
        <v>1</v>
      </c>
      <c r="N160" t="b">
        <f t="shared" si="25"/>
        <v>0</v>
      </c>
      <c r="O160" t="str">
        <f t="shared" si="26"/>
        <v>High Bid</v>
      </c>
      <c r="P160" t="str">
        <f t="shared" si="27"/>
        <v>Old Player</v>
      </c>
      <c r="Q160" t="b">
        <f t="shared" si="28"/>
        <v>0</v>
      </c>
      <c r="R160">
        <f t="shared" si="29"/>
        <v>0</v>
      </c>
    </row>
    <row r="161" spans="1:18" x14ac:dyDescent="0.3">
      <c r="A161" s="1">
        <v>159</v>
      </c>
      <c r="B161" s="1" t="s">
        <v>196</v>
      </c>
      <c r="C161" s="1" t="s">
        <v>27</v>
      </c>
      <c r="D161" s="1" t="s">
        <v>14</v>
      </c>
      <c r="E161" s="1">
        <v>0.5</v>
      </c>
      <c r="F161" s="1">
        <v>65</v>
      </c>
      <c r="G161" s="1"/>
      <c r="H161" s="1" t="s">
        <v>180</v>
      </c>
      <c r="I161" t="str">
        <f t="shared" si="20"/>
        <v>Unsold</v>
      </c>
      <c r="J161" t="str">
        <f t="shared" si="21"/>
        <v>Not Played</v>
      </c>
      <c r="K161" t="b">
        <f t="shared" si="22"/>
        <v>0</v>
      </c>
      <c r="L161" t="b">
        <f t="shared" si="23"/>
        <v>0</v>
      </c>
      <c r="M161" t="b">
        <f t="shared" si="24"/>
        <v>0</v>
      </c>
      <c r="N161" t="b">
        <f t="shared" si="25"/>
        <v>0</v>
      </c>
      <c r="O161" t="str">
        <f t="shared" si="26"/>
        <v>Normal</v>
      </c>
      <c r="P161" t="str">
        <f t="shared" si="27"/>
        <v>New YEAR</v>
      </c>
      <c r="Q161" t="b">
        <f t="shared" si="28"/>
        <v>0</v>
      </c>
      <c r="R161">
        <f t="shared" si="29"/>
        <v>0</v>
      </c>
    </row>
    <row r="162" spans="1:18" x14ac:dyDescent="0.3">
      <c r="A162" s="1">
        <v>160</v>
      </c>
      <c r="B162" s="1" t="s">
        <v>197</v>
      </c>
      <c r="C162" s="1" t="s">
        <v>27</v>
      </c>
      <c r="D162" s="1" t="s">
        <v>14</v>
      </c>
      <c r="E162" s="1">
        <v>0.3</v>
      </c>
      <c r="F162" s="1">
        <v>39</v>
      </c>
      <c r="G162" s="1" t="s">
        <v>15</v>
      </c>
      <c r="H162" s="1" t="s">
        <v>180</v>
      </c>
      <c r="I162" t="str">
        <f t="shared" si="20"/>
        <v>Unsold</v>
      </c>
      <c r="J162" t="str">
        <f t="shared" si="21"/>
        <v>Not Played</v>
      </c>
      <c r="K162" t="b">
        <f t="shared" si="22"/>
        <v>0</v>
      </c>
      <c r="L162" t="b">
        <f t="shared" si="23"/>
        <v>0</v>
      </c>
      <c r="M162" t="b">
        <f t="shared" si="24"/>
        <v>1</v>
      </c>
      <c r="N162" t="b">
        <f t="shared" si="25"/>
        <v>0</v>
      </c>
      <c r="O162" t="str">
        <f t="shared" si="26"/>
        <v>High Bid</v>
      </c>
      <c r="P162" t="str">
        <f t="shared" si="27"/>
        <v>Old Player</v>
      </c>
      <c r="Q162" t="b">
        <f t="shared" si="28"/>
        <v>0</v>
      </c>
      <c r="R162">
        <f t="shared" si="29"/>
        <v>0</v>
      </c>
    </row>
    <row r="163" spans="1:18" x14ac:dyDescent="0.3">
      <c r="A163" s="1">
        <v>161</v>
      </c>
      <c r="B163" s="1" t="s">
        <v>198</v>
      </c>
      <c r="C163" s="1" t="s">
        <v>46</v>
      </c>
      <c r="D163" s="1" t="s">
        <v>10</v>
      </c>
      <c r="E163" s="1">
        <v>0.3</v>
      </c>
      <c r="F163" s="1">
        <v>39</v>
      </c>
      <c r="G163" s="1" t="s">
        <v>11</v>
      </c>
      <c r="H163" s="1" t="s">
        <v>180</v>
      </c>
      <c r="I163" t="str">
        <f t="shared" si="20"/>
        <v>Unsold</v>
      </c>
      <c r="J163" t="str">
        <f t="shared" si="21"/>
        <v>Not Played</v>
      </c>
      <c r="K163" t="b">
        <f t="shared" si="22"/>
        <v>0</v>
      </c>
      <c r="L163" t="b">
        <f t="shared" si="23"/>
        <v>0</v>
      </c>
      <c r="M163" t="b">
        <f t="shared" si="24"/>
        <v>1</v>
      </c>
      <c r="N163" t="b">
        <f t="shared" si="25"/>
        <v>0</v>
      </c>
      <c r="O163" t="str">
        <f t="shared" si="26"/>
        <v>High Bid</v>
      </c>
      <c r="P163" t="str">
        <f t="shared" si="27"/>
        <v>Old Player</v>
      </c>
      <c r="Q163" t="b">
        <f t="shared" si="28"/>
        <v>0</v>
      </c>
      <c r="R163">
        <f t="shared" si="29"/>
        <v>0</v>
      </c>
    </row>
    <row r="164" spans="1:18" x14ac:dyDescent="0.3">
      <c r="A164" s="1">
        <v>162</v>
      </c>
      <c r="B164" s="1" t="s">
        <v>199</v>
      </c>
      <c r="C164" s="1" t="s">
        <v>27</v>
      </c>
      <c r="D164" s="1" t="s">
        <v>23</v>
      </c>
      <c r="E164" s="1">
        <v>0.2</v>
      </c>
      <c r="F164" s="1">
        <v>26</v>
      </c>
      <c r="G164" s="1" t="s">
        <v>15</v>
      </c>
      <c r="H164" s="1" t="s">
        <v>180</v>
      </c>
      <c r="I164" t="str">
        <f t="shared" si="20"/>
        <v>Unsold</v>
      </c>
      <c r="J164" t="str">
        <f t="shared" si="21"/>
        <v>Not Played</v>
      </c>
      <c r="K164" t="b">
        <f t="shared" si="22"/>
        <v>0</v>
      </c>
      <c r="L164" t="b">
        <f t="shared" si="23"/>
        <v>0</v>
      </c>
      <c r="M164" t="b">
        <f t="shared" si="24"/>
        <v>1</v>
      </c>
      <c r="N164" t="b">
        <f t="shared" si="25"/>
        <v>0</v>
      </c>
      <c r="O164" t="str">
        <f t="shared" si="26"/>
        <v>High Bid</v>
      </c>
      <c r="P164" t="str">
        <f t="shared" si="27"/>
        <v>Old Player</v>
      </c>
      <c r="Q164" t="b">
        <f t="shared" si="28"/>
        <v>0</v>
      </c>
      <c r="R164">
        <f t="shared" si="29"/>
        <v>0</v>
      </c>
    </row>
    <row r="165" spans="1:18" x14ac:dyDescent="0.3">
      <c r="A165" s="1">
        <v>163</v>
      </c>
      <c r="B165" s="1" t="s">
        <v>200</v>
      </c>
      <c r="C165" s="1" t="s">
        <v>27</v>
      </c>
      <c r="D165" s="1" t="s">
        <v>34</v>
      </c>
      <c r="E165" s="1">
        <v>0.2</v>
      </c>
      <c r="F165" s="1">
        <v>26</v>
      </c>
      <c r="G165" s="1"/>
      <c r="H165" s="1" t="s">
        <v>180</v>
      </c>
      <c r="I165" t="str">
        <f t="shared" si="20"/>
        <v>Unsold</v>
      </c>
      <c r="J165" t="str">
        <f t="shared" si="21"/>
        <v>Not Played</v>
      </c>
      <c r="K165" t="b">
        <f t="shared" si="22"/>
        <v>0</v>
      </c>
      <c r="L165" t="b">
        <f t="shared" si="23"/>
        <v>0</v>
      </c>
      <c r="M165" t="b">
        <f t="shared" si="24"/>
        <v>0</v>
      </c>
      <c r="N165" t="b">
        <f t="shared" si="25"/>
        <v>0</v>
      </c>
      <c r="O165" t="str">
        <f t="shared" si="26"/>
        <v>Normal</v>
      </c>
      <c r="P165" t="str">
        <f t="shared" si="27"/>
        <v>New YEAR</v>
      </c>
      <c r="Q165" t="b">
        <f t="shared" si="28"/>
        <v>0</v>
      </c>
      <c r="R165">
        <f t="shared" si="29"/>
        <v>0</v>
      </c>
    </row>
    <row r="166" spans="1:18" x14ac:dyDescent="0.3">
      <c r="A166" s="1">
        <v>164</v>
      </c>
      <c r="B166" s="1" t="s">
        <v>201</v>
      </c>
      <c r="C166" s="1" t="s">
        <v>27</v>
      </c>
      <c r="D166" s="1" t="s">
        <v>14</v>
      </c>
      <c r="E166" s="1">
        <v>0.2</v>
      </c>
      <c r="F166" s="1">
        <v>26</v>
      </c>
      <c r="G166" s="1"/>
      <c r="H166" s="1" t="s">
        <v>180</v>
      </c>
      <c r="I166" t="str">
        <f t="shared" si="20"/>
        <v>Unsold</v>
      </c>
      <c r="J166" t="str">
        <f t="shared" si="21"/>
        <v>Not Played</v>
      </c>
      <c r="K166" t="b">
        <f t="shared" si="22"/>
        <v>0</v>
      </c>
      <c r="L166" t="b">
        <f t="shared" si="23"/>
        <v>0</v>
      </c>
      <c r="M166" t="b">
        <f t="shared" si="24"/>
        <v>0</v>
      </c>
      <c r="N166" t="b">
        <f t="shared" si="25"/>
        <v>0</v>
      </c>
      <c r="O166" t="str">
        <f t="shared" si="26"/>
        <v>Normal</v>
      </c>
      <c r="P166" t="str">
        <f t="shared" si="27"/>
        <v>New YEAR</v>
      </c>
      <c r="Q166" t="b">
        <f t="shared" si="28"/>
        <v>0</v>
      </c>
      <c r="R166">
        <f t="shared" si="29"/>
        <v>0</v>
      </c>
    </row>
    <row r="167" spans="1:18" x14ac:dyDescent="0.3">
      <c r="A167" s="1">
        <v>165</v>
      </c>
      <c r="B167" s="1" t="s">
        <v>202</v>
      </c>
      <c r="C167" s="1" t="s">
        <v>27</v>
      </c>
      <c r="D167" s="1" t="s">
        <v>23</v>
      </c>
      <c r="E167" s="1">
        <v>0.2</v>
      </c>
      <c r="F167" s="1">
        <v>26</v>
      </c>
      <c r="G167" s="1"/>
      <c r="H167" s="1" t="s">
        <v>180</v>
      </c>
      <c r="I167" t="str">
        <f t="shared" si="20"/>
        <v>Unsold</v>
      </c>
      <c r="J167" t="str">
        <f t="shared" si="21"/>
        <v>Not Played</v>
      </c>
      <c r="K167" t="b">
        <f t="shared" si="22"/>
        <v>0</v>
      </c>
      <c r="L167" t="b">
        <f t="shared" si="23"/>
        <v>0</v>
      </c>
      <c r="M167" t="b">
        <f t="shared" si="24"/>
        <v>0</v>
      </c>
      <c r="N167" t="b">
        <f t="shared" si="25"/>
        <v>0</v>
      </c>
      <c r="O167" t="str">
        <f t="shared" si="26"/>
        <v>Normal</v>
      </c>
      <c r="P167" t="str">
        <f t="shared" si="27"/>
        <v>New YEAR</v>
      </c>
      <c r="Q167" t="b">
        <f t="shared" si="28"/>
        <v>0</v>
      </c>
      <c r="R167">
        <f t="shared" si="29"/>
        <v>0</v>
      </c>
    </row>
    <row r="168" spans="1:18" x14ac:dyDescent="0.3">
      <c r="A168" s="1">
        <v>166</v>
      </c>
      <c r="B168" s="1" t="s">
        <v>203</v>
      </c>
      <c r="C168" s="1" t="s">
        <v>27</v>
      </c>
      <c r="D168" s="1" t="s">
        <v>14</v>
      </c>
      <c r="E168" s="1">
        <v>0.2</v>
      </c>
      <c r="F168" s="1">
        <v>26</v>
      </c>
      <c r="G168" s="1"/>
      <c r="H168" s="1" t="s">
        <v>180</v>
      </c>
      <c r="I168" t="str">
        <f t="shared" si="20"/>
        <v>Unsold</v>
      </c>
      <c r="J168" t="str">
        <f t="shared" si="21"/>
        <v>Not Played</v>
      </c>
      <c r="K168" t="b">
        <f t="shared" si="22"/>
        <v>0</v>
      </c>
      <c r="L168" t="b">
        <f t="shared" si="23"/>
        <v>0</v>
      </c>
      <c r="M168" t="b">
        <f t="shared" si="24"/>
        <v>0</v>
      </c>
      <c r="N168" t="b">
        <f t="shared" si="25"/>
        <v>0</v>
      </c>
      <c r="O168" t="str">
        <f t="shared" si="26"/>
        <v>Normal</v>
      </c>
      <c r="P168" t="str">
        <f t="shared" si="27"/>
        <v>New YEAR</v>
      </c>
      <c r="Q168" t="b">
        <f t="shared" si="28"/>
        <v>0</v>
      </c>
      <c r="R168">
        <f t="shared" si="29"/>
        <v>0</v>
      </c>
    </row>
    <row r="169" spans="1:18" x14ac:dyDescent="0.3">
      <c r="A169" s="1">
        <v>167</v>
      </c>
      <c r="B169" s="1" t="s">
        <v>204</v>
      </c>
      <c r="C169" s="1" t="s">
        <v>27</v>
      </c>
      <c r="D169" s="1" t="s">
        <v>14</v>
      </c>
      <c r="E169" s="1">
        <v>0.2</v>
      </c>
      <c r="F169" s="1">
        <v>26</v>
      </c>
      <c r="G169" s="1"/>
      <c r="H169" s="1" t="s">
        <v>180</v>
      </c>
      <c r="I169" t="str">
        <f t="shared" si="20"/>
        <v>Unsold</v>
      </c>
      <c r="J169" t="str">
        <f t="shared" si="21"/>
        <v>Not Played</v>
      </c>
      <c r="K169" t="b">
        <f t="shared" si="22"/>
        <v>0</v>
      </c>
      <c r="L169" t="b">
        <f t="shared" si="23"/>
        <v>0</v>
      </c>
      <c r="M169" t="b">
        <f t="shared" si="24"/>
        <v>0</v>
      </c>
      <c r="N169" t="b">
        <f t="shared" si="25"/>
        <v>0</v>
      </c>
      <c r="O169" t="str">
        <f t="shared" si="26"/>
        <v>Normal</v>
      </c>
      <c r="P169" t="str">
        <f t="shared" si="27"/>
        <v>New YEAR</v>
      </c>
      <c r="Q169" t="b">
        <f t="shared" si="28"/>
        <v>0</v>
      </c>
      <c r="R169">
        <f t="shared" si="29"/>
        <v>0</v>
      </c>
    </row>
    <row r="170" spans="1:18" x14ac:dyDescent="0.3">
      <c r="A170" s="1">
        <v>168</v>
      </c>
      <c r="B170" s="1" t="s">
        <v>205</v>
      </c>
      <c r="C170" s="1" t="s">
        <v>50</v>
      </c>
      <c r="D170" s="1" t="s">
        <v>23</v>
      </c>
      <c r="E170" s="1">
        <v>15</v>
      </c>
      <c r="F170" s="1">
        <v>1950</v>
      </c>
      <c r="G170" s="1" t="s">
        <v>90</v>
      </c>
      <c r="H170" s="1" t="s">
        <v>206</v>
      </c>
      <c r="I170" t="str">
        <f t="shared" si="20"/>
        <v>Unsold</v>
      </c>
      <c r="J170" t="str">
        <f t="shared" si="21"/>
        <v>Not Played</v>
      </c>
      <c r="K170" t="b">
        <f t="shared" si="22"/>
        <v>0</v>
      </c>
      <c r="L170" t="b">
        <f t="shared" si="23"/>
        <v>0</v>
      </c>
      <c r="M170" t="b">
        <f t="shared" si="24"/>
        <v>1</v>
      </c>
      <c r="N170" t="b">
        <f t="shared" si="25"/>
        <v>0</v>
      </c>
      <c r="O170" t="str">
        <f t="shared" si="26"/>
        <v>High Bid</v>
      </c>
      <c r="P170" t="str">
        <f t="shared" si="27"/>
        <v>Old Player</v>
      </c>
      <c r="Q170" t="b">
        <f t="shared" si="28"/>
        <v>0</v>
      </c>
      <c r="R170">
        <f t="shared" si="29"/>
        <v>0</v>
      </c>
    </row>
    <row r="171" spans="1:18" x14ac:dyDescent="0.3">
      <c r="A171" s="1">
        <v>169</v>
      </c>
      <c r="B171" s="1" t="s">
        <v>207</v>
      </c>
      <c r="C171" s="1" t="s">
        <v>50</v>
      </c>
      <c r="D171" s="1" t="s">
        <v>14</v>
      </c>
      <c r="E171" s="1">
        <v>11</v>
      </c>
      <c r="F171" s="1">
        <v>1430</v>
      </c>
      <c r="G171" s="1" t="s">
        <v>90</v>
      </c>
      <c r="H171" s="1" t="s">
        <v>206</v>
      </c>
      <c r="I171" t="str">
        <f t="shared" si="20"/>
        <v>Unsold</v>
      </c>
      <c r="J171" t="str">
        <f t="shared" si="21"/>
        <v>Not Played</v>
      </c>
      <c r="K171" t="b">
        <f t="shared" si="22"/>
        <v>0</v>
      </c>
      <c r="L171" t="b">
        <f t="shared" si="23"/>
        <v>0</v>
      </c>
      <c r="M171" t="b">
        <f t="shared" si="24"/>
        <v>1</v>
      </c>
      <c r="N171" t="b">
        <f t="shared" si="25"/>
        <v>0</v>
      </c>
      <c r="O171" t="str">
        <f t="shared" si="26"/>
        <v>High Bid</v>
      </c>
      <c r="P171" t="str">
        <f t="shared" si="27"/>
        <v>Old Player</v>
      </c>
      <c r="Q171" t="b">
        <f t="shared" si="28"/>
        <v>0</v>
      </c>
      <c r="R171">
        <f t="shared" si="29"/>
        <v>0</v>
      </c>
    </row>
    <row r="172" spans="1:18" x14ac:dyDescent="0.3">
      <c r="A172" s="1">
        <v>170</v>
      </c>
      <c r="B172" s="1" t="s">
        <v>208</v>
      </c>
      <c r="C172" s="1" t="s">
        <v>29</v>
      </c>
      <c r="D172" s="1" t="s">
        <v>14</v>
      </c>
      <c r="E172" s="1">
        <v>10.75</v>
      </c>
      <c r="F172" s="1">
        <v>1397.5</v>
      </c>
      <c r="G172" s="1" t="s">
        <v>90</v>
      </c>
      <c r="H172" s="1" t="s">
        <v>206</v>
      </c>
      <c r="I172" t="str">
        <f t="shared" si="20"/>
        <v>Unsold</v>
      </c>
      <c r="J172" t="str">
        <f t="shared" si="21"/>
        <v>Not Played</v>
      </c>
      <c r="K172" t="b">
        <f t="shared" si="22"/>
        <v>0</v>
      </c>
      <c r="L172" t="b">
        <f t="shared" si="23"/>
        <v>0</v>
      </c>
      <c r="M172" t="b">
        <f t="shared" si="24"/>
        <v>1</v>
      </c>
      <c r="N172" t="b">
        <f t="shared" si="25"/>
        <v>0</v>
      </c>
      <c r="O172" t="str">
        <f t="shared" si="26"/>
        <v>High Bid</v>
      </c>
      <c r="P172" t="str">
        <f t="shared" si="27"/>
        <v>Old Player</v>
      </c>
      <c r="Q172" t="b">
        <f t="shared" si="28"/>
        <v>0</v>
      </c>
      <c r="R172">
        <f t="shared" si="29"/>
        <v>0</v>
      </c>
    </row>
    <row r="173" spans="1:18" x14ac:dyDescent="0.3">
      <c r="A173" s="1">
        <v>171</v>
      </c>
      <c r="B173" s="1" t="s">
        <v>209</v>
      </c>
      <c r="C173" s="1" t="s">
        <v>17</v>
      </c>
      <c r="D173" s="1" t="s">
        <v>14</v>
      </c>
      <c r="E173" s="1">
        <v>10.75</v>
      </c>
      <c r="F173" s="1">
        <v>1397.5</v>
      </c>
      <c r="G173" s="1" t="s">
        <v>90</v>
      </c>
      <c r="H173" s="1" t="s">
        <v>206</v>
      </c>
      <c r="I173" t="str">
        <f t="shared" si="20"/>
        <v>Unsold</v>
      </c>
      <c r="J173" t="str">
        <f t="shared" si="21"/>
        <v>Not Played</v>
      </c>
      <c r="K173" t="b">
        <f t="shared" si="22"/>
        <v>0</v>
      </c>
      <c r="L173" t="b">
        <f t="shared" si="23"/>
        <v>0</v>
      </c>
      <c r="M173" t="b">
        <f t="shared" si="24"/>
        <v>1</v>
      </c>
      <c r="N173" t="b">
        <f t="shared" si="25"/>
        <v>0</v>
      </c>
      <c r="O173" t="str">
        <f t="shared" si="26"/>
        <v>High Bid</v>
      </c>
      <c r="P173" t="str">
        <f t="shared" si="27"/>
        <v>Old Player</v>
      </c>
      <c r="Q173" t="b">
        <f t="shared" si="28"/>
        <v>0</v>
      </c>
      <c r="R173">
        <f t="shared" si="29"/>
        <v>0</v>
      </c>
    </row>
    <row r="174" spans="1:18" x14ac:dyDescent="0.3">
      <c r="A174" s="1">
        <v>172</v>
      </c>
      <c r="B174" s="1" t="s">
        <v>210</v>
      </c>
      <c r="C174" s="1" t="s">
        <v>17</v>
      </c>
      <c r="D174" s="1" t="s">
        <v>10</v>
      </c>
      <c r="E174" s="1">
        <v>7.75</v>
      </c>
      <c r="F174" s="1">
        <v>1007.5</v>
      </c>
      <c r="G174" s="1" t="s">
        <v>31</v>
      </c>
      <c r="H174" s="1" t="s">
        <v>206</v>
      </c>
      <c r="I174" t="str">
        <f t="shared" si="20"/>
        <v>Unsold</v>
      </c>
      <c r="J174" t="str">
        <f t="shared" si="21"/>
        <v>Not Played</v>
      </c>
      <c r="K174" t="b">
        <f t="shared" si="22"/>
        <v>0</v>
      </c>
      <c r="L174" t="b">
        <f t="shared" si="23"/>
        <v>0</v>
      </c>
      <c r="M174" t="b">
        <f t="shared" si="24"/>
        <v>1</v>
      </c>
      <c r="N174" t="b">
        <f t="shared" si="25"/>
        <v>0</v>
      </c>
      <c r="O174" t="str">
        <f t="shared" si="26"/>
        <v>High Bid</v>
      </c>
      <c r="P174" t="str">
        <f t="shared" si="27"/>
        <v>Old Player</v>
      </c>
      <c r="Q174" t="b">
        <f t="shared" si="28"/>
        <v>0</v>
      </c>
      <c r="R174">
        <f t="shared" si="29"/>
        <v>0</v>
      </c>
    </row>
    <row r="175" spans="1:18" x14ac:dyDescent="0.3">
      <c r="A175" s="1">
        <v>173</v>
      </c>
      <c r="B175" s="1" t="s">
        <v>211</v>
      </c>
      <c r="C175" s="1" t="s">
        <v>17</v>
      </c>
      <c r="D175" s="1" t="s">
        <v>23</v>
      </c>
      <c r="E175" s="1">
        <v>7</v>
      </c>
      <c r="F175" s="1">
        <v>910</v>
      </c>
      <c r="G175" s="1" t="s">
        <v>31</v>
      </c>
      <c r="H175" s="1" t="s">
        <v>206</v>
      </c>
      <c r="I175" t="str">
        <f t="shared" si="20"/>
        <v>Unsold</v>
      </c>
      <c r="J175" t="str">
        <f t="shared" si="21"/>
        <v>Not Played</v>
      </c>
      <c r="K175" t="b">
        <f t="shared" si="22"/>
        <v>0</v>
      </c>
      <c r="L175" t="b">
        <f t="shared" si="23"/>
        <v>0</v>
      </c>
      <c r="M175" t="b">
        <f t="shared" si="24"/>
        <v>1</v>
      </c>
      <c r="N175" t="b">
        <f t="shared" si="25"/>
        <v>0</v>
      </c>
      <c r="O175" t="str">
        <f t="shared" si="26"/>
        <v>High Bid</v>
      </c>
      <c r="P175" t="str">
        <f t="shared" si="27"/>
        <v>Old Player</v>
      </c>
      <c r="Q175" t="b">
        <f t="shared" si="28"/>
        <v>0</v>
      </c>
      <c r="R175">
        <f t="shared" si="29"/>
        <v>0</v>
      </c>
    </row>
    <row r="176" spans="1:18" x14ac:dyDescent="0.3">
      <c r="A176" s="1">
        <v>174</v>
      </c>
      <c r="B176" s="1" t="s">
        <v>212</v>
      </c>
      <c r="C176" s="1" t="s">
        <v>50</v>
      </c>
      <c r="D176" s="1" t="s">
        <v>10</v>
      </c>
      <c r="E176" s="1">
        <v>7</v>
      </c>
      <c r="F176" s="1">
        <v>910</v>
      </c>
      <c r="G176" s="1" t="s">
        <v>90</v>
      </c>
      <c r="H176" s="1" t="s">
        <v>206</v>
      </c>
      <c r="I176" t="str">
        <f t="shared" si="20"/>
        <v>Unsold</v>
      </c>
      <c r="J176" t="str">
        <f t="shared" si="21"/>
        <v>Not Played</v>
      </c>
      <c r="K176" t="b">
        <f t="shared" si="22"/>
        <v>0</v>
      </c>
      <c r="L176" t="b">
        <f t="shared" si="23"/>
        <v>0</v>
      </c>
      <c r="M176" t="b">
        <f t="shared" si="24"/>
        <v>1</v>
      </c>
      <c r="N176" t="b">
        <f t="shared" si="25"/>
        <v>0</v>
      </c>
      <c r="O176" t="str">
        <f t="shared" si="26"/>
        <v>High Bid</v>
      </c>
      <c r="P176" t="str">
        <f t="shared" si="27"/>
        <v>Old Player</v>
      </c>
      <c r="Q176" t="b">
        <f t="shared" si="28"/>
        <v>0</v>
      </c>
      <c r="R176">
        <f t="shared" si="29"/>
        <v>0</v>
      </c>
    </row>
    <row r="177" spans="1:18" x14ac:dyDescent="0.3">
      <c r="A177" s="1">
        <v>175</v>
      </c>
      <c r="B177" s="1" t="s">
        <v>213</v>
      </c>
      <c r="C177" s="1" t="s">
        <v>17</v>
      </c>
      <c r="D177" s="1" t="s">
        <v>34</v>
      </c>
      <c r="E177" s="1">
        <v>5.5</v>
      </c>
      <c r="F177" s="1">
        <v>715</v>
      </c>
      <c r="G177" s="1" t="s">
        <v>18</v>
      </c>
      <c r="H177" s="1" t="s">
        <v>206</v>
      </c>
      <c r="I177" t="str">
        <f t="shared" si="20"/>
        <v>Unsold</v>
      </c>
      <c r="J177" t="str">
        <f t="shared" si="21"/>
        <v>Not Played</v>
      </c>
      <c r="K177" t="b">
        <f t="shared" si="22"/>
        <v>0</v>
      </c>
      <c r="L177" t="b">
        <f t="shared" si="23"/>
        <v>0</v>
      </c>
      <c r="M177" t="b">
        <f t="shared" si="24"/>
        <v>1</v>
      </c>
      <c r="N177" t="b">
        <f t="shared" si="25"/>
        <v>0</v>
      </c>
      <c r="O177" t="str">
        <f t="shared" si="26"/>
        <v>High Bid</v>
      </c>
      <c r="P177" t="str">
        <f t="shared" si="27"/>
        <v>Old Player</v>
      </c>
      <c r="Q177" t="b">
        <f t="shared" si="28"/>
        <v>0</v>
      </c>
      <c r="R177">
        <f t="shared" si="29"/>
        <v>0</v>
      </c>
    </row>
    <row r="178" spans="1:18" x14ac:dyDescent="0.3">
      <c r="A178" s="1">
        <v>176</v>
      </c>
      <c r="B178" s="1" t="s">
        <v>214</v>
      </c>
      <c r="C178" s="1" t="s">
        <v>27</v>
      </c>
      <c r="D178" s="1" t="s">
        <v>34</v>
      </c>
      <c r="E178" s="1">
        <v>3.4</v>
      </c>
      <c r="F178" s="1">
        <v>442</v>
      </c>
      <c r="G178" s="1" t="s">
        <v>21</v>
      </c>
      <c r="H178" s="1" t="s">
        <v>206</v>
      </c>
      <c r="I178" t="str">
        <f t="shared" si="20"/>
        <v>Unsold</v>
      </c>
      <c r="J178" t="str">
        <f t="shared" si="21"/>
        <v>Not Played</v>
      </c>
      <c r="K178" t="b">
        <f t="shared" si="22"/>
        <v>0</v>
      </c>
      <c r="L178" t="b">
        <f t="shared" si="23"/>
        <v>0</v>
      </c>
      <c r="M178" t="b">
        <f t="shared" si="24"/>
        <v>1</v>
      </c>
      <c r="N178" t="b">
        <f t="shared" si="25"/>
        <v>0</v>
      </c>
      <c r="O178" t="str">
        <f t="shared" si="26"/>
        <v>High Bid</v>
      </c>
      <c r="P178" t="str">
        <f t="shared" si="27"/>
        <v>Old Player</v>
      </c>
      <c r="Q178" t="b">
        <f t="shared" si="28"/>
        <v>0</v>
      </c>
      <c r="R178">
        <f t="shared" si="29"/>
        <v>0</v>
      </c>
    </row>
    <row r="179" spans="1:18" x14ac:dyDescent="0.3">
      <c r="A179" s="1">
        <v>177</v>
      </c>
      <c r="B179" s="1" t="s">
        <v>215</v>
      </c>
      <c r="C179" s="1" t="s">
        <v>46</v>
      </c>
      <c r="D179" s="1" t="s">
        <v>14</v>
      </c>
      <c r="E179" s="1">
        <v>2.4</v>
      </c>
      <c r="F179" s="1">
        <v>312</v>
      </c>
      <c r="G179" s="1" t="s">
        <v>90</v>
      </c>
      <c r="H179" s="1" t="s">
        <v>206</v>
      </c>
      <c r="I179" t="str">
        <f t="shared" si="20"/>
        <v>Unsold</v>
      </c>
      <c r="J179" t="str">
        <f t="shared" si="21"/>
        <v>Not Played</v>
      </c>
      <c r="K179" t="b">
        <f t="shared" si="22"/>
        <v>0</v>
      </c>
      <c r="L179" t="b">
        <f t="shared" si="23"/>
        <v>0</v>
      </c>
      <c r="M179" t="b">
        <f t="shared" si="24"/>
        <v>1</v>
      </c>
      <c r="N179" t="b">
        <f t="shared" si="25"/>
        <v>0</v>
      </c>
      <c r="O179" t="str">
        <f t="shared" si="26"/>
        <v>High Bid</v>
      </c>
      <c r="P179" t="str">
        <f t="shared" si="27"/>
        <v>Old Player</v>
      </c>
      <c r="Q179" t="b">
        <f t="shared" si="28"/>
        <v>0</v>
      </c>
      <c r="R179">
        <f t="shared" si="29"/>
        <v>0</v>
      </c>
    </row>
    <row r="180" spans="1:18" x14ac:dyDescent="0.3">
      <c r="A180" s="1">
        <v>178</v>
      </c>
      <c r="B180" s="1" t="s">
        <v>216</v>
      </c>
      <c r="C180" s="1" t="s">
        <v>17</v>
      </c>
      <c r="D180" s="1" t="s">
        <v>14</v>
      </c>
      <c r="E180" s="1">
        <v>2</v>
      </c>
      <c r="F180" s="1">
        <v>260</v>
      </c>
      <c r="G180" s="1"/>
      <c r="H180" s="1" t="s">
        <v>206</v>
      </c>
      <c r="I180" t="str">
        <f t="shared" si="20"/>
        <v>Unsold</v>
      </c>
      <c r="J180" t="str">
        <f t="shared" si="21"/>
        <v>Not Played</v>
      </c>
      <c r="K180" t="b">
        <f t="shared" si="22"/>
        <v>0</v>
      </c>
      <c r="L180" t="b">
        <f t="shared" si="23"/>
        <v>0</v>
      </c>
      <c r="M180" t="b">
        <f t="shared" si="24"/>
        <v>0</v>
      </c>
      <c r="N180" t="b">
        <f t="shared" si="25"/>
        <v>0</v>
      </c>
      <c r="O180" t="str">
        <f t="shared" si="26"/>
        <v>Normal</v>
      </c>
      <c r="P180" t="str">
        <f t="shared" si="27"/>
        <v>New YEAR</v>
      </c>
      <c r="Q180" t="b">
        <f t="shared" si="28"/>
        <v>0</v>
      </c>
      <c r="R180">
        <f t="shared" si="29"/>
        <v>0</v>
      </c>
    </row>
    <row r="181" spans="1:18" x14ac:dyDescent="0.3">
      <c r="A181" s="1">
        <v>179</v>
      </c>
      <c r="B181" s="1" t="s">
        <v>217</v>
      </c>
      <c r="C181" s="1" t="s">
        <v>29</v>
      </c>
      <c r="D181" s="1" t="s">
        <v>14</v>
      </c>
      <c r="E181" s="1">
        <v>1</v>
      </c>
      <c r="F181" s="1">
        <v>130</v>
      </c>
      <c r="G181" s="1"/>
      <c r="H181" s="1" t="s">
        <v>206</v>
      </c>
      <c r="I181" t="str">
        <f t="shared" si="20"/>
        <v>Unsold</v>
      </c>
      <c r="J181" t="str">
        <f t="shared" si="21"/>
        <v>Not Played</v>
      </c>
      <c r="K181" t="b">
        <f t="shared" si="22"/>
        <v>0</v>
      </c>
      <c r="L181" t="b">
        <f t="shared" si="23"/>
        <v>0</v>
      </c>
      <c r="M181" t="b">
        <f t="shared" si="24"/>
        <v>0</v>
      </c>
      <c r="N181" t="b">
        <f t="shared" si="25"/>
        <v>0</v>
      </c>
      <c r="O181" t="str">
        <f t="shared" si="26"/>
        <v>Normal</v>
      </c>
      <c r="P181" t="str">
        <f t="shared" si="27"/>
        <v>New YEAR</v>
      </c>
      <c r="Q181" t="b">
        <f t="shared" si="28"/>
        <v>0</v>
      </c>
      <c r="R181">
        <f t="shared" si="29"/>
        <v>0</v>
      </c>
    </row>
    <row r="182" spans="1:18" x14ac:dyDescent="0.3">
      <c r="A182" s="1">
        <v>180</v>
      </c>
      <c r="B182" s="1" t="s">
        <v>218</v>
      </c>
      <c r="C182" s="1" t="s">
        <v>20</v>
      </c>
      <c r="D182" s="1" t="s">
        <v>14</v>
      </c>
      <c r="E182" s="1">
        <v>0.95</v>
      </c>
      <c r="F182" s="1">
        <v>123.5</v>
      </c>
      <c r="G182" s="1" t="s">
        <v>21</v>
      </c>
      <c r="H182" s="1" t="s">
        <v>206</v>
      </c>
      <c r="I182" t="str">
        <f t="shared" si="20"/>
        <v>Unsold</v>
      </c>
      <c r="J182" t="str">
        <f t="shared" si="21"/>
        <v>Not Played</v>
      </c>
      <c r="K182" t="b">
        <f t="shared" si="22"/>
        <v>0</v>
      </c>
      <c r="L182" t="b">
        <f t="shared" si="23"/>
        <v>0</v>
      </c>
      <c r="M182" t="b">
        <f t="shared" si="24"/>
        <v>1</v>
      </c>
      <c r="N182" t="b">
        <f t="shared" si="25"/>
        <v>0</v>
      </c>
      <c r="O182" t="str">
        <f t="shared" si="26"/>
        <v>High Bid</v>
      </c>
      <c r="P182" t="str">
        <f t="shared" si="27"/>
        <v>Old Player</v>
      </c>
      <c r="Q182" t="b">
        <f t="shared" si="28"/>
        <v>0</v>
      </c>
      <c r="R182">
        <f t="shared" si="29"/>
        <v>0</v>
      </c>
    </row>
    <row r="183" spans="1:18" x14ac:dyDescent="0.3">
      <c r="A183" s="1">
        <v>181</v>
      </c>
      <c r="B183" s="1" t="s">
        <v>219</v>
      </c>
      <c r="C183" s="1" t="s">
        <v>41</v>
      </c>
      <c r="D183" s="1" t="s">
        <v>23</v>
      </c>
      <c r="E183" s="1">
        <v>0.8</v>
      </c>
      <c r="F183" s="1">
        <v>104</v>
      </c>
      <c r="G183" s="1" t="s">
        <v>90</v>
      </c>
      <c r="H183" s="1" t="s">
        <v>206</v>
      </c>
      <c r="I183" t="str">
        <f t="shared" si="20"/>
        <v>Unsold</v>
      </c>
      <c r="J183" t="str">
        <f t="shared" si="21"/>
        <v>Not Played</v>
      </c>
      <c r="K183" t="b">
        <f t="shared" si="22"/>
        <v>0</v>
      </c>
      <c r="L183" t="b">
        <f t="shared" si="23"/>
        <v>0</v>
      </c>
      <c r="M183" t="b">
        <f t="shared" si="24"/>
        <v>1</v>
      </c>
      <c r="N183" t="b">
        <f t="shared" si="25"/>
        <v>0</v>
      </c>
      <c r="O183" t="str">
        <f t="shared" si="26"/>
        <v>High Bid</v>
      </c>
      <c r="P183" t="str">
        <f t="shared" si="27"/>
        <v>Old Player</v>
      </c>
      <c r="Q183" t="b">
        <f t="shared" si="28"/>
        <v>0</v>
      </c>
      <c r="R183">
        <f t="shared" si="29"/>
        <v>0</v>
      </c>
    </row>
    <row r="184" spans="1:18" x14ac:dyDescent="0.3">
      <c r="A184" s="1">
        <v>182</v>
      </c>
      <c r="B184" s="1" t="s">
        <v>220</v>
      </c>
      <c r="C184" s="1" t="s">
        <v>36</v>
      </c>
      <c r="D184" s="1" t="s">
        <v>10</v>
      </c>
      <c r="E184" s="1">
        <v>0.75</v>
      </c>
      <c r="F184" s="1">
        <v>97.5</v>
      </c>
      <c r="G184" s="1" t="s">
        <v>11</v>
      </c>
      <c r="H184" s="1" t="s">
        <v>206</v>
      </c>
      <c r="I184" t="str">
        <f t="shared" si="20"/>
        <v>Unsold</v>
      </c>
      <c r="J184" t="str">
        <f t="shared" si="21"/>
        <v>Not Played</v>
      </c>
      <c r="K184" t="b">
        <f t="shared" si="22"/>
        <v>0</v>
      </c>
      <c r="L184" t="b">
        <f t="shared" si="23"/>
        <v>0</v>
      </c>
      <c r="M184" t="b">
        <f t="shared" si="24"/>
        <v>1</v>
      </c>
      <c r="N184" t="b">
        <f t="shared" si="25"/>
        <v>0</v>
      </c>
      <c r="O184" t="str">
        <f t="shared" si="26"/>
        <v>High Bid</v>
      </c>
      <c r="P184" t="str">
        <f t="shared" si="27"/>
        <v>Old Player</v>
      </c>
      <c r="Q184" t="b">
        <f t="shared" si="28"/>
        <v>0</v>
      </c>
      <c r="R184">
        <f t="shared" si="29"/>
        <v>0</v>
      </c>
    </row>
    <row r="185" spans="1:18" x14ac:dyDescent="0.3">
      <c r="A185" s="1">
        <v>183</v>
      </c>
      <c r="B185" s="1" t="s">
        <v>221</v>
      </c>
      <c r="C185" s="1" t="s">
        <v>36</v>
      </c>
      <c r="D185" s="1" t="s">
        <v>10</v>
      </c>
      <c r="E185" s="1">
        <v>0.75</v>
      </c>
      <c r="F185" s="1">
        <v>97.5</v>
      </c>
      <c r="G185" s="1" t="s">
        <v>31</v>
      </c>
      <c r="H185" s="1" t="s">
        <v>206</v>
      </c>
      <c r="I185" t="str">
        <f t="shared" si="20"/>
        <v>Unsold</v>
      </c>
      <c r="J185" t="str">
        <f t="shared" si="21"/>
        <v>Not Played</v>
      </c>
      <c r="K185" t="b">
        <f t="shared" si="22"/>
        <v>0</v>
      </c>
      <c r="L185" t="b">
        <f t="shared" si="23"/>
        <v>0</v>
      </c>
      <c r="M185" t="b">
        <f t="shared" si="24"/>
        <v>1</v>
      </c>
      <c r="N185" t="b">
        <f t="shared" si="25"/>
        <v>0</v>
      </c>
      <c r="O185" t="str">
        <f t="shared" si="26"/>
        <v>High Bid</v>
      </c>
      <c r="P185" t="str">
        <f t="shared" si="27"/>
        <v>Old Player</v>
      </c>
      <c r="Q185" t="b">
        <f t="shared" si="28"/>
        <v>0</v>
      </c>
      <c r="R185">
        <f t="shared" si="29"/>
        <v>0</v>
      </c>
    </row>
    <row r="186" spans="1:18" x14ac:dyDescent="0.3">
      <c r="A186" s="1">
        <v>184</v>
      </c>
      <c r="B186" s="1" t="s">
        <v>222</v>
      </c>
      <c r="C186" s="1" t="s">
        <v>41</v>
      </c>
      <c r="D186" s="1" t="s">
        <v>10</v>
      </c>
      <c r="E186" s="1">
        <v>0.5</v>
      </c>
      <c r="F186" s="1">
        <v>65</v>
      </c>
      <c r="G186" s="1" t="s">
        <v>31</v>
      </c>
      <c r="H186" s="1" t="s">
        <v>206</v>
      </c>
      <c r="I186" t="str">
        <f t="shared" si="20"/>
        <v>Unsold</v>
      </c>
      <c r="J186" t="str">
        <f t="shared" si="21"/>
        <v>Not Played</v>
      </c>
      <c r="K186" t="b">
        <f t="shared" si="22"/>
        <v>0</v>
      </c>
      <c r="L186" t="b">
        <f t="shared" si="23"/>
        <v>0</v>
      </c>
      <c r="M186" t="b">
        <f t="shared" si="24"/>
        <v>1</v>
      </c>
      <c r="N186" t="b">
        <f t="shared" si="25"/>
        <v>0</v>
      </c>
      <c r="O186" t="str">
        <f t="shared" si="26"/>
        <v>High Bid</v>
      </c>
      <c r="P186" t="str">
        <f t="shared" si="27"/>
        <v>Old Player</v>
      </c>
      <c r="Q186" t="b">
        <f t="shared" si="28"/>
        <v>0</v>
      </c>
      <c r="R186">
        <f t="shared" si="29"/>
        <v>0</v>
      </c>
    </row>
    <row r="187" spans="1:18" x14ac:dyDescent="0.3">
      <c r="A187" s="1">
        <v>185</v>
      </c>
      <c r="B187" s="1" t="s">
        <v>223</v>
      </c>
      <c r="C187" s="1" t="s">
        <v>27</v>
      </c>
      <c r="D187" s="1" t="s">
        <v>14</v>
      </c>
      <c r="E187" s="1">
        <v>0.3</v>
      </c>
      <c r="F187" s="1">
        <v>39</v>
      </c>
      <c r="G187" s="1" t="s">
        <v>90</v>
      </c>
      <c r="H187" s="1" t="s">
        <v>206</v>
      </c>
      <c r="I187" t="str">
        <f t="shared" si="20"/>
        <v>Unsold</v>
      </c>
      <c r="J187" t="str">
        <f t="shared" si="21"/>
        <v>Not Played</v>
      </c>
      <c r="K187" t="b">
        <f t="shared" si="22"/>
        <v>0</v>
      </c>
      <c r="L187" t="b">
        <f t="shared" si="23"/>
        <v>0</v>
      </c>
      <c r="M187" t="b">
        <f t="shared" si="24"/>
        <v>1</v>
      </c>
      <c r="N187" t="b">
        <f t="shared" si="25"/>
        <v>0</v>
      </c>
      <c r="O187" t="str">
        <f t="shared" si="26"/>
        <v>High Bid</v>
      </c>
      <c r="P187" t="str">
        <f t="shared" si="27"/>
        <v>Old Player</v>
      </c>
      <c r="Q187" t="b">
        <f t="shared" si="28"/>
        <v>0</v>
      </c>
      <c r="R187">
        <f t="shared" si="29"/>
        <v>0</v>
      </c>
    </row>
    <row r="188" spans="1:18" x14ac:dyDescent="0.3">
      <c r="A188" s="1">
        <v>186</v>
      </c>
      <c r="B188" s="1" t="s">
        <v>224</v>
      </c>
      <c r="C188" s="1" t="s">
        <v>27</v>
      </c>
      <c r="D188" s="1" t="s">
        <v>10</v>
      </c>
      <c r="E188" s="1">
        <v>0.25</v>
      </c>
      <c r="F188" s="1">
        <v>32.5</v>
      </c>
      <c r="G188" s="1"/>
      <c r="H188" s="1" t="s">
        <v>206</v>
      </c>
      <c r="I188" t="str">
        <f t="shared" si="20"/>
        <v>Unsold</v>
      </c>
      <c r="J188" t="str">
        <f t="shared" si="21"/>
        <v>Not Played</v>
      </c>
      <c r="K188" t="b">
        <f t="shared" si="22"/>
        <v>0</v>
      </c>
      <c r="L188" t="b">
        <f t="shared" si="23"/>
        <v>0</v>
      </c>
      <c r="M188" t="b">
        <f t="shared" si="24"/>
        <v>0</v>
      </c>
      <c r="N188" t="b">
        <f t="shared" si="25"/>
        <v>0</v>
      </c>
      <c r="O188" t="str">
        <f t="shared" si="26"/>
        <v>Normal</v>
      </c>
      <c r="P188" t="str">
        <f t="shared" si="27"/>
        <v>New YEAR</v>
      </c>
      <c r="Q188" t="b">
        <f t="shared" si="28"/>
        <v>0</v>
      </c>
      <c r="R188">
        <f t="shared" si="29"/>
        <v>0</v>
      </c>
    </row>
    <row r="189" spans="1:18" x14ac:dyDescent="0.3">
      <c r="A189" s="1">
        <v>187</v>
      </c>
      <c r="B189" s="1" t="s">
        <v>225</v>
      </c>
      <c r="C189" s="1" t="s">
        <v>27</v>
      </c>
      <c r="D189" s="1" t="s">
        <v>10</v>
      </c>
      <c r="E189" s="1">
        <v>0.2</v>
      </c>
      <c r="F189" s="1">
        <v>26</v>
      </c>
      <c r="G189" s="1" t="s">
        <v>90</v>
      </c>
      <c r="H189" s="1" t="s">
        <v>206</v>
      </c>
      <c r="I189" t="str">
        <f t="shared" si="20"/>
        <v>Unsold</v>
      </c>
      <c r="J189" t="str">
        <f t="shared" si="21"/>
        <v>Not Played</v>
      </c>
      <c r="K189" t="b">
        <f t="shared" si="22"/>
        <v>0</v>
      </c>
      <c r="L189" t="b">
        <f t="shared" si="23"/>
        <v>0</v>
      </c>
      <c r="M189" t="b">
        <f t="shared" si="24"/>
        <v>1</v>
      </c>
      <c r="N189" t="b">
        <f t="shared" si="25"/>
        <v>0</v>
      </c>
      <c r="O189" t="str">
        <f t="shared" si="26"/>
        <v>High Bid</v>
      </c>
      <c r="P189" t="str">
        <f t="shared" si="27"/>
        <v>Old Player</v>
      </c>
      <c r="Q189" t="b">
        <f t="shared" si="28"/>
        <v>0</v>
      </c>
      <c r="R189">
        <f t="shared" si="29"/>
        <v>0</v>
      </c>
    </row>
    <row r="190" spans="1:18" x14ac:dyDescent="0.3">
      <c r="A190" s="1">
        <v>188</v>
      </c>
      <c r="B190" s="1" t="s">
        <v>226</v>
      </c>
      <c r="C190" s="1" t="s">
        <v>27</v>
      </c>
      <c r="D190" s="1" t="s">
        <v>14</v>
      </c>
      <c r="E190" s="1">
        <v>0.2</v>
      </c>
      <c r="F190" s="1">
        <v>26</v>
      </c>
      <c r="G190" s="1"/>
      <c r="H190" s="1" t="s">
        <v>206</v>
      </c>
      <c r="I190" t="str">
        <f t="shared" si="20"/>
        <v>Unsold</v>
      </c>
      <c r="J190" t="str">
        <f t="shared" si="21"/>
        <v>Not Played</v>
      </c>
      <c r="K190" t="b">
        <f t="shared" si="22"/>
        <v>0</v>
      </c>
      <c r="L190" t="b">
        <f t="shared" si="23"/>
        <v>0</v>
      </c>
      <c r="M190" t="b">
        <f t="shared" si="24"/>
        <v>0</v>
      </c>
      <c r="N190" t="b">
        <f t="shared" si="25"/>
        <v>0</v>
      </c>
      <c r="O190" t="str">
        <f t="shared" si="26"/>
        <v>Normal</v>
      </c>
      <c r="P190" t="str">
        <f t="shared" si="27"/>
        <v>New YEAR</v>
      </c>
      <c r="Q190" t="b">
        <f t="shared" si="28"/>
        <v>0</v>
      </c>
      <c r="R190">
        <f t="shared" si="29"/>
        <v>0</v>
      </c>
    </row>
    <row r="191" spans="1:18" x14ac:dyDescent="0.3">
      <c r="A191" s="1">
        <v>189</v>
      </c>
      <c r="B191" s="1" t="s">
        <v>227</v>
      </c>
      <c r="C191" s="1" t="s">
        <v>27</v>
      </c>
      <c r="D191" s="1" t="s">
        <v>34</v>
      </c>
      <c r="E191" s="1">
        <v>0.2</v>
      </c>
      <c r="F191" s="1">
        <v>26</v>
      </c>
      <c r="G191" s="1"/>
      <c r="H191" s="1" t="s">
        <v>206</v>
      </c>
      <c r="I191" t="str">
        <f t="shared" si="20"/>
        <v>Unsold</v>
      </c>
      <c r="J191" t="str">
        <f t="shared" si="21"/>
        <v>Not Played</v>
      </c>
      <c r="K191" t="b">
        <f t="shared" si="22"/>
        <v>0</v>
      </c>
      <c r="L191" t="b">
        <f t="shared" si="23"/>
        <v>0</v>
      </c>
      <c r="M191" t="b">
        <f t="shared" si="24"/>
        <v>0</v>
      </c>
      <c r="N191" t="b">
        <f t="shared" si="25"/>
        <v>0</v>
      </c>
      <c r="O191" t="str">
        <f t="shared" si="26"/>
        <v>Normal</v>
      </c>
      <c r="P191" t="str">
        <f t="shared" si="27"/>
        <v>New YEAR</v>
      </c>
      <c r="Q191" t="b">
        <f t="shared" si="28"/>
        <v>0</v>
      </c>
      <c r="R191">
        <f t="shared" si="29"/>
        <v>0</v>
      </c>
    </row>
    <row r="192" spans="1:18" x14ac:dyDescent="0.3">
      <c r="A192" s="1">
        <v>190</v>
      </c>
      <c r="B192" s="1" t="s">
        <v>228</v>
      </c>
      <c r="C192" s="1" t="s">
        <v>50</v>
      </c>
      <c r="D192" s="1" t="s">
        <v>34</v>
      </c>
      <c r="E192" s="1">
        <v>14</v>
      </c>
      <c r="F192" s="1">
        <v>1820</v>
      </c>
      <c r="G192" s="1" t="s">
        <v>21</v>
      </c>
      <c r="H192" s="1" t="s">
        <v>229</v>
      </c>
      <c r="I192" t="str">
        <f t="shared" si="20"/>
        <v>Unsold</v>
      </c>
      <c r="J192" t="str">
        <f t="shared" si="21"/>
        <v>Not Played</v>
      </c>
      <c r="K192" t="b">
        <f t="shared" si="22"/>
        <v>0</v>
      </c>
      <c r="L192" t="b">
        <f t="shared" si="23"/>
        <v>0</v>
      </c>
      <c r="M192" t="b">
        <f t="shared" si="24"/>
        <v>1</v>
      </c>
      <c r="N192" t="b">
        <f t="shared" si="25"/>
        <v>0</v>
      </c>
      <c r="O192" t="str">
        <f t="shared" si="26"/>
        <v>High Bid</v>
      </c>
      <c r="P192" t="str">
        <f t="shared" si="27"/>
        <v>Old Player</v>
      </c>
      <c r="Q192" t="b">
        <f t="shared" si="28"/>
        <v>0</v>
      </c>
      <c r="R192">
        <f t="shared" si="29"/>
        <v>0</v>
      </c>
    </row>
    <row r="193" spans="1:18" x14ac:dyDescent="0.3">
      <c r="A193" s="1">
        <v>191</v>
      </c>
      <c r="B193" s="1" t="s">
        <v>230</v>
      </c>
      <c r="C193" s="1" t="s">
        <v>50</v>
      </c>
      <c r="D193" s="1" t="s">
        <v>34</v>
      </c>
      <c r="E193" s="1">
        <v>10</v>
      </c>
      <c r="F193" s="1">
        <v>1300</v>
      </c>
      <c r="G193" s="1" t="s">
        <v>21</v>
      </c>
      <c r="H193" s="1" t="s">
        <v>229</v>
      </c>
      <c r="I193" t="str">
        <f t="shared" si="20"/>
        <v>Unsold</v>
      </c>
      <c r="J193" t="str">
        <f t="shared" si="21"/>
        <v>Not Played</v>
      </c>
      <c r="K193" t="b">
        <f t="shared" si="22"/>
        <v>0</v>
      </c>
      <c r="L193" t="b">
        <f t="shared" si="23"/>
        <v>0</v>
      </c>
      <c r="M193" t="b">
        <f t="shared" si="24"/>
        <v>1</v>
      </c>
      <c r="N193" t="b">
        <f t="shared" si="25"/>
        <v>0</v>
      </c>
      <c r="O193" t="str">
        <f t="shared" si="26"/>
        <v>High Bid</v>
      </c>
      <c r="P193" t="str">
        <f t="shared" si="27"/>
        <v>Old Player</v>
      </c>
      <c r="Q193" t="b">
        <f t="shared" si="28"/>
        <v>0</v>
      </c>
      <c r="R193">
        <f t="shared" si="29"/>
        <v>0</v>
      </c>
    </row>
    <row r="194" spans="1:18" x14ac:dyDescent="0.3">
      <c r="A194" s="1">
        <v>192</v>
      </c>
      <c r="B194" s="1" t="s">
        <v>231</v>
      </c>
      <c r="C194" s="1" t="s">
        <v>29</v>
      </c>
      <c r="D194" s="1" t="s">
        <v>10</v>
      </c>
      <c r="E194" s="1">
        <v>10</v>
      </c>
      <c r="F194" s="1">
        <v>1300</v>
      </c>
      <c r="G194" s="1" t="s">
        <v>18</v>
      </c>
      <c r="H194" s="1" t="s">
        <v>229</v>
      </c>
      <c r="I194" t="str">
        <f t="shared" si="20"/>
        <v>Unsold</v>
      </c>
      <c r="J194" t="str">
        <f t="shared" si="21"/>
        <v>Not Played</v>
      </c>
      <c r="K194" t="b">
        <f t="shared" si="22"/>
        <v>0</v>
      </c>
      <c r="L194" t="b">
        <f t="shared" si="23"/>
        <v>0</v>
      </c>
      <c r="M194" t="b">
        <f t="shared" si="24"/>
        <v>1</v>
      </c>
      <c r="N194" t="b">
        <f t="shared" si="25"/>
        <v>0</v>
      </c>
      <c r="O194" t="str">
        <f t="shared" si="26"/>
        <v>High Bid</v>
      </c>
      <c r="P194" t="str">
        <f t="shared" si="27"/>
        <v>Old Player</v>
      </c>
      <c r="Q194" t="b">
        <f t="shared" si="28"/>
        <v>0</v>
      </c>
      <c r="R194">
        <f t="shared" si="29"/>
        <v>0</v>
      </c>
    </row>
    <row r="195" spans="1:18" x14ac:dyDescent="0.3">
      <c r="A195" s="1">
        <v>193</v>
      </c>
      <c r="B195" s="1" t="s">
        <v>232</v>
      </c>
      <c r="C195" s="1" t="s">
        <v>63</v>
      </c>
      <c r="D195" s="1" t="s">
        <v>23</v>
      </c>
      <c r="E195" s="1">
        <v>8.5</v>
      </c>
      <c r="F195" s="1">
        <v>1105</v>
      </c>
      <c r="G195" s="1" t="s">
        <v>78</v>
      </c>
      <c r="H195" s="1" t="s">
        <v>229</v>
      </c>
      <c r="I195" t="str">
        <f t="shared" ref="I195:I258" si="30">IF(D195="Sold","Sold","Unsold")</f>
        <v>Unsold</v>
      </c>
      <c r="J195" t="str">
        <f t="shared" ref="J195:J258" si="31">IF(G195="Yes","Played","Not Played")</f>
        <v>Not Played</v>
      </c>
      <c r="K195" t="b">
        <f t="shared" ref="K195:K258" si="32">AND(E195="BOWER",G195&gt;5000000)</f>
        <v>0</v>
      </c>
      <c r="L195" t="b">
        <f t="shared" ref="L195:L258" si="33">AND(E195="BATTER",F195="CSK",G195&gt;5000000)</f>
        <v>0</v>
      </c>
      <c r="M195" t="b">
        <f t="shared" ref="M195:M258" si="34">OR(E195="BOWER",G195&gt;5000000)</f>
        <v>1</v>
      </c>
      <c r="N195" t="b">
        <f t="shared" ref="N195:N258" si="35">ISBLANK(H195)</f>
        <v>0</v>
      </c>
      <c r="O195" t="str">
        <f t="shared" ref="O195:O258" si="36">IF(G195&gt;1000000,"High Bid","Normal")</f>
        <v>High Bid</v>
      </c>
      <c r="P195" t="str">
        <f t="shared" ref="P195:P258" si="37">IF(ISBLANK(G195),"New YEAR","Old Player")</f>
        <v>Old Player</v>
      </c>
      <c r="Q195" t="b">
        <f t="shared" ref="Q195:Q258" si="38">OR(B195="ALL-ROUNDER",B195="BOWER")</f>
        <v>0</v>
      </c>
      <c r="R195">
        <f t="shared" ref="R195:R258" si="39">COUNTIFS(H195:H293,"Yes",C195:C293,"&lt;2000000")</f>
        <v>0</v>
      </c>
    </row>
    <row r="196" spans="1:18" x14ac:dyDescent="0.3">
      <c r="A196" s="1">
        <v>194</v>
      </c>
      <c r="B196" s="1" t="s">
        <v>233</v>
      </c>
      <c r="C196" s="1" t="s">
        <v>17</v>
      </c>
      <c r="D196" s="1" t="s">
        <v>10</v>
      </c>
      <c r="E196" s="1">
        <v>8</v>
      </c>
      <c r="F196" s="1">
        <v>1040</v>
      </c>
      <c r="G196" s="1" t="s">
        <v>15</v>
      </c>
      <c r="H196" s="1" t="s">
        <v>229</v>
      </c>
      <c r="I196" t="str">
        <f t="shared" si="30"/>
        <v>Unsold</v>
      </c>
      <c r="J196" t="str">
        <f t="shared" si="31"/>
        <v>Not Played</v>
      </c>
      <c r="K196" t="b">
        <f t="shared" si="32"/>
        <v>0</v>
      </c>
      <c r="L196" t="b">
        <f t="shared" si="33"/>
        <v>0</v>
      </c>
      <c r="M196" t="b">
        <f t="shared" si="34"/>
        <v>1</v>
      </c>
      <c r="N196" t="b">
        <f t="shared" si="35"/>
        <v>0</v>
      </c>
      <c r="O196" t="str">
        <f t="shared" si="36"/>
        <v>High Bid</v>
      </c>
      <c r="P196" t="str">
        <f t="shared" si="37"/>
        <v>Old Player</v>
      </c>
      <c r="Q196" t="b">
        <f t="shared" si="38"/>
        <v>0</v>
      </c>
      <c r="R196">
        <f t="shared" si="39"/>
        <v>0</v>
      </c>
    </row>
    <row r="197" spans="1:18" x14ac:dyDescent="0.3">
      <c r="A197" s="1">
        <v>195</v>
      </c>
      <c r="B197" s="1" t="s">
        <v>234</v>
      </c>
      <c r="C197" s="1" t="s">
        <v>17</v>
      </c>
      <c r="D197" s="1" t="s">
        <v>23</v>
      </c>
      <c r="E197" s="1">
        <v>7.75</v>
      </c>
      <c r="F197" s="1">
        <v>1007.5</v>
      </c>
      <c r="G197" s="1" t="s">
        <v>90</v>
      </c>
      <c r="H197" s="1" t="s">
        <v>229</v>
      </c>
      <c r="I197" t="str">
        <f t="shared" si="30"/>
        <v>Unsold</v>
      </c>
      <c r="J197" t="str">
        <f t="shared" si="31"/>
        <v>Not Played</v>
      </c>
      <c r="K197" t="b">
        <f t="shared" si="32"/>
        <v>0</v>
      </c>
      <c r="L197" t="b">
        <f t="shared" si="33"/>
        <v>0</v>
      </c>
      <c r="M197" t="b">
        <f t="shared" si="34"/>
        <v>1</v>
      </c>
      <c r="N197" t="b">
        <f t="shared" si="35"/>
        <v>0</v>
      </c>
      <c r="O197" t="str">
        <f t="shared" si="36"/>
        <v>High Bid</v>
      </c>
      <c r="P197" t="str">
        <f t="shared" si="37"/>
        <v>Old Player</v>
      </c>
      <c r="Q197" t="b">
        <f t="shared" si="38"/>
        <v>0</v>
      </c>
      <c r="R197">
        <f t="shared" si="39"/>
        <v>0</v>
      </c>
    </row>
    <row r="198" spans="1:18" x14ac:dyDescent="0.3">
      <c r="A198" s="1">
        <v>196</v>
      </c>
      <c r="B198" s="1" t="s">
        <v>235</v>
      </c>
      <c r="C198" s="1" t="s">
        <v>17</v>
      </c>
      <c r="D198" s="1" t="s">
        <v>10</v>
      </c>
      <c r="E198" s="1">
        <v>6.5</v>
      </c>
      <c r="F198" s="1">
        <v>845</v>
      </c>
      <c r="G198" s="1" t="s">
        <v>90</v>
      </c>
      <c r="H198" s="1" t="s">
        <v>229</v>
      </c>
      <c r="I198" t="str">
        <f t="shared" si="30"/>
        <v>Unsold</v>
      </c>
      <c r="J198" t="str">
        <f t="shared" si="31"/>
        <v>Not Played</v>
      </c>
      <c r="K198" t="b">
        <f t="shared" si="32"/>
        <v>0</v>
      </c>
      <c r="L198" t="b">
        <f t="shared" si="33"/>
        <v>0</v>
      </c>
      <c r="M198" t="b">
        <f t="shared" si="34"/>
        <v>1</v>
      </c>
      <c r="N198" t="b">
        <f t="shared" si="35"/>
        <v>0</v>
      </c>
      <c r="O198" t="str">
        <f t="shared" si="36"/>
        <v>High Bid</v>
      </c>
      <c r="P198" t="str">
        <f t="shared" si="37"/>
        <v>Old Player</v>
      </c>
      <c r="Q198" t="b">
        <f t="shared" si="38"/>
        <v>0</v>
      </c>
      <c r="R198">
        <f t="shared" si="39"/>
        <v>0</v>
      </c>
    </row>
    <row r="199" spans="1:18" x14ac:dyDescent="0.3">
      <c r="A199" s="1">
        <v>197</v>
      </c>
      <c r="B199" s="1" t="s">
        <v>236</v>
      </c>
      <c r="C199" s="1" t="s">
        <v>17</v>
      </c>
      <c r="D199" s="1" t="s">
        <v>14</v>
      </c>
      <c r="E199" s="1">
        <v>5</v>
      </c>
      <c r="F199" s="1">
        <v>650</v>
      </c>
      <c r="G199" s="1" t="s">
        <v>78</v>
      </c>
      <c r="H199" s="1" t="s">
        <v>229</v>
      </c>
      <c r="I199" t="str">
        <f t="shared" si="30"/>
        <v>Unsold</v>
      </c>
      <c r="J199" t="str">
        <f t="shared" si="31"/>
        <v>Not Played</v>
      </c>
      <c r="K199" t="b">
        <f t="shared" si="32"/>
        <v>0</v>
      </c>
      <c r="L199" t="b">
        <f t="shared" si="33"/>
        <v>0</v>
      </c>
      <c r="M199" t="b">
        <f t="shared" si="34"/>
        <v>1</v>
      </c>
      <c r="N199" t="b">
        <f t="shared" si="35"/>
        <v>0</v>
      </c>
      <c r="O199" t="str">
        <f t="shared" si="36"/>
        <v>High Bid</v>
      </c>
      <c r="P199" t="str">
        <f t="shared" si="37"/>
        <v>Old Player</v>
      </c>
      <c r="Q199" t="b">
        <f t="shared" si="38"/>
        <v>0</v>
      </c>
      <c r="R199">
        <f t="shared" si="39"/>
        <v>0</v>
      </c>
    </row>
    <row r="200" spans="1:18" x14ac:dyDescent="0.3">
      <c r="A200" s="1">
        <v>198</v>
      </c>
      <c r="B200" s="1" t="s">
        <v>237</v>
      </c>
      <c r="C200" s="1" t="s">
        <v>50</v>
      </c>
      <c r="D200" s="1" t="s">
        <v>23</v>
      </c>
      <c r="E200" s="1">
        <v>4</v>
      </c>
      <c r="F200" s="1">
        <v>520</v>
      </c>
      <c r="G200" s="1" t="s">
        <v>21</v>
      </c>
      <c r="H200" s="1" t="s">
        <v>229</v>
      </c>
      <c r="I200" t="str">
        <f t="shared" si="30"/>
        <v>Unsold</v>
      </c>
      <c r="J200" t="str">
        <f t="shared" si="31"/>
        <v>Not Played</v>
      </c>
      <c r="K200" t="b">
        <f t="shared" si="32"/>
        <v>0</v>
      </c>
      <c r="L200" t="b">
        <f t="shared" si="33"/>
        <v>0</v>
      </c>
      <c r="M200" t="b">
        <f t="shared" si="34"/>
        <v>1</v>
      </c>
      <c r="N200" t="b">
        <f t="shared" si="35"/>
        <v>0</v>
      </c>
      <c r="O200" t="str">
        <f t="shared" si="36"/>
        <v>High Bid</v>
      </c>
      <c r="P200" t="str">
        <f t="shared" si="37"/>
        <v>Old Player</v>
      </c>
      <c r="Q200" t="b">
        <f t="shared" si="38"/>
        <v>0</v>
      </c>
      <c r="R200">
        <f t="shared" si="39"/>
        <v>0</v>
      </c>
    </row>
    <row r="201" spans="1:18" x14ac:dyDescent="0.3">
      <c r="A201" s="1">
        <v>199</v>
      </c>
      <c r="B201" s="1" t="s">
        <v>238</v>
      </c>
      <c r="C201" s="1" t="s">
        <v>46</v>
      </c>
      <c r="D201" s="1" t="s">
        <v>14</v>
      </c>
      <c r="E201" s="1">
        <v>3.8</v>
      </c>
      <c r="F201" s="1">
        <v>494</v>
      </c>
      <c r="G201" s="1" t="s">
        <v>21</v>
      </c>
      <c r="H201" s="1" t="s">
        <v>229</v>
      </c>
      <c r="I201" t="str">
        <f t="shared" si="30"/>
        <v>Unsold</v>
      </c>
      <c r="J201" t="str">
        <f t="shared" si="31"/>
        <v>Not Played</v>
      </c>
      <c r="K201" t="b">
        <f t="shared" si="32"/>
        <v>0</v>
      </c>
      <c r="L201" t="b">
        <f t="shared" si="33"/>
        <v>0</v>
      </c>
      <c r="M201" t="b">
        <f t="shared" si="34"/>
        <v>1</v>
      </c>
      <c r="N201" t="b">
        <f t="shared" si="35"/>
        <v>0</v>
      </c>
      <c r="O201" t="str">
        <f t="shared" si="36"/>
        <v>High Bid</v>
      </c>
      <c r="P201" t="str">
        <f t="shared" si="37"/>
        <v>Old Player</v>
      </c>
      <c r="Q201" t="b">
        <f t="shared" si="38"/>
        <v>0</v>
      </c>
      <c r="R201">
        <f t="shared" si="39"/>
        <v>0</v>
      </c>
    </row>
    <row r="202" spans="1:18" x14ac:dyDescent="0.3">
      <c r="A202" s="1">
        <v>200</v>
      </c>
      <c r="B202" s="1" t="s">
        <v>239</v>
      </c>
      <c r="C202" s="1" t="s">
        <v>36</v>
      </c>
      <c r="D202" s="1" t="s">
        <v>10</v>
      </c>
      <c r="E202" s="1">
        <v>2.6</v>
      </c>
      <c r="F202" s="1">
        <v>338</v>
      </c>
      <c r="G202" s="1" t="s">
        <v>90</v>
      </c>
      <c r="H202" s="1" t="s">
        <v>229</v>
      </c>
      <c r="I202" t="str">
        <f t="shared" si="30"/>
        <v>Unsold</v>
      </c>
      <c r="J202" t="str">
        <f t="shared" si="31"/>
        <v>Not Played</v>
      </c>
      <c r="K202" t="b">
        <f t="shared" si="32"/>
        <v>0</v>
      </c>
      <c r="L202" t="b">
        <f t="shared" si="33"/>
        <v>0</v>
      </c>
      <c r="M202" t="b">
        <f t="shared" si="34"/>
        <v>1</v>
      </c>
      <c r="N202" t="b">
        <f t="shared" si="35"/>
        <v>0</v>
      </c>
      <c r="O202" t="str">
        <f t="shared" si="36"/>
        <v>High Bid</v>
      </c>
      <c r="P202" t="str">
        <f t="shared" si="37"/>
        <v>Old Player</v>
      </c>
      <c r="Q202" t="b">
        <f t="shared" si="38"/>
        <v>0</v>
      </c>
      <c r="R202">
        <f t="shared" si="39"/>
        <v>0</v>
      </c>
    </row>
    <row r="203" spans="1:18" x14ac:dyDescent="0.3">
      <c r="A203" s="1">
        <v>201</v>
      </c>
      <c r="B203" s="1" t="s">
        <v>240</v>
      </c>
      <c r="C203" s="1" t="s">
        <v>17</v>
      </c>
      <c r="D203" s="1" t="s">
        <v>10</v>
      </c>
      <c r="E203" s="1">
        <v>2</v>
      </c>
      <c r="F203" s="1">
        <v>260</v>
      </c>
      <c r="G203" s="1" t="s">
        <v>15</v>
      </c>
      <c r="H203" s="1" t="s">
        <v>229</v>
      </c>
      <c r="I203" t="str">
        <f t="shared" si="30"/>
        <v>Unsold</v>
      </c>
      <c r="J203" t="str">
        <f t="shared" si="31"/>
        <v>Not Played</v>
      </c>
      <c r="K203" t="b">
        <f t="shared" si="32"/>
        <v>0</v>
      </c>
      <c r="L203" t="b">
        <f t="shared" si="33"/>
        <v>0</v>
      </c>
      <c r="M203" t="b">
        <f t="shared" si="34"/>
        <v>1</v>
      </c>
      <c r="N203" t="b">
        <f t="shared" si="35"/>
        <v>0</v>
      </c>
      <c r="O203" t="str">
        <f t="shared" si="36"/>
        <v>High Bid</v>
      </c>
      <c r="P203" t="str">
        <f t="shared" si="37"/>
        <v>Old Player</v>
      </c>
      <c r="Q203" t="b">
        <f t="shared" si="38"/>
        <v>0</v>
      </c>
      <c r="R203">
        <f t="shared" si="39"/>
        <v>0</v>
      </c>
    </row>
    <row r="204" spans="1:18" x14ac:dyDescent="0.3">
      <c r="A204" s="1">
        <v>202</v>
      </c>
      <c r="B204" s="1" t="s">
        <v>241</v>
      </c>
      <c r="C204" s="1" t="s">
        <v>63</v>
      </c>
      <c r="D204" s="1" t="s">
        <v>14</v>
      </c>
      <c r="E204" s="1">
        <v>1.5</v>
      </c>
      <c r="F204" s="1">
        <v>195</v>
      </c>
      <c r="G204" s="1" t="s">
        <v>15</v>
      </c>
      <c r="H204" s="1" t="s">
        <v>229</v>
      </c>
      <c r="I204" t="str">
        <f t="shared" si="30"/>
        <v>Unsold</v>
      </c>
      <c r="J204" t="str">
        <f t="shared" si="31"/>
        <v>Not Played</v>
      </c>
      <c r="K204" t="b">
        <f t="shared" si="32"/>
        <v>0</v>
      </c>
      <c r="L204" t="b">
        <f t="shared" si="33"/>
        <v>0</v>
      </c>
      <c r="M204" t="b">
        <f t="shared" si="34"/>
        <v>1</v>
      </c>
      <c r="N204" t="b">
        <f t="shared" si="35"/>
        <v>0</v>
      </c>
      <c r="O204" t="str">
        <f t="shared" si="36"/>
        <v>High Bid</v>
      </c>
      <c r="P204" t="str">
        <f t="shared" si="37"/>
        <v>Old Player</v>
      </c>
      <c r="Q204" t="b">
        <f t="shared" si="38"/>
        <v>0</v>
      </c>
      <c r="R204">
        <f t="shared" si="39"/>
        <v>0</v>
      </c>
    </row>
    <row r="205" spans="1:18" x14ac:dyDescent="0.3">
      <c r="A205" s="1">
        <v>203</v>
      </c>
      <c r="B205" s="1" t="s">
        <v>242</v>
      </c>
      <c r="C205" s="1" t="s">
        <v>41</v>
      </c>
      <c r="D205" s="1" t="s">
        <v>23</v>
      </c>
      <c r="E205" s="1">
        <v>1.4</v>
      </c>
      <c r="F205" s="1">
        <v>182</v>
      </c>
      <c r="G205" s="1" t="s">
        <v>18</v>
      </c>
      <c r="H205" s="1" t="s">
        <v>229</v>
      </c>
      <c r="I205" t="str">
        <f t="shared" si="30"/>
        <v>Unsold</v>
      </c>
      <c r="J205" t="str">
        <f t="shared" si="31"/>
        <v>Not Played</v>
      </c>
      <c r="K205" t="b">
        <f t="shared" si="32"/>
        <v>0</v>
      </c>
      <c r="L205" t="b">
        <f t="shared" si="33"/>
        <v>0</v>
      </c>
      <c r="M205" t="b">
        <f t="shared" si="34"/>
        <v>1</v>
      </c>
      <c r="N205" t="b">
        <f t="shared" si="35"/>
        <v>0</v>
      </c>
      <c r="O205" t="str">
        <f t="shared" si="36"/>
        <v>High Bid</v>
      </c>
      <c r="P205" t="str">
        <f t="shared" si="37"/>
        <v>Old Player</v>
      </c>
      <c r="Q205" t="b">
        <f t="shared" si="38"/>
        <v>0</v>
      </c>
      <c r="R205">
        <f t="shared" si="39"/>
        <v>0</v>
      </c>
    </row>
    <row r="206" spans="1:18" x14ac:dyDescent="0.3">
      <c r="A206" s="1">
        <v>204</v>
      </c>
      <c r="B206" s="1" t="s">
        <v>243</v>
      </c>
      <c r="C206" s="1" t="s">
        <v>29</v>
      </c>
      <c r="D206" s="1" t="s">
        <v>23</v>
      </c>
      <c r="E206" s="1">
        <v>1</v>
      </c>
      <c r="F206" s="1">
        <v>130</v>
      </c>
      <c r="G206" s="1"/>
      <c r="H206" s="1" t="s">
        <v>229</v>
      </c>
      <c r="I206" t="str">
        <f t="shared" si="30"/>
        <v>Unsold</v>
      </c>
      <c r="J206" t="str">
        <f t="shared" si="31"/>
        <v>Not Played</v>
      </c>
      <c r="K206" t="b">
        <f t="shared" si="32"/>
        <v>0</v>
      </c>
      <c r="L206" t="b">
        <f t="shared" si="33"/>
        <v>0</v>
      </c>
      <c r="M206" t="b">
        <f t="shared" si="34"/>
        <v>0</v>
      </c>
      <c r="N206" t="b">
        <f t="shared" si="35"/>
        <v>0</v>
      </c>
      <c r="O206" t="str">
        <f t="shared" si="36"/>
        <v>Normal</v>
      </c>
      <c r="P206" t="str">
        <f t="shared" si="37"/>
        <v>New YEAR</v>
      </c>
      <c r="Q206" t="b">
        <f t="shared" si="38"/>
        <v>0</v>
      </c>
      <c r="R206">
        <f t="shared" si="39"/>
        <v>0</v>
      </c>
    </row>
    <row r="207" spans="1:18" x14ac:dyDescent="0.3">
      <c r="A207" s="1">
        <v>205</v>
      </c>
      <c r="B207" s="1" t="s">
        <v>244</v>
      </c>
      <c r="C207" s="1" t="s">
        <v>36</v>
      </c>
      <c r="D207" s="1" t="s">
        <v>10</v>
      </c>
      <c r="E207" s="1">
        <v>0.75</v>
      </c>
      <c r="F207" s="1">
        <v>97.5</v>
      </c>
      <c r="G207" s="1"/>
      <c r="H207" s="1" t="s">
        <v>229</v>
      </c>
      <c r="I207" t="str">
        <f t="shared" si="30"/>
        <v>Unsold</v>
      </c>
      <c r="J207" t="str">
        <f t="shared" si="31"/>
        <v>Not Played</v>
      </c>
      <c r="K207" t="b">
        <f t="shared" si="32"/>
        <v>0</v>
      </c>
      <c r="L207" t="b">
        <f t="shared" si="33"/>
        <v>0</v>
      </c>
      <c r="M207" t="b">
        <f t="shared" si="34"/>
        <v>0</v>
      </c>
      <c r="N207" t="b">
        <f t="shared" si="35"/>
        <v>0</v>
      </c>
      <c r="O207" t="str">
        <f t="shared" si="36"/>
        <v>Normal</v>
      </c>
      <c r="P207" t="str">
        <f t="shared" si="37"/>
        <v>New YEAR</v>
      </c>
      <c r="Q207" t="b">
        <f t="shared" si="38"/>
        <v>0</v>
      </c>
      <c r="R207">
        <f t="shared" si="39"/>
        <v>0</v>
      </c>
    </row>
    <row r="208" spans="1:18" x14ac:dyDescent="0.3">
      <c r="A208" s="1">
        <v>206</v>
      </c>
      <c r="B208" s="1" t="s">
        <v>245</v>
      </c>
      <c r="C208" s="1" t="s">
        <v>36</v>
      </c>
      <c r="D208" s="1" t="s">
        <v>14</v>
      </c>
      <c r="E208" s="1">
        <v>0.75</v>
      </c>
      <c r="F208" s="1">
        <v>97.5</v>
      </c>
      <c r="G208" s="1"/>
      <c r="H208" s="1" t="s">
        <v>229</v>
      </c>
      <c r="I208" t="str">
        <f t="shared" si="30"/>
        <v>Unsold</v>
      </c>
      <c r="J208" t="str">
        <f t="shared" si="31"/>
        <v>Not Played</v>
      </c>
      <c r="K208" t="b">
        <f t="shared" si="32"/>
        <v>0</v>
      </c>
      <c r="L208" t="b">
        <f t="shared" si="33"/>
        <v>0</v>
      </c>
      <c r="M208" t="b">
        <f t="shared" si="34"/>
        <v>0</v>
      </c>
      <c r="N208" t="b">
        <f t="shared" si="35"/>
        <v>0</v>
      </c>
      <c r="O208" t="str">
        <f t="shared" si="36"/>
        <v>Normal</v>
      </c>
      <c r="P208" t="str">
        <f t="shared" si="37"/>
        <v>New YEAR</v>
      </c>
      <c r="Q208" t="b">
        <f t="shared" si="38"/>
        <v>0</v>
      </c>
      <c r="R208">
        <f t="shared" si="39"/>
        <v>0</v>
      </c>
    </row>
    <row r="209" spans="1:18" x14ac:dyDescent="0.3">
      <c r="A209" s="1">
        <v>207</v>
      </c>
      <c r="B209" s="1" t="s">
        <v>246</v>
      </c>
      <c r="C209" s="1" t="s">
        <v>27</v>
      </c>
      <c r="D209" s="1" t="s">
        <v>10</v>
      </c>
      <c r="E209" s="1">
        <v>0.3</v>
      </c>
      <c r="F209" s="1">
        <v>39</v>
      </c>
      <c r="G209" s="1" t="s">
        <v>21</v>
      </c>
      <c r="H209" s="1" t="s">
        <v>229</v>
      </c>
      <c r="I209" t="str">
        <f t="shared" si="30"/>
        <v>Unsold</v>
      </c>
      <c r="J209" t="str">
        <f t="shared" si="31"/>
        <v>Not Played</v>
      </c>
      <c r="K209" t="b">
        <f t="shared" si="32"/>
        <v>0</v>
      </c>
      <c r="L209" t="b">
        <f t="shared" si="33"/>
        <v>0</v>
      </c>
      <c r="M209" t="b">
        <f t="shared" si="34"/>
        <v>1</v>
      </c>
      <c r="N209" t="b">
        <f t="shared" si="35"/>
        <v>0</v>
      </c>
      <c r="O209" t="str">
        <f t="shared" si="36"/>
        <v>High Bid</v>
      </c>
      <c r="P209" t="str">
        <f t="shared" si="37"/>
        <v>Old Player</v>
      </c>
      <c r="Q209" t="b">
        <f t="shared" si="38"/>
        <v>0</v>
      </c>
      <c r="R209">
        <f t="shared" si="39"/>
        <v>0</v>
      </c>
    </row>
    <row r="210" spans="1:18" x14ac:dyDescent="0.3">
      <c r="A210" s="1">
        <v>208</v>
      </c>
      <c r="B210" s="1" t="s">
        <v>247</v>
      </c>
      <c r="C210" s="1" t="s">
        <v>27</v>
      </c>
      <c r="D210" s="1" t="s">
        <v>14</v>
      </c>
      <c r="E210" s="1">
        <v>0.2</v>
      </c>
      <c r="F210" s="1">
        <v>26</v>
      </c>
      <c r="G210" s="1"/>
      <c r="H210" s="1" t="s">
        <v>229</v>
      </c>
      <c r="I210" t="str">
        <f t="shared" si="30"/>
        <v>Unsold</v>
      </c>
      <c r="J210" t="str">
        <f t="shared" si="31"/>
        <v>Not Played</v>
      </c>
      <c r="K210" t="b">
        <f t="shared" si="32"/>
        <v>0</v>
      </c>
      <c r="L210" t="b">
        <f t="shared" si="33"/>
        <v>0</v>
      </c>
      <c r="M210" t="b">
        <f t="shared" si="34"/>
        <v>0</v>
      </c>
      <c r="N210" t="b">
        <f t="shared" si="35"/>
        <v>0</v>
      </c>
      <c r="O210" t="str">
        <f t="shared" si="36"/>
        <v>Normal</v>
      </c>
      <c r="P210" t="str">
        <f t="shared" si="37"/>
        <v>New YEAR</v>
      </c>
      <c r="Q210" t="b">
        <f t="shared" si="38"/>
        <v>0</v>
      </c>
      <c r="R210">
        <f t="shared" si="39"/>
        <v>0</v>
      </c>
    </row>
    <row r="211" spans="1:18" x14ac:dyDescent="0.3">
      <c r="A211" s="1">
        <v>209</v>
      </c>
      <c r="B211" s="1" t="s">
        <v>248</v>
      </c>
      <c r="C211" s="1" t="s">
        <v>27</v>
      </c>
      <c r="D211" s="1" t="s">
        <v>10</v>
      </c>
      <c r="E211" s="1">
        <v>0.2</v>
      </c>
      <c r="F211" s="1">
        <v>26</v>
      </c>
      <c r="G211" s="1"/>
      <c r="H211" s="1" t="s">
        <v>229</v>
      </c>
      <c r="I211" t="str">
        <f t="shared" si="30"/>
        <v>Unsold</v>
      </c>
      <c r="J211" t="str">
        <f t="shared" si="31"/>
        <v>Not Played</v>
      </c>
      <c r="K211" t="b">
        <f t="shared" si="32"/>
        <v>0</v>
      </c>
      <c r="L211" t="b">
        <f t="shared" si="33"/>
        <v>0</v>
      </c>
      <c r="M211" t="b">
        <f t="shared" si="34"/>
        <v>0</v>
      </c>
      <c r="N211" t="b">
        <f t="shared" si="35"/>
        <v>0</v>
      </c>
      <c r="O211" t="str">
        <f t="shared" si="36"/>
        <v>Normal</v>
      </c>
      <c r="P211" t="str">
        <f t="shared" si="37"/>
        <v>New YEAR</v>
      </c>
      <c r="Q211" t="b">
        <f t="shared" si="38"/>
        <v>0</v>
      </c>
      <c r="R211">
        <f t="shared" si="39"/>
        <v>0</v>
      </c>
    </row>
    <row r="212" spans="1:18" x14ac:dyDescent="0.3">
      <c r="A212" s="1">
        <v>210</v>
      </c>
      <c r="B212" s="1" t="s">
        <v>249</v>
      </c>
      <c r="C212" s="1" t="s">
        <v>27</v>
      </c>
      <c r="D212" s="1" t="s">
        <v>34</v>
      </c>
      <c r="E212" s="1">
        <v>0.2</v>
      </c>
      <c r="F212" s="1">
        <v>26</v>
      </c>
      <c r="G212" s="1"/>
      <c r="H212" s="1" t="s">
        <v>229</v>
      </c>
      <c r="I212" t="str">
        <f t="shared" si="30"/>
        <v>Unsold</v>
      </c>
      <c r="J212" t="str">
        <f t="shared" si="31"/>
        <v>Not Played</v>
      </c>
      <c r="K212" t="b">
        <f t="shared" si="32"/>
        <v>0</v>
      </c>
      <c r="L212" t="b">
        <f t="shared" si="33"/>
        <v>0</v>
      </c>
      <c r="M212" t="b">
        <f t="shared" si="34"/>
        <v>0</v>
      </c>
      <c r="N212" t="b">
        <f t="shared" si="35"/>
        <v>0</v>
      </c>
      <c r="O212" t="str">
        <f t="shared" si="36"/>
        <v>Normal</v>
      </c>
      <c r="P212" t="str">
        <f t="shared" si="37"/>
        <v>New YEAR</v>
      </c>
      <c r="Q212" t="b">
        <f t="shared" si="38"/>
        <v>0</v>
      </c>
      <c r="R212">
        <f t="shared" si="39"/>
        <v>0</v>
      </c>
    </row>
    <row r="213" spans="1:18" x14ac:dyDescent="0.3">
      <c r="A213" s="1">
        <v>211</v>
      </c>
      <c r="B213" s="1" t="s">
        <v>250</v>
      </c>
      <c r="C213" s="1" t="s">
        <v>27</v>
      </c>
      <c r="D213" s="1" t="s">
        <v>10</v>
      </c>
      <c r="E213" s="1">
        <v>0.2</v>
      </c>
      <c r="F213" s="1">
        <v>26</v>
      </c>
      <c r="G213" s="1"/>
      <c r="H213" s="1" t="s">
        <v>229</v>
      </c>
      <c r="I213" t="str">
        <f t="shared" si="30"/>
        <v>Unsold</v>
      </c>
      <c r="J213" t="str">
        <f t="shared" si="31"/>
        <v>Not Played</v>
      </c>
      <c r="K213" t="b">
        <f t="shared" si="32"/>
        <v>0</v>
      </c>
      <c r="L213" t="b">
        <f t="shared" si="33"/>
        <v>0</v>
      </c>
      <c r="M213" t="b">
        <f t="shared" si="34"/>
        <v>0</v>
      </c>
      <c r="N213" t="b">
        <f t="shared" si="35"/>
        <v>0</v>
      </c>
      <c r="O213" t="str">
        <f t="shared" si="36"/>
        <v>Normal</v>
      </c>
      <c r="P213" t="str">
        <f t="shared" si="37"/>
        <v>New YEAR</v>
      </c>
      <c r="Q213" t="b">
        <f t="shared" si="38"/>
        <v>0</v>
      </c>
      <c r="R213">
        <f t="shared" si="39"/>
        <v>0</v>
      </c>
    </row>
    <row r="214" spans="1:18" x14ac:dyDescent="0.3">
      <c r="A214" s="1">
        <v>212</v>
      </c>
      <c r="B214" s="1" t="s">
        <v>251</v>
      </c>
      <c r="C214" s="1" t="s">
        <v>27</v>
      </c>
      <c r="D214" s="1" t="s">
        <v>10</v>
      </c>
      <c r="E214" s="1">
        <v>0.2</v>
      </c>
      <c r="F214" s="1">
        <v>26</v>
      </c>
      <c r="G214" s="1" t="s">
        <v>21</v>
      </c>
      <c r="H214" s="1" t="s">
        <v>229</v>
      </c>
      <c r="I214" t="str">
        <f t="shared" si="30"/>
        <v>Unsold</v>
      </c>
      <c r="J214" t="str">
        <f t="shared" si="31"/>
        <v>Not Played</v>
      </c>
      <c r="K214" t="b">
        <f t="shared" si="32"/>
        <v>0</v>
      </c>
      <c r="L214" t="b">
        <f t="shared" si="33"/>
        <v>0</v>
      </c>
      <c r="M214" t="b">
        <f t="shared" si="34"/>
        <v>1</v>
      </c>
      <c r="N214" t="b">
        <f t="shared" si="35"/>
        <v>0</v>
      </c>
      <c r="O214" t="str">
        <f t="shared" si="36"/>
        <v>High Bid</v>
      </c>
      <c r="P214" t="str">
        <f t="shared" si="37"/>
        <v>Old Player</v>
      </c>
      <c r="Q214" t="b">
        <f t="shared" si="38"/>
        <v>0</v>
      </c>
      <c r="R214">
        <f t="shared" si="39"/>
        <v>0</v>
      </c>
    </row>
    <row r="215" spans="1:18" x14ac:dyDescent="0.3">
      <c r="A215" s="1">
        <v>213</v>
      </c>
      <c r="B215" s="1" t="s">
        <v>252</v>
      </c>
      <c r="C215" s="1" t="s">
        <v>27</v>
      </c>
      <c r="D215" s="1" t="s">
        <v>14</v>
      </c>
      <c r="E215" s="1">
        <v>0.2</v>
      </c>
      <c r="F215" s="1">
        <v>26</v>
      </c>
      <c r="G215" s="1"/>
      <c r="H215" s="1" t="s">
        <v>229</v>
      </c>
      <c r="I215" t="str">
        <f t="shared" si="30"/>
        <v>Unsold</v>
      </c>
      <c r="J215" t="str">
        <f t="shared" si="31"/>
        <v>Not Played</v>
      </c>
      <c r="K215" t="b">
        <f t="shared" si="32"/>
        <v>0</v>
      </c>
      <c r="L215" t="b">
        <f t="shared" si="33"/>
        <v>0</v>
      </c>
      <c r="M215" t="b">
        <f t="shared" si="34"/>
        <v>0</v>
      </c>
      <c r="N215" t="b">
        <f t="shared" si="35"/>
        <v>0</v>
      </c>
      <c r="O215" t="str">
        <f t="shared" si="36"/>
        <v>Normal</v>
      </c>
      <c r="P215" t="str">
        <f t="shared" si="37"/>
        <v>New YEAR</v>
      </c>
      <c r="Q215" t="b">
        <f t="shared" si="38"/>
        <v>0</v>
      </c>
      <c r="R215">
        <f t="shared" si="39"/>
        <v>0</v>
      </c>
    </row>
    <row r="216" spans="1:18" x14ac:dyDescent="0.3">
      <c r="A216" s="1">
        <v>214</v>
      </c>
      <c r="B216" s="1" t="s">
        <v>253</v>
      </c>
      <c r="C216" s="1" t="s">
        <v>50</v>
      </c>
      <c r="D216" s="1" t="s">
        <v>23</v>
      </c>
      <c r="E216" s="1">
        <v>14</v>
      </c>
      <c r="F216" s="1">
        <v>1820</v>
      </c>
      <c r="G216" s="1" t="s">
        <v>11</v>
      </c>
      <c r="H216" s="1" t="s">
        <v>254</v>
      </c>
      <c r="I216" t="str">
        <f t="shared" si="30"/>
        <v>Unsold</v>
      </c>
      <c r="J216" t="str">
        <f t="shared" si="31"/>
        <v>Not Played</v>
      </c>
      <c r="K216" t="b">
        <f t="shared" si="32"/>
        <v>0</v>
      </c>
      <c r="L216" t="b">
        <f t="shared" si="33"/>
        <v>0</v>
      </c>
      <c r="M216" t="b">
        <f t="shared" si="34"/>
        <v>1</v>
      </c>
      <c r="N216" t="b">
        <f t="shared" si="35"/>
        <v>0</v>
      </c>
      <c r="O216" t="str">
        <f t="shared" si="36"/>
        <v>High Bid</v>
      </c>
      <c r="P216" t="str">
        <f t="shared" si="37"/>
        <v>Old Player</v>
      </c>
      <c r="Q216" t="b">
        <f t="shared" si="38"/>
        <v>0</v>
      </c>
      <c r="R216">
        <f t="shared" si="39"/>
        <v>0</v>
      </c>
    </row>
    <row r="217" spans="1:18" x14ac:dyDescent="0.3">
      <c r="A217" s="1">
        <v>215</v>
      </c>
      <c r="B217" s="1" t="s">
        <v>255</v>
      </c>
      <c r="C217" s="1" t="s">
        <v>63</v>
      </c>
      <c r="D217" s="1" t="s">
        <v>34</v>
      </c>
      <c r="E217" s="1">
        <v>10.75</v>
      </c>
      <c r="F217" s="1">
        <v>1397.5</v>
      </c>
      <c r="G217" s="1" t="s">
        <v>25</v>
      </c>
      <c r="H217" s="1" t="s">
        <v>254</v>
      </c>
      <c r="I217" t="str">
        <f t="shared" si="30"/>
        <v>Unsold</v>
      </c>
      <c r="J217" t="str">
        <f t="shared" si="31"/>
        <v>Not Played</v>
      </c>
      <c r="K217" t="b">
        <f t="shared" si="32"/>
        <v>0</v>
      </c>
      <c r="L217" t="b">
        <f t="shared" si="33"/>
        <v>0</v>
      </c>
      <c r="M217" t="b">
        <f t="shared" si="34"/>
        <v>1</v>
      </c>
      <c r="N217" t="b">
        <f t="shared" si="35"/>
        <v>0</v>
      </c>
      <c r="O217" t="str">
        <f t="shared" si="36"/>
        <v>High Bid</v>
      </c>
      <c r="P217" t="str">
        <f t="shared" si="37"/>
        <v>Old Player</v>
      </c>
      <c r="Q217" t="b">
        <f t="shared" si="38"/>
        <v>0</v>
      </c>
      <c r="R217">
        <f t="shared" si="39"/>
        <v>0</v>
      </c>
    </row>
    <row r="218" spans="1:18" x14ac:dyDescent="0.3">
      <c r="A218" s="1">
        <v>216</v>
      </c>
      <c r="B218" s="1" t="s">
        <v>256</v>
      </c>
      <c r="C218" s="1" t="s">
        <v>63</v>
      </c>
      <c r="D218" s="1" t="s">
        <v>14</v>
      </c>
      <c r="E218" s="1">
        <v>8.75</v>
      </c>
      <c r="F218" s="1">
        <v>1137.5</v>
      </c>
      <c r="G218" s="1" t="s">
        <v>90</v>
      </c>
      <c r="H218" s="1" t="s">
        <v>254</v>
      </c>
      <c r="I218" t="str">
        <f t="shared" si="30"/>
        <v>Unsold</v>
      </c>
      <c r="J218" t="str">
        <f t="shared" si="31"/>
        <v>Not Played</v>
      </c>
      <c r="K218" t="b">
        <f t="shared" si="32"/>
        <v>0</v>
      </c>
      <c r="L218" t="b">
        <f t="shared" si="33"/>
        <v>0</v>
      </c>
      <c r="M218" t="b">
        <f t="shared" si="34"/>
        <v>1</v>
      </c>
      <c r="N218" t="b">
        <f t="shared" si="35"/>
        <v>0</v>
      </c>
      <c r="O218" t="str">
        <f t="shared" si="36"/>
        <v>High Bid</v>
      </c>
      <c r="P218" t="str">
        <f t="shared" si="37"/>
        <v>Old Player</v>
      </c>
      <c r="Q218" t="b">
        <f t="shared" si="38"/>
        <v>0</v>
      </c>
      <c r="R218">
        <f t="shared" si="39"/>
        <v>0</v>
      </c>
    </row>
    <row r="219" spans="1:18" x14ac:dyDescent="0.3">
      <c r="A219" s="1">
        <v>217</v>
      </c>
      <c r="B219" s="1" t="s">
        <v>257</v>
      </c>
      <c r="C219" s="1" t="s">
        <v>20</v>
      </c>
      <c r="D219" s="1" t="s">
        <v>23</v>
      </c>
      <c r="E219" s="1">
        <v>8.5</v>
      </c>
      <c r="F219" s="1">
        <v>1105</v>
      </c>
      <c r="G219" s="1" t="s">
        <v>18</v>
      </c>
      <c r="H219" s="1" t="s">
        <v>254</v>
      </c>
      <c r="I219" t="str">
        <f t="shared" si="30"/>
        <v>Unsold</v>
      </c>
      <c r="J219" t="str">
        <f t="shared" si="31"/>
        <v>Not Played</v>
      </c>
      <c r="K219" t="b">
        <f t="shared" si="32"/>
        <v>0</v>
      </c>
      <c r="L219" t="b">
        <f t="shared" si="33"/>
        <v>0</v>
      </c>
      <c r="M219" t="b">
        <f t="shared" si="34"/>
        <v>1</v>
      </c>
      <c r="N219" t="b">
        <f t="shared" si="35"/>
        <v>0</v>
      </c>
      <c r="O219" t="str">
        <f t="shared" si="36"/>
        <v>High Bid</v>
      </c>
      <c r="P219" t="str">
        <f t="shared" si="37"/>
        <v>Old Player</v>
      </c>
      <c r="Q219" t="b">
        <f t="shared" si="38"/>
        <v>0</v>
      </c>
      <c r="R219">
        <f t="shared" si="39"/>
        <v>0</v>
      </c>
    </row>
    <row r="220" spans="1:18" x14ac:dyDescent="0.3">
      <c r="A220" s="1">
        <v>218</v>
      </c>
      <c r="B220" s="1" t="s">
        <v>258</v>
      </c>
      <c r="C220" s="1" t="s">
        <v>36</v>
      </c>
      <c r="D220" s="1" t="s">
        <v>14</v>
      </c>
      <c r="E220" s="1">
        <v>7.75</v>
      </c>
      <c r="F220" s="1">
        <v>1007.5</v>
      </c>
      <c r="G220" s="1"/>
      <c r="H220" s="1" t="s">
        <v>254</v>
      </c>
      <c r="I220" t="str">
        <f t="shared" si="30"/>
        <v>Unsold</v>
      </c>
      <c r="J220" t="str">
        <f t="shared" si="31"/>
        <v>Not Played</v>
      </c>
      <c r="K220" t="b">
        <f t="shared" si="32"/>
        <v>0</v>
      </c>
      <c r="L220" t="b">
        <f t="shared" si="33"/>
        <v>0</v>
      </c>
      <c r="M220" t="b">
        <f t="shared" si="34"/>
        <v>0</v>
      </c>
      <c r="N220" t="b">
        <f t="shared" si="35"/>
        <v>0</v>
      </c>
      <c r="O220" t="str">
        <f t="shared" si="36"/>
        <v>Normal</v>
      </c>
      <c r="P220" t="str">
        <f t="shared" si="37"/>
        <v>New YEAR</v>
      </c>
      <c r="Q220" t="b">
        <f t="shared" si="38"/>
        <v>0</v>
      </c>
      <c r="R220">
        <f t="shared" si="39"/>
        <v>0</v>
      </c>
    </row>
    <row r="221" spans="1:18" x14ac:dyDescent="0.3">
      <c r="A221" s="1">
        <v>219</v>
      </c>
      <c r="B221" s="1" t="s">
        <v>259</v>
      </c>
      <c r="C221" s="1" t="s">
        <v>27</v>
      </c>
      <c r="D221" s="1" t="s">
        <v>14</v>
      </c>
      <c r="E221" s="1">
        <v>6.5</v>
      </c>
      <c r="F221" s="1">
        <v>845</v>
      </c>
      <c r="G221" s="1" t="s">
        <v>11</v>
      </c>
      <c r="H221" s="1" t="s">
        <v>254</v>
      </c>
      <c r="I221" t="str">
        <f t="shared" si="30"/>
        <v>Unsold</v>
      </c>
      <c r="J221" t="str">
        <f t="shared" si="31"/>
        <v>Not Played</v>
      </c>
      <c r="K221" t="b">
        <f t="shared" si="32"/>
        <v>0</v>
      </c>
      <c r="L221" t="b">
        <f t="shared" si="33"/>
        <v>0</v>
      </c>
      <c r="M221" t="b">
        <f t="shared" si="34"/>
        <v>1</v>
      </c>
      <c r="N221" t="b">
        <f t="shared" si="35"/>
        <v>0</v>
      </c>
      <c r="O221" t="str">
        <f t="shared" si="36"/>
        <v>High Bid</v>
      </c>
      <c r="P221" t="str">
        <f t="shared" si="37"/>
        <v>Old Player</v>
      </c>
      <c r="Q221" t="b">
        <f t="shared" si="38"/>
        <v>0</v>
      </c>
      <c r="R221">
        <f t="shared" si="39"/>
        <v>0</v>
      </c>
    </row>
    <row r="222" spans="1:18" x14ac:dyDescent="0.3">
      <c r="A222" s="1">
        <v>220</v>
      </c>
      <c r="B222" s="1" t="s">
        <v>260</v>
      </c>
      <c r="C222" s="1" t="s">
        <v>41</v>
      </c>
      <c r="D222" s="1" t="s">
        <v>14</v>
      </c>
      <c r="E222" s="1">
        <v>4.2</v>
      </c>
      <c r="F222" s="1">
        <v>546</v>
      </c>
      <c r="G222" s="1" t="s">
        <v>15</v>
      </c>
      <c r="H222" s="1" t="s">
        <v>254</v>
      </c>
      <c r="I222" t="str">
        <f t="shared" si="30"/>
        <v>Unsold</v>
      </c>
      <c r="J222" t="str">
        <f t="shared" si="31"/>
        <v>Not Played</v>
      </c>
      <c r="K222" t="b">
        <f t="shared" si="32"/>
        <v>0</v>
      </c>
      <c r="L222" t="b">
        <f t="shared" si="33"/>
        <v>0</v>
      </c>
      <c r="M222" t="b">
        <f t="shared" si="34"/>
        <v>1</v>
      </c>
      <c r="N222" t="b">
        <f t="shared" si="35"/>
        <v>0</v>
      </c>
      <c r="O222" t="str">
        <f t="shared" si="36"/>
        <v>High Bid</v>
      </c>
      <c r="P222" t="str">
        <f t="shared" si="37"/>
        <v>Old Player</v>
      </c>
      <c r="Q222" t="b">
        <f t="shared" si="38"/>
        <v>0</v>
      </c>
      <c r="R222">
        <f t="shared" si="39"/>
        <v>0</v>
      </c>
    </row>
    <row r="223" spans="1:18" x14ac:dyDescent="0.3">
      <c r="A223" s="1">
        <v>221</v>
      </c>
      <c r="B223" s="1" t="s">
        <v>261</v>
      </c>
      <c r="C223" s="1" t="s">
        <v>17</v>
      </c>
      <c r="D223" s="1" t="s">
        <v>10</v>
      </c>
      <c r="E223" s="1">
        <v>4.2</v>
      </c>
      <c r="F223" s="1">
        <v>546</v>
      </c>
      <c r="G223" s="1" t="s">
        <v>11</v>
      </c>
      <c r="H223" s="1" t="s">
        <v>254</v>
      </c>
      <c r="I223" t="str">
        <f t="shared" si="30"/>
        <v>Unsold</v>
      </c>
      <c r="J223" t="str">
        <f t="shared" si="31"/>
        <v>Not Played</v>
      </c>
      <c r="K223" t="b">
        <f t="shared" si="32"/>
        <v>0</v>
      </c>
      <c r="L223" t="b">
        <f t="shared" si="33"/>
        <v>0</v>
      </c>
      <c r="M223" t="b">
        <f t="shared" si="34"/>
        <v>1</v>
      </c>
      <c r="N223" t="b">
        <f t="shared" si="35"/>
        <v>0</v>
      </c>
      <c r="O223" t="str">
        <f t="shared" si="36"/>
        <v>High Bid</v>
      </c>
      <c r="P223" t="str">
        <f t="shared" si="37"/>
        <v>Old Player</v>
      </c>
      <c r="Q223" t="b">
        <f t="shared" si="38"/>
        <v>0</v>
      </c>
      <c r="R223">
        <f t="shared" si="39"/>
        <v>0</v>
      </c>
    </row>
    <row r="224" spans="1:18" x14ac:dyDescent="0.3">
      <c r="A224" s="1">
        <v>222</v>
      </c>
      <c r="B224" s="1" t="s">
        <v>262</v>
      </c>
      <c r="C224" s="1" t="s">
        <v>29</v>
      </c>
      <c r="D224" s="1" t="s">
        <v>10</v>
      </c>
      <c r="E224" s="1">
        <v>4</v>
      </c>
      <c r="F224" s="1">
        <v>520</v>
      </c>
      <c r="G224" s="1" t="s">
        <v>11</v>
      </c>
      <c r="H224" s="1" t="s">
        <v>254</v>
      </c>
      <c r="I224" t="str">
        <f t="shared" si="30"/>
        <v>Unsold</v>
      </c>
      <c r="J224" t="str">
        <f t="shared" si="31"/>
        <v>Not Played</v>
      </c>
      <c r="K224" t="b">
        <f t="shared" si="32"/>
        <v>0</v>
      </c>
      <c r="L224" t="b">
        <f t="shared" si="33"/>
        <v>0</v>
      </c>
      <c r="M224" t="b">
        <f t="shared" si="34"/>
        <v>1</v>
      </c>
      <c r="N224" t="b">
        <f t="shared" si="35"/>
        <v>0</v>
      </c>
      <c r="O224" t="str">
        <f t="shared" si="36"/>
        <v>High Bid</v>
      </c>
      <c r="P224" t="str">
        <f t="shared" si="37"/>
        <v>Old Player</v>
      </c>
      <c r="Q224" t="b">
        <f t="shared" si="38"/>
        <v>0</v>
      </c>
      <c r="R224">
        <f t="shared" si="39"/>
        <v>0</v>
      </c>
    </row>
    <row r="225" spans="1:18" x14ac:dyDescent="0.3">
      <c r="A225" s="1">
        <v>223</v>
      </c>
      <c r="B225" s="1" t="s">
        <v>263</v>
      </c>
      <c r="C225" s="1" t="s">
        <v>50</v>
      </c>
      <c r="D225" s="1" t="s">
        <v>14</v>
      </c>
      <c r="E225" s="1">
        <v>4</v>
      </c>
      <c r="F225" s="1">
        <v>520</v>
      </c>
      <c r="G225" s="1" t="s">
        <v>11</v>
      </c>
      <c r="H225" s="1" t="s">
        <v>254</v>
      </c>
      <c r="I225" t="str">
        <f t="shared" si="30"/>
        <v>Unsold</v>
      </c>
      <c r="J225" t="str">
        <f t="shared" si="31"/>
        <v>Not Played</v>
      </c>
      <c r="K225" t="b">
        <f t="shared" si="32"/>
        <v>0</v>
      </c>
      <c r="L225" t="b">
        <f t="shared" si="33"/>
        <v>0</v>
      </c>
      <c r="M225" t="b">
        <f t="shared" si="34"/>
        <v>1</v>
      </c>
      <c r="N225" t="b">
        <f t="shared" si="35"/>
        <v>0</v>
      </c>
      <c r="O225" t="str">
        <f t="shared" si="36"/>
        <v>High Bid</v>
      </c>
      <c r="P225" t="str">
        <f t="shared" si="37"/>
        <v>Old Player</v>
      </c>
      <c r="Q225" t="b">
        <f t="shared" si="38"/>
        <v>0</v>
      </c>
      <c r="R225">
        <f t="shared" si="39"/>
        <v>0</v>
      </c>
    </row>
    <row r="226" spans="1:18" x14ac:dyDescent="0.3">
      <c r="A226" s="1">
        <v>224</v>
      </c>
      <c r="B226" s="1" t="s">
        <v>264</v>
      </c>
      <c r="C226" s="1" t="s">
        <v>50</v>
      </c>
      <c r="D226" s="1" t="s">
        <v>10</v>
      </c>
      <c r="E226" s="1">
        <v>4</v>
      </c>
      <c r="F226" s="1">
        <v>520</v>
      </c>
      <c r="G226" s="1" t="s">
        <v>11</v>
      </c>
      <c r="H226" s="1" t="s">
        <v>254</v>
      </c>
      <c r="I226" t="str">
        <f t="shared" si="30"/>
        <v>Unsold</v>
      </c>
      <c r="J226" t="str">
        <f t="shared" si="31"/>
        <v>Not Played</v>
      </c>
      <c r="K226" t="b">
        <f t="shared" si="32"/>
        <v>0</v>
      </c>
      <c r="L226" t="b">
        <f t="shared" si="33"/>
        <v>0</v>
      </c>
      <c r="M226" t="b">
        <f t="shared" si="34"/>
        <v>1</v>
      </c>
      <c r="N226" t="b">
        <f t="shared" si="35"/>
        <v>0</v>
      </c>
      <c r="O226" t="str">
        <f t="shared" si="36"/>
        <v>High Bid</v>
      </c>
      <c r="P226" t="str">
        <f t="shared" si="37"/>
        <v>Old Player</v>
      </c>
      <c r="Q226" t="b">
        <f t="shared" si="38"/>
        <v>0</v>
      </c>
      <c r="R226">
        <f t="shared" si="39"/>
        <v>0</v>
      </c>
    </row>
    <row r="227" spans="1:18" x14ac:dyDescent="0.3">
      <c r="A227" s="1">
        <v>225</v>
      </c>
      <c r="B227" s="1" t="s">
        <v>265</v>
      </c>
      <c r="C227" s="1" t="s">
        <v>27</v>
      </c>
      <c r="D227" s="1" t="s">
        <v>10</v>
      </c>
      <c r="E227" s="1">
        <v>4</v>
      </c>
      <c r="F227" s="1">
        <v>520</v>
      </c>
      <c r="G227" s="1" t="s">
        <v>21</v>
      </c>
      <c r="H227" s="1" t="s">
        <v>254</v>
      </c>
      <c r="I227" t="str">
        <f t="shared" si="30"/>
        <v>Unsold</v>
      </c>
      <c r="J227" t="str">
        <f t="shared" si="31"/>
        <v>Not Played</v>
      </c>
      <c r="K227" t="b">
        <f t="shared" si="32"/>
        <v>0</v>
      </c>
      <c r="L227" t="b">
        <f t="shared" si="33"/>
        <v>0</v>
      </c>
      <c r="M227" t="b">
        <f t="shared" si="34"/>
        <v>1</v>
      </c>
      <c r="N227" t="b">
        <f t="shared" si="35"/>
        <v>0</v>
      </c>
      <c r="O227" t="str">
        <f t="shared" si="36"/>
        <v>High Bid</v>
      </c>
      <c r="P227" t="str">
        <f t="shared" si="37"/>
        <v>Old Player</v>
      </c>
      <c r="Q227" t="b">
        <f t="shared" si="38"/>
        <v>0</v>
      </c>
      <c r="R227">
        <f t="shared" si="39"/>
        <v>0</v>
      </c>
    </row>
    <row r="228" spans="1:18" x14ac:dyDescent="0.3">
      <c r="A228" s="1">
        <v>226</v>
      </c>
      <c r="B228" s="1" t="s">
        <v>266</v>
      </c>
      <c r="C228" s="1" t="s">
        <v>29</v>
      </c>
      <c r="D228" s="1" t="s">
        <v>23</v>
      </c>
      <c r="E228" s="1">
        <v>2.6</v>
      </c>
      <c r="F228" s="1">
        <v>338</v>
      </c>
      <c r="G228" s="1" t="s">
        <v>25</v>
      </c>
      <c r="H228" s="1" t="s">
        <v>254</v>
      </c>
      <c r="I228" t="str">
        <f t="shared" si="30"/>
        <v>Unsold</v>
      </c>
      <c r="J228" t="str">
        <f t="shared" si="31"/>
        <v>Not Played</v>
      </c>
      <c r="K228" t="b">
        <f t="shared" si="32"/>
        <v>0</v>
      </c>
      <c r="L228" t="b">
        <f t="shared" si="33"/>
        <v>0</v>
      </c>
      <c r="M228" t="b">
        <f t="shared" si="34"/>
        <v>1</v>
      </c>
      <c r="N228" t="b">
        <f t="shared" si="35"/>
        <v>0</v>
      </c>
      <c r="O228" t="str">
        <f t="shared" si="36"/>
        <v>High Bid</v>
      </c>
      <c r="P228" t="str">
        <f t="shared" si="37"/>
        <v>Old Player</v>
      </c>
      <c r="Q228" t="b">
        <f t="shared" si="38"/>
        <v>0</v>
      </c>
      <c r="R228">
        <f t="shared" si="39"/>
        <v>0</v>
      </c>
    </row>
    <row r="229" spans="1:18" x14ac:dyDescent="0.3">
      <c r="A229" s="1">
        <v>227</v>
      </c>
      <c r="B229" s="1" t="s">
        <v>267</v>
      </c>
      <c r="C229" s="1" t="s">
        <v>36</v>
      </c>
      <c r="D229" s="1" t="s">
        <v>10</v>
      </c>
      <c r="E229" s="1">
        <v>2.4</v>
      </c>
      <c r="F229" s="1">
        <v>312</v>
      </c>
      <c r="G229" s="1"/>
      <c r="H229" s="1" t="s">
        <v>254</v>
      </c>
      <c r="I229" t="str">
        <f t="shared" si="30"/>
        <v>Unsold</v>
      </c>
      <c r="J229" t="str">
        <f t="shared" si="31"/>
        <v>Not Played</v>
      </c>
      <c r="K229" t="b">
        <f t="shared" si="32"/>
        <v>0</v>
      </c>
      <c r="L229" t="b">
        <f t="shared" si="33"/>
        <v>0</v>
      </c>
      <c r="M229" t="b">
        <f t="shared" si="34"/>
        <v>0</v>
      </c>
      <c r="N229" t="b">
        <f t="shared" si="35"/>
        <v>0</v>
      </c>
      <c r="O229" t="str">
        <f t="shared" si="36"/>
        <v>Normal</v>
      </c>
      <c r="P229" t="str">
        <f t="shared" si="37"/>
        <v>New YEAR</v>
      </c>
      <c r="Q229" t="b">
        <f t="shared" si="38"/>
        <v>0</v>
      </c>
      <c r="R229">
        <f t="shared" si="39"/>
        <v>0</v>
      </c>
    </row>
    <row r="230" spans="1:18" x14ac:dyDescent="0.3">
      <c r="A230" s="1">
        <v>228</v>
      </c>
      <c r="B230" s="1" t="s">
        <v>268</v>
      </c>
      <c r="C230" s="1" t="s">
        <v>63</v>
      </c>
      <c r="D230" s="1" t="s">
        <v>34</v>
      </c>
      <c r="E230" s="1">
        <v>1.5</v>
      </c>
      <c r="F230" s="1">
        <v>195</v>
      </c>
      <c r="G230" s="1" t="s">
        <v>21</v>
      </c>
      <c r="H230" s="1" t="s">
        <v>254</v>
      </c>
      <c r="I230" t="str">
        <f t="shared" si="30"/>
        <v>Unsold</v>
      </c>
      <c r="J230" t="str">
        <f t="shared" si="31"/>
        <v>Not Played</v>
      </c>
      <c r="K230" t="b">
        <f t="shared" si="32"/>
        <v>0</v>
      </c>
      <c r="L230" t="b">
        <f t="shared" si="33"/>
        <v>0</v>
      </c>
      <c r="M230" t="b">
        <f t="shared" si="34"/>
        <v>1</v>
      </c>
      <c r="N230" t="b">
        <f t="shared" si="35"/>
        <v>0</v>
      </c>
      <c r="O230" t="str">
        <f t="shared" si="36"/>
        <v>High Bid</v>
      </c>
      <c r="P230" t="str">
        <f t="shared" si="37"/>
        <v>Old Player</v>
      </c>
      <c r="Q230" t="b">
        <f t="shared" si="38"/>
        <v>0</v>
      </c>
      <c r="R230">
        <f t="shared" si="39"/>
        <v>0</v>
      </c>
    </row>
    <row r="231" spans="1:18" x14ac:dyDescent="0.3">
      <c r="A231" s="1">
        <v>229</v>
      </c>
      <c r="B231" s="1" t="s">
        <v>269</v>
      </c>
      <c r="C231" s="1" t="s">
        <v>27</v>
      </c>
      <c r="D231" s="1" t="s">
        <v>10</v>
      </c>
      <c r="E231" s="1">
        <v>0.75</v>
      </c>
      <c r="F231" s="1">
        <v>97.5</v>
      </c>
      <c r="G231" s="1" t="s">
        <v>21</v>
      </c>
      <c r="H231" s="1" t="s">
        <v>254</v>
      </c>
      <c r="I231" t="str">
        <f t="shared" si="30"/>
        <v>Unsold</v>
      </c>
      <c r="J231" t="str">
        <f t="shared" si="31"/>
        <v>Not Played</v>
      </c>
      <c r="K231" t="b">
        <f t="shared" si="32"/>
        <v>0</v>
      </c>
      <c r="L231" t="b">
        <f t="shared" si="33"/>
        <v>0</v>
      </c>
      <c r="M231" t="b">
        <f t="shared" si="34"/>
        <v>1</v>
      </c>
      <c r="N231" t="b">
        <f t="shared" si="35"/>
        <v>0</v>
      </c>
      <c r="O231" t="str">
        <f t="shared" si="36"/>
        <v>High Bid</v>
      </c>
      <c r="P231" t="str">
        <f t="shared" si="37"/>
        <v>Old Player</v>
      </c>
      <c r="Q231" t="b">
        <f t="shared" si="38"/>
        <v>0</v>
      </c>
      <c r="R231">
        <f t="shared" si="39"/>
        <v>0</v>
      </c>
    </row>
    <row r="232" spans="1:18" x14ac:dyDescent="0.3">
      <c r="A232" s="1">
        <v>230</v>
      </c>
      <c r="B232" s="1" t="s">
        <v>270</v>
      </c>
      <c r="C232" s="1" t="s">
        <v>27</v>
      </c>
      <c r="D232" s="1" t="s">
        <v>34</v>
      </c>
      <c r="E232" s="1">
        <v>0.5</v>
      </c>
      <c r="F232" s="1">
        <v>65</v>
      </c>
      <c r="G232" s="1" t="s">
        <v>78</v>
      </c>
      <c r="H232" s="1" t="s">
        <v>254</v>
      </c>
      <c r="I232" t="str">
        <f t="shared" si="30"/>
        <v>Unsold</v>
      </c>
      <c r="J232" t="str">
        <f t="shared" si="31"/>
        <v>Not Played</v>
      </c>
      <c r="K232" t="b">
        <f t="shared" si="32"/>
        <v>0</v>
      </c>
      <c r="L232" t="b">
        <f t="shared" si="33"/>
        <v>0</v>
      </c>
      <c r="M232" t="b">
        <f t="shared" si="34"/>
        <v>1</v>
      </c>
      <c r="N232" t="b">
        <f t="shared" si="35"/>
        <v>0</v>
      </c>
      <c r="O232" t="str">
        <f t="shared" si="36"/>
        <v>High Bid</v>
      </c>
      <c r="P232" t="str">
        <f t="shared" si="37"/>
        <v>Old Player</v>
      </c>
      <c r="Q232" t="b">
        <f t="shared" si="38"/>
        <v>0</v>
      </c>
      <c r="R232">
        <f t="shared" si="39"/>
        <v>0</v>
      </c>
    </row>
    <row r="233" spans="1:18" x14ac:dyDescent="0.3">
      <c r="A233" s="1">
        <v>231</v>
      </c>
      <c r="B233" s="1" t="s">
        <v>271</v>
      </c>
      <c r="C233" s="1" t="s">
        <v>41</v>
      </c>
      <c r="D233" s="1" t="s">
        <v>10</v>
      </c>
      <c r="E233" s="1">
        <v>0.5</v>
      </c>
      <c r="F233" s="1">
        <v>65</v>
      </c>
      <c r="G233" s="1"/>
      <c r="H233" s="1" t="s">
        <v>254</v>
      </c>
      <c r="I233" t="str">
        <f t="shared" si="30"/>
        <v>Unsold</v>
      </c>
      <c r="J233" t="str">
        <f t="shared" si="31"/>
        <v>Not Played</v>
      </c>
      <c r="K233" t="b">
        <f t="shared" si="32"/>
        <v>0</v>
      </c>
      <c r="L233" t="b">
        <f t="shared" si="33"/>
        <v>0</v>
      </c>
      <c r="M233" t="b">
        <f t="shared" si="34"/>
        <v>0</v>
      </c>
      <c r="N233" t="b">
        <f t="shared" si="35"/>
        <v>0</v>
      </c>
      <c r="O233" t="str">
        <f t="shared" si="36"/>
        <v>Normal</v>
      </c>
      <c r="P233" t="str">
        <f t="shared" si="37"/>
        <v>New YEAR</v>
      </c>
      <c r="Q233" t="b">
        <f t="shared" si="38"/>
        <v>0</v>
      </c>
      <c r="R233">
        <f t="shared" si="39"/>
        <v>0</v>
      </c>
    </row>
    <row r="234" spans="1:18" x14ac:dyDescent="0.3">
      <c r="A234" s="1">
        <v>232</v>
      </c>
      <c r="B234" s="1" t="s">
        <v>272</v>
      </c>
      <c r="C234" s="1" t="s">
        <v>27</v>
      </c>
      <c r="D234" s="1" t="s">
        <v>23</v>
      </c>
      <c r="E234" s="1">
        <v>0.2</v>
      </c>
      <c r="F234" s="1">
        <v>26</v>
      </c>
      <c r="G234" s="1" t="s">
        <v>11</v>
      </c>
      <c r="H234" s="1" t="s">
        <v>254</v>
      </c>
      <c r="I234" t="str">
        <f t="shared" si="30"/>
        <v>Unsold</v>
      </c>
      <c r="J234" t="str">
        <f t="shared" si="31"/>
        <v>Not Played</v>
      </c>
      <c r="K234" t="b">
        <f t="shared" si="32"/>
        <v>0</v>
      </c>
      <c r="L234" t="b">
        <f t="shared" si="33"/>
        <v>0</v>
      </c>
      <c r="M234" t="b">
        <f t="shared" si="34"/>
        <v>1</v>
      </c>
      <c r="N234" t="b">
        <f t="shared" si="35"/>
        <v>0</v>
      </c>
      <c r="O234" t="str">
        <f t="shared" si="36"/>
        <v>High Bid</v>
      </c>
      <c r="P234" t="str">
        <f t="shared" si="37"/>
        <v>Old Player</v>
      </c>
      <c r="Q234" t="b">
        <f t="shared" si="38"/>
        <v>0</v>
      </c>
      <c r="R234">
        <f t="shared" si="39"/>
        <v>0</v>
      </c>
    </row>
    <row r="235" spans="1:18" x14ac:dyDescent="0.3">
      <c r="A235" s="1">
        <v>233</v>
      </c>
      <c r="B235" s="1" t="s">
        <v>273</v>
      </c>
      <c r="C235" s="1" t="s">
        <v>27</v>
      </c>
      <c r="D235" s="1" t="s">
        <v>23</v>
      </c>
      <c r="E235" s="1">
        <v>0.2</v>
      </c>
      <c r="F235" s="1">
        <v>26</v>
      </c>
      <c r="G235" s="1"/>
      <c r="H235" s="1" t="s">
        <v>254</v>
      </c>
      <c r="I235" t="str">
        <f t="shared" si="30"/>
        <v>Unsold</v>
      </c>
      <c r="J235" t="str">
        <f t="shared" si="31"/>
        <v>Not Played</v>
      </c>
      <c r="K235" t="b">
        <f t="shared" si="32"/>
        <v>0</v>
      </c>
      <c r="L235" t="b">
        <f t="shared" si="33"/>
        <v>0</v>
      </c>
      <c r="M235" t="b">
        <f t="shared" si="34"/>
        <v>0</v>
      </c>
      <c r="N235" t="b">
        <f t="shared" si="35"/>
        <v>0</v>
      </c>
      <c r="O235" t="str">
        <f t="shared" si="36"/>
        <v>Normal</v>
      </c>
      <c r="P235" t="str">
        <f t="shared" si="37"/>
        <v>New YEAR</v>
      </c>
      <c r="Q235" t="b">
        <f t="shared" si="38"/>
        <v>0</v>
      </c>
      <c r="R235">
        <f t="shared" si="39"/>
        <v>0</v>
      </c>
    </row>
    <row r="236" spans="1:18" x14ac:dyDescent="0.3">
      <c r="A236" s="1">
        <v>234</v>
      </c>
      <c r="B236" s="1" t="s">
        <v>274</v>
      </c>
      <c r="C236" s="1" t="s">
        <v>27</v>
      </c>
      <c r="D236" s="1" t="s">
        <v>10</v>
      </c>
      <c r="E236" s="1">
        <v>0.2</v>
      </c>
      <c r="F236" s="1">
        <v>26</v>
      </c>
      <c r="G236" s="1" t="s">
        <v>11</v>
      </c>
      <c r="H236" s="1" t="s">
        <v>254</v>
      </c>
      <c r="I236" t="str">
        <f t="shared" si="30"/>
        <v>Unsold</v>
      </c>
      <c r="J236" t="str">
        <f t="shared" si="31"/>
        <v>Not Played</v>
      </c>
      <c r="K236" t="b">
        <f t="shared" si="32"/>
        <v>0</v>
      </c>
      <c r="L236" t="b">
        <f t="shared" si="33"/>
        <v>0</v>
      </c>
      <c r="M236" t="b">
        <f t="shared" si="34"/>
        <v>1</v>
      </c>
      <c r="N236" t="b">
        <f t="shared" si="35"/>
        <v>0</v>
      </c>
      <c r="O236" t="str">
        <f t="shared" si="36"/>
        <v>High Bid</v>
      </c>
      <c r="P236" t="str">
        <f t="shared" si="37"/>
        <v>Old Player</v>
      </c>
      <c r="Q236" t="b">
        <f t="shared" si="38"/>
        <v>0</v>
      </c>
      <c r="R236">
        <f t="shared" si="39"/>
        <v>0</v>
      </c>
    </row>
    <row r="237" spans="1:18" x14ac:dyDescent="0.3">
      <c r="A237" s="1">
        <v>235</v>
      </c>
      <c r="B237" s="1" t="s">
        <v>275</v>
      </c>
      <c r="C237" s="1" t="s">
        <v>27</v>
      </c>
      <c r="D237" s="1" t="s">
        <v>14</v>
      </c>
      <c r="E237" s="1">
        <v>0.2</v>
      </c>
      <c r="F237" s="1">
        <v>26</v>
      </c>
      <c r="G237" s="1"/>
      <c r="H237" s="1" t="s">
        <v>254</v>
      </c>
      <c r="I237" t="str">
        <f t="shared" si="30"/>
        <v>Unsold</v>
      </c>
      <c r="J237" t="str">
        <f t="shared" si="31"/>
        <v>Not Played</v>
      </c>
      <c r="K237" t="b">
        <f t="shared" si="32"/>
        <v>0</v>
      </c>
      <c r="L237" t="b">
        <f t="shared" si="33"/>
        <v>0</v>
      </c>
      <c r="M237" t="b">
        <f t="shared" si="34"/>
        <v>0</v>
      </c>
      <c r="N237" t="b">
        <f t="shared" si="35"/>
        <v>0</v>
      </c>
      <c r="O237" t="str">
        <f t="shared" si="36"/>
        <v>Normal</v>
      </c>
      <c r="P237" t="str">
        <f t="shared" si="37"/>
        <v>New YEAR</v>
      </c>
      <c r="Q237" t="b">
        <f t="shared" si="38"/>
        <v>0</v>
      </c>
      <c r="R237">
        <f t="shared" si="39"/>
        <v>0</v>
      </c>
    </row>
    <row r="238" spans="1:18" x14ac:dyDescent="0.3">
      <c r="A238" s="1">
        <v>236</v>
      </c>
      <c r="B238" s="1" t="s">
        <v>276</v>
      </c>
      <c r="C238" s="1" t="s">
        <v>27</v>
      </c>
      <c r="D238" s="1" t="s">
        <v>10</v>
      </c>
      <c r="E238" s="1">
        <v>0.2</v>
      </c>
      <c r="F238" s="1">
        <v>26</v>
      </c>
      <c r="G238" s="1"/>
      <c r="H238" s="1" t="s">
        <v>254</v>
      </c>
      <c r="I238" t="str">
        <f t="shared" si="30"/>
        <v>Unsold</v>
      </c>
      <c r="J238" t="str">
        <f t="shared" si="31"/>
        <v>Not Played</v>
      </c>
      <c r="K238" t="b">
        <f t="shared" si="32"/>
        <v>0</v>
      </c>
      <c r="L238" t="b">
        <f t="shared" si="33"/>
        <v>0</v>
      </c>
      <c r="M238" t="b">
        <f t="shared" si="34"/>
        <v>0</v>
      </c>
      <c r="N238" t="b">
        <f t="shared" si="35"/>
        <v>0</v>
      </c>
      <c r="O238" t="str">
        <f t="shared" si="36"/>
        <v>Normal</v>
      </c>
      <c r="P238" t="str">
        <f t="shared" si="37"/>
        <v>New YEAR</v>
      </c>
      <c r="Q238" t="b">
        <f t="shared" si="38"/>
        <v>0</v>
      </c>
      <c r="R238">
        <f t="shared" si="39"/>
        <v>0</v>
      </c>
    </row>
    <row r="239" spans="1:18" x14ac:dyDescent="0.3">
      <c r="A239" s="1">
        <v>237</v>
      </c>
      <c r="B239" s="1" t="s">
        <v>277</v>
      </c>
      <c r="C239" s="1" t="s">
        <v>17</v>
      </c>
      <c r="D239" s="1" t="s">
        <v>23</v>
      </c>
      <c r="E239" s="1"/>
      <c r="F239" s="1"/>
      <c r="G239" s="1" t="s">
        <v>31</v>
      </c>
      <c r="H239" s="1" t="s">
        <v>278</v>
      </c>
      <c r="I239" t="str">
        <f t="shared" si="30"/>
        <v>Unsold</v>
      </c>
      <c r="J239" t="str">
        <f t="shared" si="31"/>
        <v>Not Played</v>
      </c>
      <c r="K239" t="b">
        <f t="shared" si="32"/>
        <v>0</v>
      </c>
      <c r="L239" t="b">
        <f t="shared" si="33"/>
        <v>0</v>
      </c>
      <c r="M239" t="b">
        <f t="shared" si="34"/>
        <v>1</v>
      </c>
      <c r="N239" t="b">
        <f t="shared" si="35"/>
        <v>0</v>
      </c>
      <c r="O239" t="str">
        <f t="shared" si="36"/>
        <v>High Bid</v>
      </c>
      <c r="P239" t="str">
        <f t="shared" si="37"/>
        <v>Old Player</v>
      </c>
      <c r="Q239" t="b">
        <f t="shared" si="38"/>
        <v>0</v>
      </c>
      <c r="R239">
        <f t="shared" si="39"/>
        <v>0</v>
      </c>
    </row>
    <row r="240" spans="1:18" x14ac:dyDescent="0.3">
      <c r="A240" s="1">
        <v>238</v>
      </c>
      <c r="B240" s="1" t="s">
        <v>279</v>
      </c>
      <c r="C240" s="1" t="s">
        <v>17</v>
      </c>
      <c r="D240" s="1" t="s">
        <v>23</v>
      </c>
      <c r="E240" s="1"/>
      <c r="F240" s="1"/>
      <c r="G240" s="1" t="s">
        <v>78</v>
      </c>
      <c r="H240" s="1" t="s">
        <v>278</v>
      </c>
      <c r="I240" t="str">
        <f t="shared" si="30"/>
        <v>Unsold</v>
      </c>
      <c r="J240" t="str">
        <f t="shared" si="31"/>
        <v>Not Played</v>
      </c>
      <c r="K240" t="b">
        <f t="shared" si="32"/>
        <v>0</v>
      </c>
      <c r="L240" t="b">
        <f t="shared" si="33"/>
        <v>0</v>
      </c>
      <c r="M240" t="b">
        <f t="shared" si="34"/>
        <v>1</v>
      </c>
      <c r="N240" t="b">
        <f t="shared" si="35"/>
        <v>0</v>
      </c>
      <c r="O240" t="str">
        <f t="shared" si="36"/>
        <v>High Bid</v>
      </c>
      <c r="P240" t="str">
        <f t="shared" si="37"/>
        <v>Old Player</v>
      </c>
      <c r="Q240" t="b">
        <f t="shared" si="38"/>
        <v>0</v>
      </c>
      <c r="R240">
        <f t="shared" si="39"/>
        <v>0</v>
      </c>
    </row>
    <row r="241" spans="1:18" x14ac:dyDescent="0.3">
      <c r="A241" s="1">
        <v>239</v>
      </c>
      <c r="B241" s="1" t="s">
        <v>280</v>
      </c>
      <c r="C241" s="1" t="s">
        <v>17</v>
      </c>
      <c r="D241" s="1" t="s">
        <v>14</v>
      </c>
      <c r="E241" s="1"/>
      <c r="F241" s="1"/>
      <c r="G241" s="1" t="s">
        <v>18</v>
      </c>
      <c r="H241" s="1" t="s">
        <v>278</v>
      </c>
      <c r="I241" t="str">
        <f t="shared" si="30"/>
        <v>Unsold</v>
      </c>
      <c r="J241" t="str">
        <f t="shared" si="31"/>
        <v>Not Played</v>
      </c>
      <c r="K241" t="b">
        <f t="shared" si="32"/>
        <v>0</v>
      </c>
      <c r="L241" t="b">
        <f t="shared" si="33"/>
        <v>0</v>
      </c>
      <c r="M241" t="b">
        <f t="shared" si="34"/>
        <v>1</v>
      </c>
      <c r="N241" t="b">
        <f t="shared" si="35"/>
        <v>0</v>
      </c>
      <c r="O241" t="str">
        <f t="shared" si="36"/>
        <v>High Bid</v>
      </c>
      <c r="P241" t="str">
        <f t="shared" si="37"/>
        <v>Old Player</v>
      </c>
      <c r="Q241" t="b">
        <f t="shared" si="38"/>
        <v>0</v>
      </c>
      <c r="R241">
        <f t="shared" si="39"/>
        <v>0</v>
      </c>
    </row>
    <row r="242" spans="1:18" x14ac:dyDescent="0.3">
      <c r="A242" s="1">
        <v>240</v>
      </c>
      <c r="B242" s="1" t="s">
        <v>281</v>
      </c>
      <c r="C242" s="1" t="s">
        <v>63</v>
      </c>
      <c r="D242" s="1" t="s">
        <v>10</v>
      </c>
      <c r="E242" s="1"/>
      <c r="F242" s="1"/>
      <c r="G242" s="1" t="s">
        <v>78</v>
      </c>
      <c r="H242" s="1" t="s">
        <v>278</v>
      </c>
      <c r="I242" t="str">
        <f t="shared" si="30"/>
        <v>Unsold</v>
      </c>
      <c r="J242" t="str">
        <f t="shared" si="31"/>
        <v>Not Played</v>
      </c>
      <c r="K242" t="b">
        <f t="shared" si="32"/>
        <v>0</v>
      </c>
      <c r="L242" t="b">
        <f t="shared" si="33"/>
        <v>0</v>
      </c>
      <c r="M242" t="b">
        <f t="shared" si="34"/>
        <v>1</v>
      </c>
      <c r="N242" t="b">
        <f t="shared" si="35"/>
        <v>0</v>
      </c>
      <c r="O242" t="str">
        <f t="shared" si="36"/>
        <v>High Bid</v>
      </c>
      <c r="P242" t="str">
        <f t="shared" si="37"/>
        <v>Old Player</v>
      </c>
      <c r="Q242" t="b">
        <f t="shared" si="38"/>
        <v>0</v>
      </c>
      <c r="R242">
        <f t="shared" si="39"/>
        <v>0</v>
      </c>
    </row>
    <row r="243" spans="1:18" x14ac:dyDescent="0.3">
      <c r="A243" s="1">
        <v>241</v>
      </c>
      <c r="B243" s="1" t="s">
        <v>282</v>
      </c>
      <c r="C243" s="1" t="s">
        <v>17</v>
      </c>
      <c r="D243" s="1" t="s">
        <v>10</v>
      </c>
      <c r="E243" s="1"/>
      <c r="F243" s="1"/>
      <c r="G243" s="1" t="s">
        <v>25</v>
      </c>
      <c r="H243" s="1" t="s">
        <v>278</v>
      </c>
      <c r="I243" t="str">
        <f t="shared" si="30"/>
        <v>Unsold</v>
      </c>
      <c r="J243" t="str">
        <f t="shared" si="31"/>
        <v>Not Played</v>
      </c>
      <c r="K243" t="b">
        <f t="shared" si="32"/>
        <v>0</v>
      </c>
      <c r="L243" t="b">
        <f t="shared" si="33"/>
        <v>0</v>
      </c>
      <c r="M243" t="b">
        <f t="shared" si="34"/>
        <v>1</v>
      </c>
      <c r="N243" t="b">
        <f t="shared" si="35"/>
        <v>0</v>
      </c>
      <c r="O243" t="str">
        <f t="shared" si="36"/>
        <v>High Bid</v>
      </c>
      <c r="P243" t="str">
        <f t="shared" si="37"/>
        <v>Old Player</v>
      </c>
      <c r="Q243" t="b">
        <f t="shared" si="38"/>
        <v>0</v>
      </c>
      <c r="R243">
        <f t="shared" si="39"/>
        <v>0</v>
      </c>
    </row>
    <row r="244" spans="1:18" x14ac:dyDescent="0.3">
      <c r="A244" s="1">
        <v>242</v>
      </c>
      <c r="B244" s="1" t="s">
        <v>283</v>
      </c>
      <c r="C244" s="1" t="s">
        <v>17</v>
      </c>
      <c r="D244" s="1" t="s">
        <v>10</v>
      </c>
      <c r="E244" s="1"/>
      <c r="F244" s="1"/>
      <c r="G244" s="1" t="s">
        <v>31</v>
      </c>
      <c r="H244" s="1" t="s">
        <v>278</v>
      </c>
      <c r="I244" t="str">
        <f t="shared" si="30"/>
        <v>Unsold</v>
      </c>
      <c r="J244" t="str">
        <f t="shared" si="31"/>
        <v>Not Played</v>
      </c>
      <c r="K244" t="b">
        <f t="shared" si="32"/>
        <v>0</v>
      </c>
      <c r="L244" t="b">
        <f t="shared" si="33"/>
        <v>0</v>
      </c>
      <c r="M244" t="b">
        <f t="shared" si="34"/>
        <v>1</v>
      </c>
      <c r="N244" t="b">
        <f t="shared" si="35"/>
        <v>0</v>
      </c>
      <c r="O244" t="str">
        <f t="shared" si="36"/>
        <v>High Bid</v>
      </c>
      <c r="P244" t="str">
        <f t="shared" si="37"/>
        <v>Old Player</v>
      </c>
      <c r="Q244" t="b">
        <f t="shared" si="38"/>
        <v>0</v>
      </c>
      <c r="R244">
        <f t="shared" si="39"/>
        <v>0</v>
      </c>
    </row>
    <row r="245" spans="1:18" x14ac:dyDescent="0.3">
      <c r="A245" s="1">
        <v>243</v>
      </c>
      <c r="B245" s="1" t="s">
        <v>284</v>
      </c>
      <c r="C245" s="1" t="s">
        <v>17</v>
      </c>
      <c r="D245" s="1" t="s">
        <v>10</v>
      </c>
      <c r="E245" s="1"/>
      <c r="F245" s="1"/>
      <c r="G245" s="1" t="s">
        <v>11</v>
      </c>
      <c r="H245" s="1" t="s">
        <v>278</v>
      </c>
      <c r="I245" t="str">
        <f t="shared" si="30"/>
        <v>Unsold</v>
      </c>
      <c r="J245" t="str">
        <f t="shared" si="31"/>
        <v>Not Played</v>
      </c>
      <c r="K245" t="b">
        <f t="shared" si="32"/>
        <v>0</v>
      </c>
      <c r="L245" t="b">
        <f t="shared" si="33"/>
        <v>0</v>
      </c>
      <c r="M245" t="b">
        <f t="shared" si="34"/>
        <v>1</v>
      </c>
      <c r="N245" t="b">
        <f t="shared" si="35"/>
        <v>0</v>
      </c>
      <c r="O245" t="str">
        <f t="shared" si="36"/>
        <v>High Bid</v>
      </c>
      <c r="P245" t="str">
        <f t="shared" si="37"/>
        <v>Old Player</v>
      </c>
      <c r="Q245" t="b">
        <f t="shared" si="38"/>
        <v>0</v>
      </c>
      <c r="R245">
        <f t="shared" si="39"/>
        <v>0</v>
      </c>
    </row>
    <row r="246" spans="1:18" x14ac:dyDescent="0.3">
      <c r="A246" s="1">
        <v>244</v>
      </c>
      <c r="B246" s="1" t="s">
        <v>285</v>
      </c>
      <c r="C246" s="1" t="s">
        <v>17</v>
      </c>
      <c r="D246" s="1" t="s">
        <v>10</v>
      </c>
      <c r="E246" s="1"/>
      <c r="F246" s="1"/>
      <c r="G246" s="1" t="s">
        <v>90</v>
      </c>
      <c r="H246" s="1" t="s">
        <v>278</v>
      </c>
      <c r="I246" t="str">
        <f t="shared" si="30"/>
        <v>Unsold</v>
      </c>
      <c r="J246" t="str">
        <f t="shared" si="31"/>
        <v>Not Played</v>
      </c>
      <c r="K246" t="b">
        <f t="shared" si="32"/>
        <v>0</v>
      </c>
      <c r="L246" t="b">
        <f t="shared" si="33"/>
        <v>0</v>
      </c>
      <c r="M246" t="b">
        <f t="shared" si="34"/>
        <v>1</v>
      </c>
      <c r="N246" t="b">
        <f t="shared" si="35"/>
        <v>0</v>
      </c>
      <c r="O246" t="str">
        <f t="shared" si="36"/>
        <v>High Bid</v>
      </c>
      <c r="P246" t="str">
        <f t="shared" si="37"/>
        <v>Old Player</v>
      </c>
      <c r="Q246" t="b">
        <f t="shared" si="38"/>
        <v>0</v>
      </c>
      <c r="R246">
        <f t="shared" si="39"/>
        <v>0</v>
      </c>
    </row>
    <row r="247" spans="1:18" x14ac:dyDescent="0.3">
      <c r="A247" s="1">
        <v>245</v>
      </c>
      <c r="B247" s="1" t="s">
        <v>286</v>
      </c>
      <c r="C247" s="1" t="s">
        <v>27</v>
      </c>
      <c r="D247" s="1" t="s">
        <v>23</v>
      </c>
      <c r="E247" s="1"/>
      <c r="F247" s="1"/>
      <c r="G247" s="1" t="s">
        <v>90</v>
      </c>
      <c r="H247" s="1" t="s">
        <v>278</v>
      </c>
      <c r="I247" t="str">
        <f t="shared" si="30"/>
        <v>Unsold</v>
      </c>
      <c r="J247" t="str">
        <f t="shared" si="31"/>
        <v>Not Played</v>
      </c>
      <c r="K247" t="b">
        <f t="shared" si="32"/>
        <v>0</v>
      </c>
      <c r="L247" t="b">
        <f t="shared" si="33"/>
        <v>0</v>
      </c>
      <c r="M247" t="b">
        <f t="shared" si="34"/>
        <v>1</v>
      </c>
      <c r="N247" t="b">
        <f t="shared" si="35"/>
        <v>0</v>
      </c>
      <c r="O247" t="str">
        <f t="shared" si="36"/>
        <v>High Bid</v>
      </c>
      <c r="P247" t="str">
        <f t="shared" si="37"/>
        <v>Old Player</v>
      </c>
      <c r="Q247" t="b">
        <f t="shared" si="38"/>
        <v>0</v>
      </c>
      <c r="R247">
        <f t="shared" si="39"/>
        <v>0</v>
      </c>
    </row>
    <row r="248" spans="1:18" x14ac:dyDescent="0.3">
      <c r="A248" s="1">
        <v>246</v>
      </c>
      <c r="B248" s="1" t="s">
        <v>287</v>
      </c>
      <c r="C248" s="1" t="s">
        <v>27</v>
      </c>
      <c r="D248" s="1" t="s">
        <v>34</v>
      </c>
      <c r="E248" s="1"/>
      <c r="F248" s="1"/>
      <c r="G248" s="1" t="s">
        <v>90</v>
      </c>
      <c r="H248" s="1" t="s">
        <v>278</v>
      </c>
      <c r="I248" t="str">
        <f t="shared" si="30"/>
        <v>Unsold</v>
      </c>
      <c r="J248" t="str">
        <f t="shared" si="31"/>
        <v>Not Played</v>
      </c>
      <c r="K248" t="b">
        <f t="shared" si="32"/>
        <v>0</v>
      </c>
      <c r="L248" t="b">
        <f t="shared" si="33"/>
        <v>0</v>
      </c>
      <c r="M248" t="b">
        <f t="shared" si="34"/>
        <v>1</v>
      </c>
      <c r="N248" t="b">
        <f t="shared" si="35"/>
        <v>0</v>
      </c>
      <c r="O248" t="str">
        <f t="shared" si="36"/>
        <v>High Bid</v>
      </c>
      <c r="P248" t="str">
        <f t="shared" si="37"/>
        <v>Old Player</v>
      </c>
      <c r="Q248" t="b">
        <f t="shared" si="38"/>
        <v>0</v>
      </c>
      <c r="R248">
        <f t="shared" si="39"/>
        <v>0</v>
      </c>
    </row>
    <row r="249" spans="1:18" x14ac:dyDescent="0.3">
      <c r="A249" s="1">
        <v>247</v>
      </c>
      <c r="B249" s="1" t="s">
        <v>288</v>
      </c>
      <c r="C249" s="1" t="s">
        <v>27</v>
      </c>
      <c r="D249" s="1" t="s">
        <v>34</v>
      </c>
      <c r="E249" s="1"/>
      <c r="F249" s="1"/>
      <c r="G249" s="1"/>
      <c r="H249" s="1" t="s">
        <v>278</v>
      </c>
      <c r="I249" t="str">
        <f t="shared" si="30"/>
        <v>Unsold</v>
      </c>
      <c r="J249" t="str">
        <f t="shared" si="31"/>
        <v>Not Played</v>
      </c>
      <c r="K249" t="b">
        <f t="shared" si="32"/>
        <v>0</v>
      </c>
      <c r="L249" t="b">
        <f t="shared" si="33"/>
        <v>0</v>
      </c>
      <c r="M249" t="b">
        <f t="shared" si="34"/>
        <v>0</v>
      </c>
      <c r="N249" t="b">
        <f t="shared" si="35"/>
        <v>0</v>
      </c>
      <c r="O249" t="str">
        <f t="shared" si="36"/>
        <v>Normal</v>
      </c>
      <c r="P249" t="str">
        <f t="shared" si="37"/>
        <v>New YEAR</v>
      </c>
      <c r="Q249" t="b">
        <f t="shared" si="38"/>
        <v>0</v>
      </c>
      <c r="R249">
        <f t="shared" si="39"/>
        <v>0</v>
      </c>
    </row>
    <row r="250" spans="1:18" x14ac:dyDescent="0.3">
      <c r="A250" s="1">
        <v>248</v>
      </c>
      <c r="B250" s="1" t="s">
        <v>289</v>
      </c>
      <c r="C250" s="1" t="s">
        <v>20</v>
      </c>
      <c r="D250" s="1" t="s">
        <v>10</v>
      </c>
      <c r="E250" s="1"/>
      <c r="F250" s="1"/>
      <c r="G250" s="1"/>
      <c r="H250" s="1" t="s">
        <v>278</v>
      </c>
      <c r="I250" t="str">
        <f t="shared" si="30"/>
        <v>Unsold</v>
      </c>
      <c r="J250" t="str">
        <f t="shared" si="31"/>
        <v>Not Played</v>
      </c>
      <c r="K250" t="b">
        <f t="shared" si="32"/>
        <v>0</v>
      </c>
      <c r="L250" t="b">
        <f t="shared" si="33"/>
        <v>0</v>
      </c>
      <c r="M250" t="b">
        <f t="shared" si="34"/>
        <v>0</v>
      </c>
      <c r="N250" t="b">
        <f t="shared" si="35"/>
        <v>0</v>
      </c>
      <c r="O250" t="str">
        <f t="shared" si="36"/>
        <v>Normal</v>
      </c>
      <c r="P250" t="str">
        <f t="shared" si="37"/>
        <v>New YEAR</v>
      </c>
      <c r="Q250" t="b">
        <f t="shared" si="38"/>
        <v>0</v>
      </c>
      <c r="R250">
        <f t="shared" si="39"/>
        <v>0</v>
      </c>
    </row>
    <row r="251" spans="1:18" x14ac:dyDescent="0.3">
      <c r="A251" s="1">
        <v>249</v>
      </c>
      <c r="B251" s="1" t="s">
        <v>290</v>
      </c>
      <c r="C251" s="1" t="s">
        <v>27</v>
      </c>
      <c r="D251" s="1" t="s">
        <v>10</v>
      </c>
      <c r="E251" s="1"/>
      <c r="F251" s="1"/>
      <c r="G251" s="1" t="s">
        <v>78</v>
      </c>
      <c r="H251" s="1" t="s">
        <v>278</v>
      </c>
      <c r="I251" t="str">
        <f t="shared" si="30"/>
        <v>Unsold</v>
      </c>
      <c r="J251" t="str">
        <f t="shared" si="31"/>
        <v>Not Played</v>
      </c>
      <c r="K251" t="b">
        <f t="shared" si="32"/>
        <v>0</v>
      </c>
      <c r="L251" t="b">
        <f t="shared" si="33"/>
        <v>0</v>
      </c>
      <c r="M251" t="b">
        <f t="shared" si="34"/>
        <v>1</v>
      </c>
      <c r="N251" t="b">
        <f t="shared" si="35"/>
        <v>0</v>
      </c>
      <c r="O251" t="str">
        <f t="shared" si="36"/>
        <v>High Bid</v>
      </c>
      <c r="P251" t="str">
        <f t="shared" si="37"/>
        <v>Old Player</v>
      </c>
      <c r="Q251" t="b">
        <f t="shared" si="38"/>
        <v>0</v>
      </c>
      <c r="R251">
        <f t="shared" si="39"/>
        <v>0</v>
      </c>
    </row>
    <row r="252" spans="1:18" x14ac:dyDescent="0.3">
      <c r="A252" s="1">
        <v>250</v>
      </c>
      <c r="B252" s="1" t="s">
        <v>291</v>
      </c>
      <c r="C252" s="1" t="s">
        <v>63</v>
      </c>
      <c r="D252" s="1" t="s">
        <v>23</v>
      </c>
      <c r="E252" s="1"/>
      <c r="F252" s="1"/>
      <c r="G252" s="1"/>
      <c r="H252" s="1" t="s">
        <v>278</v>
      </c>
      <c r="I252" t="str">
        <f t="shared" si="30"/>
        <v>Unsold</v>
      </c>
      <c r="J252" t="str">
        <f t="shared" si="31"/>
        <v>Not Played</v>
      </c>
      <c r="K252" t="b">
        <f t="shared" si="32"/>
        <v>0</v>
      </c>
      <c r="L252" t="b">
        <f t="shared" si="33"/>
        <v>0</v>
      </c>
      <c r="M252" t="b">
        <f t="shared" si="34"/>
        <v>0</v>
      </c>
      <c r="N252" t="b">
        <f t="shared" si="35"/>
        <v>0</v>
      </c>
      <c r="O252" t="str">
        <f t="shared" si="36"/>
        <v>Normal</v>
      </c>
      <c r="P252" t="str">
        <f t="shared" si="37"/>
        <v>New YEAR</v>
      </c>
      <c r="Q252" t="b">
        <f t="shared" si="38"/>
        <v>0</v>
      </c>
      <c r="R252">
        <f t="shared" si="39"/>
        <v>0</v>
      </c>
    </row>
    <row r="253" spans="1:18" x14ac:dyDescent="0.3">
      <c r="A253" s="1">
        <v>251</v>
      </c>
      <c r="B253" s="1" t="s">
        <v>292</v>
      </c>
      <c r="C253" s="1" t="s">
        <v>29</v>
      </c>
      <c r="D253" s="1" t="s">
        <v>23</v>
      </c>
      <c r="E253" s="1"/>
      <c r="F253" s="1"/>
      <c r="G253" s="1"/>
      <c r="H253" s="1" t="s">
        <v>278</v>
      </c>
      <c r="I253" t="str">
        <f t="shared" si="30"/>
        <v>Unsold</v>
      </c>
      <c r="J253" t="str">
        <f t="shared" si="31"/>
        <v>Not Played</v>
      </c>
      <c r="K253" t="b">
        <f t="shared" si="32"/>
        <v>0</v>
      </c>
      <c r="L253" t="b">
        <f t="shared" si="33"/>
        <v>0</v>
      </c>
      <c r="M253" t="b">
        <f t="shared" si="34"/>
        <v>0</v>
      </c>
      <c r="N253" t="b">
        <f t="shared" si="35"/>
        <v>0</v>
      </c>
      <c r="O253" t="str">
        <f t="shared" si="36"/>
        <v>Normal</v>
      </c>
      <c r="P253" t="str">
        <f t="shared" si="37"/>
        <v>New YEAR</v>
      </c>
      <c r="Q253" t="b">
        <f t="shared" si="38"/>
        <v>0</v>
      </c>
      <c r="R253">
        <f t="shared" si="39"/>
        <v>0</v>
      </c>
    </row>
    <row r="254" spans="1:18" x14ac:dyDescent="0.3">
      <c r="A254" s="1">
        <v>252</v>
      </c>
      <c r="B254" s="1" t="s">
        <v>293</v>
      </c>
      <c r="C254" s="1" t="s">
        <v>63</v>
      </c>
      <c r="D254" s="1" t="s">
        <v>23</v>
      </c>
      <c r="E254" s="1"/>
      <c r="F254" s="1"/>
      <c r="G254" s="1" t="s">
        <v>25</v>
      </c>
      <c r="H254" s="1" t="s">
        <v>278</v>
      </c>
      <c r="I254" t="str">
        <f t="shared" si="30"/>
        <v>Unsold</v>
      </c>
      <c r="J254" t="str">
        <f t="shared" si="31"/>
        <v>Not Played</v>
      </c>
      <c r="K254" t="b">
        <f t="shared" si="32"/>
        <v>0</v>
      </c>
      <c r="L254" t="b">
        <f t="shared" si="33"/>
        <v>0</v>
      </c>
      <c r="M254" t="b">
        <f t="shared" si="34"/>
        <v>1</v>
      </c>
      <c r="N254" t="b">
        <f t="shared" si="35"/>
        <v>0</v>
      </c>
      <c r="O254" t="str">
        <f t="shared" si="36"/>
        <v>High Bid</v>
      </c>
      <c r="P254" t="str">
        <f t="shared" si="37"/>
        <v>Old Player</v>
      </c>
      <c r="Q254" t="b">
        <f t="shared" si="38"/>
        <v>0</v>
      </c>
      <c r="R254">
        <f t="shared" si="39"/>
        <v>0</v>
      </c>
    </row>
    <row r="255" spans="1:18" x14ac:dyDescent="0.3">
      <c r="A255" s="1">
        <v>253</v>
      </c>
      <c r="B255" s="1" t="s">
        <v>294</v>
      </c>
      <c r="C255" s="1" t="s">
        <v>63</v>
      </c>
      <c r="D255" s="1" t="s">
        <v>23</v>
      </c>
      <c r="E255" s="1"/>
      <c r="F255" s="1"/>
      <c r="G255" s="1" t="s">
        <v>18</v>
      </c>
      <c r="H255" s="1" t="s">
        <v>278</v>
      </c>
      <c r="I255" t="str">
        <f t="shared" si="30"/>
        <v>Unsold</v>
      </c>
      <c r="J255" t="str">
        <f t="shared" si="31"/>
        <v>Not Played</v>
      </c>
      <c r="K255" t="b">
        <f t="shared" si="32"/>
        <v>0</v>
      </c>
      <c r="L255" t="b">
        <f t="shared" si="33"/>
        <v>0</v>
      </c>
      <c r="M255" t="b">
        <f t="shared" si="34"/>
        <v>1</v>
      </c>
      <c r="N255" t="b">
        <f t="shared" si="35"/>
        <v>0</v>
      </c>
      <c r="O255" t="str">
        <f t="shared" si="36"/>
        <v>High Bid</v>
      </c>
      <c r="P255" t="str">
        <f t="shared" si="37"/>
        <v>Old Player</v>
      </c>
      <c r="Q255" t="b">
        <f t="shared" si="38"/>
        <v>0</v>
      </c>
      <c r="R255">
        <f t="shared" si="39"/>
        <v>0</v>
      </c>
    </row>
    <row r="256" spans="1:18" x14ac:dyDescent="0.3">
      <c r="A256" s="1">
        <v>254</v>
      </c>
      <c r="B256" s="1" t="s">
        <v>295</v>
      </c>
      <c r="C256" s="1" t="s">
        <v>41</v>
      </c>
      <c r="D256" s="1" t="s">
        <v>23</v>
      </c>
      <c r="E256" s="1"/>
      <c r="F256" s="1"/>
      <c r="G256" s="1" t="s">
        <v>31</v>
      </c>
      <c r="H256" s="1" t="s">
        <v>278</v>
      </c>
      <c r="I256" t="str">
        <f t="shared" si="30"/>
        <v>Unsold</v>
      </c>
      <c r="J256" t="str">
        <f t="shared" si="31"/>
        <v>Not Played</v>
      </c>
      <c r="K256" t="b">
        <f t="shared" si="32"/>
        <v>0</v>
      </c>
      <c r="L256" t="b">
        <f t="shared" si="33"/>
        <v>0</v>
      </c>
      <c r="M256" t="b">
        <f t="shared" si="34"/>
        <v>1</v>
      </c>
      <c r="N256" t="b">
        <f t="shared" si="35"/>
        <v>0</v>
      </c>
      <c r="O256" t="str">
        <f t="shared" si="36"/>
        <v>High Bid</v>
      </c>
      <c r="P256" t="str">
        <f t="shared" si="37"/>
        <v>Old Player</v>
      </c>
      <c r="Q256" t="b">
        <f t="shared" si="38"/>
        <v>0</v>
      </c>
      <c r="R256">
        <f t="shared" si="39"/>
        <v>0</v>
      </c>
    </row>
    <row r="257" spans="1:18" x14ac:dyDescent="0.3">
      <c r="A257" s="1">
        <v>255</v>
      </c>
      <c r="B257" s="1" t="s">
        <v>296</v>
      </c>
      <c r="C257" s="1" t="s">
        <v>41</v>
      </c>
      <c r="D257" s="1" t="s">
        <v>23</v>
      </c>
      <c r="E257" s="1"/>
      <c r="F257" s="1"/>
      <c r="G257" s="1" t="s">
        <v>15</v>
      </c>
      <c r="H257" s="1" t="s">
        <v>278</v>
      </c>
      <c r="I257" t="str">
        <f t="shared" si="30"/>
        <v>Unsold</v>
      </c>
      <c r="J257" t="str">
        <f t="shared" si="31"/>
        <v>Not Played</v>
      </c>
      <c r="K257" t="b">
        <f t="shared" si="32"/>
        <v>0</v>
      </c>
      <c r="L257" t="b">
        <f t="shared" si="33"/>
        <v>0</v>
      </c>
      <c r="M257" t="b">
        <f t="shared" si="34"/>
        <v>1</v>
      </c>
      <c r="N257" t="b">
        <f t="shared" si="35"/>
        <v>0</v>
      </c>
      <c r="O257" t="str">
        <f t="shared" si="36"/>
        <v>High Bid</v>
      </c>
      <c r="P257" t="str">
        <f t="shared" si="37"/>
        <v>Old Player</v>
      </c>
      <c r="Q257" t="b">
        <f t="shared" si="38"/>
        <v>0</v>
      </c>
      <c r="R257">
        <f t="shared" si="39"/>
        <v>0</v>
      </c>
    </row>
    <row r="258" spans="1:18" x14ac:dyDescent="0.3">
      <c r="A258" s="1">
        <v>256</v>
      </c>
      <c r="B258" s="1" t="s">
        <v>297</v>
      </c>
      <c r="C258" s="1" t="s">
        <v>36</v>
      </c>
      <c r="D258" s="1" t="s">
        <v>10</v>
      </c>
      <c r="E258" s="1"/>
      <c r="F258" s="1"/>
      <c r="G258" s="1"/>
      <c r="H258" s="1" t="s">
        <v>278</v>
      </c>
      <c r="I258" t="str">
        <f t="shared" si="30"/>
        <v>Unsold</v>
      </c>
      <c r="J258" t="str">
        <f t="shared" si="31"/>
        <v>Not Played</v>
      </c>
      <c r="K258" t="b">
        <f t="shared" si="32"/>
        <v>0</v>
      </c>
      <c r="L258" t="b">
        <f t="shared" si="33"/>
        <v>0</v>
      </c>
      <c r="M258" t="b">
        <f t="shared" si="34"/>
        <v>0</v>
      </c>
      <c r="N258" t="b">
        <f t="shared" si="35"/>
        <v>0</v>
      </c>
      <c r="O258" t="str">
        <f t="shared" si="36"/>
        <v>Normal</v>
      </c>
      <c r="P258" t="str">
        <f t="shared" si="37"/>
        <v>New YEAR</v>
      </c>
      <c r="Q258" t="b">
        <f t="shared" si="38"/>
        <v>0</v>
      </c>
      <c r="R258">
        <f t="shared" si="39"/>
        <v>0</v>
      </c>
    </row>
    <row r="259" spans="1:18" x14ac:dyDescent="0.3">
      <c r="A259" s="1">
        <v>257</v>
      </c>
      <c r="B259" s="1" t="s">
        <v>298</v>
      </c>
      <c r="C259" s="1" t="s">
        <v>63</v>
      </c>
      <c r="D259" s="1" t="s">
        <v>10</v>
      </c>
      <c r="E259" s="1"/>
      <c r="F259" s="1"/>
      <c r="G259" s="1" t="s">
        <v>78</v>
      </c>
      <c r="H259" s="1" t="s">
        <v>278</v>
      </c>
      <c r="I259" t="str">
        <f t="shared" ref="I259:I322" si="40">IF(D259="Sold","Sold","Unsold")</f>
        <v>Unsold</v>
      </c>
      <c r="J259" t="str">
        <f t="shared" ref="J259:J322" si="41">IF(G259="Yes","Played","Not Played")</f>
        <v>Not Played</v>
      </c>
      <c r="K259" t="b">
        <f t="shared" ref="K259:K322" si="42">AND(E259="BOWER",G259&gt;5000000)</f>
        <v>0</v>
      </c>
      <c r="L259" t="b">
        <f t="shared" ref="L259:L322" si="43">AND(E259="BATTER",F259="CSK",G259&gt;5000000)</f>
        <v>0</v>
      </c>
      <c r="M259" t="b">
        <f t="shared" ref="M259:M322" si="44">OR(E259="BOWER",G259&gt;5000000)</f>
        <v>1</v>
      </c>
      <c r="N259" t="b">
        <f t="shared" ref="N259:N322" si="45">ISBLANK(H259)</f>
        <v>0</v>
      </c>
      <c r="O259" t="str">
        <f t="shared" ref="O259:O322" si="46">IF(G259&gt;1000000,"High Bid","Normal")</f>
        <v>High Bid</v>
      </c>
      <c r="P259" t="str">
        <f t="shared" ref="P259:P322" si="47">IF(ISBLANK(G259),"New YEAR","Old Player")</f>
        <v>Old Player</v>
      </c>
      <c r="Q259" t="b">
        <f t="shared" ref="Q259:Q322" si="48">OR(B259="ALL-ROUNDER",B259="BOWER")</f>
        <v>0</v>
      </c>
      <c r="R259">
        <f t="shared" ref="R259:R322" si="49">COUNTIFS(H259:H357,"Yes",C259:C357,"&lt;2000000")</f>
        <v>0</v>
      </c>
    </row>
    <row r="260" spans="1:18" x14ac:dyDescent="0.3">
      <c r="A260" s="1">
        <v>258</v>
      </c>
      <c r="B260" s="1" t="s">
        <v>299</v>
      </c>
      <c r="C260" s="1" t="s">
        <v>41</v>
      </c>
      <c r="D260" s="1" t="s">
        <v>10</v>
      </c>
      <c r="E260" s="1"/>
      <c r="F260" s="1"/>
      <c r="G260" s="1"/>
      <c r="H260" s="1" t="s">
        <v>278</v>
      </c>
      <c r="I260" t="str">
        <f t="shared" si="40"/>
        <v>Unsold</v>
      </c>
      <c r="J260" t="str">
        <f t="shared" si="41"/>
        <v>Not Played</v>
      </c>
      <c r="K260" t="b">
        <f t="shared" si="42"/>
        <v>0</v>
      </c>
      <c r="L260" t="b">
        <f t="shared" si="43"/>
        <v>0</v>
      </c>
      <c r="M260" t="b">
        <f t="shared" si="44"/>
        <v>0</v>
      </c>
      <c r="N260" t="b">
        <f t="shared" si="45"/>
        <v>0</v>
      </c>
      <c r="O260" t="str">
        <f t="shared" si="46"/>
        <v>Normal</v>
      </c>
      <c r="P260" t="str">
        <f t="shared" si="47"/>
        <v>New YEAR</v>
      </c>
      <c r="Q260" t="b">
        <f t="shared" si="48"/>
        <v>0</v>
      </c>
      <c r="R260">
        <f t="shared" si="49"/>
        <v>0</v>
      </c>
    </row>
    <row r="261" spans="1:18" x14ac:dyDescent="0.3">
      <c r="A261" s="1">
        <v>259</v>
      </c>
      <c r="B261" s="1" t="s">
        <v>300</v>
      </c>
      <c r="C261" s="1" t="s">
        <v>29</v>
      </c>
      <c r="D261" s="1" t="s">
        <v>10</v>
      </c>
      <c r="E261" s="1"/>
      <c r="F261" s="1"/>
      <c r="G261" s="1" t="s">
        <v>15</v>
      </c>
      <c r="H261" s="1" t="s">
        <v>278</v>
      </c>
      <c r="I261" t="str">
        <f t="shared" si="40"/>
        <v>Unsold</v>
      </c>
      <c r="J261" t="str">
        <f t="shared" si="41"/>
        <v>Not Played</v>
      </c>
      <c r="K261" t="b">
        <f t="shared" si="42"/>
        <v>0</v>
      </c>
      <c r="L261" t="b">
        <f t="shared" si="43"/>
        <v>0</v>
      </c>
      <c r="M261" t="b">
        <f t="shared" si="44"/>
        <v>1</v>
      </c>
      <c r="N261" t="b">
        <f t="shared" si="45"/>
        <v>0</v>
      </c>
      <c r="O261" t="str">
        <f t="shared" si="46"/>
        <v>High Bid</v>
      </c>
      <c r="P261" t="str">
        <f t="shared" si="47"/>
        <v>Old Player</v>
      </c>
      <c r="Q261" t="b">
        <f t="shared" si="48"/>
        <v>0</v>
      </c>
      <c r="R261">
        <f t="shared" si="49"/>
        <v>0</v>
      </c>
    </row>
    <row r="262" spans="1:18" x14ac:dyDescent="0.3">
      <c r="A262" s="1">
        <v>260</v>
      </c>
      <c r="B262" s="1" t="s">
        <v>301</v>
      </c>
      <c r="C262" s="1" t="s">
        <v>29</v>
      </c>
      <c r="D262" s="1" t="s">
        <v>10</v>
      </c>
      <c r="E262" s="1"/>
      <c r="F262" s="1"/>
      <c r="G262" s="1" t="s">
        <v>21</v>
      </c>
      <c r="H262" s="1" t="s">
        <v>278</v>
      </c>
      <c r="I262" t="str">
        <f t="shared" si="40"/>
        <v>Unsold</v>
      </c>
      <c r="J262" t="str">
        <f t="shared" si="41"/>
        <v>Not Played</v>
      </c>
      <c r="K262" t="b">
        <f t="shared" si="42"/>
        <v>0</v>
      </c>
      <c r="L262" t="b">
        <f t="shared" si="43"/>
        <v>0</v>
      </c>
      <c r="M262" t="b">
        <f t="shared" si="44"/>
        <v>1</v>
      </c>
      <c r="N262" t="b">
        <f t="shared" si="45"/>
        <v>0</v>
      </c>
      <c r="O262" t="str">
        <f t="shared" si="46"/>
        <v>High Bid</v>
      </c>
      <c r="P262" t="str">
        <f t="shared" si="47"/>
        <v>Old Player</v>
      </c>
      <c r="Q262" t="b">
        <f t="shared" si="48"/>
        <v>0</v>
      </c>
      <c r="R262">
        <f t="shared" si="49"/>
        <v>0</v>
      </c>
    </row>
    <row r="263" spans="1:18" x14ac:dyDescent="0.3">
      <c r="A263" s="1">
        <v>261</v>
      </c>
      <c r="B263" s="1" t="s">
        <v>302</v>
      </c>
      <c r="C263" s="1" t="s">
        <v>41</v>
      </c>
      <c r="D263" s="1" t="s">
        <v>10</v>
      </c>
      <c r="E263" s="1"/>
      <c r="F263" s="1"/>
      <c r="G263" s="1"/>
      <c r="H263" s="1" t="s">
        <v>278</v>
      </c>
      <c r="I263" t="str">
        <f t="shared" si="40"/>
        <v>Unsold</v>
      </c>
      <c r="J263" t="str">
        <f t="shared" si="41"/>
        <v>Not Played</v>
      </c>
      <c r="K263" t="b">
        <f t="shared" si="42"/>
        <v>0</v>
      </c>
      <c r="L263" t="b">
        <f t="shared" si="43"/>
        <v>0</v>
      </c>
      <c r="M263" t="b">
        <f t="shared" si="44"/>
        <v>0</v>
      </c>
      <c r="N263" t="b">
        <f t="shared" si="45"/>
        <v>0</v>
      </c>
      <c r="O263" t="str">
        <f t="shared" si="46"/>
        <v>Normal</v>
      </c>
      <c r="P263" t="str">
        <f t="shared" si="47"/>
        <v>New YEAR</v>
      </c>
      <c r="Q263" t="b">
        <f t="shared" si="48"/>
        <v>0</v>
      </c>
      <c r="R263">
        <f t="shared" si="49"/>
        <v>0</v>
      </c>
    </row>
    <row r="264" spans="1:18" x14ac:dyDescent="0.3">
      <c r="A264" s="1">
        <v>262</v>
      </c>
      <c r="B264" s="1" t="s">
        <v>303</v>
      </c>
      <c r="C264" s="1" t="s">
        <v>27</v>
      </c>
      <c r="D264" s="1" t="s">
        <v>23</v>
      </c>
      <c r="E264" s="1"/>
      <c r="F264" s="1"/>
      <c r="G264" s="1" t="s">
        <v>90</v>
      </c>
      <c r="H264" s="1" t="s">
        <v>278</v>
      </c>
      <c r="I264" t="str">
        <f t="shared" si="40"/>
        <v>Unsold</v>
      </c>
      <c r="J264" t="str">
        <f t="shared" si="41"/>
        <v>Not Played</v>
      </c>
      <c r="K264" t="b">
        <f t="shared" si="42"/>
        <v>0</v>
      </c>
      <c r="L264" t="b">
        <f t="shared" si="43"/>
        <v>0</v>
      </c>
      <c r="M264" t="b">
        <f t="shared" si="44"/>
        <v>1</v>
      </c>
      <c r="N264" t="b">
        <f t="shared" si="45"/>
        <v>0</v>
      </c>
      <c r="O264" t="str">
        <f t="shared" si="46"/>
        <v>High Bid</v>
      </c>
      <c r="P264" t="str">
        <f t="shared" si="47"/>
        <v>Old Player</v>
      </c>
      <c r="Q264" t="b">
        <f t="shared" si="48"/>
        <v>0</v>
      </c>
      <c r="R264">
        <f t="shared" si="49"/>
        <v>0</v>
      </c>
    </row>
    <row r="265" spans="1:18" x14ac:dyDescent="0.3">
      <c r="A265" s="1">
        <v>263</v>
      </c>
      <c r="B265" s="1" t="s">
        <v>304</v>
      </c>
      <c r="C265" s="1" t="s">
        <v>27</v>
      </c>
      <c r="D265" s="1" t="s">
        <v>23</v>
      </c>
      <c r="E265" s="1"/>
      <c r="F265" s="1"/>
      <c r="G265" s="1"/>
      <c r="H265" s="1" t="s">
        <v>278</v>
      </c>
      <c r="I265" t="str">
        <f t="shared" si="40"/>
        <v>Unsold</v>
      </c>
      <c r="J265" t="str">
        <f t="shared" si="41"/>
        <v>Not Played</v>
      </c>
      <c r="K265" t="b">
        <f t="shared" si="42"/>
        <v>0</v>
      </c>
      <c r="L265" t="b">
        <f t="shared" si="43"/>
        <v>0</v>
      </c>
      <c r="M265" t="b">
        <f t="shared" si="44"/>
        <v>0</v>
      </c>
      <c r="N265" t="b">
        <f t="shared" si="45"/>
        <v>0</v>
      </c>
      <c r="O265" t="str">
        <f t="shared" si="46"/>
        <v>Normal</v>
      </c>
      <c r="P265" t="str">
        <f t="shared" si="47"/>
        <v>New YEAR</v>
      </c>
      <c r="Q265" t="b">
        <f t="shared" si="48"/>
        <v>0</v>
      </c>
      <c r="R265">
        <f t="shared" si="49"/>
        <v>0</v>
      </c>
    </row>
    <row r="266" spans="1:18" x14ac:dyDescent="0.3">
      <c r="A266" s="1">
        <v>264</v>
      </c>
      <c r="B266" s="1" t="s">
        <v>305</v>
      </c>
      <c r="C266" s="1" t="s">
        <v>27</v>
      </c>
      <c r="D266" s="1" t="s">
        <v>23</v>
      </c>
      <c r="E266" s="1"/>
      <c r="F266" s="1"/>
      <c r="G266" s="1"/>
      <c r="H266" s="1" t="s">
        <v>278</v>
      </c>
      <c r="I266" t="str">
        <f t="shared" si="40"/>
        <v>Unsold</v>
      </c>
      <c r="J266" t="str">
        <f t="shared" si="41"/>
        <v>Not Played</v>
      </c>
      <c r="K266" t="b">
        <f t="shared" si="42"/>
        <v>0</v>
      </c>
      <c r="L266" t="b">
        <f t="shared" si="43"/>
        <v>0</v>
      </c>
      <c r="M266" t="b">
        <f t="shared" si="44"/>
        <v>0</v>
      </c>
      <c r="N266" t="b">
        <f t="shared" si="45"/>
        <v>0</v>
      </c>
      <c r="O266" t="str">
        <f t="shared" si="46"/>
        <v>Normal</v>
      </c>
      <c r="P266" t="str">
        <f t="shared" si="47"/>
        <v>New YEAR</v>
      </c>
      <c r="Q266" t="b">
        <f t="shared" si="48"/>
        <v>0</v>
      </c>
      <c r="R266">
        <f t="shared" si="49"/>
        <v>0</v>
      </c>
    </row>
    <row r="267" spans="1:18" x14ac:dyDescent="0.3">
      <c r="A267" s="1">
        <v>265</v>
      </c>
      <c r="B267" s="1" t="s">
        <v>306</v>
      </c>
      <c r="C267" s="1" t="s">
        <v>27</v>
      </c>
      <c r="D267" s="1" t="s">
        <v>23</v>
      </c>
      <c r="E267" s="1"/>
      <c r="F267" s="1"/>
      <c r="G267" s="1"/>
      <c r="H267" s="1" t="s">
        <v>278</v>
      </c>
      <c r="I267" t="str">
        <f t="shared" si="40"/>
        <v>Unsold</v>
      </c>
      <c r="J267" t="str">
        <f t="shared" si="41"/>
        <v>Not Played</v>
      </c>
      <c r="K267" t="b">
        <f t="shared" si="42"/>
        <v>0</v>
      </c>
      <c r="L267" t="b">
        <f t="shared" si="43"/>
        <v>0</v>
      </c>
      <c r="M267" t="b">
        <f t="shared" si="44"/>
        <v>0</v>
      </c>
      <c r="N267" t="b">
        <f t="shared" si="45"/>
        <v>0</v>
      </c>
      <c r="O267" t="str">
        <f t="shared" si="46"/>
        <v>Normal</v>
      </c>
      <c r="P267" t="str">
        <f t="shared" si="47"/>
        <v>New YEAR</v>
      </c>
      <c r="Q267" t="b">
        <f t="shared" si="48"/>
        <v>0</v>
      </c>
      <c r="R267">
        <f t="shared" si="49"/>
        <v>0</v>
      </c>
    </row>
    <row r="268" spans="1:18" x14ac:dyDescent="0.3">
      <c r="A268" s="1">
        <v>266</v>
      </c>
      <c r="B268" s="1" t="s">
        <v>307</v>
      </c>
      <c r="C268" s="1" t="s">
        <v>27</v>
      </c>
      <c r="D268" s="1" t="s">
        <v>23</v>
      </c>
      <c r="E268" s="1"/>
      <c r="F268" s="1"/>
      <c r="G268" s="1"/>
      <c r="H268" s="1" t="s">
        <v>278</v>
      </c>
      <c r="I268" t="str">
        <f t="shared" si="40"/>
        <v>Unsold</v>
      </c>
      <c r="J268" t="str">
        <f t="shared" si="41"/>
        <v>Not Played</v>
      </c>
      <c r="K268" t="b">
        <f t="shared" si="42"/>
        <v>0</v>
      </c>
      <c r="L268" t="b">
        <f t="shared" si="43"/>
        <v>0</v>
      </c>
      <c r="M268" t="b">
        <f t="shared" si="44"/>
        <v>0</v>
      </c>
      <c r="N268" t="b">
        <f t="shared" si="45"/>
        <v>0</v>
      </c>
      <c r="O268" t="str">
        <f t="shared" si="46"/>
        <v>Normal</v>
      </c>
      <c r="P268" t="str">
        <f t="shared" si="47"/>
        <v>New YEAR</v>
      </c>
      <c r="Q268" t="b">
        <f t="shared" si="48"/>
        <v>0</v>
      </c>
      <c r="R268">
        <f t="shared" si="49"/>
        <v>0</v>
      </c>
    </row>
    <row r="269" spans="1:18" x14ac:dyDescent="0.3">
      <c r="A269" s="1">
        <v>267</v>
      </c>
      <c r="B269" s="1" t="s">
        <v>308</v>
      </c>
      <c r="C269" s="1" t="s">
        <v>27</v>
      </c>
      <c r="D269" s="1" t="s">
        <v>23</v>
      </c>
      <c r="E269" s="1"/>
      <c r="F269" s="1"/>
      <c r="G269" s="1" t="s">
        <v>11</v>
      </c>
      <c r="H269" s="1" t="s">
        <v>278</v>
      </c>
      <c r="I269" t="str">
        <f t="shared" si="40"/>
        <v>Unsold</v>
      </c>
      <c r="J269" t="str">
        <f t="shared" si="41"/>
        <v>Not Played</v>
      </c>
      <c r="K269" t="b">
        <f t="shared" si="42"/>
        <v>0</v>
      </c>
      <c r="L269" t="b">
        <f t="shared" si="43"/>
        <v>0</v>
      </c>
      <c r="M269" t="b">
        <f t="shared" si="44"/>
        <v>1</v>
      </c>
      <c r="N269" t="b">
        <f t="shared" si="45"/>
        <v>0</v>
      </c>
      <c r="O269" t="str">
        <f t="shared" si="46"/>
        <v>High Bid</v>
      </c>
      <c r="P269" t="str">
        <f t="shared" si="47"/>
        <v>Old Player</v>
      </c>
      <c r="Q269" t="b">
        <f t="shared" si="48"/>
        <v>0</v>
      </c>
      <c r="R269">
        <f t="shared" si="49"/>
        <v>0</v>
      </c>
    </row>
    <row r="270" spans="1:18" x14ac:dyDescent="0.3">
      <c r="A270" s="1">
        <v>268</v>
      </c>
      <c r="B270" s="1" t="s">
        <v>309</v>
      </c>
      <c r="C270" s="1" t="s">
        <v>27</v>
      </c>
      <c r="D270" s="1" t="s">
        <v>10</v>
      </c>
      <c r="E270" s="1"/>
      <c r="F270" s="1"/>
      <c r="G270" s="1"/>
      <c r="H270" s="1" t="s">
        <v>278</v>
      </c>
      <c r="I270" t="str">
        <f t="shared" si="40"/>
        <v>Unsold</v>
      </c>
      <c r="J270" t="str">
        <f t="shared" si="41"/>
        <v>Not Played</v>
      </c>
      <c r="K270" t="b">
        <f t="shared" si="42"/>
        <v>0</v>
      </c>
      <c r="L270" t="b">
        <f t="shared" si="43"/>
        <v>0</v>
      </c>
      <c r="M270" t="b">
        <f t="shared" si="44"/>
        <v>0</v>
      </c>
      <c r="N270" t="b">
        <f t="shared" si="45"/>
        <v>0</v>
      </c>
      <c r="O270" t="str">
        <f t="shared" si="46"/>
        <v>Normal</v>
      </c>
      <c r="P270" t="str">
        <f t="shared" si="47"/>
        <v>New YEAR</v>
      </c>
      <c r="Q270" t="b">
        <f t="shared" si="48"/>
        <v>0</v>
      </c>
      <c r="R270">
        <f t="shared" si="49"/>
        <v>0</v>
      </c>
    </row>
    <row r="271" spans="1:18" x14ac:dyDescent="0.3">
      <c r="A271" s="1">
        <v>269</v>
      </c>
      <c r="B271" s="1" t="s">
        <v>310</v>
      </c>
      <c r="C271" s="1" t="s">
        <v>27</v>
      </c>
      <c r="D271" s="1" t="s">
        <v>10</v>
      </c>
      <c r="E271" s="1"/>
      <c r="F271" s="1"/>
      <c r="G271" s="1" t="s">
        <v>21</v>
      </c>
      <c r="H271" s="1" t="s">
        <v>278</v>
      </c>
      <c r="I271" t="str">
        <f t="shared" si="40"/>
        <v>Unsold</v>
      </c>
      <c r="J271" t="str">
        <f t="shared" si="41"/>
        <v>Not Played</v>
      </c>
      <c r="K271" t="b">
        <f t="shared" si="42"/>
        <v>0</v>
      </c>
      <c r="L271" t="b">
        <f t="shared" si="43"/>
        <v>0</v>
      </c>
      <c r="M271" t="b">
        <f t="shared" si="44"/>
        <v>1</v>
      </c>
      <c r="N271" t="b">
        <f t="shared" si="45"/>
        <v>0</v>
      </c>
      <c r="O271" t="str">
        <f t="shared" si="46"/>
        <v>High Bid</v>
      </c>
      <c r="P271" t="str">
        <f t="shared" si="47"/>
        <v>Old Player</v>
      </c>
      <c r="Q271" t="b">
        <f t="shared" si="48"/>
        <v>0</v>
      </c>
      <c r="R271">
        <f t="shared" si="49"/>
        <v>0</v>
      </c>
    </row>
    <row r="272" spans="1:18" x14ac:dyDescent="0.3">
      <c r="A272" s="1">
        <v>270</v>
      </c>
      <c r="B272" s="1" t="s">
        <v>311</v>
      </c>
      <c r="C272" s="1" t="s">
        <v>27</v>
      </c>
      <c r="D272" s="1" t="s">
        <v>10</v>
      </c>
      <c r="E272" s="1"/>
      <c r="F272" s="1"/>
      <c r="G272" s="1"/>
      <c r="H272" s="1" t="s">
        <v>278</v>
      </c>
      <c r="I272" t="str">
        <f t="shared" si="40"/>
        <v>Unsold</v>
      </c>
      <c r="J272" t="str">
        <f t="shared" si="41"/>
        <v>Not Played</v>
      </c>
      <c r="K272" t="b">
        <f t="shared" si="42"/>
        <v>0</v>
      </c>
      <c r="L272" t="b">
        <f t="shared" si="43"/>
        <v>0</v>
      </c>
      <c r="M272" t="b">
        <f t="shared" si="44"/>
        <v>0</v>
      </c>
      <c r="N272" t="b">
        <f t="shared" si="45"/>
        <v>0</v>
      </c>
      <c r="O272" t="str">
        <f t="shared" si="46"/>
        <v>Normal</v>
      </c>
      <c r="P272" t="str">
        <f t="shared" si="47"/>
        <v>New YEAR</v>
      </c>
      <c r="Q272" t="b">
        <f t="shared" si="48"/>
        <v>0</v>
      </c>
      <c r="R272">
        <f t="shared" si="49"/>
        <v>0</v>
      </c>
    </row>
    <row r="273" spans="1:18" x14ac:dyDescent="0.3">
      <c r="A273" s="1">
        <v>271</v>
      </c>
      <c r="B273" s="1" t="s">
        <v>312</v>
      </c>
      <c r="C273" s="1" t="s">
        <v>27</v>
      </c>
      <c r="D273" s="1" t="s">
        <v>10</v>
      </c>
      <c r="E273" s="1"/>
      <c r="F273" s="1"/>
      <c r="G273" s="1"/>
      <c r="H273" s="1" t="s">
        <v>278</v>
      </c>
      <c r="I273" t="str">
        <f t="shared" si="40"/>
        <v>Unsold</v>
      </c>
      <c r="J273" t="str">
        <f t="shared" si="41"/>
        <v>Not Played</v>
      </c>
      <c r="K273" t="b">
        <f t="shared" si="42"/>
        <v>0</v>
      </c>
      <c r="L273" t="b">
        <f t="shared" si="43"/>
        <v>0</v>
      </c>
      <c r="M273" t="b">
        <f t="shared" si="44"/>
        <v>0</v>
      </c>
      <c r="N273" t="b">
        <f t="shared" si="45"/>
        <v>0</v>
      </c>
      <c r="O273" t="str">
        <f t="shared" si="46"/>
        <v>Normal</v>
      </c>
      <c r="P273" t="str">
        <f t="shared" si="47"/>
        <v>New YEAR</v>
      </c>
      <c r="Q273" t="b">
        <f t="shared" si="48"/>
        <v>0</v>
      </c>
      <c r="R273">
        <f t="shared" si="49"/>
        <v>0</v>
      </c>
    </row>
    <row r="274" spans="1:18" x14ac:dyDescent="0.3">
      <c r="A274" s="1">
        <v>272</v>
      </c>
      <c r="B274" s="1" t="s">
        <v>313</v>
      </c>
      <c r="C274" s="1" t="s">
        <v>27</v>
      </c>
      <c r="D274" s="1" t="s">
        <v>10</v>
      </c>
      <c r="E274" s="1"/>
      <c r="F274" s="1"/>
      <c r="G274" s="1"/>
      <c r="H274" s="1" t="s">
        <v>278</v>
      </c>
      <c r="I274" t="str">
        <f t="shared" si="40"/>
        <v>Unsold</v>
      </c>
      <c r="J274" t="str">
        <f t="shared" si="41"/>
        <v>Not Played</v>
      </c>
      <c r="K274" t="b">
        <f t="shared" si="42"/>
        <v>0</v>
      </c>
      <c r="L274" t="b">
        <f t="shared" si="43"/>
        <v>0</v>
      </c>
      <c r="M274" t="b">
        <f t="shared" si="44"/>
        <v>0</v>
      </c>
      <c r="N274" t="b">
        <f t="shared" si="45"/>
        <v>0</v>
      </c>
      <c r="O274" t="str">
        <f t="shared" si="46"/>
        <v>Normal</v>
      </c>
      <c r="P274" t="str">
        <f t="shared" si="47"/>
        <v>New YEAR</v>
      </c>
      <c r="Q274" t="b">
        <f t="shared" si="48"/>
        <v>0</v>
      </c>
      <c r="R274">
        <f t="shared" si="49"/>
        <v>0</v>
      </c>
    </row>
    <row r="275" spans="1:18" x14ac:dyDescent="0.3">
      <c r="A275" s="1">
        <v>273</v>
      </c>
      <c r="B275" s="1" t="s">
        <v>314</v>
      </c>
      <c r="C275" s="1" t="s">
        <v>63</v>
      </c>
      <c r="D275" s="1" t="s">
        <v>23</v>
      </c>
      <c r="E275" s="1"/>
      <c r="F275" s="1"/>
      <c r="G275" s="1" t="s">
        <v>15</v>
      </c>
      <c r="H275" s="1" t="s">
        <v>278</v>
      </c>
      <c r="I275" t="str">
        <f t="shared" si="40"/>
        <v>Unsold</v>
      </c>
      <c r="J275" t="str">
        <f t="shared" si="41"/>
        <v>Not Played</v>
      </c>
      <c r="K275" t="b">
        <f t="shared" si="42"/>
        <v>0</v>
      </c>
      <c r="L275" t="b">
        <f t="shared" si="43"/>
        <v>0</v>
      </c>
      <c r="M275" t="b">
        <f t="shared" si="44"/>
        <v>1</v>
      </c>
      <c r="N275" t="b">
        <f t="shared" si="45"/>
        <v>0</v>
      </c>
      <c r="O275" t="str">
        <f t="shared" si="46"/>
        <v>High Bid</v>
      </c>
      <c r="P275" t="str">
        <f t="shared" si="47"/>
        <v>Old Player</v>
      </c>
      <c r="Q275" t="b">
        <f t="shared" si="48"/>
        <v>0</v>
      </c>
      <c r="R275">
        <f t="shared" si="49"/>
        <v>0</v>
      </c>
    </row>
    <row r="276" spans="1:18" x14ac:dyDescent="0.3">
      <c r="A276" s="1">
        <v>274</v>
      </c>
      <c r="B276" s="1" t="s">
        <v>315</v>
      </c>
      <c r="C276" s="1" t="s">
        <v>41</v>
      </c>
      <c r="D276" s="1" t="s">
        <v>23</v>
      </c>
      <c r="E276" s="1"/>
      <c r="F276" s="1"/>
      <c r="G276" s="1"/>
      <c r="H276" s="1" t="s">
        <v>278</v>
      </c>
      <c r="I276" t="str">
        <f t="shared" si="40"/>
        <v>Unsold</v>
      </c>
      <c r="J276" t="str">
        <f t="shared" si="41"/>
        <v>Not Played</v>
      </c>
      <c r="K276" t="b">
        <f t="shared" si="42"/>
        <v>0</v>
      </c>
      <c r="L276" t="b">
        <f t="shared" si="43"/>
        <v>0</v>
      </c>
      <c r="M276" t="b">
        <f t="shared" si="44"/>
        <v>0</v>
      </c>
      <c r="N276" t="b">
        <f t="shared" si="45"/>
        <v>0</v>
      </c>
      <c r="O276" t="str">
        <f t="shared" si="46"/>
        <v>Normal</v>
      </c>
      <c r="P276" t="str">
        <f t="shared" si="47"/>
        <v>New YEAR</v>
      </c>
      <c r="Q276" t="b">
        <f t="shared" si="48"/>
        <v>0</v>
      </c>
      <c r="R276">
        <f t="shared" si="49"/>
        <v>0</v>
      </c>
    </row>
    <row r="277" spans="1:18" x14ac:dyDescent="0.3">
      <c r="A277" s="1">
        <v>275</v>
      </c>
      <c r="B277" s="1" t="s">
        <v>316</v>
      </c>
      <c r="C277" s="1" t="s">
        <v>41</v>
      </c>
      <c r="D277" s="1" t="s">
        <v>14</v>
      </c>
      <c r="E277" s="1"/>
      <c r="F277" s="1"/>
      <c r="G277" s="1"/>
      <c r="H277" s="1" t="s">
        <v>278</v>
      </c>
      <c r="I277" t="str">
        <f t="shared" si="40"/>
        <v>Unsold</v>
      </c>
      <c r="J277" t="str">
        <f t="shared" si="41"/>
        <v>Not Played</v>
      </c>
      <c r="K277" t="b">
        <f t="shared" si="42"/>
        <v>0</v>
      </c>
      <c r="L277" t="b">
        <f t="shared" si="43"/>
        <v>0</v>
      </c>
      <c r="M277" t="b">
        <f t="shared" si="44"/>
        <v>0</v>
      </c>
      <c r="N277" t="b">
        <f t="shared" si="45"/>
        <v>0</v>
      </c>
      <c r="O277" t="str">
        <f t="shared" si="46"/>
        <v>Normal</v>
      </c>
      <c r="P277" t="str">
        <f t="shared" si="47"/>
        <v>New YEAR</v>
      </c>
      <c r="Q277" t="b">
        <f t="shared" si="48"/>
        <v>0</v>
      </c>
      <c r="R277">
        <f t="shared" si="49"/>
        <v>0</v>
      </c>
    </row>
    <row r="278" spans="1:18" x14ac:dyDescent="0.3">
      <c r="A278" s="1">
        <v>276</v>
      </c>
      <c r="B278" s="1" t="s">
        <v>317</v>
      </c>
      <c r="C278" s="1" t="s">
        <v>41</v>
      </c>
      <c r="D278" s="1" t="s">
        <v>14</v>
      </c>
      <c r="E278" s="1"/>
      <c r="F278" s="1"/>
      <c r="G278" s="1" t="s">
        <v>90</v>
      </c>
      <c r="H278" s="1" t="s">
        <v>278</v>
      </c>
      <c r="I278" t="str">
        <f t="shared" si="40"/>
        <v>Unsold</v>
      </c>
      <c r="J278" t="str">
        <f t="shared" si="41"/>
        <v>Not Played</v>
      </c>
      <c r="K278" t="b">
        <f t="shared" si="42"/>
        <v>0</v>
      </c>
      <c r="L278" t="b">
        <f t="shared" si="43"/>
        <v>0</v>
      </c>
      <c r="M278" t="b">
        <f t="shared" si="44"/>
        <v>1</v>
      </c>
      <c r="N278" t="b">
        <f t="shared" si="45"/>
        <v>0</v>
      </c>
      <c r="O278" t="str">
        <f t="shared" si="46"/>
        <v>High Bid</v>
      </c>
      <c r="P278" t="str">
        <f t="shared" si="47"/>
        <v>Old Player</v>
      </c>
      <c r="Q278" t="b">
        <f t="shared" si="48"/>
        <v>0</v>
      </c>
      <c r="R278">
        <f t="shared" si="49"/>
        <v>0</v>
      </c>
    </row>
    <row r="279" spans="1:18" x14ac:dyDescent="0.3">
      <c r="A279" s="1">
        <v>277</v>
      </c>
      <c r="B279" s="1" t="s">
        <v>318</v>
      </c>
      <c r="C279" s="1" t="s">
        <v>41</v>
      </c>
      <c r="D279" s="1" t="s">
        <v>34</v>
      </c>
      <c r="E279" s="1"/>
      <c r="F279" s="1"/>
      <c r="G279" s="1"/>
      <c r="H279" s="1" t="s">
        <v>278</v>
      </c>
      <c r="I279" t="str">
        <f t="shared" si="40"/>
        <v>Unsold</v>
      </c>
      <c r="J279" t="str">
        <f t="shared" si="41"/>
        <v>Not Played</v>
      </c>
      <c r="K279" t="b">
        <f t="shared" si="42"/>
        <v>0</v>
      </c>
      <c r="L279" t="b">
        <f t="shared" si="43"/>
        <v>0</v>
      </c>
      <c r="M279" t="b">
        <f t="shared" si="44"/>
        <v>0</v>
      </c>
      <c r="N279" t="b">
        <f t="shared" si="45"/>
        <v>0</v>
      </c>
      <c r="O279" t="str">
        <f t="shared" si="46"/>
        <v>Normal</v>
      </c>
      <c r="P279" t="str">
        <f t="shared" si="47"/>
        <v>New YEAR</v>
      </c>
      <c r="Q279" t="b">
        <f t="shared" si="48"/>
        <v>0</v>
      </c>
      <c r="R279">
        <f t="shared" si="49"/>
        <v>0</v>
      </c>
    </row>
    <row r="280" spans="1:18" x14ac:dyDescent="0.3">
      <c r="A280" s="1">
        <v>278</v>
      </c>
      <c r="B280" s="1" t="s">
        <v>319</v>
      </c>
      <c r="C280" s="1" t="s">
        <v>41</v>
      </c>
      <c r="D280" s="1" t="s">
        <v>34</v>
      </c>
      <c r="E280" s="1"/>
      <c r="F280" s="1"/>
      <c r="G280" s="1"/>
      <c r="H280" s="1" t="s">
        <v>278</v>
      </c>
      <c r="I280" t="str">
        <f t="shared" si="40"/>
        <v>Unsold</v>
      </c>
      <c r="J280" t="str">
        <f t="shared" si="41"/>
        <v>Not Played</v>
      </c>
      <c r="K280" t="b">
        <f t="shared" si="42"/>
        <v>0</v>
      </c>
      <c r="L280" t="b">
        <f t="shared" si="43"/>
        <v>0</v>
      </c>
      <c r="M280" t="b">
        <f t="shared" si="44"/>
        <v>0</v>
      </c>
      <c r="N280" t="b">
        <f t="shared" si="45"/>
        <v>0</v>
      </c>
      <c r="O280" t="str">
        <f t="shared" si="46"/>
        <v>Normal</v>
      </c>
      <c r="P280" t="str">
        <f t="shared" si="47"/>
        <v>New YEAR</v>
      </c>
      <c r="Q280" t="b">
        <f t="shared" si="48"/>
        <v>0</v>
      </c>
      <c r="R280">
        <f t="shared" si="49"/>
        <v>0</v>
      </c>
    </row>
    <row r="281" spans="1:18" x14ac:dyDescent="0.3">
      <c r="A281" s="1">
        <v>279</v>
      </c>
      <c r="B281" s="1" t="s">
        <v>320</v>
      </c>
      <c r="C281" s="1" t="s">
        <v>41</v>
      </c>
      <c r="D281" s="1" t="s">
        <v>34</v>
      </c>
      <c r="E281" s="1"/>
      <c r="F281" s="1"/>
      <c r="G281" s="1"/>
      <c r="H281" s="1" t="s">
        <v>278</v>
      </c>
      <c r="I281" t="str">
        <f t="shared" si="40"/>
        <v>Unsold</v>
      </c>
      <c r="J281" t="str">
        <f t="shared" si="41"/>
        <v>Not Played</v>
      </c>
      <c r="K281" t="b">
        <f t="shared" si="42"/>
        <v>0</v>
      </c>
      <c r="L281" t="b">
        <f t="shared" si="43"/>
        <v>0</v>
      </c>
      <c r="M281" t="b">
        <f t="shared" si="44"/>
        <v>0</v>
      </c>
      <c r="N281" t="b">
        <f t="shared" si="45"/>
        <v>0</v>
      </c>
      <c r="O281" t="str">
        <f t="shared" si="46"/>
        <v>Normal</v>
      </c>
      <c r="P281" t="str">
        <f t="shared" si="47"/>
        <v>New YEAR</v>
      </c>
      <c r="Q281" t="b">
        <f t="shared" si="48"/>
        <v>0</v>
      </c>
      <c r="R281">
        <f t="shared" si="49"/>
        <v>0</v>
      </c>
    </row>
    <row r="282" spans="1:18" x14ac:dyDescent="0.3">
      <c r="A282" s="1">
        <v>280</v>
      </c>
      <c r="B282" s="1" t="s">
        <v>321</v>
      </c>
      <c r="C282" s="1" t="s">
        <v>41</v>
      </c>
      <c r="D282" s="1" t="s">
        <v>34</v>
      </c>
      <c r="E282" s="1"/>
      <c r="F282" s="1"/>
      <c r="G282" s="1"/>
      <c r="H282" s="1" t="s">
        <v>278</v>
      </c>
      <c r="I282" t="str">
        <f t="shared" si="40"/>
        <v>Unsold</v>
      </c>
      <c r="J282" t="str">
        <f t="shared" si="41"/>
        <v>Not Played</v>
      </c>
      <c r="K282" t="b">
        <f t="shared" si="42"/>
        <v>0</v>
      </c>
      <c r="L282" t="b">
        <f t="shared" si="43"/>
        <v>0</v>
      </c>
      <c r="M282" t="b">
        <f t="shared" si="44"/>
        <v>0</v>
      </c>
      <c r="N282" t="b">
        <f t="shared" si="45"/>
        <v>0</v>
      </c>
      <c r="O282" t="str">
        <f t="shared" si="46"/>
        <v>Normal</v>
      </c>
      <c r="P282" t="str">
        <f t="shared" si="47"/>
        <v>New YEAR</v>
      </c>
      <c r="Q282" t="b">
        <f t="shared" si="48"/>
        <v>0</v>
      </c>
      <c r="R282">
        <f t="shared" si="49"/>
        <v>0</v>
      </c>
    </row>
    <row r="283" spans="1:18" x14ac:dyDescent="0.3">
      <c r="A283" s="1">
        <v>281</v>
      </c>
      <c r="B283" s="1" t="s">
        <v>322</v>
      </c>
      <c r="C283" s="1" t="s">
        <v>41</v>
      </c>
      <c r="D283" s="1" t="s">
        <v>34</v>
      </c>
      <c r="E283" s="1"/>
      <c r="F283" s="1"/>
      <c r="G283" s="1"/>
      <c r="H283" s="1" t="s">
        <v>278</v>
      </c>
      <c r="I283" t="str">
        <f t="shared" si="40"/>
        <v>Unsold</v>
      </c>
      <c r="J283" t="str">
        <f t="shared" si="41"/>
        <v>Not Played</v>
      </c>
      <c r="K283" t="b">
        <f t="shared" si="42"/>
        <v>0</v>
      </c>
      <c r="L283" t="b">
        <f t="shared" si="43"/>
        <v>0</v>
      </c>
      <c r="M283" t="b">
        <f t="shared" si="44"/>
        <v>0</v>
      </c>
      <c r="N283" t="b">
        <f t="shared" si="45"/>
        <v>0</v>
      </c>
      <c r="O283" t="str">
        <f t="shared" si="46"/>
        <v>Normal</v>
      </c>
      <c r="P283" t="str">
        <f t="shared" si="47"/>
        <v>New YEAR</v>
      </c>
      <c r="Q283" t="b">
        <f t="shared" si="48"/>
        <v>0</v>
      </c>
      <c r="R283">
        <f t="shared" si="49"/>
        <v>0</v>
      </c>
    </row>
    <row r="284" spans="1:18" x14ac:dyDescent="0.3">
      <c r="A284" s="1">
        <v>282</v>
      </c>
      <c r="B284" s="1" t="s">
        <v>323</v>
      </c>
      <c r="C284" s="1" t="s">
        <v>41</v>
      </c>
      <c r="D284" s="1" t="s">
        <v>34</v>
      </c>
      <c r="E284" s="1"/>
      <c r="F284" s="1"/>
      <c r="G284" s="1"/>
      <c r="H284" s="1" t="s">
        <v>278</v>
      </c>
      <c r="I284" t="str">
        <f t="shared" si="40"/>
        <v>Unsold</v>
      </c>
      <c r="J284" t="str">
        <f t="shared" si="41"/>
        <v>Not Played</v>
      </c>
      <c r="K284" t="b">
        <f t="shared" si="42"/>
        <v>0</v>
      </c>
      <c r="L284" t="b">
        <f t="shared" si="43"/>
        <v>0</v>
      </c>
      <c r="M284" t="b">
        <f t="shared" si="44"/>
        <v>0</v>
      </c>
      <c r="N284" t="b">
        <f t="shared" si="45"/>
        <v>0</v>
      </c>
      <c r="O284" t="str">
        <f t="shared" si="46"/>
        <v>Normal</v>
      </c>
      <c r="P284" t="str">
        <f t="shared" si="47"/>
        <v>New YEAR</v>
      </c>
      <c r="Q284" t="b">
        <f t="shared" si="48"/>
        <v>0</v>
      </c>
      <c r="R284">
        <f t="shared" si="49"/>
        <v>0</v>
      </c>
    </row>
    <row r="285" spans="1:18" x14ac:dyDescent="0.3">
      <c r="A285" s="1">
        <v>283</v>
      </c>
      <c r="B285" s="1" t="s">
        <v>324</v>
      </c>
      <c r="C285" s="1" t="s">
        <v>41</v>
      </c>
      <c r="D285" s="1" t="s">
        <v>34</v>
      </c>
      <c r="E285" s="1"/>
      <c r="F285" s="1"/>
      <c r="G285" s="1"/>
      <c r="H285" s="1" t="s">
        <v>278</v>
      </c>
      <c r="I285" t="str">
        <f t="shared" si="40"/>
        <v>Unsold</v>
      </c>
      <c r="J285" t="str">
        <f t="shared" si="41"/>
        <v>Not Played</v>
      </c>
      <c r="K285" t="b">
        <f t="shared" si="42"/>
        <v>0</v>
      </c>
      <c r="L285" t="b">
        <f t="shared" si="43"/>
        <v>0</v>
      </c>
      <c r="M285" t="b">
        <f t="shared" si="44"/>
        <v>0</v>
      </c>
      <c r="N285" t="b">
        <f t="shared" si="45"/>
        <v>0</v>
      </c>
      <c r="O285" t="str">
        <f t="shared" si="46"/>
        <v>Normal</v>
      </c>
      <c r="P285" t="str">
        <f t="shared" si="47"/>
        <v>New YEAR</v>
      </c>
      <c r="Q285" t="b">
        <f t="shared" si="48"/>
        <v>0</v>
      </c>
      <c r="R285">
        <f t="shared" si="49"/>
        <v>0</v>
      </c>
    </row>
    <row r="286" spans="1:18" x14ac:dyDescent="0.3">
      <c r="A286" s="1">
        <v>284</v>
      </c>
      <c r="B286" s="1" t="s">
        <v>325</v>
      </c>
      <c r="C286" s="1" t="s">
        <v>41</v>
      </c>
      <c r="D286" s="1" t="s">
        <v>34</v>
      </c>
      <c r="E286" s="1"/>
      <c r="F286" s="1"/>
      <c r="G286" s="1"/>
      <c r="H286" s="1" t="s">
        <v>278</v>
      </c>
      <c r="I286" t="str">
        <f t="shared" si="40"/>
        <v>Unsold</v>
      </c>
      <c r="J286" t="str">
        <f t="shared" si="41"/>
        <v>Not Played</v>
      </c>
      <c r="K286" t="b">
        <f t="shared" si="42"/>
        <v>0</v>
      </c>
      <c r="L286" t="b">
        <f t="shared" si="43"/>
        <v>0</v>
      </c>
      <c r="M286" t="b">
        <f t="shared" si="44"/>
        <v>0</v>
      </c>
      <c r="N286" t="b">
        <f t="shared" si="45"/>
        <v>0</v>
      </c>
      <c r="O286" t="str">
        <f t="shared" si="46"/>
        <v>Normal</v>
      </c>
      <c r="P286" t="str">
        <f t="shared" si="47"/>
        <v>New YEAR</v>
      </c>
      <c r="Q286" t="b">
        <f t="shared" si="48"/>
        <v>0</v>
      </c>
      <c r="R286">
        <f t="shared" si="49"/>
        <v>0</v>
      </c>
    </row>
    <row r="287" spans="1:18" x14ac:dyDescent="0.3">
      <c r="A287" s="1">
        <v>285</v>
      </c>
      <c r="B287" s="1" t="s">
        <v>326</v>
      </c>
      <c r="C287" s="1" t="s">
        <v>41</v>
      </c>
      <c r="D287" s="1" t="s">
        <v>34</v>
      </c>
      <c r="E287" s="1"/>
      <c r="F287" s="1"/>
      <c r="G287" s="1"/>
      <c r="H287" s="1" t="s">
        <v>278</v>
      </c>
      <c r="I287" t="str">
        <f t="shared" si="40"/>
        <v>Unsold</v>
      </c>
      <c r="J287" t="str">
        <f t="shared" si="41"/>
        <v>Not Played</v>
      </c>
      <c r="K287" t="b">
        <f t="shared" si="42"/>
        <v>0</v>
      </c>
      <c r="L287" t="b">
        <f t="shared" si="43"/>
        <v>0</v>
      </c>
      <c r="M287" t="b">
        <f t="shared" si="44"/>
        <v>0</v>
      </c>
      <c r="N287" t="b">
        <f t="shared" si="45"/>
        <v>0</v>
      </c>
      <c r="O287" t="str">
        <f t="shared" si="46"/>
        <v>Normal</v>
      </c>
      <c r="P287" t="str">
        <f t="shared" si="47"/>
        <v>New YEAR</v>
      </c>
      <c r="Q287" t="b">
        <f t="shared" si="48"/>
        <v>0</v>
      </c>
      <c r="R287">
        <f t="shared" si="49"/>
        <v>0</v>
      </c>
    </row>
    <row r="288" spans="1:18" x14ac:dyDescent="0.3">
      <c r="A288" s="1">
        <v>286</v>
      </c>
      <c r="B288" s="1" t="s">
        <v>327</v>
      </c>
      <c r="C288" s="1" t="s">
        <v>29</v>
      </c>
      <c r="D288" s="1" t="s">
        <v>34</v>
      </c>
      <c r="E288" s="1"/>
      <c r="F288" s="1"/>
      <c r="G288" s="1"/>
      <c r="H288" s="1" t="s">
        <v>278</v>
      </c>
      <c r="I288" t="str">
        <f t="shared" si="40"/>
        <v>Unsold</v>
      </c>
      <c r="J288" t="str">
        <f t="shared" si="41"/>
        <v>Not Played</v>
      </c>
      <c r="K288" t="b">
        <f t="shared" si="42"/>
        <v>0</v>
      </c>
      <c r="L288" t="b">
        <f t="shared" si="43"/>
        <v>0</v>
      </c>
      <c r="M288" t="b">
        <f t="shared" si="44"/>
        <v>0</v>
      </c>
      <c r="N288" t="b">
        <f t="shared" si="45"/>
        <v>0</v>
      </c>
      <c r="O288" t="str">
        <f t="shared" si="46"/>
        <v>Normal</v>
      </c>
      <c r="P288" t="str">
        <f t="shared" si="47"/>
        <v>New YEAR</v>
      </c>
      <c r="Q288" t="b">
        <f t="shared" si="48"/>
        <v>0</v>
      </c>
      <c r="R288">
        <f t="shared" si="49"/>
        <v>0</v>
      </c>
    </row>
    <row r="289" spans="1:18" x14ac:dyDescent="0.3">
      <c r="A289" s="1">
        <v>287</v>
      </c>
      <c r="B289" s="1" t="s">
        <v>328</v>
      </c>
      <c r="C289" s="1" t="s">
        <v>36</v>
      </c>
      <c r="D289" s="1" t="s">
        <v>10</v>
      </c>
      <c r="E289" s="1"/>
      <c r="F289" s="1"/>
      <c r="G289" s="1"/>
      <c r="H289" s="1" t="s">
        <v>278</v>
      </c>
      <c r="I289" t="str">
        <f t="shared" si="40"/>
        <v>Unsold</v>
      </c>
      <c r="J289" t="str">
        <f t="shared" si="41"/>
        <v>Not Played</v>
      </c>
      <c r="K289" t="b">
        <f t="shared" si="42"/>
        <v>0</v>
      </c>
      <c r="L289" t="b">
        <f t="shared" si="43"/>
        <v>0</v>
      </c>
      <c r="M289" t="b">
        <f t="shared" si="44"/>
        <v>0</v>
      </c>
      <c r="N289" t="b">
        <f t="shared" si="45"/>
        <v>0</v>
      </c>
      <c r="O289" t="str">
        <f t="shared" si="46"/>
        <v>Normal</v>
      </c>
      <c r="P289" t="str">
        <f t="shared" si="47"/>
        <v>New YEAR</v>
      </c>
      <c r="Q289" t="b">
        <f t="shared" si="48"/>
        <v>0</v>
      </c>
      <c r="R289">
        <f t="shared" si="49"/>
        <v>0</v>
      </c>
    </row>
    <row r="290" spans="1:18" x14ac:dyDescent="0.3">
      <c r="A290" s="1">
        <v>288</v>
      </c>
      <c r="B290" s="1" t="s">
        <v>329</v>
      </c>
      <c r="C290" s="1" t="s">
        <v>29</v>
      </c>
      <c r="D290" s="1" t="s">
        <v>10</v>
      </c>
      <c r="E290" s="1"/>
      <c r="F290" s="1"/>
      <c r="G290" s="1" t="s">
        <v>21</v>
      </c>
      <c r="H290" s="1" t="s">
        <v>278</v>
      </c>
      <c r="I290" t="str">
        <f t="shared" si="40"/>
        <v>Unsold</v>
      </c>
      <c r="J290" t="str">
        <f t="shared" si="41"/>
        <v>Not Played</v>
      </c>
      <c r="K290" t="b">
        <f t="shared" si="42"/>
        <v>0</v>
      </c>
      <c r="L290" t="b">
        <f t="shared" si="43"/>
        <v>0</v>
      </c>
      <c r="M290" t="b">
        <f t="shared" si="44"/>
        <v>1</v>
      </c>
      <c r="N290" t="b">
        <f t="shared" si="45"/>
        <v>0</v>
      </c>
      <c r="O290" t="str">
        <f t="shared" si="46"/>
        <v>High Bid</v>
      </c>
      <c r="P290" t="str">
        <f t="shared" si="47"/>
        <v>Old Player</v>
      </c>
      <c r="Q290" t="b">
        <f t="shared" si="48"/>
        <v>0</v>
      </c>
      <c r="R290">
        <f t="shared" si="49"/>
        <v>0</v>
      </c>
    </row>
    <row r="291" spans="1:18" x14ac:dyDescent="0.3">
      <c r="A291" s="1">
        <v>289</v>
      </c>
      <c r="B291" s="1" t="s">
        <v>330</v>
      </c>
      <c r="C291" s="1" t="s">
        <v>41</v>
      </c>
      <c r="D291" s="1" t="s">
        <v>10</v>
      </c>
      <c r="E291" s="1"/>
      <c r="F291" s="1"/>
      <c r="G291" s="1" t="s">
        <v>18</v>
      </c>
      <c r="H291" s="1" t="s">
        <v>278</v>
      </c>
      <c r="I291" t="str">
        <f t="shared" si="40"/>
        <v>Unsold</v>
      </c>
      <c r="J291" t="str">
        <f t="shared" si="41"/>
        <v>Not Played</v>
      </c>
      <c r="K291" t="b">
        <f t="shared" si="42"/>
        <v>0</v>
      </c>
      <c r="L291" t="b">
        <f t="shared" si="43"/>
        <v>0</v>
      </c>
      <c r="M291" t="b">
        <f t="shared" si="44"/>
        <v>1</v>
      </c>
      <c r="N291" t="b">
        <f t="shared" si="45"/>
        <v>0</v>
      </c>
      <c r="O291" t="str">
        <f t="shared" si="46"/>
        <v>High Bid</v>
      </c>
      <c r="P291" t="str">
        <f t="shared" si="47"/>
        <v>Old Player</v>
      </c>
      <c r="Q291" t="b">
        <f t="shared" si="48"/>
        <v>0</v>
      </c>
      <c r="R291">
        <f t="shared" si="49"/>
        <v>0</v>
      </c>
    </row>
    <row r="292" spans="1:18" x14ac:dyDescent="0.3">
      <c r="A292" s="1">
        <v>290</v>
      </c>
      <c r="B292" s="1" t="s">
        <v>331</v>
      </c>
      <c r="C292" s="1" t="s">
        <v>36</v>
      </c>
      <c r="D292" s="1" t="s">
        <v>10</v>
      </c>
      <c r="E292" s="1"/>
      <c r="F292" s="1"/>
      <c r="G292" s="1"/>
      <c r="H292" s="1" t="s">
        <v>278</v>
      </c>
      <c r="I292" t="str">
        <f t="shared" si="40"/>
        <v>Unsold</v>
      </c>
      <c r="J292" t="str">
        <f t="shared" si="41"/>
        <v>Not Played</v>
      </c>
      <c r="K292" t="b">
        <f t="shared" si="42"/>
        <v>0</v>
      </c>
      <c r="L292" t="b">
        <f t="shared" si="43"/>
        <v>0</v>
      </c>
      <c r="M292" t="b">
        <f t="shared" si="44"/>
        <v>0</v>
      </c>
      <c r="N292" t="b">
        <f t="shared" si="45"/>
        <v>0</v>
      </c>
      <c r="O292" t="str">
        <f t="shared" si="46"/>
        <v>Normal</v>
      </c>
      <c r="P292" t="str">
        <f t="shared" si="47"/>
        <v>New YEAR</v>
      </c>
      <c r="Q292" t="b">
        <f t="shared" si="48"/>
        <v>0</v>
      </c>
      <c r="R292">
        <f t="shared" si="49"/>
        <v>0</v>
      </c>
    </row>
    <row r="293" spans="1:18" x14ac:dyDescent="0.3">
      <c r="A293" s="1">
        <v>291</v>
      </c>
      <c r="B293" s="1" t="s">
        <v>332</v>
      </c>
      <c r="C293" s="1" t="s">
        <v>41</v>
      </c>
      <c r="D293" s="1" t="s">
        <v>10</v>
      </c>
      <c r="E293" s="1"/>
      <c r="F293" s="1"/>
      <c r="G293" s="1"/>
      <c r="H293" s="1" t="s">
        <v>278</v>
      </c>
      <c r="I293" t="str">
        <f t="shared" si="40"/>
        <v>Unsold</v>
      </c>
      <c r="J293" t="str">
        <f t="shared" si="41"/>
        <v>Not Played</v>
      </c>
      <c r="K293" t="b">
        <f t="shared" si="42"/>
        <v>0</v>
      </c>
      <c r="L293" t="b">
        <f t="shared" si="43"/>
        <v>0</v>
      </c>
      <c r="M293" t="b">
        <f t="shared" si="44"/>
        <v>0</v>
      </c>
      <c r="N293" t="b">
        <f t="shared" si="45"/>
        <v>0</v>
      </c>
      <c r="O293" t="str">
        <f t="shared" si="46"/>
        <v>Normal</v>
      </c>
      <c r="P293" t="str">
        <f t="shared" si="47"/>
        <v>New YEAR</v>
      </c>
      <c r="Q293" t="b">
        <f t="shared" si="48"/>
        <v>0</v>
      </c>
      <c r="R293">
        <f t="shared" si="49"/>
        <v>0</v>
      </c>
    </row>
    <row r="294" spans="1:18" x14ac:dyDescent="0.3">
      <c r="A294" s="1">
        <v>292</v>
      </c>
      <c r="B294" s="1" t="s">
        <v>333</v>
      </c>
      <c r="C294" s="1" t="s">
        <v>41</v>
      </c>
      <c r="D294" s="1" t="s">
        <v>10</v>
      </c>
      <c r="E294" s="1"/>
      <c r="F294" s="1"/>
      <c r="G294" s="1"/>
      <c r="H294" s="1" t="s">
        <v>278</v>
      </c>
      <c r="I294" t="str">
        <f t="shared" si="40"/>
        <v>Unsold</v>
      </c>
      <c r="J294" t="str">
        <f t="shared" si="41"/>
        <v>Not Played</v>
      </c>
      <c r="K294" t="b">
        <f t="shared" si="42"/>
        <v>0</v>
      </c>
      <c r="L294" t="b">
        <f t="shared" si="43"/>
        <v>0</v>
      </c>
      <c r="M294" t="b">
        <f t="shared" si="44"/>
        <v>0</v>
      </c>
      <c r="N294" t="b">
        <f t="shared" si="45"/>
        <v>0</v>
      </c>
      <c r="O294" t="str">
        <f t="shared" si="46"/>
        <v>Normal</v>
      </c>
      <c r="P294" t="str">
        <f t="shared" si="47"/>
        <v>New YEAR</v>
      </c>
      <c r="Q294" t="b">
        <f t="shared" si="48"/>
        <v>0</v>
      </c>
      <c r="R294">
        <f t="shared" si="49"/>
        <v>0</v>
      </c>
    </row>
    <row r="295" spans="1:18" x14ac:dyDescent="0.3">
      <c r="A295" s="1">
        <v>293</v>
      </c>
      <c r="B295" s="1" t="s">
        <v>334</v>
      </c>
      <c r="C295" s="1" t="s">
        <v>41</v>
      </c>
      <c r="D295" s="1" t="s">
        <v>10</v>
      </c>
      <c r="E295" s="1"/>
      <c r="F295" s="1"/>
      <c r="G295" s="1"/>
      <c r="H295" s="1" t="s">
        <v>278</v>
      </c>
      <c r="I295" t="str">
        <f t="shared" si="40"/>
        <v>Unsold</v>
      </c>
      <c r="J295" t="str">
        <f t="shared" si="41"/>
        <v>Not Played</v>
      </c>
      <c r="K295" t="b">
        <f t="shared" si="42"/>
        <v>0</v>
      </c>
      <c r="L295" t="b">
        <f t="shared" si="43"/>
        <v>0</v>
      </c>
      <c r="M295" t="b">
        <f t="shared" si="44"/>
        <v>0</v>
      </c>
      <c r="N295" t="b">
        <f t="shared" si="45"/>
        <v>0</v>
      </c>
      <c r="O295" t="str">
        <f t="shared" si="46"/>
        <v>Normal</v>
      </c>
      <c r="P295" t="str">
        <f t="shared" si="47"/>
        <v>New YEAR</v>
      </c>
      <c r="Q295" t="b">
        <f t="shared" si="48"/>
        <v>0</v>
      </c>
      <c r="R295">
        <f t="shared" si="49"/>
        <v>0</v>
      </c>
    </row>
    <row r="296" spans="1:18" x14ac:dyDescent="0.3">
      <c r="A296" s="1">
        <v>294</v>
      </c>
      <c r="B296" s="1" t="s">
        <v>335</v>
      </c>
      <c r="C296" s="1" t="s">
        <v>41</v>
      </c>
      <c r="D296" s="1" t="s">
        <v>10</v>
      </c>
      <c r="E296" s="1"/>
      <c r="F296" s="1"/>
      <c r="G296" s="1"/>
      <c r="H296" s="1" t="s">
        <v>278</v>
      </c>
      <c r="I296" t="str">
        <f t="shared" si="40"/>
        <v>Unsold</v>
      </c>
      <c r="J296" t="str">
        <f t="shared" si="41"/>
        <v>Not Played</v>
      </c>
      <c r="K296" t="b">
        <f t="shared" si="42"/>
        <v>0</v>
      </c>
      <c r="L296" t="b">
        <f t="shared" si="43"/>
        <v>0</v>
      </c>
      <c r="M296" t="b">
        <f t="shared" si="44"/>
        <v>0</v>
      </c>
      <c r="N296" t="b">
        <f t="shared" si="45"/>
        <v>0</v>
      </c>
      <c r="O296" t="str">
        <f t="shared" si="46"/>
        <v>Normal</v>
      </c>
      <c r="P296" t="str">
        <f t="shared" si="47"/>
        <v>New YEAR</v>
      </c>
      <c r="Q296" t="b">
        <f t="shared" si="48"/>
        <v>0</v>
      </c>
      <c r="R296">
        <f t="shared" si="49"/>
        <v>0</v>
      </c>
    </row>
    <row r="297" spans="1:18" x14ac:dyDescent="0.3">
      <c r="A297" s="1">
        <v>295</v>
      </c>
      <c r="B297" s="1" t="s">
        <v>336</v>
      </c>
      <c r="C297" s="1" t="s">
        <v>41</v>
      </c>
      <c r="D297" s="1" t="s">
        <v>10</v>
      </c>
      <c r="E297" s="1"/>
      <c r="F297" s="1"/>
      <c r="G297" s="1"/>
      <c r="H297" s="1" t="s">
        <v>278</v>
      </c>
      <c r="I297" t="str">
        <f t="shared" si="40"/>
        <v>Unsold</v>
      </c>
      <c r="J297" t="str">
        <f t="shared" si="41"/>
        <v>Not Played</v>
      </c>
      <c r="K297" t="b">
        <f t="shared" si="42"/>
        <v>0</v>
      </c>
      <c r="L297" t="b">
        <f t="shared" si="43"/>
        <v>0</v>
      </c>
      <c r="M297" t="b">
        <f t="shared" si="44"/>
        <v>0</v>
      </c>
      <c r="N297" t="b">
        <f t="shared" si="45"/>
        <v>0</v>
      </c>
      <c r="O297" t="str">
        <f t="shared" si="46"/>
        <v>Normal</v>
      </c>
      <c r="P297" t="str">
        <f t="shared" si="47"/>
        <v>New YEAR</v>
      </c>
      <c r="Q297" t="b">
        <f t="shared" si="48"/>
        <v>0</v>
      </c>
      <c r="R297">
        <f t="shared" si="49"/>
        <v>0</v>
      </c>
    </row>
    <row r="298" spans="1:18" x14ac:dyDescent="0.3">
      <c r="A298" s="1">
        <v>296</v>
      </c>
      <c r="B298" s="1" t="s">
        <v>337</v>
      </c>
      <c r="C298" s="1" t="s">
        <v>41</v>
      </c>
      <c r="D298" s="1" t="s">
        <v>10</v>
      </c>
      <c r="E298" s="1"/>
      <c r="F298" s="1"/>
      <c r="G298" s="1"/>
      <c r="H298" s="1" t="s">
        <v>278</v>
      </c>
      <c r="I298" t="str">
        <f t="shared" si="40"/>
        <v>Unsold</v>
      </c>
      <c r="J298" t="str">
        <f t="shared" si="41"/>
        <v>Not Played</v>
      </c>
      <c r="K298" t="b">
        <f t="shared" si="42"/>
        <v>0</v>
      </c>
      <c r="L298" t="b">
        <f t="shared" si="43"/>
        <v>0</v>
      </c>
      <c r="M298" t="b">
        <f t="shared" si="44"/>
        <v>0</v>
      </c>
      <c r="N298" t="b">
        <f t="shared" si="45"/>
        <v>0</v>
      </c>
      <c r="O298" t="str">
        <f t="shared" si="46"/>
        <v>Normal</v>
      </c>
      <c r="P298" t="str">
        <f t="shared" si="47"/>
        <v>New YEAR</v>
      </c>
      <c r="Q298" t="b">
        <f t="shared" si="48"/>
        <v>0</v>
      </c>
      <c r="R298">
        <f t="shared" si="49"/>
        <v>0</v>
      </c>
    </row>
    <row r="299" spans="1:18" x14ac:dyDescent="0.3">
      <c r="A299" s="1">
        <v>297</v>
      </c>
      <c r="B299" s="1" t="s">
        <v>338</v>
      </c>
      <c r="C299" s="1" t="s">
        <v>27</v>
      </c>
      <c r="D299" s="1" t="s">
        <v>23</v>
      </c>
      <c r="E299" s="1"/>
      <c r="F299" s="1"/>
      <c r="G299" s="1"/>
      <c r="H299" s="1" t="s">
        <v>278</v>
      </c>
      <c r="I299" t="str">
        <f t="shared" si="40"/>
        <v>Unsold</v>
      </c>
      <c r="J299" t="str">
        <f t="shared" si="41"/>
        <v>Not Played</v>
      </c>
      <c r="K299" t="b">
        <f t="shared" si="42"/>
        <v>0</v>
      </c>
      <c r="L299" t="b">
        <f t="shared" si="43"/>
        <v>0</v>
      </c>
      <c r="M299" t="b">
        <f t="shared" si="44"/>
        <v>0</v>
      </c>
      <c r="N299" t="b">
        <f t="shared" si="45"/>
        <v>0</v>
      </c>
      <c r="O299" t="str">
        <f t="shared" si="46"/>
        <v>Normal</v>
      </c>
      <c r="P299" t="str">
        <f t="shared" si="47"/>
        <v>New YEAR</v>
      </c>
      <c r="Q299" t="b">
        <f t="shared" si="48"/>
        <v>0</v>
      </c>
      <c r="R299">
        <f t="shared" si="49"/>
        <v>0</v>
      </c>
    </row>
    <row r="300" spans="1:18" x14ac:dyDescent="0.3">
      <c r="A300" s="1">
        <v>298</v>
      </c>
      <c r="B300" s="1" t="s">
        <v>339</v>
      </c>
      <c r="C300" s="1" t="s">
        <v>27</v>
      </c>
      <c r="D300" s="1" t="s">
        <v>23</v>
      </c>
      <c r="E300" s="1"/>
      <c r="F300" s="1"/>
      <c r="G300" s="1"/>
      <c r="H300" s="1" t="s">
        <v>278</v>
      </c>
      <c r="I300" t="str">
        <f t="shared" si="40"/>
        <v>Unsold</v>
      </c>
      <c r="J300" t="str">
        <f t="shared" si="41"/>
        <v>Not Played</v>
      </c>
      <c r="K300" t="b">
        <f t="shared" si="42"/>
        <v>0</v>
      </c>
      <c r="L300" t="b">
        <f t="shared" si="43"/>
        <v>0</v>
      </c>
      <c r="M300" t="b">
        <f t="shared" si="44"/>
        <v>0</v>
      </c>
      <c r="N300" t="b">
        <f t="shared" si="45"/>
        <v>0</v>
      </c>
      <c r="O300" t="str">
        <f t="shared" si="46"/>
        <v>Normal</v>
      </c>
      <c r="P300" t="str">
        <f t="shared" si="47"/>
        <v>New YEAR</v>
      </c>
      <c r="Q300" t="b">
        <f t="shared" si="48"/>
        <v>0</v>
      </c>
      <c r="R300">
        <f t="shared" si="49"/>
        <v>0</v>
      </c>
    </row>
    <row r="301" spans="1:18" x14ac:dyDescent="0.3">
      <c r="A301" s="1">
        <v>299</v>
      </c>
      <c r="B301" s="1" t="s">
        <v>340</v>
      </c>
      <c r="C301" s="1" t="s">
        <v>27</v>
      </c>
      <c r="D301" s="1" t="s">
        <v>23</v>
      </c>
      <c r="E301" s="1"/>
      <c r="F301" s="1"/>
      <c r="G301" s="1"/>
      <c r="H301" s="1" t="s">
        <v>278</v>
      </c>
      <c r="I301" t="str">
        <f t="shared" si="40"/>
        <v>Unsold</v>
      </c>
      <c r="J301" t="str">
        <f t="shared" si="41"/>
        <v>Not Played</v>
      </c>
      <c r="K301" t="b">
        <f t="shared" si="42"/>
        <v>0</v>
      </c>
      <c r="L301" t="b">
        <f t="shared" si="43"/>
        <v>0</v>
      </c>
      <c r="M301" t="b">
        <f t="shared" si="44"/>
        <v>0</v>
      </c>
      <c r="N301" t="b">
        <f t="shared" si="45"/>
        <v>0</v>
      </c>
      <c r="O301" t="str">
        <f t="shared" si="46"/>
        <v>Normal</v>
      </c>
      <c r="P301" t="str">
        <f t="shared" si="47"/>
        <v>New YEAR</v>
      </c>
      <c r="Q301" t="b">
        <f t="shared" si="48"/>
        <v>0</v>
      </c>
      <c r="R301">
        <f t="shared" si="49"/>
        <v>0</v>
      </c>
    </row>
    <row r="302" spans="1:18" x14ac:dyDescent="0.3">
      <c r="A302" s="1">
        <v>300</v>
      </c>
      <c r="B302" s="1" t="s">
        <v>341</v>
      </c>
      <c r="C302" s="1" t="s">
        <v>27</v>
      </c>
      <c r="D302" s="1" t="s">
        <v>23</v>
      </c>
      <c r="E302" s="1"/>
      <c r="F302" s="1"/>
      <c r="G302" s="1"/>
      <c r="H302" s="1" t="s">
        <v>278</v>
      </c>
      <c r="I302" t="str">
        <f t="shared" si="40"/>
        <v>Unsold</v>
      </c>
      <c r="J302" t="str">
        <f t="shared" si="41"/>
        <v>Not Played</v>
      </c>
      <c r="K302" t="b">
        <f t="shared" si="42"/>
        <v>0</v>
      </c>
      <c r="L302" t="b">
        <f t="shared" si="43"/>
        <v>0</v>
      </c>
      <c r="M302" t="b">
        <f t="shared" si="44"/>
        <v>0</v>
      </c>
      <c r="N302" t="b">
        <f t="shared" si="45"/>
        <v>0</v>
      </c>
      <c r="O302" t="str">
        <f t="shared" si="46"/>
        <v>Normal</v>
      </c>
      <c r="P302" t="str">
        <f t="shared" si="47"/>
        <v>New YEAR</v>
      </c>
      <c r="Q302" t="b">
        <f t="shared" si="48"/>
        <v>0</v>
      </c>
      <c r="R302">
        <f t="shared" si="49"/>
        <v>0</v>
      </c>
    </row>
    <row r="303" spans="1:18" x14ac:dyDescent="0.3">
      <c r="A303" s="1">
        <v>301</v>
      </c>
      <c r="B303" s="1" t="s">
        <v>342</v>
      </c>
      <c r="C303" s="1" t="s">
        <v>20</v>
      </c>
      <c r="D303" s="1" t="s">
        <v>23</v>
      </c>
      <c r="E303" s="1"/>
      <c r="F303" s="1"/>
      <c r="G303" s="1"/>
      <c r="H303" s="1" t="s">
        <v>278</v>
      </c>
      <c r="I303" t="str">
        <f t="shared" si="40"/>
        <v>Unsold</v>
      </c>
      <c r="J303" t="str">
        <f t="shared" si="41"/>
        <v>Not Played</v>
      </c>
      <c r="K303" t="b">
        <f t="shared" si="42"/>
        <v>0</v>
      </c>
      <c r="L303" t="b">
        <f t="shared" si="43"/>
        <v>0</v>
      </c>
      <c r="M303" t="b">
        <f t="shared" si="44"/>
        <v>0</v>
      </c>
      <c r="N303" t="b">
        <f t="shared" si="45"/>
        <v>0</v>
      </c>
      <c r="O303" t="str">
        <f t="shared" si="46"/>
        <v>Normal</v>
      </c>
      <c r="P303" t="str">
        <f t="shared" si="47"/>
        <v>New YEAR</v>
      </c>
      <c r="Q303" t="b">
        <f t="shared" si="48"/>
        <v>0</v>
      </c>
      <c r="R303">
        <f t="shared" si="49"/>
        <v>0</v>
      </c>
    </row>
    <row r="304" spans="1:18" x14ac:dyDescent="0.3">
      <c r="A304" s="1">
        <v>302</v>
      </c>
      <c r="B304" s="1" t="s">
        <v>343</v>
      </c>
      <c r="C304" s="1" t="s">
        <v>27</v>
      </c>
      <c r="D304" s="1" t="s">
        <v>23</v>
      </c>
      <c r="E304" s="1"/>
      <c r="F304" s="1"/>
      <c r="G304" s="1"/>
      <c r="H304" s="1" t="s">
        <v>278</v>
      </c>
      <c r="I304" t="str">
        <f t="shared" si="40"/>
        <v>Unsold</v>
      </c>
      <c r="J304" t="str">
        <f t="shared" si="41"/>
        <v>Not Played</v>
      </c>
      <c r="K304" t="b">
        <f t="shared" si="42"/>
        <v>0</v>
      </c>
      <c r="L304" t="b">
        <f t="shared" si="43"/>
        <v>0</v>
      </c>
      <c r="M304" t="b">
        <f t="shared" si="44"/>
        <v>0</v>
      </c>
      <c r="N304" t="b">
        <f t="shared" si="45"/>
        <v>0</v>
      </c>
      <c r="O304" t="str">
        <f t="shared" si="46"/>
        <v>Normal</v>
      </c>
      <c r="P304" t="str">
        <f t="shared" si="47"/>
        <v>New YEAR</v>
      </c>
      <c r="Q304" t="b">
        <f t="shared" si="48"/>
        <v>0</v>
      </c>
      <c r="R304">
        <f t="shared" si="49"/>
        <v>0</v>
      </c>
    </row>
    <row r="305" spans="1:18" x14ac:dyDescent="0.3">
      <c r="A305" s="1">
        <v>303</v>
      </c>
      <c r="B305" s="1" t="s">
        <v>344</v>
      </c>
      <c r="C305" s="1" t="s">
        <v>27</v>
      </c>
      <c r="D305" s="1" t="s">
        <v>23</v>
      </c>
      <c r="E305" s="1"/>
      <c r="F305" s="1"/>
      <c r="G305" s="1"/>
      <c r="H305" s="1" t="s">
        <v>278</v>
      </c>
      <c r="I305" t="str">
        <f t="shared" si="40"/>
        <v>Unsold</v>
      </c>
      <c r="J305" t="str">
        <f t="shared" si="41"/>
        <v>Not Played</v>
      </c>
      <c r="K305" t="b">
        <f t="shared" si="42"/>
        <v>0</v>
      </c>
      <c r="L305" t="b">
        <f t="shared" si="43"/>
        <v>0</v>
      </c>
      <c r="M305" t="b">
        <f t="shared" si="44"/>
        <v>0</v>
      </c>
      <c r="N305" t="b">
        <f t="shared" si="45"/>
        <v>0</v>
      </c>
      <c r="O305" t="str">
        <f t="shared" si="46"/>
        <v>Normal</v>
      </c>
      <c r="P305" t="str">
        <f t="shared" si="47"/>
        <v>New YEAR</v>
      </c>
      <c r="Q305" t="b">
        <f t="shared" si="48"/>
        <v>0</v>
      </c>
      <c r="R305">
        <f t="shared" si="49"/>
        <v>0</v>
      </c>
    </row>
    <row r="306" spans="1:18" x14ac:dyDescent="0.3">
      <c r="A306" s="1">
        <v>304</v>
      </c>
      <c r="B306" s="1" t="s">
        <v>345</v>
      </c>
      <c r="C306" s="1" t="s">
        <v>27</v>
      </c>
      <c r="D306" s="1" t="s">
        <v>23</v>
      </c>
      <c r="E306" s="1"/>
      <c r="F306" s="1"/>
      <c r="G306" s="1"/>
      <c r="H306" s="1" t="s">
        <v>278</v>
      </c>
      <c r="I306" t="str">
        <f t="shared" si="40"/>
        <v>Unsold</v>
      </c>
      <c r="J306" t="str">
        <f t="shared" si="41"/>
        <v>Not Played</v>
      </c>
      <c r="K306" t="b">
        <f t="shared" si="42"/>
        <v>0</v>
      </c>
      <c r="L306" t="b">
        <f t="shared" si="43"/>
        <v>0</v>
      </c>
      <c r="M306" t="b">
        <f t="shared" si="44"/>
        <v>0</v>
      </c>
      <c r="N306" t="b">
        <f t="shared" si="45"/>
        <v>0</v>
      </c>
      <c r="O306" t="str">
        <f t="shared" si="46"/>
        <v>Normal</v>
      </c>
      <c r="P306" t="str">
        <f t="shared" si="47"/>
        <v>New YEAR</v>
      </c>
      <c r="Q306" t="b">
        <f t="shared" si="48"/>
        <v>0</v>
      </c>
      <c r="R306">
        <f t="shared" si="49"/>
        <v>0</v>
      </c>
    </row>
    <row r="307" spans="1:18" x14ac:dyDescent="0.3">
      <c r="A307" s="1">
        <v>305</v>
      </c>
      <c r="B307" s="1" t="s">
        <v>346</v>
      </c>
      <c r="C307" s="1" t="s">
        <v>27</v>
      </c>
      <c r="D307" s="1" t="s">
        <v>23</v>
      </c>
      <c r="E307" s="1"/>
      <c r="F307" s="1"/>
      <c r="G307" s="1"/>
      <c r="H307" s="1" t="s">
        <v>278</v>
      </c>
      <c r="I307" t="str">
        <f t="shared" si="40"/>
        <v>Unsold</v>
      </c>
      <c r="J307" t="str">
        <f t="shared" si="41"/>
        <v>Not Played</v>
      </c>
      <c r="K307" t="b">
        <f t="shared" si="42"/>
        <v>0</v>
      </c>
      <c r="L307" t="b">
        <f t="shared" si="43"/>
        <v>0</v>
      </c>
      <c r="M307" t="b">
        <f t="shared" si="44"/>
        <v>0</v>
      </c>
      <c r="N307" t="b">
        <f t="shared" si="45"/>
        <v>0</v>
      </c>
      <c r="O307" t="str">
        <f t="shared" si="46"/>
        <v>Normal</v>
      </c>
      <c r="P307" t="str">
        <f t="shared" si="47"/>
        <v>New YEAR</v>
      </c>
      <c r="Q307" t="b">
        <f t="shared" si="48"/>
        <v>0</v>
      </c>
      <c r="R307">
        <f t="shared" si="49"/>
        <v>0</v>
      </c>
    </row>
    <row r="308" spans="1:18" x14ac:dyDescent="0.3">
      <c r="A308" s="1">
        <v>306</v>
      </c>
      <c r="B308" s="1" t="s">
        <v>347</v>
      </c>
      <c r="C308" s="1" t="s">
        <v>27</v>
      </c>
      <c r="D308" s="1" t="s">
        <v>14</v>
      </c>
      <c r="E308" s="1"/>
      <c r="F308" s="1"/>
      <c r="G308" s="1"/>
      <c r="H308" s="1" t="s">
        <v>278</v>
      </c>
      <c r="I308" t="str">
        <f t="shared" si="40"/>
        <v>Unsold</v>
      </c>
      <c r="J308" t="str">
        <f t="shared" si="41"/>
        <v>Not Played</v>
      </c>
      <c r="K308" t="b">
        <f t="shared" si="42"/>
        <v>0</v>
      </c>
      <c r="L308" t="b">
        <f t="shared" si="43"/>
        <v>0</v>
      </c>
      <c r="M308" t="b">
        <f t="shared" si="44"/>
        <v>0</v>
      </c>
      <c r="N308" t="b">
        <f t="shared" si="45"/>
        <v>0</v>
      </c>
      <c r="O308" t="str">
        <f t="shared" si="46"/>
        <v>Normal</v>
      </c>
      <c r="P308" t="str">
        <f t="shared" si="47"/>
        <v>New YEAR</v>
      </c>
      <c r="Q308" t="b">
        <f t="shared" si="48"/>
        <v>0</v>
      </c>
      <c r="R308">
        <f t="shared" si="49"/>
        <v>0</v>
      </c>
    </row>
    <row r="309" spans="1:18" x14ac:dyDescent="0.3">
      <c r="A309" s="1">
        <v>307</v>
      </c>
      <c r="B309" s="1" t="s">
        <v>348</v>
      </c>
      <c r="C309" s="1" t="s">
        <v>27</v>
      </c>
      <c r="D309" s="1" t="s">
        <v>14</v>
      </c>
      <c r="E309" s="1"/>
      <c r="F309" s="1"/>
      <c r="G309" s="1"/>
      <c r="H309" s="1" t="s">
        <v>278</v>
      </c>
      <c r="I309" t="str">
        <f t="shared" si="40"/>
        <v>Unsold</v>
      </c>
      <c r="J309" t="str">
        <f t="shared" si="41"/>
        <v>Not Played</v>
      </c>
      <c r="K309" t="b">
        <f t="shared" si="42"/>
        <v>0</v>
      </c>
      <c r="L309" t="b">
        <f t="shared" si="43"/>
        <v>0</v>
      </c>
      <c r="M309" t="b">
        <f t="shared" si="44"/>
        <v>0</v>
      </c>
      <c r="N309" t="b">
        <f t="shared" si="45"/>
        <v>0</v>
      </c>
      <c r="O309" t="str">
        <f t="shared" si="46"/>
        <v>Normal</v>
      </c>
      <c r="P309" t="str">
        <f t="shared" si="47"/>
        <v>New YEAR</v>
      </c>
      <c r="Q309" t="b">
        <f t="shared" si="48"/>
        <v>0</v>
      </c>
      <c r="R309">
        <f t="shared" si="49"/>
        <v>0</v>
      </c>
    </row>
    <row r="310" spans="1:18" x14ac:dyDescent="0.3">
      <c r="A310" s="1">
        <v>308</v>
      </c>
      <c r="B310" s="1" t="s">
        <v>349</v>
      </c>
      <c r="C310" s="1" t="s">
        <v>27</v>
      </c>
      <c r="D310" s="1" t="s">
        <v>34</v>
      </c>
      <c r="E310" s="1"/>
      <c r="F310" s="1"/>
      <c r="G310" s="1"/>
      <c r="H310" s="1" t="s">
        <v>278</v>
      </c>
      <c r="I310" t="str">
        <f t="shared" si="40"/>
        <v>Unsold</v>
      </c>
      <c r="J310" t="str">
        <f t="shared" si="41"/>
        <v>Not Played</v>
      </c>
      <c r="K310" t="b">
        <f t="shared" si="42"/>
        <v>0</v>
      </c>
      <c r="L310" t="b">
        <f t="shared" si="43"/>
        <v>0</v>
      </c>
      <c r="M310" t="b">
        <f t="shared" si="44"/>
        <v>0</v>
      </c>
      <c r="N310" t="b">
        <f t="shared" si="45"/>
        <v>0</v>
      </c>
      <c r="O310" t="str">
        <f t="shared" si="46"/>
        <v>Normal</v>
      </c>
      <c r="P310" t="str">
        <f t="shared" si="47"/>
        <v>New YEAR</v>
      </c>
      <c r="Q310" t="b">
        <f t="shared" si="48"/>
        <v>0</v>
      </c>
      <c r="R310">
        <f t="shared" si="49"/>
        <v>0</v>
      </c>
    </row>
    <row r="311" spans="1:18" x14ac:dyDescent="0.3">
      <c r="A311" s="1">
        <v>309</v>
      </c>
      <c r="B311" s="1" t="s">
        <v>350</v>
      </c>
      <c r="C311" s="1" t="s">
        <v>27</v>
      </c>
      <c r="D311" s="1" t="s">
        <v>34</v>
      </c>
      <c r="E311" s="1"/>
      <c r="F311" s="1"/>
      <c r="G311" s="1"/>
      <c r="H311" s="1" t="s">
        <v>278</v>
      </c>
      <c r="I311" t="str">
        <f t="shared" si="40"/>
        <v>Unsold</v>
      </c>
      <c r="J311" t="str">
        <f t="shared" si="41"/>
        <v>Not Played</v>
      </c>
      <c r="K311" t="b">
        <f t="shared" si="42"/>
        <v>0</v>
      </c>
      <c r="L311" t="b">
        <f t="shared" si="43"/>
        <v>0</v>
      </c>
      <c r="M311" t="b">
        <f t="shared" si="44"/>
        <v>0</v>
      </c>
      <c r="N311" t="b">
        <f t="shared" si="45"/>
        <v>0</v>
      </c>
      <c r="O311" t="str">
        <f t="shared" si="46"/>
        <v>Normal</v>
      </c>
      <c r="P311" t="str">
        <f t="shared" si="47"/>
        <v>New YEAR</v>
      </c>
      <c r="Q311" t="b">
        <f t="shared" si="48"/>
        <v>0</v>
      </c>
      <c r="R311">
        <f t="shared" si="49"/>
        <v>0</v>
      </c>
    </row>
    <row r="312" spans="1:18" x14ac:dyDescent="0.3">
      <c r="A312" s="1">
        <v>310</v>
      </c>
      <c r="B312" s="1" t="s">
        <v>351</v>
      </c>
      <c r="C312" s="1" t="s">
        <v>27</v>
      </c>
      <c r="D312" s="1" t="s">
        <v>34</v>
      </c>
      <c r="E312" s="1"/>
      <c r="F312" s="1"/>
      <c r="G312" s="1"/>
      <c r="H312" s="1" t="s">
        <v>278</v>
      </c>
      <c r="I312" t="str">
        <f t="shared" si="40"/>
        <v>Unsold</v>
      </c>
      <c r="J312" t="str">
        <f t="shared" si="41"/>
        <v>Not Played</v>
      </c>
      <c r="K312" t="b">
        <f t="shared" si="42"/>
        <v>0</v>
      </c>
      <c r="L312" t="b">
        <f t="shared" si="43"/>
        <v>0</v>
      </c>
      <c r="M312" t="b">
        <f t="shared" si="44"/>
        <v>0</v>
      </c>
      <c r="N312" t="b">
        <f t="shared" si="45"/>
        <v>0</v>
      </c>
      <c r="O312" t="str">
        <f t="shared" si="46"/>
        <v>Normal</v>
      </c>
      <c r="P312" t="str">
        <f t="shared" si="47"/>
        <v>New YEAR</v>
      </c>
      <c r="Q312" t="b">
        <f t="shared" si="48"/>
        <v>0</v>
      </c>
      <c r="R312">
        <f t="shared" si="49"/>
        <v>0</v>
      </c>
    </row>
    <row r="313" spans="1:18" x14ac:dyDescent="0.3">
      <c r="A313" s="1">
        <v>311</v>
      </c>
      <c r="B313" s="1" t="s">
        <v>352</v>
      </c>
      <c r="C313" s="1" t="s">
        <v>27</v>
      </c>
      <c r="D313" s="1" t="s">
        <v>34</v>
      </c>
      <c r="E313" s="1"/>
      <c r="F313" s="1"/>
      <c r="G313" s="1" t="s">
        <v>11</v>
      </c>
      <c r="H313" s="1" t="s">
        <v>278</v>
      </c>
      <c r="I313" t="str">
        <f t="shared" si="40"/>
        <v>Unsold</v>
      </c>
      <c r="J313" t="str">
        <f t="shared" si="41"/>
        <v>Not Played</v>
      </c>
      <c r="K313" t="b">
        <f t="shared" si="42"/>
        <v>0</v>
      </c>
      <c r="L313" t="b">
        <f t="shared" si="43"/>
        <v>0</v>
      </c>
      <c r="M313" t="b">
        <f t="shared" si="44"/>
        <v>1</v>
      </c>
      <c r="N313" t="b">
        <f t="shared" si="45"/>
        <v>0</v>
      </c>
      <c r="O313" t="str">
        <f t="shared" si="46"/>
        <v>High Bid</v>
      </c>
      <c r="P313" t="str">
        <f t="shared" si="47"/>
        <v>Old Player</v>
      </c>
      <c r="Q313" t="b">
        <f t="shared" si="48"/>
        <v>0</v>
      </c>
      <c r="R313">
        <f t="shared" si="49"/>
        <v>0</v>
      </c>
    </row>
    <row r="314" spans="1:18" x14ac:dyDescent="0.3">
      <c r="A314" s="1">
        <v>312</v>
      </c>
      <c r="B314" s="1" t="s">
        <v>353</v>
      </c>
      <c r="C314" s="1" t="s">
        <v>27</v>
      </c>
      <c r="D314" s="1" t="s">
        <v>34</v>
      </c>
      <c r="E314" s="1"/>
      <c r="F314" s="1"/>
      <c r="G314" s="1"/>
      <c r="H314" s="1" t="s">
        <v>278</v>
      </c>
      <c r="I314" t="str">
        <f t="shared" si="40"/>
        <v>Unsold</v>
      </c>
      <c r="J314" t="str">
        <f t="shared" si="41"/>
        <v>Not Played</v>
      </c>
      <c r="K314" t="b">
        <f t="shared" si="42"/>
        <v>0</v>
      </c>
      <c r="L314" t="b">
        <f t="shared" si="43"/>
        <v>0</v>
      </c>
      <c r="M314" t="b">
        <f t="shared" si="44"/>
        <v>0</v>
      </c>
      <c r="N314" t="b">
        <f t="shared" si="45"/>
        <v>0</v>
      </c>
      <c r="O314" t="str">
        <f t="shared" si="46"/>
        <v>Normal</v>
      </c>
      <c r="P314" t="str">
        <f t="shared" si="47"/>
        <v>New YEAR</v>
      </c>
      <c r="Q314" t="b">
        <f t="shared" si="48"/>
        <v>0</v>
      </c>
      <c r="R314">
        <f t="shared" si="49"/>
        <v>0</v>
      </c>
    </row>
    <row r="315" spans="1:18" x14ac:dyDescent="0.3">
      <c r="A315" s="1">
        <v>313</v>
      </c>
      <c r="B315" s="1" t="s">
        <v>354</v>
      </c>
      <c r="C315" s="1" t="s">
        <v>27</v>
      </c>
      <c r="D315" s="1" t="s">
        <v>34</v>
      </c>
      <c r="E315" s="1"/>
      <c r="F315" s="1"/>
      <c r="G315" s="1" t="s">
        <v>15</v>
      </c>
      <c r="H315" s="1" t="s">
        <v>278</v>
      </c>
      <c r="I315" t="str">
        <f t="shared" si="40"/>
        <v>Unsold</v>
      </c>
      <c r="J315" t="str">
        <f t="shared" si="41"/>
        <v>Not Played</v>
      </c>
      <c r="K315" t="b">
        <f t="shared" si="42"/>
        <v>0</v>
      </c>
      <c r="L315" t="b">
        <f t="shared" si="43"/>
        <v>0</v>
      </c>
      <c r="M315" t="b">
        <f t="shared" si="44"/>
        <v>1</v>
      </c>
      <c r="N315" t="b">
        <f t="shared" si="45"/>
        <v>0</v>
      </c>
      <c r="O315" t="str">
        <f t="shared" si="46"/>
        <v>High Bid</v>
      </c>
      <c r="P315" t="str">
        <f t="shared" si="47"/>
        <v>Old Player</v>
      </c>
      <c r="Q315" t="b">
        <f t="shared" si="48"/>
        <v>0</v>
      </c>
      <c r="R315">
        <f t="shared" si="49"/>
        <v>0</v>
      </c>
    </row>
    <row r="316" spans="1:18" x14ac:dyDescent="0.3">
      <c r="A316" s="1">
        <v>314</v>
      </c>
      <c r="B316" s="1" t="s">
        <v>355</v>
      </c>
      <c r="C316" s="1" t="s">
        <v>27</v>
      </c>
      <c r="D316" s="1" t="s">
        <v>34</v>
      </c>
      <c r="E316" s="1"/>
      <c r="F316" s="1"/>
      <c r="G316" s="1"/>
      <c r="H316" s="1" t="s">
        <v>278</v>
      </c>
      <c r="I316" t="str">
        <f t="shared" si="40"/>
        <v>Unsold</v>
      </c>
      <c r="J316" t="str">
        <f t="shared" si="41"/>
        <v>Not Played</v>
      </c>
      <c r="K316" t="b">
        <f t="shared" si="42"/>
        <v>0</v>
      </c>
      <c r="L316" t="b">
        <f t="shared" si="43"/>
        <v>0</v>
      </c>
      <c r="M316" t="b">
        <f t="shared" si="44"/>
        <v>0</v>
      </c>
      <c r="N316" t="b">
        <f t="shared" si="45"/>
        <v>0</v>
      </c>
      <c r="O316" t="str">
        <f t="shared" si="46"/>
        <v>Normal</v>
      </c>
      <c r="P316" t="str">
        <f t="shared" si="47"/>
        <v>New YEAR</v>
      </c>
      <c r="Q316" t="b">
        <f t="shared" si="48"/>
        <v>0</v>
      </c>
      <c r="R316">
        <f t="shared" si="49"/>
        <v>0</v>
      </c>
    </row>
    <row r="317" spans="1:18" x14ac:dyDescent="0.3">
      <c r="A317" s="1">
        <v>315</v>
      </c>
      <c r="B317" s="1" t="s">
        <v>356</v>
      </c>
      <c r="C317" s="1" t="s">
        <v>46</v>
      </c>
      <c r="D317" s="1" t="s">
        <v>10</v>
      </c>
      <c r="E317" s="1"/>
      <c r="F317" s="1"/>
      <c r="G317" s="1"/>
      <c r="H317" s="1" t="s">
        <v>278</v>
      </c>
      <c r="I317" t="str">
        <f t="shared" si="40"/>
        <v>Unsold</v>
      </c>
      <c r="J317" t="str">
        <f t="shared" si="41"/>
        <v>Not Played</v>
      </c>
      <c r="K317" t="b">
        <f t="shared" si="42"/>
        <v>0</v>
      </c>
      <c r="L317" t="b">
        <f t="shared" si="43"/>
        <v>0</v>
      </c>
      <c r="M317" t="b">
        <f t="shared" si="44"/>
        <v>0</v>
      </c>
      <c r="N317" t="b">
        <f t="shared" si="45"/>
        <v>0</v>
      </c>
      <c r="O317" t="str">
        <f t="shared" si="46"/>
        <v>Normal</v>
      </c>
      <c r="P317" t="str">
        <f t="shared" si="47"/>
        <v>New YEAR</v>
      </c>
      <c r="Q317" t="b">
        <f t="shared" si="48"/>
        <v>0</v>
      </c>
      <c r="R317">
        <f t="shared" si="49"/>
        <v>0</v>
      </c>
    </row>
    <row r="318" spans="1:18" x14ac:dyDescent="0.3">
      <c r="A318" s="1">
        <v>316</v>
      </c>
      <c r="B318" s="1" t="s">
        <v>357</v>
      </c>
      <c r="C318" s="1" t="s">
        <v>27</v>
      </c>
      <c r="D318" s="1" t="s">
        <v>10</v>
      </c>
      <c r="E318" s="1"/>
      <c r="F318" s="1"/>
      <c r="G318" s="1"/>
      <c r="H318" s="1" t="s">
        <v>278</v>
      </c>
      <c r="I318" t="str">
        <f t="shared" si="40"/>
        <v>Unsold</v>
      </c>
      <c r="J318" t="str">
        <f t="shared" si="41"/>
        <v>Not Played</v>
      </c>
      <c r="K318" t="b">
        <f t="shared" si="42"/>
        <v>0</v>
      </c>
      <c r="L318" t="b">
        <f t="shared" si="43"/>
        <v>0</v>
      </c>
      <c r="M318" t="b">
        <f t="shared" si="44"/>
        <v>0</v>
      </c>
      <c r="N318" t="b">
        <f t="shared" si="45"/>
        <v>0</v>
      </c>
      <c r="O318" t="str">
        <f t="shared" si="46"/>
        <v>Normal</v>
      </c>
      <c r="P318" t="str">
        <f t="shared" si="47"/>
        <v>New YEAR</v>
      </c>
      <c r="Q318" t="b">
        <f t="shared" si="48"/>
        <v>0</v>
      </c>
      <c r="R318">
        <f t="shared" si="49"/>
        <v>0</v>
      </c>
    </row>
    <row r="319" spans="1:18" x14ac:dyDescent="0.3">
      <c r="A319" s="1">
        <v>317</v>
      </c>
      <c r="B319" s="1" t="s">
        <v>358</v>
      </c>
      <c r="C319" s="1" t="s">
        <v>27</v>
      </c>
      <c r="D319" s="1" t="s">
        <v>10</v>
      </c>
      <c r="E319" s="1"/>
      <c r="F319" s="1"/>
      <c r="G319" s="1" t="s">
        <v>78</v>
      </c>
      <c r="H319" s="1" t="s">
        <v>278</v>
      </c>
      <c r="I319" t="str">
        <f t="shared" si="40"/>
        <v>Unsold</v>
      </c>
      <c r="J319" t="str">
        <f t="shared" si="41"/>
        <v>Not Played</v>
      </c>
      <c r="K319" t="b">
        <f t="shared" si="42"/>
        <v>0</v>
      </c>
      <c r="L319" t="b">
        <f t="shared" si="43"/>
        <v>0</v>
      </c>
      <c r="M319" t="b">
        <f t="shared" si="44"/>
        <v>1</v>
      </c>
      <c r="N319" t="b">
        <f t="shared" si="45"/>
        <v>0</v>
      </c>
      <c r="O319" t="str">
        <f t="shared" si="46"/>
        <v>High Bid</v>
      </c>
      <c r="P319" t="str">
        <f t="shared" si="47"/>
        <v>Old Player</v>
      </c>
      <c r="Q319" t="b">
        <f t="shared" si="48"/>
        <v>0</v>
      </c>
      <c r="R319">
        <f t="shared" si="49"/>
        <v>0</v>
      </c>
    </row>
    <row r="320" spans="1:18" x14ac:dyDescent="0.3">
      <c r="A320" s="1">
        <v>318</v>
      </c>
      <c r="B320" s="1" t="s">
        <v>359</v>
      </c>
      <c r="C320" s="1" t="s">
        <v>27</v>
      </c>
      <c r="D320" s="1" t="s">
        <v>10</v>
      </c>
      <c r="E320" s="1"/>
      <c r="F320" s="1"/>
      <c r="G320" s="1"/>
      <c r="H320" s="1" t="s">
        <v>278</v>
      </c>
      <c r="I320" t="str">
        <f t="shared" si="40"/>
        <v>Unsold</v>
      </c>
      <c r="J320" t="str">
        <f t="shared" si="41"/>
        <v>Not Played</v>
      </c>
      <c r="K320" t="b">
        <f t="shared" si="42"/>
        <v>0</v>
      </c>
      <c r="L320" t="b">
        <f t="shared" si="43"/>
        <v>0</v>
      </c>
      <c r="M320" t="b">
        <f t="shared" si="44"/>
        <v>0</v>
      </c>
      <c r="N320" t="b">
        <f t="shared" si="45"/>
        <v>0</v>
      </c>
      <c r="O320" t="str">
        <f t="shared" si="46"/>
        <v>Normal</v>
      </c>
      <c r="P320" t="str">
        <f t="shared" si="47"/>
        <v>New YEAR</v>
      </c>
      <c r="Q320" t="b">
        <f t="shared" si="48"/>
        <v>0</v>
      </c>
      <c r="R320">
        <f t="shared" si="49"/>
        <v>0</v>
      </c>
    </row>
    <row r="321" spans="1:18" x14ac:dyDescent="0.3">
      <c r="A321" s="1">
        <v>319</v>
      </c>
      <c r="B321" s="1" t="s">
        <v>360</v>
      </c>
      <c r="C321" s="1" t="s">
        <v>27</v>
      </c>
      <c r="D321" s="1" t="s">
        <v>10</v>
      </c>
      <c r="E321" s="1"/>
      <c r="F321" s="1"/>
      <c r="G321" s="1"/>
      <c r="H321" s="1" t="s">
        <v>278</v>
      </c>
      <c r="I321" t="str">
        <f t="shared" si="40"/>
        <v>Unsold</v>
      </c>
      <c r="J321" t="str">
        <f t="shared" si="41"/>
        <v>Not Played</v>
      </c>
      <c r="K321" t="b">
        <f t="shared" si="42"/>
        <v>0</v>
      </c>
      <c r="L321" t="b">
        <f t="shared" si="43"/>
        <v>0</v>
      </c>
      <c r="M321" t="b">
        <f t="shared" si="44"/>
        <v>0</v>
      </c>
      <c r="N321" t="b">
        <f t="shared" si="45"/>
        <v>0</v>
      </c>
      <c r="O321" t="str">
        <f t="shared" si="46"/>
        <v>Normal</v>
      </c>
      <c r="P321" t="str">
        <f t="shared" si="47"/>
        <v>New YEAR</v>
      </c>
      <c r="Q321" t="b">
        <f t="shared" si="48"/>
        <v>0</v>
      </c>
      <c r="R321">
        <f t="shared" si="49"/>
        <v>0</v>
      </c>
    </row>
    <row r="322" spans="1:18" x14ac:dyDescent="0.3">
      <c r="A322" s="1">
        <v>320</v>
      </c>
      <c r="B322" s="1" t="s">
        <v>361</v>
      </c>
      <c r="C322" s="1" t="s">
        <v>27</v>
      </c>
      <c r="D322" s="1" t="s">
        <v>10</v>
      </c>
      <c r="E322" s="1"/>
      <c r="F322" s="1"/>
      <c r="G322" s="1"/>
      <c r="H322" s="1" t="s">
        <v>278</v>
      </c>
      <c r="I322" t="str">
        <f t="shared" si="40"/>
        <v>Unsold</v>
      </c>
      <c r="J322" t="str">
        <f t="shared" si="41"/>
        <v>Not Played</v>
      </c>
      <c r="K322" t="b">
        <f t="shared" si="42"/>
        <v>0</v>
      </c>
      <c r="L322" t="b">
        <f t="shared" si="43"/>
        <v>0</v>
      </c>
      <c r="M322" t="b">
        <f t="shared" si="44"/>
        <v>0</v>
      </c>
      <c r="N322" t="b">
        <f t="shared" si="45"/>
        <v>0</v>
      </c>
      <c r="O322" t="str">
        <f t="shared" si="46"/>
        <v>Normal</v>
      </c>
      <c r="P322" t="str">
        <f t="shared" si="47"/>
        <v>New YEAR</v>
      </c>
      <c r="Q322" t="b">
        <f t="shared" si="48"/>
        <v>0</v>
      </c>
      <c r="R322">
        <f t="shared" si="49"/>
        <v>0</v>
      </c>
    </row>
    <row r="323" spans="1:18" x14ac:dyDescent="0.3">
      <c r="A323" s="1">
        <v>321</v>
      </c>
      <c r="B323" s="1" t="s">
        <v>362</v>
      </c>
      <c r="C323" s="1" t="s">
        <v>27</v>
      </c>
      <c r="D323" s="1" t="s">
        <v>10</v>
      </c>
      <c r="E323" s="1"/>
      <c r="F323" s="1"/>
      <c r="G323" s="1"/>
      <c r="H323" s="1" t="s">
        <v>278</v>
      </c>
      <c r="I323" t="str">
        <f t="shared" ref="I323:I386" si="50">IF(D323="Sold","Sold","Unsold")</f>
        <v>Unsold</v>
      </c>
      <c r="J323" t="str">
        <f t="shared" ref="J323:J386" si="51">IF(G323="Yes","Played","Not Played")</f>
        <v>Not Played</v>
      </c>
      <c r="K323" t="b">
        <f t="shared" ref="K323:K386" si="52">AND(E323="BOWER",G323&gt;5000000)</f>
        <v>0</v>
      </c>
      <c r="L323" t="b">
        <f t="shared" ref="L323:L386" si="53">AND(E323="BATTER",F323="CSK",G323&gt;5000000)</f>
        <v>0</v>
      </c>
      <c r="M323" t="b">
        <f t="shared" ref="M323:M386" si="54">OR(E323="BOWER",G323&gt;5000000)</f>
        <v>0</v>
      </c>
      <c r="N323" t="b">
        <f t="shared" ref="N323:N386" si="55">ISBLANK(H323)</f>
        <v>0</v>
      </c>
      <c r="O323" t="str">
        <f t="shared" ref="O323:O386" si="56">IF(G323&gt;1000000,"High Bid","Normal")</f>
        <v>Normal</v>
      </c>
      <c r="P323" t="str">
        <f t="shared" ref="P323:P386" si="57">IF(ISBLANK(G323),"New YEAR","Old Player")</f>
        <v>New YEAR</v>
      </c>
      <c r="Q323" t="b">
        <f t="shared" ref="Q323:Q386" si="58">OR(B323="ALL-ROUNDER",B323="BOWER")</f>
        <v>0</v>
      </c>
      <c r="R323">
        <f t="shared" ref="R323:R386" si="59">COUNTIFS(H323:H421,"Yes",C323:C421,"&lt;2000000")</f>
        <v>0</v>
      </c>
    </row>
    <row r="324" spans="1:18" x14ac:dyDescent="0.3">
      <c r="A324" s="1">
        <v>322</v>
      </c>
      <c r="B324" s="1" t="s">
        <v>363</v>
      </c>
      <c r="C324" s="1" t="s">
        <v>27</v>
      </c>
      <c r="D324" s="1" t="s">
        <v>10</v>
      </c>
      <c r="E324" s="1"/>
      <c r="F324" s="1"/>
      <c r="G324" s="1"/>
      <c r="H324" s="1" t="s">
        <v>278</v>
      </c>
      <c r="I324" t="str">
        <f t="shared" si="50"/>
        <v>Unsold</v>
      </c>
      <c r="J324" t="str">
        <f t="shared" si="51"/>
        <v>Not Played</v>
      </c>
      <c r="K324" t="b">
        <f t="shared" si="52"/>
        <v>0</v>
      </c>
      <c r="L324" t="b">
        <f t="shared" si="53"/>
        <v>0</v>
      </c>
      <c r="M324" t="b">
        <f t="shared" si="54"/>
        <v>0</v>
      </c>
      <c r="N324" t="b">
        <f t="shared" si="55"/>
        <v>0</v>
      </c>
      <c r="O324" t="str">
        <f t="shared" si="56"/>
        <v>Normal</v>
      </c>
      <c r="P324" t="str">
        <f t="shared" si="57"/>
        <v>New YEAR</v>
      </c>
      <c r="Q324" t="b">
        <f t="shared" si="58"/>
        <v>0</v>
      </c>
      <c r="R324">
        <f t="shared" si="59"/>
        <v>0</v>
      </c>
    </row>
    <row r="325" spans="1:18" x14ac:dyDescent="0.3">
      <c r="A325" s="1">
        <v>323</v>
      </c>
      <c r="B325" s="1" t="s">
        <v>364</v>
      </c>
      <c r="C325" s="1" t="s">
        <v>27</v>
      </c>
      <c r="D325" s="1" t="s">
        <v>10</v>
      </c>
      <c r="E325" s="1"/>
      <c r="F325" s="1"/>
      <c r="G325" s="1"/>
      <c r="H325" s="1" t="s">
        <v>278</v>
      </c>
      <c r="I325" t="str">
        <f t="shared" si="50"/>
        <v>Unsold</v>
      </c>
      <c r="J325" t="str">
        <f t="shared" si="51"/>
        <v>Not Played</v>
      </c>
      <c r="K325" t="b">
        <f t="shared" si="52"/>
        <v>0</v>
      </c>
      <c r="L325" t="b">
        <f t="shared" si="53"/>
        <v>0</v>
      </c>
      <c r="M325" t="b">
        <f t="shared" si="54"/>
        <v>0</v>
      </c>
      <c r="N325" t="b">
        <f t="shared" si="55"/>
        <v>0</v>
      </c>
      <c r="O325" t="str">
        <f t="shared" si="56"/>
        <v>Normal</v>
      </c>
      <c r="P325" t="str">
        <f t="shared" si="57"/>
        <v>New YEAR</v>
      </c>
      <c r="Q325" t="b">
        <f t="shared" si="58"/>
        <v>0</v>
      </c>
      <c r="R325">
        <f t="shared" si="59"/>
        <v>0</v>
      </c>
    </row>
    <row r="326" spans="1:18" x14ac:dyDescent="0.3">
      <c r="A326" s="1">
        <v>324</v>
      </c>
      <c r="B326" s="1" t="s">
        <v>365</v>
      </c>
      <c r="C326" s="1" t="s">
        <v>27</v>
      </c>
      <c r="D326" s="1" t="s">
        <v>10</v>
      </c>
      <c r="E326" s="1"/>
      <c r="F326" s="1"/>
      <c r="G326" s="1"/>
      <c r="H326" s="1" t="s">
        <v>278</v>
      </c>
      <c r="I326" t="str">
        <f t="shared" si="50"/>
        <v>Unsold</v>
      </c>
      <c r="J326" t="str">
        <f t="shared" si="51"/>
        <v>Not Played</v>
      </c>
      <c r="K326" t="b">
        <f t="shared" si="52"/>
        <v>0</v>
      </c>
      <c r="L326" t="b">
        <f t="shared" si="53"/>
        <v>0</v>
      </c>
      <c r="M326" t="b">
        <f t="shared" si="54"/>
        <v>0</v>
      </c>
      <c r="N326" t="b">
        <f t="shared" si="55"/>
        <v>0</v>
      </c>
      <c r="O326" t="str">
        <f t="shared" si="56"/>
        <v>Normal</v>
      </c>
      <c r="P326" t="str">
        <f t="shared" si="57"/>
        <v>New YEAR</v>
      </c>
      <c r="Q326" t="b">
        <f t="shared" si="58"/>
        <v>0</v>
      </c>
      <c r="R326">
        <f t="shared" si="59"/>
        <v>0</v>
      </c>
    </row>
    <row r="327" spans="1:18" x14ac:dyDescent="0.3">
      <c r="A327" s="1">
        <v>325</v>
      </c>
      <c r="B327" s="1" t="s">
        <v>366</v>
      </c>
      <c r="C327" s="1" t="s">
        <v>46</v>
      </c>
      <c r="D327" s="1" t="s">
        <v>10</v>
      </c>
      <c r="E327" s="1"/>
      <c r="F327" s="1"/>
      <c r="G327" s="1" t="s">
        <v>25</v>
      </c>
      <c r="H327" s="1" t="s">
        <v>278</v>
      </c>
      <c r="I327" t="str">
        <f t="shared" si="50"/>
        <v>Unsold</v>
      </c>
      <c r="J327" t="str">
        <f t="shared" si="51"/>
        <v>Not Played</v>
      </c>
      <c r="K327" t="b">
        <f t="shared" si="52"/>
        <v>0</v>
      </c>
      <c r="L327" t="b">
        <f t="shared" si="53"/>
        <v>0</v>
      </c>
      <c r="M327" t="b">
        <f t="shared" si="54"/>
        <v>1</v>
      </c>
      <c r="N327" t="b">
        <f t="shared" si="55"/>
        <v>0</v>
      </c>
      <c r="O327" t="str">
        <f t="shared" si="56"/>
        <v>High Bid</v>
      </c>
      <c r="P327" t="str">
        <f t="shared" si="57"/>
        <v>Old Player</v>
      </c>
      <c r="Q327" t="b">
        <f t="shared" si="58"/>
        <v>0</v>
      </c>
      <c r="R327">
        <f t="shared" si="59"/>
        <v>0</v>
      </c>
    </row>
    <row r="328" spans="1:18" x14ac:dyDescent="0.3">
      <c r="A328" s="1">
        <v>326</v>
      </c>
      <c r="B328" s="1" t="s">
        <v>367</v>
      </c>
      <c r="C328" s="1" t="s">
        <v>27</v>
      </c>
      <c r="D328" s="1" t="s">
        <v>10</v>
      </c>
      <c r="E328" s="1"/>
      <c r="F328" s="1"/>
      <c r="G328" s="1"/>
      <c r="H328" s="1" t="s">
        <v>278</v>
      </c>
      <c r="I328" t="str">
        <f t="shared" si="50"/>
        <v>Unsold</v>
      </c>
      <c r="J328" t="str">
        <f t="shared" si="51"/>
        <v>Not Played</v>
      </c>
      <c r="K328" t="b">
        <f t="shared" si="52"/>
        <v>0</v>
      </c>
      <c r="L328" t="b">
        <f t="shared" si="53"/>
        <v>0</v>
      </c>
      <c r="M328" t="b">
        <f t="shared" si="54"/>
        <v>0</v>
      </c>
      <c r="N328" t="b">
        <f t="shared" si="55"/>
        <v>0</v>
      </c>
      <c r="O328" t="str">
        <f t="shared" si="56"/>
        <v>Normal</v>
      </c>
      <c r="P328" t="str">
        <f t="shared" si="57"/>
        <v>New YEAR</v>
      </c>
      <c r="Q328" t="b">
        <f t="shared" si="58"/>
        <v>0</v>
      </c>
      <c r="R328">
        <f t="shared" si="59"/>
        <v>0</v>
      </c>
    </row>
    <row r="329" spans="1:18" x14ac:dyDescent="0.3">
      <c r="A329" s="1">
        <v>327</v>
      </c>
      <c r="B329" s="1" t="s">
        <v>368</v>
      </c>
      <c r="C329" s="1" t="s">
        <v>36</v>
      </c>
      <c r="D329" s="1" t="s">
        <v>23</v>
      </c>
      <c r="E329" s="1"/>
      <c r="F329" s="1"/>
      <c r="G329" s="1"/>
      <c r="H329" s="1" t="s">
        <v>278</v>
      </c>
      <c r="I329" t="str">
        <f t="shared" si="50"/>
        <v>Unsold</v>
      </c>
      <c r="J329" t="str">
        <f t="shared" si="51"/>
        <v>Not Played</v>
      </c>
      <c r="K329" t="b">
        <f t="shared" si="52"/>
        <v>0</v>
      </c>
      <c r="L329" t="b">
        <f t="shared" si="53"/>
        <v>0</v>
      </c>
      <c r="M329" t="b">
        <f t="shared" si="54"/>
        <v>0</v>
      </c>
      <c r="N329" t="b">
        <f t="shared" si="55"/>
        <v>0</v>
      </c>
      <c r="O329" t="str">
        <f t="shared" si="56"/>
        <v>Normal</v>
      </c>
      <c r="P329" t="str">
        <f t="shared" si="57"/>
        <v>New YEAR</v>
      </c>
      <c r="Q329" t="b">
        <f t="shared" si="58"/>
        <v>0</v>
      </c>
      <c r="R329">
        <f t="shared" si="59"/>
        <v>0</v>
      </c>
    </row>
    <row r="330" spans="1:18" x14ac:dyDescent="0.3">
      <c r="A330" s="1">
        <v>328</v>
      </c>
      <c r="B330" s="1" t="s">
        <v>369</v>
      </c>
      <c r="C330" s="1" t="s">
        <v>63</v>
      </c>
      <c r="D330" s="1" t="s">
        <v>23</v>
      </c>
      <c r="E330" s="1"/>
      <c r="F330" s="1"/>
      <c r="G330" s="1"/>
      <c r="H330" s="1" t="s">
        <v>278</v>
      </c>
      <c r="I330" t="str">
        <f t="shared" si="50"/>
        <v>Unsold</v>
      </c>
      <c r="J330" t="str">
        <f t="shared" si="51"/>
        <v>Not Played</v>
      </c>
      <c r="K330" t="b">
        <f t="shared" si="52"/>
        <v>0</v>
      </c>
      <c r="L330" t="b">
        <f t="shared" si="53"/>
        <v>0</v>
      </c>
      <c r="M330" t="b">
        <f t="shared" si="54"/>
        <v>0</v>
      </c>
      <c r="N330" t="b">
        <f t="shared" si="55"/>
        <v>0</v>
      </c>
      <c r="O330" t="str">
        <f t="shared" si="56"/>
        <v>Normal</v>
      </c>
      <c r="P330" t="str">
        <f t="shared" si="57"/>
        <v>New YEAR</v>
      </c>
      <c r="Q330" t="b">
        <f t="shared" si="58"/>
        <v>0</v>
      </c>
      <c r="R330">
        <f t="shared" si="59"/>
        <v>0</v>
      </c>
    </row>
    <row r="331" spans="1:18" x14ac:dyDescent="0.3">
      <c r="A331" s="1">
        <v>329</v>
      </c>
      <c r="B331" s="1" t="s">
        <v>370</v>
      </c>
      <c r="C331" s="1" t="s">
        <v>41</v>
      </c>
      <c r="D331" s="1" t="s">
        <v>23</v>
      </c>
      <c r="E331" s="1"/>
      <c r="F331" s="1"/>
      <c r="G331" s="1"/>
      <c r="H331" s="1" t="s">
        <v>278</v>
      </c>
      <c r="I331" t="str">
        <f t="shared" si="50"/>
        <v>Unsold</v>
      </c>
      <c r="J331" t="str">
        <f t="shared" si="51"/>
        <v>Not Played</v>
      </c>
      <c r="K331" t="b">
        <f t="shared" si="52"/>
        <v>0</v>
      </c>
      <c r="L331" t="b">
        <f t="shared" si="53"/>
        <v>0</v>
      </c>
      <c r="M331" t="b">
        <f t="shared" si="54"/>
        <v>0</v>
      </c>
      <c r="N331" t="b">
        <f t="shared" si="55"/>
        <v>0</v>
      </c>
      <c r="O331" t="str">
        <f t="shared" si="56"/>
        <v>Normal</v>
      </c>
      <c r="P331" t="str">
        <f t="shared" si="57"/>
        <v>New YEAR</v>
      </c>
      <c r="Q331" t="b">
        <f t="shared" si="58"/>
        <v>0</v>
      </c>
      <c r="R331">
        <f t="shared" si="59"/>
        <v>0</v>
      </c>
    </row>
    <row r="332" spans="1:18" x14ac:dyDescent="0.3">
      <c r="A332" s="1">
        <v>330</v>
      </c>
      <c r="B332" s="1" t="s">
        <v>371</v>
      </c>
      <c r="C332" s="1" t="s">
        <v>41</v>
      </c>
      <c r="D332" s="1" t="s">
        <v>23</v>
      </c>
      <c r="E332" s="1"/>
      <c r="F332" s="1"/>
      <c r="G332" s="1"/>
      <c r="H332" s="1" t="s">
        <v>278</v>
      </c>
      <c r="I332" t="str">
        <f t="shared" si="50"/>
        <v>Unsold</v>
      </c>
      <c r="J332" t="str">
        <f t="shared" si="51"/>
        <v>Not Played</v>
      </c>
      <c r="K332" t="b">
        <f t="shared" si="52"/>
        <v>0</v>
      </c>
      <c r="L332" t="b">
        <f t="shared" si="53"/>
        <v>0</v>
      </c>
      <c r="M332" t="b">
        <f t="shared" si="54"/>
        <v>0</v>
      </c>
      <c r="N332" t="b">
        <f t="shared" si="55"/>
        <v>0</v>
      </c>
      <c r="O332" t="str">
        <f t="shared" si="56"/>
        <v>Normal</v>
      </c>
      <c r="P332" t="str">
        <f t="shared" si="57"/>
        <v>New YEAR</v>
      </c>
      <c r="Q332" t="b">
        <f t="shared" si="58"/>
        <v>0</v>
      </c>
      <c r="R332">
        <f t="shared" si="59"/>
        <v>0</v>
      </c>
    </row>
    <row r="333" spans="1:18" x14ac:dyDescent="0.3">
      <c r="A333" s="1">
        <v>331</v>
      </c>
      <c r="B333" s="1" t="s">
        <v>372</v>
      </c>
      <c r="C333" s="1" t="s">
        <v>29</v>
      </c>
      <c r="D333" s="1" t="s">
        <v>23</v>
      </c>
      <c r="E333" s="1"/>
      <c r="F333" s="1"/>
      <c r="G333" s="1"/>
      <c r="H333" s="1" t="s">
        <v>278</v>
      </c>
      <c r="I333" t="str">
        <f t="shared" si="50"/>
        <v>Unsold</v>
      </c>
      <c r="J333" t="str">
        <f t="shared" si="51"/>
        <v>Not Played</v>
      </c>
      <c r="K333" t="b">
        <f t="shared" si="52"/>
        <v>0</v>
      </c>
      <c r="L333" t="b">
        <f t="shared" si="53"/>
        <v>0</v>
      </c>
      <c r="M333" t="b">
        <f t="shared" si="54"/>
        <v>0</v>
      </c>
      <c r="N333" t="b">
        <f t="shared" si="55"/>
        <v>0</v>
      </c>
      <c r="O333" t="str">
        <f t="shared" si="56"/>
        <v>Normal</v>
      </c>
      <c r="P333" t="str">
        <f t="shared" si="57"/>
        <v>New YEAR</v>
      </c>
      <c r="Q333" t="b">
        <f t="shared" si="58"/>
        <v>0</v>
      </c>
      <c r="R333">
        <f t="shared" si="59"/>
        <v>0</v>
      </c>
    </row>
    <row r="334" spans="1:18" x14ac:dyDescent="0.3">
      <c r="A334" s="1">
        <v>332</v>
      </c>
      <c r="B334" s="1" t="s">
        <v>373</v>
      </c>
      <c r="C334" s="1" t="s">
        <v>41</v>
      </c>
      <c r="D334" s="1" t="s">
        <v>23</v>
      </c>
      <c r="E334" s="1"/>
      <c r="F334" s="1"/>
      <c r="G334" s="1"/>
      <c r="H334" s="1" t="s">
        <v>278</v>
      </c>
      <c r="I334" t="str">
        <f t="shared" si="50"/>
        <v>Unsold</v>
      </c>
      <c r="J334" t="str">
        <f t="shared" si="51"/>
        <v>Not Played</v>
      </c>
      <c r="K334" t="b">
        <f t="shared" si="52"/>
        <v>0</v>
      </c>
      <c r="L334" t="b">
        <f t="shared" si="53"/>
        <v>0</v>
      </c>
      <c r="M334" t="b">
        <f t="shared" si="54"/>
        <v>0</v>
      </c>
      <c r="N334" t="b">
        <f t="shared" si="55"/>
        <v>0</v>
      </c>
      <c r="O334" t="str">
        <f t="shared" si="56"/>
        <v>Normal</v>
      </c>
      <c r="P334" t="str">
        <f t="shared" si="57"/>
        <v>New YEAR</v>
      </c>
      <c r="Q334" t="b">
        <f t="shared" si="58"/>
        <v>0</v>
      </c>
      <c r="R334">
        <f t="shared" si="59"/>
        <v>0</v>
      </c>
    </row>
    <row r="335" spans="1:18" x14ac:dyDescent="0.3">
      <c r="A335" s="1">
        <v>333</v>
      </c>
      <c r="B335" s="1" t="s">
        <v>374</v>
      </c>
      <c r="C335" s="1" t="s">
        <v>41</v>
      </c>
      <c r="D335" s="1" t="s">
        <v>23</v>
      </c>
      <c r="E335" s="1"/>
      <c r="F335" s="1"/>
      <c r="G335" s="1"/>
      <c r="H335" s="1" t="s">
        <v>278</v>
      </c>
      <c r="I335" t="str">
        <f t="shared" si="50"/>
        <v>Unsold</v>
      </c>
      <c r="J335" t="str">
        <f t="shared" si="51"/>
        <v>Not Played</v>
      </c>
      <c r="K335" t="b">
        <f t="shared" si="52"/>
        <v>0</v>
      </c>
      <c r="L335" t="b">
        <f t="shared" si="53"/>
        <v>0</v>
      </c>
      <c r="M335" t="b">
        <f t="shared" si="54"/>
        <v>0</v>
      </c>
      <c r="N335" t="b">
        <f t="shared" si="55"/>
        <v>0</v>
      </c>
      <c r="O335" t="str">
        <f t="shared" si="56"/>
        <v>Normal</v>
      </c>
      <c r="P335" t="str">
        <f t="shared" si="57"/>
        <v>New YEAR</v>
      </c>
      <c r="Q335" t="b">
        <f t="shared" si="58"/>
        <v>0</v>
      </c>
      <c r="R335">
        <f t="shared" si="59"/>
        <v>0</v>
      </c>
    </row>
    <row r="336" spans="1:18" x14ac:dyDescent="0.3">
      <c r="A336" s="1">
        <v>334</v>
      </c>
      <c r="B336" s="1" t="s">
        <v>375</v>
      </c>
      <c r="C336" s="1" t="s">
        <v>17</v>
      </c>
      <c r="D336" s="1" t="s">
        <v>23</v>
      </c>
      <c r="E336" s="1"/>
      <c r="F336" s="1"/>
      <c r="G336" s="1"/>
      <c r="H336" s="1" t="s">
        <v>278</v>
      </c>
      <c r="I336" t="str">
        <f t="shared" si="50"/>
        <v>Unsold</v>
      </c>
      <c r="J336" t="str">
        <f t="shared" si="51"/>
        <v>Not Played</v>
      </c>
      <c r="K336" t="b">
        <f t="shared" si="52"/>
        <v>0</v>
      </c>
      <c r="L336" t="b">
        <f t="shared" si="53"/>
        <v>0</v>
      </c>
      <c r="M336" t="b">
        <f t="shared" si="54"/>
        <v>0</v>
      </c>
      <c r="N336" t="b">
        <f t="shared" si="55"/>
        <v>0</v>
      </c>
      <c r="O336" t="str">
        <f t="shared" si="56"/>
        <v>Normal</v>
      </c>
      <c r="P336" t="str">
        <f t="shared" si="57"/>
        <v>New YEAR</v>
      </c>
      <c r="Q336" t="b">
        <f t="shared" si="58"/>
        <v>0</v>
      </c>
      <c r="R336">
        <f t="shared" si="59"/>
        <v>0</v>
      </c>
    </row>
    <row r="337" spans="1:18" x14ac:dyDescent="0.3">
      <c r="A337" s="1">
        <v>335</v>
      </c>
      <c r="B337" s="1" t="s">
        <v>376</v>
      </c>
      <c r="C337" s="1" t="s">
        <v>41</v>
      </c>
      <c r="D337" s="1" t="s">
        <v>23</v>
      </c>
      <c r="E337" s="1"/>
      <c r="F337" s="1"/>
      <c r="G337" s="1"/>
      <c r="H337" s="1" t="s">
        <v>278</v>
      </c>
      <c r="I337" t="str">
        <f t="shared" si="50"/>
        <v>Unsold</v>
      </c>
      <c r="J337" t="str">
        <f t="shared" si="51"/>
        <v>Not Played</v>
      </c>
      <c r="K337" t="b">
        <f t="shared" si="52"/>
        <v>0</v>
      </c>
      <c r="L337" t="b">
        <f t="shared" si="53"/>
        <v>0</v>
      </c>
      <c r="M337" t="b">
        <f t="shared" si="54"/>
        <v>0</v>
      </c>
      <c r="N337" t="b">
        <f t="shared" si="55"/>
        <v>0</v>
      </c>
      <c r="O337" t="str">
        <f t="shared" si="56"/>
        <v>Normal</v>
      </c>
      <c r="P337" t="str">
        <f t="shared" si="57"/>
        <v>New YEAR</v>
      </c>
      <c r="Q337" t="b">
        <f t="shared" si="58"/>
        <v>0</v>
      </c>
      <c r="R337">
        <f t="shared" si="59"/>
        <v>0</v>
      </c>
    </row>
    <row r="338" spans="1:18" x14ac:dyDescent="0.3">
      <c r="A338" s="1">
        <v>336</v>
      </c>
      <c r="B338" s="1" t="s">
        <v>377</v>
      </c>
      <c r="C338" s="1" t="s">
        <v>29</v>
      </c>
      <c r="D338" s="1" t="s">
        <v>14</v>
      </c>
      <c r="E338" s="1"/>
      <c r="F338" s="1"/>
      <c r="G338" s="1"/>
      <c r="H338" s="1" t="s">
        <v>278</v>
      </c>
      <c r="I338" t="str">
        <f t="shared" si="50"/>
        <v>Unsold</v>
      </c>
      <c r="J338" t="str">
        <f t="shared" si="51"/>
        <v>Not Played</v>
      </c>
      <c r="K338" t="b">
        <f t="shared" si="52"/>
        <v>0</v>
      </c>
      <c r="L338" t="b">
        <f t="shared" si="53"/>
        <v>0</v>
      </c>
      <c r="M338" t="b">
        <f t="shared" si="54"/>
        <v>0</v>
      </c>
      <c r="N338" t="b">
        <f t="shared" si="55"/>
        <v>0</v>
      </c>
      <c r="O338" t="str">
        <f t="shared" si="56"/>
        <v>Normal</v>
      </c>
      <c r="P338" t="str">
        <f t="shared" si="57"/>
        <v>New YEAR</v>
      </c>
      <c r="Q338" t="b">
        <f t="shared" si="58"/>
        <v>0</v>
      </c>
      <c r="R338">
        <f t="shared" si="59"/>
        <v>0</v>
      </c>
    </row>
    <row r="339" spans="1:18" x14ac:dyDescent="0.3">
      <c r="A339" s="1">
        <v>337</v>
      </c>
      <c r="B339" s="1" t="s">
        <v>378</v>
      </c>
      <c r="C339" s="1" t="s">
        <v>36</v>
      </c>
      <c r="D339" s="1" t="s">
        <v>14</v>
      </c>
      <c r="E339" s="1"/>
      <c r="F339" s="1"/>
      <c r="G339" s="1" t="s">
        <v>18</v>
      </c>
      <c r="H339" s="1" t="s">
        <v>278</v>
      </c>
      <c r="I339" t="str">
        <f t="shared" si="50"/>
        <v>Unsold</v>
      </c>
      <c r="J339" t="str">
        <f t="shared" si="51"/>
        <v>Not Played</v>
      </c>
      <c r="K339" t="b">
        <f t="shared" si="52"/>
        <v>0</v>
      </c>
      <c r="L339" t="b">
        <f t="shared" si="53"/>
        <v>0</v>
      </c>
      <c r="M339" t="b">
        <f t="shared" si="54"/>
        <v>1</v>
      </c>
      <c r="N339" t="b">
        <f t="shared" si="55"/>
        <v>0</v>
      </c>
      <c r="O339" t="str">
        <f t="shared" si="56"/>
        <v>High Bid</v>
      </c>
      <c r="P339" t="str">
        <f t="shared" si="57"/>
        <v>Old Player</v>
      </c>
      <c r="Q339" t="b">
        <f t="shared" si="58"/>
        <v>0</v>
      </c>
      <c r="R339">
        <f t="shared" si="59"/>
        <v>0</v>
      </c>
    </row>
    <row r="340" spans="1:18" x14ac:dyDescent="0.3">
      <c r="A340" s="1">
        <v>338</v>
      </c>
      <c r="B340" s="1" t="s">
        <v>379</v>
      </c>
      <c r="C340" s="1" t="s">
        <v>63</v>
      </c>
      <c r="D340" s="1" t="s">
        <v>14</v>
      </c>
      <c r="E340" s="1"/>
      <c r="F340" s="1"/>
      <c r="G340" s="1"/>
      <c r="H340" s="1" t="s">
        <v>278</v>
      </c>
      <c r="I340" t="str">
        <f t="shared" si="50"/>
        <v>Unsold</v>
      </c>
      <c r="J340" t="str">
        <f t="shared" si="51"/>
        <v>Not Played</v>
      </c>
      <c r="K340" t="b">
        <f t="shared" si="52"/>
        <v>0</v>
      </c>
      <c r="L340" t="b">
        <f t="shared" si="53"/>
        <v>0</v>
      </c>
      <c r="M340" t="b">
        <f t="shared" si="54"/>
        <v>0</v>
      </c>
      <c r="N340" t="b">
        <f t="shared" si="55"/>
        <v>0</v>
      </c>
      <c r="O340" t="str">
        <f t="shared" si="56"/>
        <v>Normal</v>
      </c>
      <c r="P340" t="str">
        <f t="shared" si="57"/>
        <v>New YEAR</v>
      </c>
      <c r="Q340" t="b">
        <f t="shared" si="58"/>
        <v>0</v>
      </c>
      <c r="R340">
        <f t="shared" si="59"/>
        <v>0</v>
      </c>
    </row>
    <row r="341" spans="1:18" x14ac:dyDescent="0.3">
      <c r="A341" s="1">
        <v>339</v>
      </c>
      <c r="B341" s="1" t="s">
        <v>380</v>
      </c>
      <c r="C341" s="1" t="s">
        <v>29</v>
      </c>
      <c r="D341" s="1" t="s">
        <v>14</v>
      </c>
      <c r="E341" s="1"/>
      <c r="F341" s="1"/>
      <c r="G341" s="1" t="s">
        <v>25</v>
      </c>
      <c r="H341" s="1" t="s">
        <v>278</v>
      </c>
      <c r="I341" t="str">
        <f t="shared" si="50"/>
        <v>Unsold</v>
      </c>
      <c r="J341" t="str">
        <f t="shared" si="51"/>
        <v>Not Played</v>
      </c>
      <c r="K341" t="b">
        <f t="shared" si="52"/>
        <v>0</v>
      </c>
      <c r="L341" t="b">
        <f t="shared" si="53"/>
        <v>0</v>
      </c>
      <c r="M341" t="b">
        <f t="shared" si="54"/>
        <v>1</v>
      </c>
      <c r="N341" t="b">
        <f t="shared" si="55"/>
        <v>0</v>
      </c>
      <c r="O341" t="str">
        <f t="shared" si="56"/>
        <v>High Bid</v>
      </c>
      <c r="P341" t="str">
        <f t="shared" si="57"/>
        <v>Old Player</v>
      </c>
      <c r="Q341" t="b">
        <f t="shared" si="58"/>
        <v>0</v>
      </c>
      <c r="R341">
        <f t="shared" si="59"/>
        <v>0</v>
      </c>
    </row>
    <row r="342" spans="1:18" x14ac:dyDescent="0.3">
      <c r="A342" s="1">
        <v>340</v>
      </c>
      <c r="B342" s="1" t="s">
        <v>381</v>
      </c>
      <c r="C342" s="1" t="s">
        <v>41</v>
      </c>
      <c r="D342" s="1" t="s">
        <v>14</v>
      </c>
      <c r="E342" s="1"/>
      <c r="F342" s="1"/>
      <c r="G342" s="1"/>
      <c r="H342" s="1" t="s">
        <v>278</v>
      </c>
      <c r="I342" t="str">
        <f t="shared" si="50"/>
        <v>Unsold</v>
      </c>
      <c r="J342" t="str">
        <f t="shared" si="51"/>
        <v>Not Played</v>
      </c>
      <c r="K342" t="b">
        <f t="shared" si="52"/>
        <v>0</v>
      </c>
      <c r="L342" t="b">
        <f t="shared" si="53"/>
        <v>0</v>
      </c>
      <c r="M342" t="b">
        <f t="shared" si="54"/>
        <v>0</v>
      </c>
      <c r="N342" t="b">
        <f t="shared" si="55"/>
        <v>0</v>
      </c>
      <c r="O342" t="str">
        <f t="shared" si="56"/>
        <v>Normal</v>
      </c>
      <c r="P342" t="str">
        <f t="shared" si="57"/>
        <v>New YEAR</v>
      </c>
      <c r="Q342" t="b">
        <f t="shared" si="58"/>
        <v>0</v>
      </c>
      <c r="R342">
        <f t="shared" si="59"/>
        <v>0</v>
      </c>
    </row>
    <row r="343" spans="1:18" x14ac:dyDescent="0.3">
      <c r="A343" s="1">
        <v>341</v>
      </c>
      <c r="B343" s="1" t="s">
        <v>382</v>
      </c>
      <c r="C343" s="1" t="s">
        <v>41</v>
      </c>
      <c r="D343" s="1" t="s">
        <v>14</v>
      </c>
      <c r="E343" s="1"/>
      <c r="F343" s="1"/>
      <c r="G343" s="1"/>
      <c r="H343" s="1" t="s">
        <v>278</v>
      </c>
      <c r="I343" t="str">
        <f t="shared" si="50"/>
        <v>Unsold</v>
      </c>
      <c r="J343" t="str">
        <f t="shared" si="51"/>
        <v>Not Played</v>
      </c>
      <c r="K343" t="b">
        <f t="shared" si="52"/>
        <v>0</v>
      </c>
      <c r="L343" t="b">
        <f t="shared" si="53"/>
        <v>0</v>
      </c>
      <c r="M343" t="b">
        <f t="shared" si="54"/>
        <v>0</v>
      </c>
      <c r="N343" t="b">
        <f t="shared" si="55"/>
        <v>0</v>
      </c>
      <c r="O343" t="str">
        <f t="shared" si="56"/>
        <v>Normal</v>
      </c>
      <c r="P343" t="str">
        <f t="shared" si="57"/>
        <v>New YEAR</v>
      </c>
      <c r="Q343" t="b">
        <f t="shared" si="58"/>
        <v>0</v>
      </c>
      <c r="R343">
        <f t="shared" si="59"/>
        <v>0</v>
      </c>
    </row>
    <row r="344" spans="1:18" x14ac:dyDescent="0.3">
      <c r="A344" s="1">
        <v>342</v>
      </c>
      <c r="B344" s="1" t="s">
        <v>383</v>
      </c>
      <c r="C344" s="1" t="s">
        <v>36</v>
      </c>
      <c r="D344" s="1" t="s">
        <v>14</v>
      </c>
      <c r="E344" s="1"/>
      <c r="F344" s="1"/>
      <c r="G344" s="1" t="s">
        <v>90</v>
      </c>
      <c r="H344" s="1" t="s">
        <v>278</v>
      </c>
      <c r="I344" t="str">
        <f t="shared" si="50"/>
        <v>Unsold</v>
      </c>
      <c r="J344" t="str">
        <f t="shared" si="51"/>
        <v>Not Played</v>
      </c>
      <c r="K344" t="b">
        <f t="shared" si="52"/>
        <v>0</v>
      </c>
      <c r="L344" t="b">
        <f t="shared" si="53"/>
        <v>0</v>
      </c>
      <c r="M344" t="b">
        <f t="shared" si="54"/>
        <v>1</v>
      </c>
      <c r="N344" t="b">
        <f t="shared" si="55"/>
        <v>0</v>
      </c>
      <c r="O344" t="str">
        <f t="shared" si="56"/>
        <v>High Bid</v>
      </c>
      <c r="P344" t="str">
        <f t="shared" si="57"/>
        <v>Old Player</v>
      </c>
      <c r="Q344" t="b">
        <f t="shared" si="58"/>
        <v>0</v>
      </c>
      <c r="R344">
        <f t="shared" si="59"/>
        <v>0</v>
      </c>
    </row>
    <row r="345" spans="1:18" x14ac:dyDescent="0.3">
      <c r="A345" s="1">
        <v>343</v>
      </c>
      <c r="B345" s="1" t="s">
        <v>384</v>
      </c>
      <c r="C345" s="1" t="s">
        <v>41</v>
      </c>
      <c r="D345" s="1" t="s">
        <v>14</v>
      </c>
      <c r="E345" s="1"/>
      <c r="F345" s="1"/>
      <c r="G345" s="1" t="s">
        <v>18</v>
      </c>
      <c r="H345" s="1" t="s">
        <v>278</v>
      </c>
      <c r="I345" t="str">
        <f t="shared" si="50"/>
        <v>Unsold</v>
      </c>
      <c r="J345" t="str">
        <f t="shared" si="51"/>
        <v>Not Played</v>
      </c>
      <c r="K345" t="b">
        <f t="shared" si="52"/>
        <v>0</v>
      </c>
      <c r="L345" t="b">
        <f t="shared" si="53"/>
        <v>0</v>
      </c>
      <c r="M345" t="b">
        <f t="shared" si="54"/>
        <v>1</v>
      </c>
      <c r="N345" t="b">
        <f t="shared" si="55"/>
        <v>0</v>
      </c>
      <c r="O345" t="str">
        <f t="shared" si="56"/>
        <v>High Bid</v>
      </c>
      <c r="P345" t="str">
        <f t="shared" si="57"/>
        <v>Old Player</v>
      </c>
      <c r="Q345" t="b">
        <f t="shared" si="58"/>
        <v>0</v>
      </c>
      <c r="R345">
        <f t="shared" si="59"/>
        <v>0</v>
      </c>
    </row>
    <row r="346" spans="1:18" x14ac:dyDescent="0.3">
      <c r="A346" s="1">
        <v>344</v>
      </c>
      <c r="B346" s="1" t="s">
        <v>385</v>
      </c>
      <c r="C346" s="1" t="s">
        <v>41</v>
      </c>
      <c r="D346" s="1" t="s">
        <v>10</v>
      </c>
      <c r="E346" s="1"/>
      <c r="F346" s="1"/>
      <c r="G346" s="1"/>
      <c r="H346" s="1" t="s">
        <v>278</v>
      </c>
      <c r="I346" t="str">
        <f t="shared" si="50"/>
        <v>Unsold</v>
      </c>
      <c r="J346" t="str">
        <f t="shared" si="51"/>
        <v>Not Played</v>
      </c>
      <c r="K346" t="b">
        <f t="shared" si="52"/>
        <v>0</v>
      </c>
      <c r="L346" t="b">
        <f t="shared" si="53"/>
        <v>0</v>
      </c>
      <c r="M346" t="b">
        <f t="shared" si="54"/>
        <v>0</v>
      </c>
      <c r="N346" t="b">
        <f t="shared" si="55"/>
        <v>0</v>
      </c>
      <c r="O346" t="str">
        <f t="shared" si="56"/>
        <v>Normal</v>
      </c>
      <c r="P346" t="str">
        <f t="shared" si="57"/>
        <v>New YEAR</v>
      </c>
      <c r="Q346" t="b">
        <f t="shared" si="58"/>
        <v>0</v>
      </c>
      <c r="R346">
        <f t="shared" si="59"/>
        <v>0</v>
      </c>
    </row>
    <row r="347" spans="1:18" x14ac:dyDescent="0.3">
      <c r="A347" s="1">
        <v>345</v>
      </c>
      <c r="B347" s="1" t="s">
        <v>386</v>
      </c>
      <c r="C347" s="1" t="s">
        <v>17</v>
      </c>
      <c r="D347" s="1" t="s">
        <v>10</v>
      </c>
      <c r="E347" s="1"/>
      <c r="F347" s="1"/>
      <c r="G347" s="1"/>
      <c r="H347" s="1" t="s">
        <v>278</v>
      </c>
      <c r="I347" t="str">
        <f t="shared" si="50"/>
        <v>Unsold</v>
      </c>
      <c r="J347" t="str">
        <f t="shared" si="51"/>
        <v>Not Played</v>
      </c>
      <c r="K347" t="b">
        <f t="shared" si="52"/>
        <v>0</v>
      </c>
      <c r="L347" t="b">
        <f t="shared" si="53"/>
        <v>0</v>
      </c>
      <c r="M347" t="b">
        <f t="shared" si="54"/>
        <v>0</v>
      </c>
      <c r="N347" t="b">
        <f t="shared" si="55"/>
        <v>0</v>
      </c>
      <c r="O347" t="str">
        <f t="shared" si="56"/>
        <v>Normal</v>
      </c>
      <c r="P347" t="str">
        <f t="shared" si="57"/>
        <v>New YEAR</v>
      </c>
      <c r="Q347" t="b">
        <f t="shared" si="58"/>
        <v>0</v>
      </c>
      <c r="R347">
        <f t="shared" si="59"/>
        <v>0</v>
      </c>
    </row>
    <row r="348" spans="1:18" x14ac:dyDescent="0.3">
      <c r="A348" s="1">
        <v>346</v>
      </c>
      <c r="B348" s="1" t="s">
        <v>387</v>
      </c>
      <c r="C348" s="1" t="s">
        <v>36</v>
      </c>
      <c r="D348" s="1" t="s">
        <v>10</v>
      </c>
      <c r="E348" s="1"/>
      <c r="F348" s="1"/>
      <c r="G348" s="1" t="s">
        <v>15</v>
      </c>
      <c r="H348" s="1" t="s">
        <v>278</v>
      </c>
      <c r="I348" t="str">
        <f t="shared" si="50"/>
        <v>Unsold</v>
      </c>
      <c r="J348" t="str">
        <f t="shared" si="51"/>
        <v>Not Played</v>
      </c>
      <c r="K348" t="b">
        <f t="shared" si="52"/>
        <v>0</v>
      </c>
      <c r="L348" t="b">
        <f t="shared" si="53"/>
        <v>0</v>
      </c>
      <c r="M348" t="b">
        <f t="shared" si="54"/>
        <v>1</v>
      </c>
      <c r="N348" t="b">
        <f t="shared" si="55"/>
        <v>0</v>
      </c>
      <c r="O348" t="str">
        <f t="shared" si="56"/>
        <v>High Bid</v>
      </c>
      <c r="P348" t="str">
        <f t="shared" si="57"/>
        <v>Old Player</v>
      </c>
      <c r="Q348" t="b">
        <f t="shared" si="58"/>
        <v>0</v>
      </c>
      <c r="R348">
        <f t="shared" si="59"/>
        <v>0</v>
      </c>
    </row>
    <row r="349" spans="1:18" x14ac:dyDescent="0.3">
      <c r="A349" s="1">
        <v>347</v>
      </c>
      <c r="B349" s="1" t="s">
        <v>388</v>
      </c>
      <c r="C349" s="1" t="s">
        <v>17</v>
      </c>
      <c r="D349" s="1" t="s">
        <v>10</v>
      </c>
      <c r="E349" s="1"/>
      <c r="F349" s="1"/>
      <c r="G349" s="1"/>
      <c r="H349" s="1" t="s">
        <v>278</v>
      </c>
      <c r="I349" t="str">
        <f t="shared" si="50"/>
        <v>Unsold</v>
      </c>
      <c r="J349" t="str">
        <f t="shared" si="51"/>
        <v>Not Played</v>
      </c>
      <c r="K349" t="b">
        <f t="shared" si="52"/>
        <v>0</v>
      </c>
      <c r="L349" t="b">
        <f t="shared" si="53"/>
        <v>0</v>
      </c>
      <c r="M349" t="b">
        <f t="shared" si="54"/>
        <v>0</v>
      </c>
      <c r="N349" t="b">
        <f t="shared" si="55"/>
        <v>0</v>
      </c>
      <c r="O349" t="str">
        <f t="shared" si="56"/>
        <v>Normal</v>
      </c>
      <c r="P349" t="str">
        <f t="shared" si="57"/>
        <v>New YEAR</v>
      </c>
      <c r="Q349" t="b">
        <f t="shared" si="58"/>
        <v>0</v>
      </c>
      <c r="R349">
        <f t="shared" si="59"/>
        <v>0</v>
      </c>
    </row>
    <row r="350" spans="1:18" x14ac:dyDescent="0.3">
      <c r="A350" s="1">
        <v>348</v>
      </c>
      <c r="B350" s="1" t="s">
        <v>389</v>
      </c>
      <c r="C350" s="1" t="s">
        <v>63</v>
      </c>
      <c r="D350" s="1" t="s">
        <v>10</v>
      </c>
      <c r="E350" s="1"/>
      <c r="F350" s="1"/>
      <c r="G350" s="1" t="s">
        <v>90</v>
      </c>
      <c r="H350" s="1" t="s">
        <v>278</v>
      </c>
      <c r="I350" t="str">
        <f t="shared" si="50"/>
        <v>Unsold</v>
      </c>
      <c r="J350" t="str">
        <f t="shared" si="51"/>
        <v>Not Played</v>
      </c>
      <c r="K350" t="b">
        <f t="shared" si="52"/>
        <v>0</v>
      </c>
      <c r="L350" t="b">
        <f t="shared" si="53"/>
        <v>0</v>
      </c>
      <c r="M350" t="b">
        <f t="shared" si="54"/>
        <v>1</v>
      </c>
      <c r="N350" t="b">
        <f t="shared" si="55"/>
        <v>0</v>
      </c>
      <c r="O350" t="str">
        <f t="shared" si="56"/>
        <v>High Bid</v>
      </c>
      <c r="P350" t="str">
        <f t="shared" si="57"/>
        <v>Old Player</v>
      </c>
      <c r="Q350" t="b">
        <f t="shared" si="58"/>
        <v>0</v>
      </c>
      <c r="R350">
        <f t="shared" si="59"/>
        <v>0</v>
      </c>
    </row>
    <row r="351" spans="1:18" x14ac:dyDescent="0.3">
      <c r="A351" s="1">
        <v>349</v>
      </c>
      <c r="B351" s="1" t="s">
        <v>390</v>
      </c>
      <c r="C351" s="1" t="s">
        <v>41</v>
      </c>
      <c r="D351" s="1" t="s">
        <v>10</v>
      </c>
      <c r="E351" s="1"/>
      <c r="F351" s="1"/>
      <c r="G351" s="1"/>
      <c r="H351" s="1" t="s">
        <v>278</v>
      </c>
      <c r="I351" t="str">
        <f t="shared" si="50"/>
        <v>Unsold</v>
      </c>
      <c r="J351" t="str">
        <f t="shared" si="51"/>
        <v>Not Played</v>
      </c>
      <c r="K351" t="b">
        <f t="shared" si="52"/>
        <v>0</v>
      </c>
      <c r="L351" t="b">
        <f t="shared" si="53"/>
        <v>0</v>
      </c>
      <c r="M351" t="b">
        <f t="shared" si="54"/>
        <v>0</v>
      </c>
      <c r="N351" t="b">
        <f t="shared" si="55"/>
        <v>0</v>
      </c>
      <c r="O351" t="str">
        <f t="shared" si="56"/>
        <v>Normal</v>
      </c>
      <c r="P351" t="str">
        <f t="shared" si="57"/>
        <v>New YEAR</v>
      </c>
      <c r="Q351" t="b">
        <f t="shared" si="58"/>
        <v>0</v>
      </c>
      <c r="R351">
        <f t="shared" si="59"/>
        <v>0</v>
      </c>
    </row>
    <row r="352" spans="1:18" x14ac:dyDescent="0.3">
      <c r="A352" s="1">
        <v>350</v>
      </c>
      <c r="B352" s="1" t="s">
        <v>391</v>
      </c>
      <c r="C352" s="1" t="s">
        <v>20</v>
      </c>
      <c r="D352" s="1" t="s">
        <v>23</v>
      </c>
      <c r="E352" s="1"/>
      <c r="F352" s="1"/>
      <c r="G352" s="1"/>
      <c r="H352" s="1" t="s">
        <v>278</v>
      </c>
      <c r="I352" t="str">
        <f t="shared" si="50"/>
        <v>Unsold</v>
      </c>
      <c r="J352" t="str">
        <f t="shared" si="51"/>
        <v>Not Played</v>
      </c>
      <c r="K352" t="b">
        <f t="shared" si="52"/>
        <v>0</v>
      </c>
      <c r="L352" t="b">
        <f t="shared" si="53"/>
        <v>0</v>
      </c>
      <c r="M352" t="b">
        <f t="shared" si="54"/>
        <v>0</v>
      </c>
      <c r="N352" t="b">
        <f t="shared" si="55"/>
        <v>0</v>
      </c>
      <c r="O352" t="str">
        <f t="shared" si="56"/>
        <v>Normal</v>
      </c>
      <c r="P352" t="str">
        <f t="shared" si="57"/>
        <v>New YEAR</v>
      </c>
      <c r="Q352" t="b">
        <f t="shared" si="58"/>
        <v>0</v>
      </c>
      <c r="R352">
        <f t="shared" si="59"/>
        <v>0</v>
      </c>
    </row>
    <row r="353" spans="1:18" x14ac:dyDescent="0.3">
      <c r="A353" s="1">
        <v>351</v>
      </c>
      <c r="B353" s="1" t="s">
        <v>392</v>
      </c>
      <c r="C353" s="1" t="s">
        <v>27</v>
      </c>
      <c r="D353" s="1" t="s">
        <v>23</v>
      </c>
      <c r="E353" s="1"/>
      <c r="F353" s="1"/>
      <c r="G353" s="1"/>
      <c r="H353" s="1" t="s">
        <v>278</v>
      </c>
      <c r="I353" t="str">
        <f t="shared" si="50"/>
        <v>Unsold</v>
      </c>
      <c r="J353" t="str">
        <f t="shared" si="51"/>
        <v>Not Played</v>
      </c>
      <c r="K353" t="b">
        <f t="shared" si="52"/>
        <v>0</v>
      </c>
      <c r="L353" t="b">
        <f t="shared" si="53"/>
        <v>0</v>
      </c>
      <c r="M353" t="b">
        <f t="shared" si="54"/>
        <v>0</v>
      </c>
      <c r="N353" t="b">
        <f t="shared" si="55"/>
        <v>0</v>
      </c>
      <c r="O353" t="str">
        <f t="shared" si="56"/>
        <v>Normal</v>
      </c>
      <c r="P353" t="str">
        <f t="shared" si="57"/>
        <v>New YEAR</v>
      </c>
      <c r="Q353" t="b">
        <f t="shared" si="58"/>
        <v>0</v>
      </c>
      <c r="R353">
        <f t="shared" si="59"/>
        <v>0</v>
      </c>
    </row>
    <row r="354" spans="1:18" x14ac:dyDescent="0.3">
      <c r="A354" s="1">
        <v>352</v>
      </c>
      <c r="B354" s="1" t="s">
        <v>393</v>
      </c>
      <c r="C354" s="1" t="s">
        <v>27</v>
      </c>
      <c r="D354" s="1" t="s">
        <v>23</v>
      </c>
      <c r="E354" s="1"/>
      <c r="F354" s="1"/>
      <c r="G354" s="1"/>
      <c r="H354" s="1" t="s">
        <v>278</v>
      </c>
      <c r="I354" t="str">
        <f t="shared" si="50"/>
        <v>Unsold</v>
      </c>
      <c r="J354" t="str">
        <f t="shared" si="51"/>
        <v>Not Played</v>
      </c>
      <c r="K354" t="b">
        <f t="shared" si="52"/>
        <v>0</v>
      </c>
      <c r="L354" t="b">
        <f t="shared" si="53"/>
        <v>0</v>
      </c>
      <c r="M354" t="b">
        <f t="shared" si="54"/>
        <v>0</v>
      </c>
      <c r="N354" t="b">
        <f t="shared" si="55"/>
        <v>0</v>
      </c>
      <c r="O354" t="str">
        <f t="shared" si="56"/>
        <v>Normal</v>
      </c>
      <c r="P354" t="str">
        <f t="shared" si="57"/>
        <v>New YEAR</v>
      </c>
      <c r="Q354" t="b">
        <f t="shared" si="58"/>
        <v>0</v>
      </c>
      <c r="R354">
        <f t="shared" si="59"/>
        <v>0</v>
      </c>
    </row>
    <row r="355" spans="1:18" x14ac:dyDescent="0.3">
      <c r="A355" s="1">
        <v>353</v>
      </c>
      <c r="B355" s="1" t="s">
        <v>394</v>
      </c>
      <c r="C355" s="1" t="s">
        <v>27</v>
      </c>
      <c r="D355" s="1" t="s">
        <v>23</v>
      </c>
      <c r="E355" s="1"/>
      <c r="F355" s="1"/>
      <c r="G355" s="1"/>
      <c r="H355" s="1" t="s">
        <v>278</v>
      </c>
      <c r="I355" t="str">
        <f t="shared" si="50"/>
        <v>Unsold</v>
      </c>
      <c r="J355" t="str">
        <f t="shared" si="51"/>
        <v>Not Played</v>
      </c>
      <c r="K355" t="b">
        <f t="shared" si="52"/>
        <v>0</v>
      </c>
      <c r="L355" t="b">
        <f t="shared" si="53"/>
        <v>0</v>
      </c>
      <c r="M355" t="b">
        <f t="shared" si="54"/>
        <v>0</v>
      </c>
      <c r="N355" t="b">
        <f t="shared" si="55"/>
        <v>0</v>
      </c>
      <c r="O355" t="str">
        <f t="shared" si="56"/>
        <v>Normal</v>
      </c>
      <c r="P355" t="str">
        <f t="shared" si="57"/>
        <v>New YEAR</v>
      </c>
      <c r="Q355" t="b">
        <f t="shared" si="58"/>
        <v>0</v>
      </c>
      <c r="R355">
        <f t="shared" si="59"/>
        <v>0</v>
      </c>
    </row>
    <row r="356" spans="1:18" x14ac:dyDescent="0.3">
      <c r="A356" s="1">
        <v>354</v>
      </c>
      <c r="B356" s="1" t="s">
        <v>395</v>
      </c>
      <c r="C356" s="1" t="s">
        <v>20</v>
      </c>
      <c r="D356" s="1" t="s">
        <v>23</v>
      </c>
      <c r="E356" s="1"/>
      <c r="F356" s="1"/>
      <c r="G356" s="1"/>
      <c r="H356" s="1" t="s">
        <v>278</v>
      </c>
      <c r="I356" t="str">
        <f t="shared" si="50"/>
        <v>Unsold</v>
      </c>
      <c r="J356" t="str">
        <f t="shared" si="51"/>
        <v>Not Played</v>
      </c>
      <c r="K356" t="b">
        <f t="shared" si="52"/>
        <v>0</v>
      </c>
      <c r="L356" t="b">
        <f t="shared" si="53"/>
        <v>0</v>
      </c>
      <c r="M356" t="b">
        <f t="shared" si="54"/>
        <v>0</v>
      </c>
      <c r="N356" t="b">
        <f t="shared" si="55"/>
        <v>0</v>
      </c>
      <c r="O356" t="str">
        <f t="shared" si="56"/>
        <v>Normal</v>
      </c>
      <c r="P356" t="str">
        <f t="shared" si="57"/>
        <v>New YEAR</v>
      </c>
      <c r="Q356" t="b">
        <f t="shared" si="58"/>
        <v>0</v>
      </c>
      <c r="R356">
        <f t="shared" si="59"/>
        <v>0</v>
      </c>
    </row>
    <row r="357" spans="1:18" x14ac:dyDescent="0.3">
      <c r="A357" s="1">
        <v>355</v>
      </c>
      <c r="B357" s="1" t="s">
        <v>396</v>
      </c>
      <c r="C357" s="1" t="s">
        <v>27</v>
      </c>
      <c r="D357" s="1" t="s">
        <v>23</v>
      </c>
      <c r="E357" s="1"/>
      <c r="F357" s="1"/>
      <c r="G357" s="1"/>
      <c r="H357" s="1" t="s">
        <v>278</v>
      </c>
      <c r="I357" t="str">
        <f t="shared" si="50"/>
        <v>Unsold</v>
      </c>
      <c r="J357" t="str">
        <f t="shared" si="51"/>
        <v>Not Played</v>
      </c>
      <c r="K357" t="b">
        <f t="shared" si="52"/>
        <v>0</v>
      </c>
      <c r="L357" t="b">
        <f t="shared" si="53"/>
        <v>0</v>
      </c>
      <c r="M357" t="b">
        <f t="shared" si="54"/>
        <v>0</v>
      </c>
      <c r="N357" t="b">
        <f t="shared" si="55"/>
        <v>0</v>
      </c>
      <c r="O357" t="str">
        <f t="shared" si="56"/>
        <v>Normal</v>
      </c>
      <c r="P357" t="str">
        <f t="shared" si="57"/>
        <v>New YEAR</v>
      </c>
      <c r="Q357" t="b">
        <f t="shared" si="58"/>
        <v>0</v>
      </c>
      <c r="R357">
        <f t="shared" si="59"/>
        <v>0</v>
      </c>
    </row>
    <row r="358" spans="1:18" x14ac:dyDescent="0.3">
      <c r="A358" s="1">
        <v>356</v>
      </c>
      <c r="B358" s="1" t="s">
        <v>397</v>
      </c>
      <c r="C358" s="1" t="s">
        <v>27</v>
      </c>
      <c r="D358" s="1" t="s">
        <v>23</v>
      </c>
      <c r="E358" s="1"/>
      <c r="F358" s="1"/>
      <c r="G358" s="1"/>
      <c r="H358" s="1" t="s">
        <v>278</v>
      </c>
      <c r="I358" t="str">
        <f t="shared" si="50"/>
        <v>Unsold</v>
      </c>
      <c r="J358" t="str">
        <f t="shared" si="51"/>
        <v>Not Played</v>
      </c>
      <c r="K358" t="b">
        <f t="shared" si="52"/>
        <v>0</v>
      </c>
      <c r="L358" t="b">
        <f t="shared" si="53"/>
        <v>0</v>
      </c>
      <c r="M358" t="b">
        <f t="shared" si="54"/>
        <v>0</v>
      </c>
      <c r="N358" t="b">
        <f t="shared" si="55"/>
        <v>0</v>
      </c>
      <c r="O358" t="str">
        <f t="shared" si="56"/>
        <v>Normal</v>
      </c>
      <c r="P358" t="str">
        <f t="shared" si="57"/>
        <v>New YEAR</v>
      </c>
      <c r="Q358" t="b">
        <f t="shared" si="58"/>
        <v>0</v>
      </c>
      <c r="R358">
        <f t="shared" si="59"/>
        <v>0</v>
      </c>
    </row>
    <row r="359" spans="1:18" x14ac:dyDescent="0.3">
      <c r="A359" s="1">
        <v>357</v>
      </c>
      <c r="B359" s="1" t="s">
        <v>398</v>
      </c>
      <c r="C359" s="1" t="s">
        <v>27</v>
      </c>
      <c r="D359" s="1" t="s">
        <v>23</v>
      </c>
      <c r="E359" s="1"/>
      <c r="F359" s="1"/>
      <c r="G359" s="1"/>
      <c r="H359" s="1" t="s">
        <v>278</v>
      </c>
      <c r="I359" t="str">
        <f t="shared" si="50"/>
        <v>Unsold</v>
      </c>
      <c r="J359" t="str">
        <f t="shared" si="51"/>
        <v>Not Played</v>
      </c>
      <c r="K359" t="b">
        <f t="shared" si="52"/>
        <v>0</v>
      </c>
      <c r="L359" t="b">
        <f t="shared" si="53"/>
        <v>0</v>
      </c>
      <c r="M359" t="b">
        <f t="shared" si="54"/>
        <v>0</v>
      </c>
      <c r="N359" t="b">
        <f t="shared" si="55"/>
        <v>0</v>
      </c>
      <c r="O359" t="str">
        <f t="shared" si="56"/>
        <v>Normal</v>
      </c>
      <c r="P359" t="str">
        <f t="shared" si="57"/>
        <v>New YEAR</v>
      </c>
      <c r="Q359" t="b">
        <f t="shared" si="58"/>
        <v>0</v>
      </c>
      <c r="R359">
        <f t="shared" si="59"/>
        <v>0</v>
      </c>
    </row>
    <row r="360" spans="1:18" x14ac:dyDescent="0.3">
      <c r="A360" s="1">
        <v>358</v>
      </c>
      <c r="B360" s="1" t="s">
        <v>399</v>
      </c>
      <c r="C360" s="1" t="s">
        <v>27</v>
      </c>
      <c r="D360" s="1" t="s">
        <v>23</v>
      </c>
      <c r="E360" s="1"/>
      <c r="F360" s="1"/>
      <c r="G360" s="1"/>
      <c r="H360" s="1" t="s">
        <v>278</v>
      </c>
      <c r="I360" t="str">
        <f t="shared" si="50"/>
        <v>Unsold</v>
      </c>
      <c r="J360" t="str">
        <f t="shared" si="51"/>
        <v>Not Played</v>
      </c>
      <c r="K360" t="b">
        <f t="shared" si="52"/>
        <v>0</v>
      </c>
      <c r="L360" t="b">
        <f t="shared" si="53"/>
        <v>0</v>
      </c>
      <c r="M360" t="b">
        <f t="shared" si="54"/>
        <v>0</v>
      </c>
      <c r="N360" t="b">
        <f t="shared" si="55"/>
        <v>0</v>
      </c>
      <c r="O360" t="str">
        <f t="shared" si="56"/>
        <v>Normal</v>
      </c>
      <c r="P360" t="str">
        <f t="shared" si="57"/>
        <v>New YEAR</v>
      </c>
      <c r="Q360" t="b">
        <f t="shared" si="58"/>
        <v>0</v>
      </c>
      <c r="R360">
        <f t="shared" si="59"/>
        <v>0</v>
      </c>
    </row>
    <row r="361" spans="1:18" x14ac:dyDescent="0.3">
      <c r="A361" s="1">
        <v>359</v>
      </c>
      <c r="B361" s="1" t="s">
        <v>400</v>
      </c>
      <c r="C361" s="1" t="s">
        <v>27</v>
      </c>
      <c r="D361" s="1" t="s">
        <v>14</v>
      </c>
      <c r="E361" s="1"/>
      <c r="F361" s="1"/>
      <c r="G361" s="1"/>
      <c r="H361" s="1" t="s">
        <v>278</v>
      </c>
      <c r="I361" t="str">
        <f t="shared" si="50"/>
        <v>Unsold</v>
      </c>
      <c r="J361" t="str">
        <f t="shared" si="51"/>
        <v>Not Played</v>
      </c>
      <c r="K361" t="b">
        <f t="shared" si="52"/>
        <v>0</v>
      </c>
      <c r="L361" t="b">
        <f t="shared" si="53"/>
        <v>0</v>
      </c>
      <c r="M361" t="b">
        <f t="shared" si="54"/>
        <v>0</v>
      </c>
      <c r="N361" t="b">
        <f t="shared" si="55"/>
        <v>0</v>
      </c>
      <c r="O361" t="str">
        <f t="shared" si="56"/>
        <v>Normal</v>
      </c>
      <c r="P361" t="str">
        <f t="shared" si="57"/>
        <v>New YEAR</v>
      </c>
      <c r="Q361" t="b">
        <f t="shared" si="58"/>
        <v>0</v>
      </c>
      <c r="R361">
        <f t="shared" si="59"/>
        <v>0</v>
      </c>
    </row>
    <row r="362" spans="1:18" x14ac:dyDescent="0.3">
      <c r="A362" s="1">
        <v>360</v>
      </c>
      <c r="B362" s="1" t="s">
        <v>401</v>
      </c>
      <c r="C362" s="1" t="s">
        <v>27</v>
      </c>
      <c r="D362" s="1" t="s">
        <v>14</v>
      </c>
      <c r="E362" s="1"/>
      <c r="F362" s="1"/>
      <c r="G362" s="1"/>
      <c r="H362" s="1" t="s">
        <v>278</v>
      </c>
      <c r="I362" t="str">
        <f t="shared" si="50"/>
        <v>Unsold</v>
      </c>
      <c r="J362" t="str">
        <f t="shared" si="51"/>
        <v>Not Played</v>
      </c>
      <c r="K362" t="b">
        <f t="shared" si="52"/>
        <v>0</v>
      </c>
      <c r="L362" t="b">
        <f t="shared" si="53"/>
        <v>0</v>
      </c>
      <c r="M362" t="b">
        <f t="shared" si="54"/>
        <v>0</v>
      </c>
      <c r="N362" t="b">
        <f t="shared" si="55"/>
        <v>0</v>
      </c>
      <c r="O362" t="str">
        <f t="shared" si="56"/>
        <v>Normal</v>
      </c>
      <c r="P362" t="str">
        <f t="shared" si="57"/>
        <v>New YEAR</v>
      </c>
      <c r="Q362" t="b">
        <f t="shared" si="58"/>
        <v>0</v>
      </c>
      <c r="R362">
        <f t="shared" si="59"/>
        <v>0</v>
      </c>
    </row>
    <row r="363" spans="1:18" x14ac:dyDescent="0.3">
      <c r="A363" s="1">
        <v>361</v>
      </c>
      <c r="B363" s="1" t="s">
        <v>402</v>
      </c>
      <c r="C363" s="1" t="s">
        <v>27</v>
      </c>
      <c r="D363" s="1" t="s">
        <v>14</v>
      </c>
      <c r="E363" s="1"/>
      <c r="F363" s="1"/>
      <c r="G363" s="1"/>
      <c r="H363" s="1" t="s">
        <v>278</v>
      </c>
      <c r="I363" t="str">
        <f t="shared" si="50"/>
        <v>Unsold</v>
      </c>
      <c r="J363" t="str">
        <f t="shared" si="51"/>
        <v>Not Played</v>
      </c>
      <c r="K363" t="b">
        <f t="shared" si="52"/>
        <v>0</v>
      </c>
      <c r="L363" t="b">
        <f t="shared" si="53"/>
        <v>0</v>
      </c>
      <c r="M363" t="b">
        <f t="shared" si="54"/>
        <v>0</v>
      </c>
      <c r="N363" t="b">
        <f t="shared" si="55"/>
        <v>0</v>
      </c>
      <c r="O363" t="str">
        <f t="shared" si="56"/>
        <v>Normal</v>
      </c>
      <c r="P363" t="str">
        <f t="shared" si="57"/>
        <v>New YEAR</v>
      </c>
      <c r="Q363" t="b">
        <f t="shared" si="58"/>
        <v>0</v>
      </c>
      <c r="R363">
        <f t="shared" si="59"/>
        <v>0</v>
      </c>
    </row>
    <row r="364" spans="1:18" x14ac:dyDescent="0.3">
      <c r="A364" s="1">
        <v>362</v>
      </c>
      <c r="B364" s="1" t="s">
        <v>403</v>
      </c>
      <c r="C364" s="1" t="s">
        <v>27</v>
      </c>
      <c r="D364" s="1" t="s">
        <v>14</v>
      </c>
      <c r="E364" s="1"/>
      <c r="F364" s="1"/>
      <c r="G364" s="1"/>
      <c r="H364" s="1" t="s">
        <v>278</v>
      </c>
      <c r="I364" t="str">
        <f t="shared" si="50"/>
        <v>Unsold</v>
      </c>
      <c r="J364" t="str">
        <f t="shared" si="51"/>
        <v>Not Played</v>
      </c>
      <c r="K364" t="b">
        <f t="shared" si="52"/>
        <v>0</v>
      </c>
      <c r="L364" t="b">
        <f t="shared" si="53"/>
        <v>0</v>
      </c>
      <c r="M364" t="b">
        <f t="shared" si="54"/>
        <v>0</v>
      </c>
      <c r="N364" t="b">
        <f t="shared" si="55"/>
        <v>0</v>
      </c>
      <c r="O364" t="str">
        <f t="shared" si="56"/>
        <v>Normal</v>
      </c>
      <c r="P364" t="str">
        <f t="shared" si="57"/>
        <v>New YEAR</v>
      </c>
      <c r="Q364" t="b">
        <f t="shared" si="58"/>
        <v>0</v>
      </c>
      <c r="R364">
        <f t="shared" si="59"/>
        <v>0</v>
      </c>
    </row>
    <row r="365" spans="1:18" x14ac:dyDescent="0.3">
      <c r="A365" s="1">
        <v>363</v>
      </c>
      <c r="B365" s="1" t="s">
        <v>404</v>
      </c>
      <c r="C365" s="1" t="s">
        <v>27</v>
      </c>
      <c r="D365" s="1" t="s">
        <v>14</v>
      </c>
      <c r="E365" s="1"/>
      <c r="F365" s="1"/>
      <c r="G365" s="1"/>
      <c r="H365" s="1" t="s">
        <v>278</v>
      </c>
      <c r="I365" t="str">
        <f t="shared" si="50"/>
        <v>Unsold</v>
      </c>
      <c r="J365" t="str">
        <f t="shared" si="51"/>
        <v>Not Played</v>
      </c>
      <c r="K365" t="b">
        <f t="shared" si="52"/>
        <v>0</v>
      </c>
      <c r="L365" t="b">
        <f t="shared" si="53"/>
        <v>0</v>
      </c>
      <c r="M365" t="b">
        <f t="shared" si="54"/>
        <v>0</v>
      </c>
      <c r="N365" t="b">
        <f t="shared" si="55"/>
        <v>0</v>
      </c>
      <c r="O365" t="str">
        <f t="shared" si="56"/>
        <v>Normal</v>
      </c>
      <c r="P365" t="str">
        <f t="shared" si="57"/>
        <v>New YEAR</v>
      </c>
      <c r="Q365" t="b">
        <f t="shared" si="58"/>
        <v>0</v>
      </c>
      <c r="R365">
        <f t="shared" si="59"/>
        <v>0</v>
      </c>
    </row>
    <row r="366" spans="1:18" x14ac:dyDescent="0.3">
      <c r="A366" s="1">
        <v>364</v>
      </c>
      <c r="B366" s="1" t="s">
        <v>405</v>
      </c>
      <c r="C366" s="1" t="s">
        <v>27</v>
      </c>
      <c r="D366" s="1" t="s">
        <v>14</v>
      </c>
      <c r="E366" s="1"/>
      <c r="F366" s="1"/>
      <c r="G366" s="1"/>
      <c r="H366" s="1" t="s">
        <v>278</v>
      </c>
      <c r="I366" t="str">
        <f t="shared" si="50"/>
        <v>Unsold</v>
      </c>
      <c r="J366" t="str">
        <f t="shared" si="51"/>
        <v>Not Played</v>
      </c>
      <c r="K366" t="b">
        <f t="shared" si="52"/>
        <v>0</v>
      </c>
      <c r="L366" t="b">
        <f t="shared" si="53"/>
        <v>0</v>
      </c>
      <c r="M366" t="b">
        <f t="shared" si="54"/>
        <v>0</v>
      </c>
      <c r="N366" t="b">
        <f t="shared" si="55"/>
        <v>0</v>
      </c>
      <c r="O366" t="str">
        <f t="shared" si="56"/>
        <v>Normal</v>
      </c>
      <c r="P366" t="str">
        <f t="shared" si="57"/>
        <v>New YEAR</v>
      </c>
      <c r="Q366" t="b">
        <f t="shared" si="58"/>
        <v>0</v>
      </c>
      <c r="R366">
        <f t="shared" si="59"/>
        <v>0</v>
      </c>
    </row>
    <row r="367" spans="1:18" x14ac:dyDescent="0.3">
      <c r="A367" s="1">
        <v>365</v>
      </c>
      <c r="B367" s="1" t="s">
        <v>406</v>
      </c>
      <c r="C367" s="1" t="s">
        <v>41</v>
      </c>
      <c r="D367" s="1" t="s">
        <v>14</v>
      </c>
      <c r="E367" s="1"/>
      <c r="F367" s="1"/>
      <c r="G367" s="1"/>
      <c r="H367" s="1" t="s">
        <v>278</v>
      </c>
      <c r="I367" t="str">
        <f t="shared" si="50"/>
        <v>Unsold</v>
      </c>
      <c r="J367" t="str">
        <f t="shared" si="51"/>
        <v>Not Played</v>
      </c>
      <c r="K367" t="b">
        <f t="shared" si="52"/>
        <v>0</v>
      </c>
      <c r="L367" t="b">
        <f t="shared" si="53"/>
        <v>0</v>
      </c>
      <c r="M367" t="b">
        <f t="shared" si="54"/>
        <v>0</v>
      </c>
      <c r="N367" t="b">
        <f t="shared" si="55"/>
        <v>0</v>
      </c>
      <c r="O367" t="str">
        <f t="shared" si="56"/>
        <v>Normal</v>
      </c>
      <c r="P367" t="str">
        <f t="shared" si="57"/>
        <v>New YEAR</v>
      </c>
      <c r="Q367" t="b">
        <f t="shared" si="58"/>
        <v>0</v>
      </c>
      <c r="R367">
        <f t="shared" si="59"/>
        <v>0</v>
      </c>
    </row>
    <row r="368" spans="1:18" x14ac:dyDescent="0.3">
      <c r="A368" s="1">
        <v>366</v>
      </c>
      <c r="B368" s="1" t="s">
        <v>407</v>
      </c>
      <c r="C368" s="1" t="s">
        <v>27</v>
      </c>
      <c r="D368" s="1" t="s">
        <v>34</v>
      </c>
      <c r="E368" s="1"/>
      <c r="F368" s="1"/>
      <c r="G368" s="1"/>
      <c r="H368" s="1" t="s">
        <v>278</v>
      </c>
      <c r="I368" t="str">
        <f t="shared" si="50"/>
        <v>Unsold</v>
      </c>
      <c r="J368" t="str">
        <f t="shared" si="51"/>
        <v>Not Played</v>
      </c>
      <c r="K368" t="b">
        <f t="shared" si="52"/>
        <v>0</v>
      </c>
      <c r="L368" t="b">
        <f t="shared" si="53"/>
        <v>0</v>
      </c>
      <c r="M368" t="b">
        <f t="shared" si="54"/>
        <v>0</v>
      </c>
      <c r="N368" t="b">
        <f t="shared" si="55"/>
        <v>0</v>
      </c>
      <c r="O368" t="str">
        <f t="shared" si="56"/>
        <v>Normal</v>
      </c>
      <c r="P368" t="str">
        <f t="shared" si="57"/>
        <v>New YEAR</v>
      </c>
      <c r="Q368" t="b">
        <f t="shared" si="58"/>
        <v>0</v>
      </c>
      <c r="R368">
        <f t="shared" si="59"/>
        <v>0</v>
      </c>
    </row>
    <row r="369" spans="1:18" x14ac:dyDescent="0.3">
      <c r="A369" s="1">
        <v>367</v>
      </c>
      <c r="B369" s="1" t="s">
        <v>408</v>
      </c>
      <c r="C369" s="1" t="s">
        <v>27</v>
      </c>
      <c r="D369" s="1" t="s">
        <v>34</v>
      </c>
      <c r="E369" s="1"/>
      <c r="F369" s="1"/>
      <c r="G369" s="1"/>
      <c r="H369" s="1" t="s">
        <v>278</v>
      </c>
      <c r="I369" t="str">
        <f t="shared" si="50"/>
        <v>Unsold</v>
      </c>
      <c r="J369" t="str">
        <f t="shared" si="51"/>
        <v>Not Played</v>
      </c>
      <c r="K369" t="b">
        <f t="shared" si="52"/>
        <v>0</v>
      </c>
      <c r="L369" t="b">
        <f t="shared" si="53"/>
        <v>0</v>
      </c>
      <c r="M369" t="b">
        <f t="shared" si="54"/>
        <v>0</v>
      </c>
      <c r="N369" t="b">
        <f t="shared" si="55"/>
        <v>0</v>
      </c>
      <c r="O369" t="str">
        <f t="shared" si="56"/>
        <v>Normal</v>
      </c>
      <c r="P369" t="str">
        <f t="shared" si="57"/>
        <v>New YEAR</v>
      </c>
      <c r="Q369" t="b">
        <f t="shared" si="58"/>
        <v>0</v>
      </c>
      <c r="R369">
        <f t="shared" si="59"/>
        <v>0</v>
      </c>
    </row>
    <row r="370" spans="1:18" x14ac:dyDescent="0.3">
      <c r="A370" s="1">
        <v>368</v>
      </c>
      <c r="B370" s="1" t="s">
        <v>409</v>
      </c>
      <c r="C370" s="1" t="s">
        <v>20</v>
      </c>
      <c r="D370" s="1" t="s">
        <v>34</v>
      </c>
      <c r="E370" s="1"/>
      <c r="F370" s="1"/>
      <c r="G370" s="1"/>
      <c r="H370" s="1" t="s">
        <v>278</v>
      </c>
      <c r="I370" t="str">
        <f t="shared" si="50"/>
        <v>Unsold</v>
      </c>
      <c r="J370" t="str">
        <f t="shared" si="51"/>
        <v>Not Played</v>
      </c>
      <c r="K370" t="b">
        <f t="shared" si="52"/>
        <v>0</v>
      </c>
      <c r="L370" t="b">
        <f t="shared" si="53"/>
        <v>0</v>
      </c>
      <c r="M370" t="b">
        <f t="shared" si="54"/>
        <v>0</v>
      </c>
      <c r="N370" t="b">
        <f t="shared" si="55"/>
        <v>0</v>
      </c>
      <c r="O370" t="str">
        <f t="shared" si="56"/>
        <v>Normal</v>
      </c>
      <c r="P370" t="str">
        <f t="shared" si="57"/>
        <v>New YEAR</v>
      </c>
      <c r="Q370" t="b">
        <f t="shared" si="58"/>
        <v>0</v>
      </c>
      <c r="R370">
        <f t="shared" si="59"/>
        <v>0</v>
      </c>
    </row>
    <row r="371" spans="1:18" x14ac:dyDescent="0.3">
      <c r="A371" s="1">
        <v>369</v>
      </c>
      <c r="B371" s="1" t="s">
        <v>410</v>
      </c>
      <c r="C371" s="1" t="s">
        <v>27</v>
      </c>
      <c r="D371" s="1" t="s">
        <v>34</v>
      </c>
      <c r="E371" s="1"/>
      <c r="F371" s="1"/>
      <c r="G371" s="1"/>
      <c r="H371" s="1" t="s">
        <v>278</v>
      </c>
      <c r="I371" t="str">
        <f t="shared" si="50"/>
        <v>Unsold</v>
      </c>
      <c r="J371" t="str">
        <f t="shared" si="51"/>
        <v>Not Played</v>
      </c>
      <c r="K371" t="b">
        <f t="shared" si="52"/>
        <v>0</v>
      </c>
      <c r="L371" t="b">
        <f t="shared" si="53"/>
        <v>0</v>
      </c>
      <c r="M371" t="b">
        <f t="shared" si="54"/>
        <v>0</v>
      </c>
      <c r="N371" t="b">
        <f t="shared" si="55"/>
        <v>0</v>
      </c>
      <c r="O371" t="str">
        <f t="shared" si="56"/>
        <v>Normal</v>
      </c>
      <c r="P371" t="str">
        <f t="shared" si="57"/>
        <v>New YEAR</v>
      </c>
      <c r="Q371" t="b">
        <f t="shared" si="58"/>
        <v>0</v>
      </c>
      <c r="R371">
        <f t="shared" si="59"/>
        <v>0</v>
      </c>
    </row>
    <row r="372" spans="1:18" x14ac:dyDescent="0.3">
      <c r="A372" s="1">
        <v>370</v>
      </c>
      <c r="B372" s="1" t="s">
        <v>411</v>
      </c>
      <c r="C372" s="1" t="s">
        <v>20</v>
      </c>
      <c r="D372" s="1" t="s">
        <v>34</v>
      </c>
      <c r="E372" s="1"/>
      <c r="F372" s="1"/>
      <c r="G372" s="1"/>
      <c r="H372" s="1" t="s">
        <v>278</v>
      </c>
      <c r="I372" t="str">
        <f t="shared" si="50"/>
        <v>Unsold</v>
      </c>
      <c r="J372" t="str">
        <f t="shared" si="51"/>
        <v>Not Played</v>
      </c>
      <c r="K372" t="b">
        <f t="shared" si="52"/>
        <v>0</v>
      </c>
      <c r="L372" t="b">
        <f t="shared" si="53"/>
        <v>0</v>
      </c>
      <c r="M372" t="b">
        <f t="shared" si="54"/>
        <v>0</v>
      </c>
      <c r="N372" t="b">
        <f t="shared" si="55"/>
        <v>0</v>
      </c>
      <c r="O372" t="str">
        <f t="shared" si="56"/>
        <v>Normal</v>
      </c>
      <c r="P372" t="str">
        <f t="shared" si="57"/>
        <v>New YEAR</v>
      </c>
      <c r="Q372" t="b">
        <f t="shared" si="58"/>
        <v>0</v>
      </c>
      <c r="R372">
        <f t="shared" si="59"/>
        <v>0</v>
      </c>
    </row>
    <row r="373" spans="1:18" x14ac:dyDescent="0.3">
      <c r="A373" s="1">
        <v>371</v>
      </c>
      <c r="B373" s="1" t="s">
        <v>412</v>
      </c>
      <c r="C373" s="1" t="s">
        <v>27</v>
      </c>
      <c r="D373" s="1" t="s">
        <v>34</v>
      </c>
      <c r="E373" s="1"/>
      <c r="F373" s="1"/>
      <c r="G373" s="1"/>
      <c r="H373" s="1" t="s">
        <v>278</v>
      </c>
      <c r="I373" t="str">
        <f t="shared" si="50"/>
        <v>Unsold</v>
      </c>
      <c r="J373" t="str">
        <f t="shared" si="51"/>
        <v>Not Played</v>
      </c>
      <c r="K373" t="b">
        <f t="shared" si="52"/>
        <v>0</v>
      </c>
      <c r="L373" t="b">
        <f t="shared" si="53"/>
        <v>0</v>
      </c>
      <c r="M373" t="b">
        <f t="shared" si="54"/>
        <v>0</v>
      </c>
      <c r="N373" t="b">
        <f t="shared" si="55"/>
        <v>0</v>
      </c>
      <c r="O373" t="str">
        <f t="shared" si="56"/>
        <v>Normal</v>
      </c>
      <c r="P373" t="str">
        <f t="shared" si="57"/>
        <v>New YEAR</v>
      </c>
      <c r="Q373" t="b">
        <f t="shared" si="58"/>
        <v>0</v>
      </c>
      <c r="R373">
        <f t="shared" si="59"/>
        <v>0</v>
      </c>
    </row>
    <row r="374" spans="1:18" x14ac:dyDescent="0.3">
      <c r="A374" s="1">
        <v>372</v>
      </c>
      <c r="B374" s="1" t="s">
        <v>413</v>
      </c>
      <c r="C374" s="1" t="s">
        <v>27</v>
      </c>
      <c r="D374" s="1" t="s">
        <v>34</v>
      </c>
      <c r="E374" s="1"/>
      <c r="F374" s="1"/>
      <c r="G374" s="1"/>
      <c r="H374" s="1" t="s">
        <v>278</v>
      </c>
      <c r="I374" t="str">
        <f t="shared" si="50"/>
        <v>Unsold</v>
      </c>
      <c r="J374" t="str">
        <f t="shared" si="51"/>
        <v>Not Played</v>
      </c>
      <c r="K374" t="b">
        <f t="shared" si="52"/>
        <v>0</v>
      </c>
      <c r="L374" t="b">
        <f t="shared" si="53"/>
        <v>0</v>
      </c>
      <c r="M374" t="b">
        <f t="shared" si="54"/>
        <v>0</v>
      </c>
      <c r="N374" t="b">
        <f t="shared" si="55"/>
        <v>0</v>
      </c>
      <c r="O374" t="str">
        <f t="shared" si="56"/>
        <v>Normal</v>
      </c>
      <c r="P374" t="str">
        <f t="shared" si="57"/>
        <v>New YEAR</v>
      </c>
      <c r="Q374" t="b">
        <f t="shared" si="58"/>
        <v>0</v>
      </c>
      <c r="R374">
        <f t="shared" si="59"/>
        <v>0</v>
      </c>
    </row>
    <row r="375" spans="1:18" x14ac:dyDescent="0.3">
      <c r="A375" s="1">
        <v>373</v>
      </c>
      <c r="B375" s="1" t="s">
        <v>414</v>
      </c>
      <c r="C375" s="1" t="s">
        <v>27</v>
      </c>
      <c r="D375" s="1" t="s">
        <v>34</v>
      </c>
      <c r="E375" s="1"/>
      <c r="F375" s="1"/>
      <c r="G375" s="1"/>
      <c r="H375" s="1" t="s">
        <v>278</v>
      </c>
      <c r="I375" t="str">
        <f t="shared" si="50"/>
        <v>Unsold</v>
      </c>
      <c r="J375" t="str">
        <f t="shared" si="51"/>
        <v>Not Played</v>
      </c>
      <c r="K375" t="b">
        <f t="shared" si="52"/>
        <v>0</v>
      </c>
      <c r="L375" t="b">
        <f t="shared" si="53"/>
        <v>0</v>
      </c>
      <c r="M375" t="b">
        <f t="shared" si="54"/>
        <v>0</v>
      </c>
      <c r="N375" t="b">
        <f t="shared" si="55"/>
        <v>0</v>
      </c>
      <c r="O375" t="str">
        <f t="shared" si="56"/>
        <v>Normal</v>
      </c>
      <c r="P375" t="str">
        <f t="shared" si="57"/>
        <v>New YEAR</v>
      </c>
      <c r="Q375" t="b">
        <f t="shared" si="58"/>
        <v>0</v>
      </c>
      <c r="R375">
        <f t="shared" si="59"/>
        <v>0</v>
      </c>
    </row>
    <row r="376" spans="1:18" x14ac:dyDescent="0.3">
      <c r="A376" s="1">
        <v>374</v>
      </c>
      <c r="B376" s="1" t="s">
        <v>415</v>
      </c>
      <c r="C376" s="1" t="s">
        <v>27</v>
      </c>
      <c r="D376" s="1" t="s">
        <v>34</v>
      </c>
      <c r="E376" s="1"/>
      <c r="F376" s="1"/>
      <c r="G376" s="1"/>
      <c r="H376" s="1" t="s">
        <v>278</v>
      </c>
      <c r="I376" t="str">
        <f t="shared" si="50"/>
        <v>Unsold</v>
      </c>
      <c r="J376" t="str">
        <f t="shared" si="51"/>
        <v>Not Played</v>
      </c>
      <c r="K376" t="b">
        <f t="shared" si="52"/>
        <v>0</v>
      </c>
      <c r="L376" t="b">
        <f t="shared" si="53"/>
        <v>0</v>
      </c>
      <c r="M376" t="b">
        <f t="shared" si="54"/>
        <v>0</v>
      </c>
      <c r="N376" t="b">
        <f t="shared" si="55"/>
        <v>0</v>
      </c>
      <c r="O376" t="str">
        <f t="shared" si="56"/>
        <v>Normal</v>
      </c>
      <c r="P376" t="str">
        <f t="shared" si="57"/>
        <v>New YEAR</v>
      </c>
      <c r="Q376" t="b">
        <f t="shared" si="58"/>
        <v>0</v>
      </c>
      <c r="R376">
        <f t="shared" si="59"/>
        <v>0</v>
      </c>
    </row>
    <row r="377" spans="1:18" x14ac:dyDescent="0.3">
      <c r="A377" s="1">
        <v>375</v>
      </c>
      <c r="B377" s="1" t="s">
        <v>416</v>
      </c>
      <c r="C377" s="1" t="s">
        <v>27</v>
      </c>
      <c r="D377" s="1" t="s">
        <v>10</v>
      </c>
      <c r="E377" s="1"/>
      <c r="F377" s="1"/>
      <c r="G377" s="1"/>
      <c r="H377" s="1" t="s">
        <v>278</v>
      </c>
      <c r="I377" t="str">
        <f t="shared" si="50"/>
        <v>Unsold</v>
      </c>
      <c r="J377" t="str">
        <f t="shared" si="51"/>
        <v>Not Played</v>
      </c>
      <c r="K377" t="b">
        <f t="shared" si="52"/>
        <v>0</v>
      </c>
      <c r="L377" t="b">
        <f t="shared" si="53"/>
        <v>0</v>
      </c>
      <c r="M377" t="b">
        <f t="shared" si="54"/>
        <v>0</v>
      </c>
      <c r="N377" t="b">
        <f t="shared" si="55"/>
        <v>0</v>
      </c>
      <c r="O377" t="str">
        <f t="shared" si="56"/>
        <v>Normal</v>
      </c>
      <c r="P377" t="str">
        <f t="shared" si="57"/>
        <v>New YEAR</v>
      </c>
      <c r="Q377" t="b">
        <f t="shared" si="58"/>
        <v>0</v>
      </c>
      <c r="R377">
        <f t="shared" si="59"/>
        <v>0</v>
      </c>
    </row>
    <row r="378" spans="1:18" x14ac:dyDescent="0.3">
      <c r="A378" s="1">
        <v>376</v>
      </c>
      <c r="B378" s="1" t="s">
        <v>417</v>
      </c>
      <c r="C378" s="1" t="s">
        <v>27</v>
      </c>
      <c r="D378" s="1" t="s">
        <v>10</v>
      </c>
      <c r="E378" s="1"/>
      <c r="F378" s="1"/>
      <c r="G378" s="1"/>
      <c r="H378" s="1" t="s">
        <v>278</v>
      </c>
      <c r="I378" t="str">
        <f t="shared" si="50"/>
        <v>Unsold</v>
      </c>
      <c r="J378" t="str">
        <f t="shared" si="51"/>
        <v>Not Played</v>
      </c>
      <c r="K378" t="b">
        <f t="shared" si="52"/>
        <v>0</v>
      </c>
      <c r="L378" t="b">
        <f t="shared" si="53"/>
        <v>0</v>
      </c>
      <c r="M378" t="b">
        <f t="shared" si="54"/>
        <v>0</v>
      </c>
      <c r="N378" t="b">
        <f t="shared" si="55"/>
        <v>0</v>
      </c>
      <c r="O378" t="str">
        <f t="shared" si="56"/>
        <v>Normal</v>
      </c>
      <c r="P378" t="str">
        <f t="shared" si="57"/>
        <v>New YEAR</v>
      </c>
      <c r="Q378" t="b">
        <f t="shared" si="58"/>
        <v>0</v>
      </c>
      <c r="R378">
        <f t="shared" si="59"/>
        <v>0</v>
      </c>
    </row>
    <row r="379" spans="1:18" x14ac:dyDescent="0.3">
      <c r="A379" s="1">
        <v>377</v>
      </c>
      <c r="B379" s="1" t="s">
        <v>418</v>
      </c>
      <c r="C379" s="1" t="s">
        <v>27</v>
      </c>
      <c r="D379" s="1" t="s">
        <v>10</v>
      </c>
      <c r="E379" s="1"/>
      <c r="F379" s="1"/>
      <c r="G379" s="1"/>
      <c r="H379" s="1" t="s">
        <v>278</v>
      </c>
      <c r="I379" t="str">
        <f t="shared" si="50"/>
        <v>Unsold</v>
      </c>
      <c r="J379" t="str">
        <f t="shared" si="51"/>
        <v>Not Played</v>
      </c>
      <c r="K379" t="b">
        <f t="shared" si="52"/>
        <v>0</v>
      </c>
      <c r="L379" t="b">
        <f t="shared" si="53"/>
        <v>0</v>
      </c>
      <c r="M379" t="b">
        <f t="shared" si="54"/>
        <v>0</v>
      </c>
      <c r="N379" t="b">
        <f t="shared" si="55"/>
        <v>0</v>
      </c>
      <c r="O379" t="str">
        <f t="shared" si="56"/>
        <v>Normal</v>
      </c>
      <c r="P379" t="str">
        <f t="shared" si="57"/>
        <v>New YEAR</v>
      </c>
      <c r="Q379" t="b">
        <f t="shared" si="58"/>
        <v>0</v>
      </c>
      <c r="R379">
        <f t="shared" si="59"/>
        <v>0</v>
      </c>
    </row>
    <row r="380" spans="1:18" x14ac:dyDescent="0.3">
      <c r="A380" s="1">
        <v>378</v>
      </c>
      <c r="B380" s="1" t="s">
        <v>419</v>
      </c>
      <c r="C380" s="1" t="s">
        <v>27</v>
      </c>
      <c r="D380" s="1" t="s">
        <v>10</v>
      </c>
      <c r="E380" s="1"/>
      <c r="F380" s="1"/>
      <c r="G380" s="1"/>
      <c r="H380" s="1" t="s">
        <v>278</v>
      </c>
      <c r="I380" t="str">
        <f t="shared" si="50"/>
        <v>Unsold</v>
      </c>
      <c r="J380" t="str">
        <f t="shared" si="51"/>
        <v>Not Played</v>
      </c>
      <c r="K380" t="b">
        <f t="shared" si="52"/>
        <v>0</v>
      </c>
      <c r="L380" t="b">
        <f t="shared" si="53"/>
        <v>0</v>
      </c>
      <c r="M380" t="b">
        <f t="shared" si="54"/>
        <v>0</v>
      </c>
      <c r="N380" t="b">
        <f t="shared" si="55"/>
        <v>0</v>
      </c>
      <c r="O380" t="str">
        <f t="shared" si="56"/>
        <v>Normal</v>
      </c>
      <c r="P380" t="str">
        <f t="shared" si="57"/>
        <v>New YEAR</v>
      </c>
      <c r="Q380" t="b">
        <f t="shared" si="58"/>
        <v>0</v>
      </c>
      <c r="R380">
        <f t="shared" si="59"/>
        <v>0</v>
      </c>
    </row>
    <row r="381" spans="1:18" x14ac:dyDescent="0.3">
      <c r="A381" s="1">
        <v>379</v>
      </c>
      <c r="B381" s="1" t="s">
        <v>420</v>
      </c>
      <c r="C381" s="1" t="s">
        <v>27</v>
      </c>
      <c r="D381" s="1" t="s">
        <v>10</v>
      </c>
      <c r="E381" s="1"/>
      <c r="F381" s="1"/>
      <c r="G381" s="1"/>
      <c r="H381" s="1" t="s">
        <v>278</v>
      </c>
      <c r="I381" t="str">
        <f t="shared" si="50"/>
        <v>Unsold</v>
      </c>
      <c r="J381" t="str">
        <f t="shared" si="51"/>
        <v>Not Played</v>
      </c>
      <c r="K381" t="b">
        <f t="shared" si="52"/>
        <v>0</v>
      </c>
      <c r="L381" t="b">
        <f t="shared" si="53"/>
        <v>0</v>
      </c>
      <c r="M381" t="b">
        <f t="shared" si="54"/>
        <v>0</v>
      </c>
      <c r="N381" t="b">
        <f t="shared" si="55"/>
        <v>0</v>
      </c>
      <c r="O381" t="str">
        <f t="shared" si="56"/>
        <v>Normal</v>
      </c>
      <c r="P381" t="str">
        <f t="shared" si="57"/>
        <v>New YEAR</v>
      </c>
      <c r="Q381" t="b">
        <f t="shared" si="58"/>
        <v>0</v>
      </c>
      <c r="R381">
        <f t="shared" si="59"/>
        <v>0</v>
      </c>
    </row>
    <row r="382" spans="1:18" x14ac:dyDescent="0.3">
      <c r="A382" s="1">
        <v>380</v>
      </c>
      <c r="B382" s="1" t="s">
        <v>421</v>
      </c>
      <c r="C382" s="1" t="s">
        <v>27</v>
      </c>
      <c r="D382" s="1" t="s">
        <v>10</v>
      </c>
      <c r="E382" s="1"/>
      <c r="F382" s="1"/>
      <c r="G382" s="1"/>
      <c r="H382" s="1" t="s">
        <v>278</v>
      </c>
      <c r="I382" t="str">
        <f t="shared" si="50"/>
        <v>Unsold</v>
      </c>
      <c r="J382" t="str">
        <f t="shared" si="51"/>
        <v>Not Played</v>
      </c>
      <c r="K382" t="b">
        <f t="shared" si="52"/>
        <v>0</v>
      </c>
      <c r="L382" t="b">
        <f t="shared" si="53"/>
        <v>0</v>
      </c>
      <c r="M382" t="b">
        <f t="shared" si="54"/>
        <v>0</v>
      </c>
      <c r="N382" t="b">
        <f t="shared" si="55"/>
        <v>0</v>
      </c>
      <c r="O382" t="str">
        <f t="shared" si="56"/>
        <v>Normal</v>
      </c>
      <c r="P382" t="str">
        <f t="shared" si="57"/>
        <v>New YEAR</v>
      </c>
      <c r="Q382" t="b">
        <f t="shared" si="58"/>
        <v>0</v>
      </c>
      <c r="R382">
        <f t="shared" si="59"/>
        <v>0</v>
      </c>
    </row>
    <row r="383" spans="1:18" x14ac:dyDescent="0.3">
      <c r="A383" s="1">
        <v>381</v>
      </c>
      <c r="B383" s="1" t="s">
        <v>422</v>
      </c>
      <c r="C383" s="1" t="s">
        <v>27</v>
      </c>
      <c r="D383" s="1" t="s">
        <v>10</v>
      </c>
      <c r="E383" s="1"/>
      <c r="F383" s="1"/>
      <c r="G383" s="1"/>
      <c r="H383" s="1" t="s">
        <v>278</v>
      </c>
      <c r="I383" t="str">
        <f t="shared" si="50"/>
        <v>Unsold</v>
      </c>
      <c r="J383" t="str">
        <f t="shared" si="51"/>
        <v>Not Played</v>
      </c>
      <c r="K383" t="b">
        <f t="shared" si="52"/>
        <v>0</v>
      </c>
      <c r="L383" t="b">
        <f t="shared" si="53"/>
        <v>0</v>
      </c>
      <c r="M383" t="b">
        <f t="shared" si="54"/>
        <v>0</v>
      </c>
      <c r="N383" t="b">
        <f t="shared" si="55"/>
        <v>0</v>
      </c>
      <c r="O383" t="str">
        <f t="shared" si="56"/>
        <v>Normal</v>
      </c>
      <c r="P383" t="str">
        <f t="shared" si="57"/>
        <v>New YEAR</v>
      </c>
      <c r="Q383" t="b">
        <f t="shared" si="58"/>
        <v>0</v>
      </c>
      <c r="R383">
        <f t="shared" si="59"/>
        <v>0</v>
      </c>
    </row>
    <row r="384" spans="1:18" x14ac:dyDescent="0.3">
      <c r="A384" s="1">
        <v>382</v>
      </c>
      <c r="B384" s="1" t="s">
        <v>423</v>
      </c>
      <c r="C384" s="1" t="s">
        <v>27</v>
      </c>
      <c r="D384" s="1" t="s">
        <v>10</v>
      </c>
      <c r="E384" s="1"/>
      <c r="F384" s="1"/>
      <c r="G384" s="1"/>
      <c r="H384" s="1" t="s">
        <v>278</v>
      </c>
      <c r="I384" t="str">
        <f t="shared" si="50"/>
        <v>Unsold</v>
      </c>
      <c r="J384" t="str">
        <f t="shared" si="51"/>
        <v>Not Played</v>
      </c>
      <c r="K384" t="b">
        <f t="shared" si="52"/>
        <v>0</v>
      </c>
      <c r="L384" t="b">
        <f t="shared" si="53"/>
        <v>0</v>
      </c>
      <c r="M384" t="b">
        <f t="shared" si="54"/>
        <v>0</v>
      </c>
      <c r="N384" t="b">
        <f t="shared" si="55"/>
        <v>0</v>
      </c>
      <c r="O384" t="str">
        <f t="shared" si="56"/>
        <v>Normal</v>
      </c>
      <c r="P384" t="str">
        <f t="shared" si="57"/>
        <v>New YEAR</v>
      </c>
      <c r="Q384" t="b">
        <f t="shared" si="58"/>
        <v>0</v>
      </c>
      <c r="R384">
        <f t="shared" si="59"/>
        <v>0</v>
      </c>
    </row>
    <row r="385" spans="1:18" x14ac:dyDescent="0.3">
      <c r="A385" s="1">
        <v>383</v>
      </c>
      <c r="B385" s="1" t="s">
        <v>424</v>
      </c>
      <c r="C385" s="1" t="s">
        <v>27</v>
      </c>
      <c r="D385" s="1" t="s">
        <v>10</v>
      </c>
      <c r="E385" s="1"/>
      <c r="F385" s="1"/>
      <c r="G385" s="1"/>
      <c r="H385" s="1" t="s">
        <v>278</v>
      </c>
      <c r="I385" t="str">
        <f t="shared" si="50"/>
        <v>Unsold</v>
      </c>
      <c r="J385" t="str">
        <f t="shared" si="51"/>
        <v>Not Played</v>
      </c>
      <c r="K385" t="b">
        <f t="shared" si="52"/>
        <v>0</v>
      </c>
      <c r="L385" t="b">
        <f t="shared" si="53"/>
        <v>0</v>
      </c>
      <c r="M385" t="b">
        <f t="shared" si="54"/>
        <v>0</v>
      </c>
      <c r="N385" t="b">
        <f t="shared" si="55"/>
        <v>0</v>
      </c>
      <c r="O385" t="str">
        <f t="shared" si="56"/>
        <v>Normal</v>
      </c>
      <c r="P385" t="str">
        <f t="shared" si="57"/>
        <v>New YEAR</v>
      </c>
      <c r="Q385" t="b">
        <f t="shared" si="58"/>
        <v>0</v>
      </c>
      <c r="R385">
        <f t="shared" si="59"/>
        <v>0</v>
      </c>
    </row>
    <row r="386" spans="1:18" x14ac:dyDescent="0.3">
      <c r="A386" s="1">
        <v>384</v>
      </c>
      <c r="B386" s="1" t="s">
        <v>425</v>
      </c>
      <c r="C386" s="1" t="s">
        <v>27</v>
      </c>
      <c r="D386" s="1" t="s">
        <v>10</v>
      </c>
      <c r="E386" s="1"/>
      <c r="F386" s="1"/>
      <c r="G386" s="1"/>
      <c r="H386" s="1" t="s">
        <v>278</v>
      </c>
      <c r="I386" t="str">
        <f t="shared" si="50"/>
        <v>Unsold</v>
      </c>
      <c r="J386" t="str">
        <f t="shared" si="51"/>
        <v>Not Played</v>
      </c>
      <c r="K386" t="b">
        <f t="shared" si="52"/>
        <v>0</v>
      </c>
      <c r="L386" t="b">
        <f t="shared" si="53"/>
        <v>0</v>
      </c>
      <c r="M386" t="b">
        <f t="shared" si="54"/>
        <v>0</v>
      </c>
      <c r="N386" t="b">
        <f t="shared" si="55"/>
        <v>0</v>
      </c>
      <c r="O386" t="str">
        <f t="shared" si="56"/>
        <v>Normal</v>
      </c>
      <c r="P386" t="str">
        <f t="shared" si="57"/>
        <v>New YEAR</v>
      </c>
      <c r="Q386" t="b">
        <f t="shared" si="58"/>
        <v>0</v>
      </c>
      <c r="R386">
        <f t="shared" si="59"/>
        <v>0</v>
      </c>
    </row>
    <row r="387" spans="1:18" x14ac:dyDescent="0.3">
      <c r="A387" s="1">
        <v>385</v>
      </c>
      <c r="B387" s="1" t="s">
        <v>426</v>
      </c>
      <c r="C387" s="1" t="s">
        <v>27</v>
      </c>
      <c r="D387" s="1" t="s">
        <v>10</v>
      </c>
      <c r="E387" s="1"/>
      <c r="F387" s="1"/>
      <c r="G387" s="1"/>
      <c r="H387" s="1" t="s">
        <v>278</v>
      </c>
      <c r="I387" t="str">
        <f t="shared" ref="I387:I450" si="60">IF(D387="Sold","Sold","Unsold")</f>
        <v>Unsold</v>
      </c>
      <c r="J387" t="str">
        <f t="shared" ref="J387:J450" si="61">IF(G387="Yes","Played","Not Played")</f>
        <v>Not Played</v>
      </c>
      <c r="K387" t="b">
        <f t="shared" ref="K387:K450" si="62">AND(E387="BOWER",G387&gt;5000000)</f>
        <v>0</v>
      </c>
      <c r="L387" t="b">
        <f t="shared" ref="L387:L450" si="63">AND(E387="BATTER",F387="CSK",G387&gt;5000000)</f>
        <v>0</v>
      </c>
      <c r="M387" t="b">
        <f t="shared" ref="M387:M450" si="64">OR(E387="BOWER",G387&gt;5000000)</f>
        <v>0</v>
      </c>
      <c r="N387" t="b">
        <f t="shared" ref="N387:N450" si="65">ISBLANK(H387)</f>
        <v>0</v>
      </c>
      <c r="O387" t="str">
        <f t="shared" ref="O387:O450" si="66">IF(G387&gt;1000000,"High Bid","Normal")</f>
        <v>Normal</v>
      </c>
      <c r="P387" t="str">
        <f t="shared" ref="P387:P450" si="67">IF(ISBLANK(G387),"New YEAR","Old Player")</f>
        <v>New YEAR</v>
      </c>
      <c r="Q387" t="b">
        <f t="shared" ref="Q387:Q450" si="68">OR(B387="ALL-ROUNDER",B387="BOWER")</f>
        <v>0</v>
      </c>
      <c r="R387">
        <f t="shared" ref="R387:R450" si="69">COUNTIFS(H387:H485,"Yes",C387:C485,"&lt;2000000")</f>
        <v>0</v>
      </c>
    </row>
    <row r="388" spans="1:18" x14ac:dyDescent="0.3">
      <c r="A388" s="1">
        <v>386</v>
      </c>
      <c r="B388" s="1" t="s">
        <v>427</v>
      </c>
      <c r="C388" s="1" t="s">
        <v>27</v>
      </c>
      <c r="D388" s="1" t="s">
        <v>10</v>
      </c>
      <c r="E388" s="1"/>
      <c r="F388" s="1"/>
      <c r="G388" s="1"/>
      <c r="H388" s="1" t="s">
        <v>278</v>
      </c>
      <c r="I388" t="str">
        <f t="shared" si="60"/>
        <v>Unsold</v>
      </c>
      <c r="J388" t="str">
        <f t="shared" si="61"/>
        <v>Not Played</v>
      </c>
      <c r="K388" t="b">
        <f t="shared" si="62"/>
        <v>0</v>
      </c>
      <c r="L388" t="b">
        <f t="shared" si="63"/>
        <v>0</v>
      </c>
      <c r="M388" t="b">
        <f t="shared" si="64"/>
        <v>0</v>
      </c>
      <c r="N388" t="b">
        <f t="shared" si="65"/>
        <v>0</v>
      </c>
      <c r="O388" t="str">
        <f t="shared" si="66"/>
        <v>Normal</v>
      </c>
      <c r="P388" t="str">
        <f t="shared" si="67"/>
        <v>New YEAR</v>
      </c>
      <c r="Q388" t="b">
        <f t="shared" si="68"/>
        <v>0</v>
      </c>
      <c r="R388">
        <f t="shared" si="69"/>
        <v>0</v>
      </c>
    </row>
    <row r="389" spans="1:18" x14ac:dyDescent="0.3">
      <c r="A389" s="1">
        <v>387</v>
      </c>
      <c r="B389" s="1" t="s">
        <v>428</v>
      </c>
      <c r="C389" s="1" t="s">
        <v>27</v>
      </c>
      <c r="D389" s="1" t="s">
        <v>10</v>
      </c>
      <c r="E389" s="1"/>
      <c r="F389" s="1"/>
      <c r="G389" s="1"/>
      <c r="H389" s="1" t="s">
        <v>278</v>
      </c>
      <c r="I389" t="str">
        <f t="shared" si="60"/>
        <v>Unsold</v>
      </c>
      <c r="J389" t="str">
        <f t="shared" si="61"/>
        <v>Not Played</v>
      </c>
      <c r="K389" t="b">
        <f t="shared" si="62"/>
        <v>0</v>
      </c>
      <c r="L389" t="b">
        <f t="shared" si="63"/>
        <v>0</v>
      </c>
      <c r="M389" t="b">
        <f t="shared" si="64"/>
        <v>0</v>
      </c>
      <c r="N389" t="b">
        <f t="shared" si="65"/>
        <v>0</v>
      </c>
      <c r="O389" t="str">
        <f t="shared" si="66"/>
        <v>Normal</v>
      </c>
      <c r="P389" t="str">
        <f t="shared" si="67"/>
        <v>New YEAR</v>
      </c>
      <c r="Q389" t="b">
        <f t="shared" si="68"/>
        <v>0</v>
      </c>
      <c r="R389">
        <f t="shared" si="69"/>
        <v>0</v>
      </c>
    </row>
    <row r="390" spans="1:18" x14ac:dyDescent="0.3">
      <c r="A390" s="1">
        <v>388</v>
      </c>
      <c r="B390" s="1" t="s">
        <v>429</v>
      </c>
      <c r="C390" s="1" t="s">
        <v>27</v>
      </c>
      <c r="D390" s="1" t="s">
        <v>10</v>
      </c>
      <c r="E390" s="1"/>
      <c r="F390" s="1"/>
      <c r="G390" s="1"/>
      <c r="H390" s="1" t="s">
        <v>278</v>
      </c>
      <c r="I390" t="str">
        <f t="shared" si="60"/>
        <v>Unsold</v>
      </c>
      <c r="J390" t="str">
        <f t="shared" si="61"/>
        <v>Not Played</v>
      </c>
      <c r="K390" t="b">
        <f t="shared" si="62"/>
        <v>0</v>
      </c>
      <c r="L390" t="b">
        <f t="shared" si="63"/>
        <v>0</v>
      </c>
      <c r="M390" t="b">
        <f t="shared" si="64"/>
        <v>0</v>
      </c>
      <c r="N390" t="b">
        <f t="shared" si="65"/>
        <v>0</v>
      </c>
      <c r="O390" t="str">
        <f t="shared" si="66"/>
        <v>Normal</v>
      </c>
      <c r="P390" t="str">
        <f t="shared" si="67"/>
        <v>New YEAR</v>
      </c>
      <c r="Q390" t="b">
        <f t="shared" si="68"/>
        <v>0</v>
      </c>
      <c r="R390">
        <f t="shared" si="69"/>
        <v>0</v>
      </c>
    </row>
    <row r="391" spans="1:18" x14ac:dyDescent="0.3">
      <c r="A391" s="1">
        <v>389</v>
      </c>
      <c r="B391" s="1" t="s">
        <v>430</v>
      </c>
      <c r="C391" s="1" t="s">
        <v>27</v>
      </c>
      <c r="D391" s="1" t="s">
        <v>10</v>
      </c>
      <c r="E391" s="1"/>
      <c r="F391" s="1"/>
      <c r="G391" s="1"/>
      <c r="H391" s="1" t="s">
        <v>278</v>
      </c>
      <c r="I391" t="str">
        <f t="shared" si="60"/>
        <v>Unsold</v>
      </c>
      <c r="J391" t="str">
        <f t="shared" si="61"/>
        <v>Not Played</v>
      </c>
      <c r="K391" t="b">
        <f t="shared" si="62"/>
        <v>0</v>
      </c>
      <c r="L391" t="b">
        <f t="shared" si="63"/>
        <v>0</v>
      </c>
      <c r="M391" t="b">
        <f t="shared" si="64"/>
        <v>0</v>
      </c>
      <c r="N391" t="b">
        <f t="shared" si="65"/>
        <v>0</v>
      </c>
      <c r="O391" t="str">
        <f t="shared" si="66"/>
        <v>Normal</v>
      </c>
      <c r="P391" t="str">
        <f t="shared" si="67"/>
        <v>New YEAR</v>
      </c>
      <c r="Q391" t="b">
        <f t="shared" si="68"/>
        <v>0</v>
      </c>
      <c r="R391">
        <f t="shared" si="69"/>
        <v>0</v>
      </c>
    </row>
    <row r="392" spans="1:18" x14ac:dyDescent="0.3">
      <c r="A392" s="1">
        <v>390</v>
      </c>
      <c r="B392" s="1" t="s">
        <v>431</v>
      </c>
      <c r="C392" s="1" t="s">
        <v>27</v>
      </c>
      <c r="D392" s="1" t="s">
        <v>10</v>
      </c>
      <c r="E392" s="1"/>
      <c r="F392" s="1"/>
      <c r="G392" s="1"/>
      <c r="H392" s="1" t="s">
        <v>278</v>
      </c>
      <c r="I392" t="str">
        <f t="shared" si="60"/>
        <v>Unsold</v>
      </c>
      <c r="J392" t="str">
        <f t="shared" si="61"/>
        <v>Not Played</v>
      </c>
      <c r="K392" t="b">
        <f t="shared" si="62"/>
        <v>0</v>
      </c>
      <c r="L392" t="b">
        <f t="shared" si="63"/>
        <v>0</v>
      </c>
      <c r="M392" t="b">
        <f t="shared" si="64"/>
        <v>0</v>
      </c>
      <c r="N392" t="b">
        <f t="shared" si="65"/>
        <v>0</v>
      </c>
      <c r="O392" t="str">
        <f t="shared" si="66"/>
        <v>Normal</v>
      </c>
      <c r="P392" t="str">
        <f t="shared" si="67"/>
        <v>New YEAR</v>
      </c>
      <c r="Q392" t="b">
        <f t="shared" si="68"/>
        <v>0</v>
      </c>
      <c r="R392">
        <f t="shared" si="69"/>
        <v>0</v>
      </c>
    </row>
    <row r="393" spans="1:18" x14ac:dyDescent="0.3">
      <c r="A393" s="1">
        <v>391</v>
      </c>
      <c r="B393" s="1" t="s">
        <v>432</v>
      </c>
      <c r="C393" s="1" t="s">
        <v>27</v>
      </c>
      <c r="D393" s="1" t="s">
        <v>10</v>
      </c>
      <c r="E393" s="1"/>
      <c r="F393" s="1"/>
      <c r="G393" s="1"/>
      <c r="H393" s="1" t="s">
        <v>278</v>
      </c>
      <c r="I393" t="str">
        <f t="shared" si="60"/>
        <v>Unsold</v>
      </c>
      <c r="J393" t="str">
        <f t="shared" si="61"/>
        <v>Not Played</v>
      </c>
      <c r="K393" t="b">
        <f t="shared" si="62"/>
        <v>0</v>
      </c>
      <c r="L393" t="b">
        <f t="shared" si="63"/>
        <v>0</v>
      </c>
      <c r="M393" t="b">
        <f t="shared" si="64"/>
        <v>0</v>
      </c>
      <c r="N393" t="b">
        <f t="shared" si="65"/>
        <v>0</v>
      </c>
      <c r="O393" t="str">
        <f t="shared" si="66"/>
        <v>Normal</v>
      </c>
      <c r="P393" t="str">
        <f t="shared" si="67"/>
        <v>New YEAR</v>
      </c>
      <c r="Q393" t="b">
        <f t="shared" si="68"/>
        <v>0</v>
      </c>
      <c r="R393">
        <f t="shared" si="69"/>
        <v>0</v>
      </c>
    </row>
    <row r="394" spans="1:18" x14ac:dyDescent="0.3">
      <c r="A394" s="1">
        <v>392</v>
      </c>
      <c r="B394" s="1" t="s">
        <v>433</v>
      </c>
      <c r="C394" s="1" t="s">
        <v>27</v>
      </c>
      <c r="D394" s="1" t="s">
        <v>10</v>
      </c>
      <c r="E394" s="1"/>
      <c r="F394" s="1"/>
      <c r="G394" s="1"/>
      <c r="H394" s="1" t="s">
        <v>278</v>
      </c>
      <c r="I394" t="str">
        <f t="shared" si="60"/>
        <v>Unsold</v>
      </c>
      <c r="J394" t="str">
        <f t="shared" si="61"/>
        <v>Not Played</v>
      </c>
      <c r="K394" t="b">
        <f t="shared" si="62"/>
        <v>0</v>
      </c>
      <c r="L394" t="b">
        <f t="shared" si="63"/>
        <v>0</v>
      </c>
      <c r="M394" t="b">
        <f t="shared" si="64"/>
        <v>0</v>
      </c>
      <c r="N394" t="b">
        <f t="shared" si="65"/>
        <v>0</v>
      </c>
      <c r="O394" t="str">
        <f t="shared" si="66"/>
        <v>Normal</v>
      </c>
      <c r="P394" t="str">
        <f t="shared" si="67"/>
        <v>New YEAR</v>
      </c>
      <c r="Q394" t="b">
        <f t="shared" si="68"/>
        <v>0</v>
      </c>
      <c r="R394">
        <f t="shared" si="69"/>
        <v>0</v>
      </c>
    </row>
    <row r="395" spans="1:18" x14ac:dyDescent="0.3">
      <c r="A395" s="1">
        <v>393</v>
      </c>
      <c r="B395" s="1" t="s">
        <v>434</v>
      </c>
      <c r="C395" s="1" t="s">
        <v>27</v>
      </c>
      <c r="D395" s="1" t="s">
        <v>10</v>
      </c>
      <c r="E395" s="1"/>
      <c r="F395" s="1"/>
      <c r="G395" s="1"/>
      <c r="H395" s="1" t="s">
        <v>278</v>
      </c>
      <c r="I395" t="str">
        <f t="shared" si="60"/>
        <v>Unsold</v>
      </c>
      <c r="J395" t="str">
        <f t="shared" si="61"/>
        <v>Not Played</v>
      </c>
      <c r="K395" t="b">
        <f t="shared" si="62"/>
        <v>0</v>
      </c>
      <c r="L395" t="b">
        <f t="shared" si="63"/>
        <v>0</v>
      </c>
      <c r="M395" t="b">
        <f t="shared" si="64"/>
        <v>0</v>
      </c>
      <c r="N395" t="b">
        <f t="shared" si="65"/>
        <v>0</v>
      </c>
      <c r="O395" t="str">
        <f t="shared" si="66"/>
        <v>Normal</v>
      </c>
      <c r="P395" t="str">
        <f t="shared" si="67"/>
        <v>New YEAR</v>
      </c>
      <c r="Q395" t="b">
        <f t="shared" si="68"/>
        <v>0</v>
      </c>
      <c r="R395">
        <f t="shared" si="69"/>
        <v>0</v>
      </c>
    </row>
    <row r="396" spans="1:18" x14ac:dyDescent="0.3">
      <c r="A396" s="1">
        <v>394</v>
      </c>
      <c r="B396" s="1" t="s">
        <v>435</v>
      </c>
      <c r="C396" s="1" t="s">
        <v>36</v>
      </c>
      <c r="D396" s="1" t="s">
        <v>23</v>
      </c>
      <c r="E396" s="1"/>
      <c r="F396" s="1"/>
      <c r="G396" s="1"/>
      <c r="H396" s="1" t="s">
        <v>278</v>
      </c>
      <c r="I396" t="str">
        <f t="shared" si="60"/>
        <v>Unsold</v>
      </c>
      <c r="J396" t="str">
        <f t="shared" si="61"/>
        <v>Not Played</v>
      </c>
      <c r="K396" t="b">
        <f t="shared" si="62"/>
        <v>0</v>
      </c>
      <c r="L396" t="b">
        <f t="shared" si="63"/>
        <v>0</v>
      </c>
      <c r="M396" t="b">
        <f t="shared" si="64"/>
        <v>0</v>
      </c>
      <c r="N396" t="b">
        <f t="shared" si="65"/>
        <v>0</v>
      </c>
      <c r="O396" t="str">
        <f t="shared" si="66"/>
        <v>Normal</v>
      </c>
      <c r="P396" t="str">
        <f t="shared" si="67"/>
        <v>New YEAR</v>
      </c>
      <c r="Q396" t="b">
        <f t="shared" si="68"/>
        <v>0</v>
      </c>
      <c r="R396">
        <f t="shared" si="69"/>
        <v>0</v>
      </c>
    </row>
    <row r="397" spans="1:18" x14ac:dyDescent="0.3">
      <c r="A397" s="1">
        <v>395</v>
      </c>
      <c r="B397" s="1" t="s">
        <v>436</v>
      </c>
      <c r="C397" s="1" t="s">
        <v>41</v>
      </c>
      <c r="D397" s="1" t="s">
        <v>23</v>
      </c>
      <c r="E397" s="1"/>
      <c r="F397" s="1"/>
      <c r="G397" s="1"/>
      <c r="H397" s="1" t="s">
        <v>278</v>
      </c>
      <c r="I397" t="str">
        <f t="shared" si="60"/>
        <v>Unsold</v>
      </c>
      <c r="J397" t="str">
        <f t="shared" si="61"/>
        <v>Not Played</v>
      </c>
      <c r="K397" t="b">
        <f t="shared" si="62"/>
        <v>0</v>
      </c>
      <c r="L397" t="b">
        <f t="shared" si="63"/>
        <v>0</v>
      </c>
      <c r="M397" t="b">
        <f t="shared" si="64"/>
        <v>0</v>
      </c>
      <c r="N397" t="b">
        <f t="shared" si="65"/>
        <v>0</v>
      </c>
      <c r="O397" t="str">
        <f t="shared" si="66"/>
        <v>Normal</v>
      </c>
      <c r="P397" t="str">
        <f t="shared" si="67"/>
        <v>New YEAR</v>
      </c>
      <c r="Q397" t="b">
        <f t="shared" si="68"/>
        <v>0</v>
      </c>
      <c r="R397">
        <f t="shared" si="69"/>
        <v>0</v>
      </c>
    </row>
    <row r="398" spans="1:18" x14ac:dyDescent="0.3">
      <c r="A398" s="1">
        <v>396</v>
      </c>
      <c r="B398" s="1" t="s">
        <v>437</v>
      </c>
      <c r="C398" s="1" t="s">
        <v>41</v>
      </c>
      <c r="D398" s="1" t="s">
        <v>23</v>
      </c>
      <c r="E398" s="1"/>
      <c r="F398" s="1"/>
      <c r="G398" s="1"/>
      <c r="H398" s="1" t="s">
        <v>278</v>
      </c>
      <c r="I398" t="str">
        <f t="shared" si="60"/>
        <v>Unsold</v>
      </c>
      <c r="J398" t="str">
        <f t="shared" si="61"/>
        <v>Not Played</v>
      </c>
      <c r="K398" t="b">
        <f t="shared" si="62"/>
        <v>0</v>
      </c>
      <c r="L398" t="b">
        <f t="shared" si="63"/>
        <v>0</v>
      </c>
      <c r="M398" t="b">
        <f t="shared" si="64"/>
        <v>0</v>
      </c>
      <c r="N398" t="b">
        <f t="shared" si="65"/>
        <v>0</v>
      </c>
      <c r="O398" t="str">
        <f t="shared" si="66"/>
        <v>Normal</v>
      </c>
      <c r="P398" t="str">
        <f t="shared" si="67"/>
        <v>New YEAR</v>
      </c>
      <c r="Q398" t="b">
        <f t="shared" si="68"/>
        <v>0</v>
      </c>
      <c r="R398">
        <f t="shared" si="69"/>
        <v>0</v>
      </c>
    </row>
    <row r="399" spans="1:18" x14ac:dyDescent="0.3">
      <c r="A399" s="1">
        <v>397</v>
      </c>
      <c r="B399" s="1" t="s">
        <v>438</v>
      </c>
      <c r="C399" s="1" t="s">
        <v>41</v>
      </c>
      <c r="D399" s="1" t="s">
        <v>23</v>
      </c>
      <c r="E399" s="1"/>
      <c r="F399" s="1"/>
      <c r="G399" s="1"/>
      <c r="H399" s="1" t="s">
        <v>278</v>
      </c>
      <c r="I399" t="str">
        <f t="shared" si="60"/>
        <v>Unsold</v>
      </c>
      <c r="J399" t="str">
        <f t="shared" si="61"/>
        <v>Not Played</v>
      </c>
      <c r="K399" t="b">
        <f t="shared" si="62"/>
        <v>0</v>
      </c>
      <c r="L399" t="b">
        <f t="shared" si="63"/>
        <v>0</v>
      </c>
      <c r="M399" t="b">
        <f t="shared" si="64"/>
        <v>0</v>
      </c>
      <c r="N399" t="b">
        <f t="shared" si="65"/>
        <v>0</v>
      </c>
      <c r="O399" t="str">
        <f t="shared" si="66"/>
        <v>Normal</v>
      </c>
      <c r="P399" t="str">
        <f t="shared" si="67"/>
        <v>New YEAR</v>
      </c>
      <c r="Q399" t="b">
        <f t="shared" si="68"/>
        <v>0</v>
      </c>
      <c r="R399">
        <f t="shared" si="69"/>
        <v>0</v>
      </c>
    </row>
    <row r="400" spans="1:18" x14ac:dyDescent="0.3">
      <c r="A400" s="1">
        <v>398</v>
      </c>
      <c r="B400" s="1" t="s">
        <v>439</v>
      </c>
      <c r="C400" s="1" t="s">
        <v>41</v>
      </c>
      <c r="D400" s="1" t="s">
        <v>23</v>
      </c>
      <c r="E400" s="1"/>
      <c r="F400" s="1"/>
      <c r="G400" s="1"/>
      <c r="H400" s="1" t="s">
        <v>278</v>
      </c>
      <c r="I400" t="str">
        <f t="shared" si="60"/>
        <v>Unsold</v>
      </c>
      <c r="J400" t="str">
        <f t="shared" si="61"/>
        <v>Not Played</v>
      </c>
      <c r="K400" t="b">
        <f t="shared" si="62"/>
        <v>0</v>
      </c>
      <c r="L400" t="b">
        <f t="shared" si="63"/>
        <v>0</v>
      </c>
      <c r="M400" t="b">
        <f t="shared" si="64"/>
        <v>0</v>
      </c>
      <c r="N400" t="b">
        <f t="shared" si="65"/>
        <v>0</v>
      </c>
      <c r="O400" t="str">
        <f t="shared" si="66"/>
        <v>Normal</v>
      </c>
      <c r="P400" t="str">
        <f t="shared" si="67"/>
        <v>New YEAR</v>
      </c>
      <c r="Q400" t="b">
        <f t="shared" si="68"/>
        <v>0</v>
      </c>
      <c r="R400">
        <f t="shared" si="69"/>
        <v>0</v>
      </c>
    </row>
    <row r="401" spans="1:18" x14ac:dyDescent="0.3">
      <c r="A401" s="1">
        <v>399</v>
      </c>
      <c r="B401" s="1" t="s">
        <v>440</v>
      </c>
      <c r="C401" s="1" t="s">
        <v>41</v>
      </c>
      <c r="D401" s="1" t="s">
        <v>23</v>
      </c>
      <c r="E401" s="1"/>
      <c r="F401" s="1"/>
      <c r="G401" s="1"/>
      <c r="H401" s="1" t="s">
        <v>278</v>
      </c>
      <c r="I401" t="str">
        <f t="shared" si="60"/>
        <v>Unsold</v>
      </c>
      <c r="J401" t="str">
        <f t="shared" si="61"/>
        <v>Not Played</v>
      </c>
      <c r="K401" t="b">
        <f t="shared" si="62"/>
        <v>0</v>
      </c>
      <c r="L401" t="b">
        <f t="shared" si="63"/>
        <v>0</v>
      </c>
      <c r="M401" t="b">
        <f t="shared" si="64"/>
        <v>0</v>
      </c>
      <c r="N401" t="b">
        <f t="shared" si="65"/>
        <v>0</v>
      </c>
      <c r="O401" t="str">
        <f t="shared" si="66"/>
        <v>Normal</v>
      </c>
      <c r="P401" t="str">
        <f t="shared" si="67"/>
        <v>New YEAR</v>
      </c>
      <c r="Q401" t="b">
        <f t="shared" si="68"/>
        <v>0</v>
      </c>
      <c r="R401">
        <f t="shared" si="69"/>
        <v>0</v>
      </c>
    </row>
    <row r="402" spans="1:18" x14ac:dyDescent="0.3">
      <c r="A402" s="1">
        <v>400</v>
      </c>
      <c r="B402" s="1" t="s">
        <v>441</v>
      </c>
      <c r="C402" s="1" t="s">
        <v>41</v>
      </c>
      <c r="D402" s="1" t="s">
        <v>23</v>
      </c>
      <c r="E402" s="1"/>
      <c r="F402" s="1"/>
      <c r="G402" s="1"/>
      <c r="H402" s="1" t="s">
        <v>278</v>
      </c>
      <c r="I402" t="str">
        <f t="shared" si="60"/>
        <v>Unsold</v>
      </c>
      <c r="J402" t="str">
        <f t="shared" si="61"/>
        <v>Not Played</v>
      </c>
      <c r="K402" t="b">
        <f t="shared" si="62"/>
        <v>0</v>
      </c>
      <c r="L402" t="b">
        <f t="shared" si="63"/>
        <v>0</v>
      </c>
      <c r="M402" t="b">
        <f t="shared" si="64"/>
        <v>0</v>
      </c>
      <c r="N402" t="b">
        <f t="shared" si="65"/>
        <v>0</v>
      </c>
      <c r="O402" t="str">
        <f t="shared" si="66"/>
        <v>Normal</v>
      </c>
      <c r="P402" t="str">
        <f t="shared" si="67"/>
        <v>New YEAR</v>
      </c>
      <c r="Q402" t="b">
        <f t="shared" si="68"/>
        <v>0</v>
      </c>
      <c r="R402">
        <f t="shared" si="69"/>
        <v>0</v>
      </c>
    </row>
    <row r="403" spans="1:18" x14ac:dyDescent="0.3">
      <c r="A403" s="1">
        <v>401</v>
      </c>
      <c r="B403" s="1" t="s">
        <v>442</v>
      </c>
      <c r="C403" s="1" t="s">
        <v>41</v>
      </c>
      <c r="D403" s="1" t="s">
        <v>23</v>
      </c>
      <c r="E403" s="1"/>
      <c r="F403" s="1"/>
      <c r="G403" s="1"/>
      <c r="H403" s="1" t="s">
        <v>278</v>
      </c>
      <c r="I403" t="str">
        <f t="shared" si="60"/>
        <v>Unsold</v>
      </c>
      <c r="J403" t="str">
        <f t="shared" si="61"/>
        <v>Not Played</v>
      </c>
      <c r="K403" t="b">
        <f t="shared" si="62"/>
        <v>0</v>
      </c>
      <c r="L403" t="b">
        <f t="shared" si="63"/>
        <v>0</v>
      </c>
      <c r="M403" t="b">
        <f t="shared" si="64"/>
        <v>0</v>
      </c>
      <c r="N403" t="b">
        <f t="shared" si="65"/>
        <v>0</v>
      </c>
      <c r="O403" t="str">
        <f t="shared" si="66"/>
        <v>Normal</v>
      </c>
      <c r="P403" t="str">
        <f t="shared" si="67"/>
        <v>New YEAR</v>
      </c>
      <c r="Q403" t="b">
        <f t="shared" si="68"/>
        <v>0</v>
      </c>
      <c r="R403">
        <f t="shared" si="69"/>
        <v>0</v>
      </c>
    </row>
    <row r="404" spans="1:18" x14ac:dyDescent="0.3">
      <c r="A404" s="1">
        <v>402</v>
      </c>
      <c r="B404" s="1" t="s">
        <v>443</v>
      </c>
      <c r="C404" s="1" t="s">
        <v>17</v>
      </c>
      <c r="D404" s="1" t="s">
        <v>14</v>
      </c>
      <c r="E404" s="1"/>
      <c r="F404" s="1"/>
      <c r="G404" s="1"/>
      <c r="H404" s="1" t="s">
        <v>278</v>
      </c>
      <c r="I404" t="str">
        <f t="shared" si="60"/>
        <v>Unsold</v>
      </c>
      <c r="J404" t="str">
        <f t="shared" si="61"/>
        <v>Not Played</v>
      </c>
      <c r="K404" t="b">
        <f t="shared" si="62"/>
        <v>0</v>
      </c>
      <c r="L404" t="b">
        <f t="shared" si="63"/>
        <v>0</v>
      </c>
      <c r="M404" t="b">
        <f t="shared" si="64"/>
        <v>0</v>
      </c>
      <c r="N404" t="b">
        <f t="shared" si="65"/>
        <v>0</v>
      </c>
      <c r="O404" t="str">
        <f t="shared" si="66"/>
        <v>Normal</v>
      </c>
      <c r="P404" t="str">
        <f t="shared" si="67"/>
        <v>New YEAR</v>
      </c>
      <c r="Q404" t="b">
        <f t="shared" si="68"/>
        <v>0</v>
      </c>
      <c r="R404">
        <f t="shared" si="69"/>
        <v>0</v>
      </c>
    </row>
    <row r="405" spans="1:18" x14ac:dyDescent="0.3">
      <c r="A405" s="1">
        <v>403</v>
      </c>
      <c r="B405" s="1" t="s">
        <v>444</v>
      </c>
      <c r="C405" s="1" t="s">
        <v>36</v>
      </c>
      <c r="D405" s="1" t="s">
        <v>14</v>
      </c>
      <c r="E405" s="1"/>
      <c r="F405" s="1"/>
      <c r="G405" s="1"/>
      <c r="H405" s="1" t="s">
        <v>278</v>
      </c>
      <c r="I405" t="str">
        <f t="shared" si="60"/>
        <v>Unsold</v>
      </c>
      <c r="J405" t="str">
        <f t="shared" si="61"/>
        <v>Not Played</v>
      </c>
      <c r="K405" t="b">
        <f t="shared" si="62"/>
        <v>0</v>
      </c>
      <c r="L405" t="b">
        <f t="shared" si="63"/>
        <v>0</v>
      </c>
      <c r="M405" t="b">
        <f t="shared" si="64"/>
        <v>0</v>
      </c>
      <c r="N405" t="b">
        <f t="shared" si="65"/>
        <v>0</v>
      </c>
      <c r="O405" t="str">
        <f t="shared" si="66"/>
        <v>Normal</v>
      </c>
      <c r="P405" t="str">
        <f t="shared" si="67"/>
        <v>New YEAR</v>
      </c>
      <c r="Q405" t="b">
        <f t="shared" si="68"/>
        <v>0</v>
      </c>
      <c r="R405">
        <f t="shared" si="69"/>
        <v>0</v>
      </c>
    </row>
    <row r="406" spans="1:18" x14ac:dyDescent="0.3">
      <c r="A406" s="1">
        <v>404</v>
      </c>
      <c r="B406" s="1" t="s">
        <v>445</v>
      </c>
      <c r="C406" s="1" t="s">
        <v>29</v>
      </c>
      <c r="D406" s="1" t="s">
        <v>14</v>
      </c>
      <c r="E406" s="1"/>
      <c r="F406" s="1"/>
      <c r="G406" s="1" t="s">
        <v>11</v>
      </c>
      <c r="H406" s="1" t="s">
        <v>278</v>
      </c>
      <c r="I406" t="str">
        <f t="shared" si="60"/>
        <v>Unsold</v>
      </c>
      <c r="J406" t="str">
        <f t="shared" si="61"/>
        <v>Not Played</v>
      </c>
      <c r="K406" t="b">
        <f t="shared" si="62"/>
        <v>0</v>
      </c>
      <c r="L406" t="b">
        <f t="shared" si="63"/>
        <v>0</v>
      </c>
      <c r="M406" t="b">
        <f t="shared" si="64"/>
        <v>1</v>
      </c>
      <c r="N406" t="b">
        <f t="shared" si="65"/>
        <v>0</v>
      </c>
      <c r="O406" t="str">
        <f t="shared" si="66"/>
        <v>High Bid</v>
      </c>
      <c r="P406" t="str">
        <f t="shared" si="67"/>
        <v>Old Player</v>
      </c>
      <c r="Q406" t="b">
        <f t="shared" si="68"/>
        <v>0</v>
      </c>
      <c r="R406">
        <f t="shared" si="69"/>
        <v>0</v>
      </c>
    </row>
    <row r="407" spans="1:18" x14ac:dyDescent="0.3">
      <c r="A407" s="1">
        <v>405</v>
      </c>
      <c r="B407" s="1" t="s">
        <v>446</v>
      </c>
      <c r="C407" s="1" t="s">
        <v>63</v>
      </c>
      <c r="D407" s="1" t="s">
        <v>14</v>
      </c>
      <c r="E407" s="1"/>
      <c r="F407" s="1"/>
      <c r="G407" s="1"/>
      <c r="H407" s="1" t="s">
        <v>278</v>
      </c>
      <c r="I407" t="str">
        <f t="shared" si="60"/>
        <v>Unsold</v>
      </c>
      <c r="J407" t="str">
        <f t="shared" si="61"/>
        <v>Not Played</v>
      </c>
      <c r="K407" t="b">
        <f t="shared" si="62"/>
        <v>0</v>
      </c>
      <c r="L407" t="b">
        <f t="shared" si="63"/>
        <v>0</v>
      </c>
      <c r="M407" t="b">
        <f t="shared" si="64"/>
        <v>0</v>
      </c>
      <c r="N407" t="b">
        <f t="shared" si="65"/>
        <v>0</v>
      </c>
      <c r="O407" t="str">
        <f t="shared" si="66"/>
        <v>Normal</v>
      </c>
      <c r="P407" t="str">
        <f t="shared" si="67"/>
        <v>New YEAR</v>
      </c>
      <c r="Q407" t="b">
        <f t="shared" si="68"/>
        <v>0</v>
      </c>
      <c r="R407">
        <f t="shared" si="69"/>
        <v>0</v>
      </c>
    </row>
    <row r="408" spans="1:18" x14ac:dyDescent="0.3">
      <c r="A408" s="1">
        <v>406</v>
      </c>
      <c r="B408" s="1" t="s">
        <v>447</v>
      </c>
      <c r="C408" s="1" t="s">
        <v>41</v>
      </c>
      <c r="D408" s="1" t="s">
        <v>14</v>
      </c>
      <c r="E408" s="1"/>
      <c r="F408" s="1"/>
      <c r="G408" s="1"/>
      <c r="H408" s="1" t="s">
        <v>278</v>
      </c>
      <c r="I408" t="str">
        <f t="shared" si="60"/>
        <v>Unsold</v>
      </c>
      <c r="J408" t="str">
        <f t="shared" si="61"/>
        <v>Not Played</v>
      </c>
      <c r="K408" t="b">
        <f t="shared" si="62"/>
        <v>0</v>
      </c>
      <c r="L408" t="b">
        <f t="shared" si="63"/>
        <v>0</v>
      </c>
      <c r="M408" t="b">
        <f t="shared" si="64"/>
        <v>0</v>
      </c>
      <c r="N408" t="b">
        <f t="shared" si="65"/>
        <v>0</v>
      </c>
      <c r="O408" t="str">
        <f t="shared" si="66"/>
        <v>Normal</v>
      </c>
      <c r="P408" t="str">
        <f t="shared" si="67"/>
        <v>New YEAR</v>
      </c>
      <c r="Q408" t="b">
        <f t="shared" si="68"/>
        <v>0</v>
      </c>
      <c r="R408">
        <f t="shared" si="69"/>
        <v>0</v>
      </c>
    </row>
    <row r="409" spans="1:18" x14ac:dyDescent="0.3">
      <c r="A409" s="1">
        <v>407</v>
      </c>
      <c r="B409" s="1" t="s">
        <v>448</v>
      </c>
      <c r="C409" s="1" t="s">
        <v>36</v>
      </c>
      <c r="D409" s="1" t="s">
        <v>14</v>
      </c>
      <c r="E409" s="1"/>
      <c r="F409" s="1"/>
      <c r="G409" s="1"/>
      <c r="H409" s="1" t="s">
        <v>278</v>
      </c>
      <c r="I409" t="str">
        <f t="shared" si="60"/>
        <v>Unsold</v>
      </c>
      <c r="J409" t="str">
        <f t="shared" si="61"/>
        <v>Not Played</v>
      </c>
      <c r="K409" t="b">
        <f t="shared" si="62"/>
        <v>0</v>
      </c>
      <c r="L409" t="b">
        <f t="shared" si="63"/>
        <v>0</v>
      </c>
      <c r="M409" t="b">
        <f t="shared" si="64"/>
        <v>0</v>
      </c>
      <c r="N409" t="b">
        <f t="shared" si="65"/>
        <v>0</v>
      </c>
      <c r="O409" t="str">
        <f t="shared" si="66"/>
        <v>Normal</v>
      </c>
      <c r="P409" t="str">
        <f t="shared" si="67"/>
        <v>New YEAR</v>
      </c>
      <c r="Q409" t="b">
        <f t="shared" si="68"/>
        <v>0</v>
      </c>
      <c r="R409">
        <f t="shared" si="69"/>
        <v>0</v>
      </c>
    </row>
    <row r="410" spans="1:18" x14ac:dyDescent="0.3">
      <c r="A410" s="1">
        <v>408</v>
      </c>
      <c r="B410" s="1" t="s">
        <v>449</v>
      </c>
      <c r="C410" s="1" t="s">
        <v>41</v>
      </c>
      <c r="D410" s="1" t="s">
        <v>14</v>
      </c>
      <c r="E410" s="1"/>
      <c r="F410" s="1"/>
      <c r="G410" s="1"/>
      <c r="H410" s="1" t="s">
        <v>278</v>
      </c>
      <c r="I410" t="str">
        <f t="shared" si="60"/>
        <v>Unsold</v>
      </c>
      <c r="J410" t="str">
        <f t="shared" si="61"/>
        <v>Not Played</v>
      </c>
      <c r="K410" t="b">
        <f t="shared" si="62"/>
        <v>0</v>
      </c>
      <c r="L410" t="b">
        <f t="shared" si="63"/>
        <v>0</v>
      </c>
      <c r="M410" t="b">
        <f t="shared" si="64"/>
        <v>0</v>
      </c>
      <c r="N410" t="b">
        <f t="shared" si="65"/>
        <v>0</v>
      </c>
      <c r="O410" t="str">
        <f t="shared" si="66"/>
        <v>Normal</v>
      </c>
      <c r="P410" t="str">
        <f t="shared" si="67"/>
        <v>New YEAR</v>
      </c>
      <c r="Q410" t="b">
        <f t="shared" si="68"/>
        <v>0</v>
      </c>
      <c r="R410">
        <f t="shared" si="69"/>
        <v>0</v>
      </c>
    </row>
    <row r="411" spans="1:18" x14ac:dyDescent="0.3">
      <c r="A411" s="1">
        <v>409</v>
      </c>
      <c r="B411" s="1" t="s">
        <v>450</v>
      </c>
      <c r="C411" s="1" t="s">
        <v>41</v>
      </c>
      <c r="D411" s="1" t="s">
        <v>14</v>
      </c>
      <c r="E411" s="1"/>
      <c r="F411" s="1"/>
      <c r="G411" s="1"/>
      <c r="H411" s="1" t="s">
        <v>278</v>
      </c>
      <c r="I411" t="str">
        <f t="shared" si="60"/>
        <v>Unsold</v>
      </c>
      <c r="J411" t="str">
        <f t="shared" si="61"/>
        <v>Not Played</v>
      </c>
      <c r="K411" t="b">
        <f t="shared" si="62"/>
        <v>0</v>
      </c>
      <c r="L411" t="b">
        <f t="shared" si="63"/>
        <v>0</v>
      </c>
      <c r="M411" t="b">
        <f t="shared" si="64"/>
        <v>0</v>
      </c>
      <c r="N411" t="b">
        <f t="shared" si="65"/>
        <v>0</v>
      </c>
      <c r="O411" t="str">
        <f t="shared" si="66"/>
        <v>Normal</v>
      </c>
      <c r="P411" t="str">
        <f t="shared" si="67"/>
        <v>New YEAR</v>
      </c>
      <c r="Q411" t="b">
        <f t="shared" si="68"/>
        <v>0</v>
      </c>
      <c r="R411">
        <f t="shared" si="69"/>
        <v>0</v>
      </c>
    </row>
    <row r="412" spans="1:18" x14ac:dyDescent="0.3">
      <c r="A412" s="1">
        <v>410</v>
      </c>
      <c r="B412" s="1" t="s">
        <v>451</v>
      </c>
      <c r="C412" s="1" t="s">
        <v>41</v>
      </c>
      <c r="D412" s="1" t="s">
        <v>10</v>
      </c>
      <c r="E412" s="1"/>
      <c r="F412" s="1"/>
      <c r="G412" s="1"/>
      <c r="H412" s="1" t="s">
        <v>278</v>
      </c>
      <c r="I412" t="str">
        <f t="shared" si="60"/>
        <v>Unsold</v>
      </c>
      <c r="J412" t="str">
        <f t="shared" si="61"/>
        <v>Not Played</v>
      </c>
      <c r="K412" t="b">
        <f t="shared" si="62"/>
        <v>0</v>
      </c>
      <c r="L412" t="b">
        <f t="shared" si="63"/>
        <v>0</v>
      </c>
      <c r="M412" t="b">
        <f t="shared" si="64"/>
        <v>0</v>
      </c>
      <c r="N412" t="b">
        <f t="shared" si="65"/>
        <v>0</v>
      </c>
      <c r="O412" t="str">
        <f t="shared" si="66"/>
        <v>Normal</v>
      </c>
      <c r="P412" t="str">
        <f t="shared" si="67"/>
        <v>New YEAR</v>
      </c>
      <c r="Q412" t="b">
        <f t="shared" si="68"/>
        <v>0</v>
      </c>
      <c r="R412">
        <f t="shared" si="69"/>
        <v>0</v>
      </c>
    </row>
    <row r="413" spans="1:18" x14ac:dyDescent="0.3">
      <c r="A413" s="1">
        <v>411</v>
      </c>
      <c r="B413" s="1" t="s">
        <v>452</v>
      </c>
      <c r="C413" s="1" t="s">
        <v>41</v>
      </c>
      <c r="D413" s="1" t="s">
        <v>10</v>
      </c>
      <c r="E413" s="1"/>
      <c r="F413" s="1"/>
      <c r="G413" s="1"/>
      <c r="H413" s="1" t="s">
        <v>278</v>
      </c>
      <c r="I413" t="str">
        <f t="shared" si="60"/>
        <v>Unsold</v>
      </c>
      <c r="J413" t="str">
        <f t="shared" si="61"/>
        <v>Not Played</v>
      </c>
      <c r="K413" t="b">
        <f t="shared" si="62"/>
        <v>0</v>
      </c>
      <c r="L413" t="b">
        <f t="shared" si="63"/>
        <v>0</v>
      </c>
      <c r="M413" t="b">
        <f t="shared" si="64"/>
        <v>0</v>
      </c>
      <c r="N413" t="b">
        <f t="shared" si="65"/>
        <v>0</v>
      </c>
      <c r="O413" t="str">
        <f t="shared" si="66"/>
        <v>Normal</v>
      </c>
      <c r="P413" t="str">
        <f t="shared" si="67"/>
        <v>New YEAR</v>
      </c>
      <c r="Q413" t="b">
        <f t="shared" si="68"/>
        <v>0</v>
      </c>
      <c r="R413">
        <f t="shared" si="69"/>
        <v>0</v>
      </c>
    </row>
    <row r="414" spans="1:18" x14ac:dyDescent="0.3">
      <c r="A414" s="1">
        <v>412</v>
      </c>
      <c r="B414" s="1" t="s">
        <v>453</v>
      </c>
      <c r="C414" s="1" t="s">
        <v>41</v>
      </c>
      <c r="D414" s="1" t="s">
        <v>10</v>
      </c>
      <c r="E414" s="1"/>
      <c r="F414" s="1"/>
      <c r="G414" s="1"/>
      <c r="H414" s="1" t="s">
        <v>278</v>
      </c>
      <c r="I414" t="str">
        <f t="shared" si="60"/>
        <v>Unsold</v>
      </c>
      <c r="J414" t="str">
        <f t="shared" si="61"/>
        <v>Not Played</v>
      </c>
      <c r="K414" t="b">
        <f t="shared" si="62"/>
        <v>0</v>
      </c>
      <c r="L414" t="b">
        <f t="shared" si="63"/>
        <v>0</v>
      </c>
      <c r="M414" t="b">
        <f t="shared" si="64"/>
        <v>0</v>
      </c>
      <c r="N414" t="b">
        <f t="shared" si="65"/>
        <v>0</v>
      </c>
      <c r="O414" t="str">
        <f t="shared" si="66"/>
        <v>Normal</v>
      </c>
      <c r="P414" t="str">
        <f t="shared" si="67"/>
        <v>New YEAR</v>
      </c>
      <c r="Q414" t="b">
        <f t="shared" si="68"/>
        <v>0</v>
      </c>
      <c r="R414">
        <f t="shared" si="69"/>
        <v>0</v>
      </c>
    </row>
    <row r="415" spans="1:18" x14ac:dyDescent="0.3">
      <c r="A415" s="1">
        <v>413</v>
      </c>
      <c r="B415" s="1" t="s">
        <v>454</v>
      </c>
      <c r="C415" s="1" t="s">
        <v>41</v>
      </c>
      <c r="D415" s="1" t="s">
        <v>10</v>
      </c>
      <c r="E415" s="1"/>
      <c r="F415" s="1"/>
      <c r="G415" s="1"/>
      <c r="H415" s="1" t="s">
        <v>278</v>
      </c>
      <c r="I415" t="str">
        <f t="shared" si="60"/>
        <v>Unsold</v>
      </c>
      <c r="J415" t="str">
        <f t="shared" si="61"/>
        <v>Not Played</v>
      </c>
      <c r="K415" t="b">
        <f t="shared" si="62"/>
        <v>0</v>
      </c>
      <c r="L415" t="b">
        <f t="shared" si="63"/>
        <v>0</v>
      </c>
      <c r="M415" t="b">
        <f t="shared" si="64"/>
        <v>0</v>
      </c>
      <c r="N415" t="b">
        <f t="shared" si="65"/>
        <v>0</v>
      </c>
      <c r="O415" t="str">
        <f t="shared" si="66"/>
        <v>Normal</v>
      </c>
      <c r="P415" t="str">
        <f t="shared" si="67"/>
        <v>New YEAR</v>
      </c>
      <c r="Q415" t="b">
        <f t="shared" si="68"/>
        <v>0</v>
      </c>
      <c r="R415">
        <f t="shared" si="69"/>
        <v>0</v>
      </c>
    </row>
    <row r="416" spans="1:18" x14ac:dyDescent="0.3">
      <c r="A416" s="1">
        <v>414</v>
      </c>
      <c r="B416" s="1" t="s">
        <v>455</v>
      </c>
      <c r="C416" s="1" t="s">
        <v>41</v>
      </c>
      <c r="D416" s="1" t="s">
        <v>10</v>
      </c>
      <c r="E416" s="1"/>
      <c r="F416" s="1"/>
      <c r="G416" s="1"/>
      <c r="H416" s="1" t="s">
        <v>278</v>
      </c>
      <c r="I416" t="str">
        <f t="shared" si="60"/>
        <v>Unsold</v>
      </c>
      <c r="J416" t="str">
        <f t="shared" si="61"/>
        <v>Not Played</v>
      </c>
      <c r="K416" t="b">
        <f t="shared" si="62"/>
        <v>0</v>
      </c>
      <c r="L416" t="b">
        <f t="shared" si="63"/>
        <v>0</v>
      </c>
      <c r="M416" t="b">
        <f t="shared" si="64"/>
        <v>0</v>
      </c>
      <c r="N416" t="b">
        <f t="shared" si="65"/>
        <v>0</v>
      </c>
      <c r="O416" t="str">
        <f t="shared" si="66"/>
        <v>Normal</v>
      </c>
      <c r="P416" t="str">
        <f t="shared" si="67"/>
        <v>New YEAR</v>
      </c>
      <c r="Q416" t="b">
        <f t="shared" si="68"/>
        <v>0</v>
      </c>
      <c r="R416">
        <f t="shared" si="69"/>
        <v>0</v>
      </c>
    </row>
    <row r="417" spans="1:18" x14ac:dyDescent="0.3">
      <c r="A417" s="1">
        <v>415</v>
      </c>
      <c r="B417" s="1" t="s">
        <v>456</v>
      </c>
      <c r="C417" s="1" t="s">
        <v>41</v>
      </c>
      <c r="D417" s="1" t="s">
        <v>10</v>
      </c>
      <c r="E417" s="1"/>
      <c r="F417" s="1"/>
      <c r="G417" s="1"/>
      <c r="H417" s="1" t="s">
        <v>278</v>
      </c>
      <c r="I417" t="str">
        <f t="shared" si="60"/>
        <v>Unsold</v>
      </c>
      <c r="J417" t="str">
        <f t="shared" si="61"/>
        <v>Not Played</v>
      </c>
      <c r="K417" t="b">
        <f t="shared" si="62"/>
        <v>0</v>
      </c>
      <c r="L417" t="b">
        <f t="shared" si="63"/>
        <v>0</v>
      </c>
      <c r="M417" t="b">
        <f t="shared" si="64"/>
        <v>0</v>
      </c>
      <c r="N417" t="b">
        <f t="shared" si="65"/>
        <v>0</v>
      </c>
      <c r="O417" t="str">
        <f t="shared" si="66"/>
        <v>Normal</v>
      </c>
      <c r="P417" t="str">
        <f t="shared" si="67"/>
        <v>New YEAR</v>
      </c>
      <c r="Q417" t="b">
        <f t="shared" si="68"/>
        <v>0</v>
      </c>
      <c r="R417">
        <f t="shared" si="69"/>
        <v>0</v>
      </c>
    </row>
    <row r="418" spans="1:18" x14ac:dyDescent="0.3">
      <c r="A418" s="1">
        <v>416</v>
      </c>
      <c r="B418" s="1" t="s">
        <v>457</v>
      </c>
      <c r="C418" s="1" t="s">
        <v>41</v>
      </c>
      <c r="D418" s="1" t="s">
        <v>10</v>
      </c>
      <c r="E418" s="1"/>
      <c r="F418" s="1"/>
      <c r="G418" s="1"/>
      <c r="H418" s="1" t="s">
        <v>278</v>
      </c>
      <c r="I418" t="str">
        <f t="shared" si="60"/>
        <v>Unsold</v>
      </c>
      <c r="J418" t="str">
        <f t="shared" si="61"/>
        <v>Not Played</v>
      </c>
      <c r="K418" t="b">
        <f t="shared" si="62"/>
        <v>0</v>
      </c>
      <c r="L418" t="b">
        <f t="shared" si="63"/>
        <v>0</v>
      </c>
      <c r="M418" t="b">
        <f t="shared" si="64"/>
        <v>0</v>
      </c>
      <c r="N418" t="b">
        <f t="shared" si="65"/>
        <v>0</v>
      </c>
      <c r="O418" t="str">
        <f t="shared" si="66"/>
        <v>Normal</v>
      </c>
      <c r="P418" t="str">
        <f t="shared" si="67"/>
        <v>New YEAR</v>
      </c>
      <c r="Q418" t="b">
        <f t="shared" si="68"/>
        <v>0</v>
      </c>
      <c r="R418">
        <f t="shared" si="69"/>
        <v>0</v>
      </c>
    </row>
    <row r="419" spans="1:18" x14ac:dyDescent="0.3">
      <c r="A419" s="1">
        <v>417</v>
      </c>
      <c r="B419" s="1" t="s">
        <v>458</v>
      </c>
      <c r="C419" s="1" t="s">
        <v>36</v>
      </c>
      <c r="D419" s="1" t="s">
        <v>10</v>
      </c>
      <c r="E419" s="1"/>
      <c r="F419" s="1"/>
      <c r="G419" s="1"/>
      <c r="H419" s="1" t="s">
        <v>278</v>
      </c>
      <c r="I419" t="str">
        <f t="shared" si="60"/>
        <v>Unsold</v>
      </c>
      <c r="J419" t="str">
        <f t="shared" si="61"/>
        <v>Not Played</v>
      </c>
      <c r="K419" t="b">
        <f t="shared" si="62"/>
        <v>0</v>
      </c>
      <c r="L419" t="b">
        <f t="shared" si="63"/>
        <v>0</v>
      </c>
      <c r="M419" t="b">
        <f t="shared" si="64"/>
        <v>0</v>
      </c>
      <c r="N419" t="b">
        <f t="shared" si="65"/>
        <v>0</v>
      </c>
      <c r="O419" t="str">
        <f t="shared" si="66"/>
        <v>Normal</v>
      </c>
      <c r="P419" t="str">
        <f t="shared" si="67"/>
        <v>New YEAR</v>
      </c>
      <c r="Q419" t="b">
        <f t="shared" si="68"/>
        <v>0</v>
      </c>
      <c r="R419">
        <f t="shared" si="69"/>
        <v>0</v>
      </c>
    </row>
    <row r="420" spans="1:18" x14ac:dyDescent="0.3">
      <c r="A420" s="1">
        <v>418</v>
      </c>
      <c r="B420" s="1" t="s">
        <v>459</v>
      </c>
      <c r="C420" s="1" t="s">
        <v>41</v>
      </c>
      <c r="D420" s="1" t="s">
        <v>10</v>
      </c>
      <c r="E420" s="1"/>
      <c r="F420" s="1"/>
      <c r="G420" s="1"/>
      <c r="H420" s="1" t="s">
        <v>278</v>
      </c>
      <c r="I420" t="str">
        <f t="shared" si="60"/>
        <v>Unsold</v>
      </c>
      <c r="J420" t="str">
        <f t="shared" si="61"/>
        <v>Not Played</v>
      </c>
      <c r="K420" t="b">
        <f t="shared" si="62"/>
        <v>0</v>
      </c>
      <c r="L420" t="b">
        <f t="shared" si="63"/>
        <v>0</v>
      </c>
      <c r="M420" t="b">
        <f t="shared" si="64"/>
        <v>0</v>
      </c>
      <c r="N420" t="b">
        <f t="shared" si="65"/>
        <v>0</v>
      </c>
      <c r="O420" t="str">
        <f t="shared" si="66"/>
        <v>Normal</v>
      </c>
      <c r="P420" t="str">
        <f t="shared" si="67"/>
        <v>New YEAR</v>
      </c>
      <c r="Q420" t="b">
        <f t="shared" si="68"/>
        <v>0</v>
      </c>
      <c r="R420">
        <f t="shared" si="69"/>
        <v>0</v>
      </c>
    </row>
    <row r="421" spans="1:18" x14ac:dyDescent="0.3">
      <c r="A421" s="1">
        <v>419</v>
      </c>
      <c r="B421" s="1" t="s">
        <v>460</v>
      </c>
      <c r="C421" s="1" t="s">
        <v>27</v>
      </c>
      <c r="D421" s="1" t="s">
        <v>23</v>
      </c>
      <c r="E421" s="1"/>
      <c r="F421" s="1"/>
      <c r="G421" s="1"/>
      <c r="H421" s="1" t="s">
        <v>278</v>
      </c>
      <c r="I421" t="str">
        <f t="shared" si="60"/>
        <v>Unsold</v>
      </c>
      <c r="J421" t="str">
        <f t="shared" si="61"/>
        <v>Not Played</v>
      </c>
      <c r="K421" t="b">
        <f t="shared" si="62"/>
        <v>0</v>
      </c>
      <c r="L421" t="b">
        <f t="shared" si="63"/>
        <v>0</v>
      </c>
      <c r="M421" t="b">
        <f t="shared" si="64"/>
        <v>0</v>
      </c>
      <c r="N421" t="b">
        <f t="shared" si="65"/>
        <v>0</v>
      </c>
      <c r="O421" t="str">
        <f t="shared" si="66"/>
        <v>Normal</v>
      </c>
      <c r="P421" t="str">
        <f t="shared" si="67"/>
        <v>New YEAR</v>
      </c>
      <c r="Q421" t="b">
        <f t="shared" si="68"/>
        <v>0</v>
      </c>
      <c r="R421">
        <f t="shared" si="69"/>
        <v>0</v>
      </c>
    </row>
    <row r="422" spans="1:18" x14ac:dyDescent="0.3">
      <c r="A422" s="1">
        <v>420</v>
      </c>
      <c r="B422" s="1" t="s">
        <v>461</v>
      </c>
      <c r="C422" s="1" t="s">
        <v>27</v>
      </c>
      <c r="D422" s="1" t="s">
        <v>23</v>
      </c>
      <c r="E422" s="1"/>
      <c r="F422" s="1"/>
      <c r="G422" s="1"/>
      <c r="H422" s="1" t="s">
        <v>278</v>
      </c>
      <c r="I422" t="str">
        <f t="shared" si="60"/>
        <v>Unsold</v>
      </c>
      <c r="J422" t="str">
        <f t="shared" si="61"/>
        <v>Not Played</v>
      </c>
      <c r="K422" t="b">
        <f t="shared" si="62"/>
        <v>0</v>
      </c>
      <c r="L422" t="b">
        <f t="shared" si="63"/>
        <v>0</v>
      </c>
      <c r="M422" t="b">
        <f t="shared" si="64"/>
        <v>0</v>
      </c>
      <c r="N422" t="b">
        <f t="shared" si="65"/>
        <v>0</v>
      </c>
      <c r="O422" t="str">
        <f t="shared" si="66"/>
        <v>Normal</v>
      </c>
      <c r="P422" t="str">
        <f t="shared" si="67"/>
        <v>New YEAR</v>
      </c>
      <c r="Q422" t="b">
        <f t="shared" si="68"/>
        <v>0</v>
      </c>
      <c r="R422">
        <f t="shared" si="69"/>
        <v>0</v>
      </c>
    </row>
    <row r="423" spans="1:18" x14ac:dyDescent="0.3">
      <c r="A423" s="1">
        <v>421</v>
      </c>
      <c r="B423" s="1" t="s">
        <v>462</v>
      </c>
      <c r="C423" s="1" t="s">
        <v>27</v>
      </c>
      <c r="D423" s="1" t="s">
        <v>23</v>
      </c>
      <c r="E423" s="1"/>
      <c r="F423" s="1"/>
      <c r="G423" s="1"/>
      <c r="H423" s="1" t="s">
        <v>278</v>
      </c>
      <c r="I423" t="str">
        <f t="shared" si="60"/>
        <v>Unsold</v>
      </c>
      <c r="J423" t="str">
        <f t="shared" si="61"/>
        <v>Not Played</v>
      </c>
      <c r="K423" t="b">
        <f t="shared" si="62"/>
        <v>0</v>
      </c>
      <c r="L423" t="b">
        <f t="shared" si="63"/>
        <v>0</v>
      </c>
      <c r="M423" t="b">
        <f t="shared" si="64"/>
        <v>0</v>
      </c>
      <c r="N423" t="b">
        <f t="shared" si="65"/>
        <v>0</v>
      </c>
      <c r="O423" t="str">
        <f t="shared" si="66"/>
        <v>Normal</v>
      </c>
      <c r="P423" t="str">
        <f t="shared" si="67"/>
        <v>New YEAR</v>
      </c>
      <c r="Q423" t="b">
        <f t="shared" si="68"/>
        <v>0</v>
      </c>
      <c r="R423">
        <f t="shared" si="69"/>
        <v>0</v>
      </c>
    </row>
    <row r="424" spans="1:18" x14ac:dyDescent="0.3">
      <c r="A424" s="1">
        <v>422</v>
      </c>
      <c r="B424" s="1" t="s">
        <v>463</v>
      </c>
      <c r="C424" s="1" t="s">
        <v>27</v>
      </c>
      <c r="D424" s="1" t="s">
        <v>23</v>
      </c>
      <c r="E424" s="1"/>
      <c r="F424" s="1"/>
      <c r="G424" s="1"/>
      <c r="H424" s="1" t="s">
        <v>278</v>
      </c>
      <c r="I424" t="str">
        <f t="shared" si="60"/>
        <v>Unsold</v>
      </c>
      <c r="J424" t="str">
        <f t="shared" si="61"/>
        <v>Not Played</v>
      </c>
      <c r="K424" t="b">
        <f t="shared" si="62"/>
        <v>0</v>
      </c>
      <c r="L424" t="b">
        <f t="shared" si="63"/>
        <v>0</v>
      </c>
      <c r="M424" t="b">
        <f t="shared" si="64"/>
        <v>0</v>
      </c>
      <c r="N424" t="b">
        <f t="shared" si="65"/>
        <v>0</v>
      </c>
      <c r="O424" t="str">
        <f t="shared" si="66"/>
        <v>Normal</v>
      </c>
      <c r="P424" t="str">
        <f t="shared" si="67"/>
        <v>New YEAR</v>
      </c>
      <c r="Q424" t="b">
        <f t="shared" si="68"/>
        <v>0</v>
      </c>
      <c r="R424">
        <f t="shared" si="69"/>
        <v>0</v>
      </c>
    </row>
    <row r="425" spans="1:18" x14ac:dyDescent="0.3">
      <c r="A425" s="1">
        <v>423</v>
      </c>
      <c r="B425" s="1" t="s">
        <v>464</v>
      </c>
      <c r="C425" s="1" t="s">
        <v>27</v>
      </c>
      <c r="D425" s="1" t="s">
        <v>23</v>
      </c>
      <c r="E425" s="1"/>
      <c r="F425" s="1"/>
      <c r="G425" s="1"/>
      <c r="H425" s="1" t="s">
        <v>278</v>
      </c>
      <c r="I425" t="str">
        <f t="shared" si="60"/>
        <v>Unsold</v>
      </c>
      <c r="J425" t="str">
        <f t="shared" si="61"/>
        <v>Not Played</v>
      </c>
      <c r="K425" t="b">
        <f t="shared" si="62"/>
        <v>0</v>
      </c>
      <c r="L425" t="b">
        <f t="shared" si="63"/>
        <v>0</v>
      </c>
      <c r="M425" t="b">
        <f t="shared" si="64"/>
        <v>0</v>
      </c>
      <c r="N425" t="b">
        <f t="shared" si="65"/>
        <v>0</v>
      </c>
      <c r="O425" t="str">
        <f t="shared" si="66"/>
        <v>Normal</v>
      </c>
      <c r="P425" t="str">
        <f t="shared" si="67"/>
        <v>New YEAR</v>
      </c>
      <c r="Q425" t="b">
        <f t="shared" si="68"/>
        <v>0</v>
      </c>
      <c r="R425">
        <f t="shared" si="69"/>
        <v>0</v>
      </c>
    </row>
    <row r="426" spans="1:18" x14ac:dyDescent="0.3">
      <c r="A426" s="1">
        <v>424</v>
      </c>
      <c r="B426" s="1" t="s">
        <v>465</v>
      </c>
      <c r="C426" s="1" t="s">
        <v>27</v>
      </c>
      <c r="D426" s="1" t="s">
        <v>23</v>
      </c>
      <c r="E426" s="1"/>
      <c r="F426" s="1"/>
      <c r="G426" s="1"/>
      <c r="H426" s="1" t="s">
        <v>278</v>
      </c>
      <c r="I426" t="str">
        <f t="shared" si="60"/>
        <v>Unsold</v>
      </c>
      <c r="J426" t="str">
        <f t="shared" si="61"/>
        <v>Not Played</v>
      </c>
      <c r="K426" t="b">
        <f t="shared" si="62"/>
        <v>0</v>
      </c>
      <c r="L426" t="b">
        <f t="shared" si="63"/>
        <v>0</v>
      </c>
      <c r="M426" t="b">
        <f t="shared" si="64"/>
        <v>0</v>
      </c>
      <c r="N426" t="b">
        <f t="shared" si="65"/>
        <v>0</v>
      </c>
      <c r="O426" t="str">
        <f t="shared" si="66"/>
        <v>Normal</v>
      </c>
      <c r="P426" t="str">
        <f t="shared" si="67"/>
        <v>New YEAR</v>
      </c>
      <c r="Q426" t="b">
        <f t="shared" si="68"/>
        <v>0</v>
      </c>
      <c r="R426">
        <f t="shared" si="69"/>
        <v>0</v>
      </c>
    </row>
    <row r="427" spans="1:18" x14ac:dyDescent="0.3">
      <c r="A427" s="1">
        <v>425</v>
      </c>
      <c r="B427" s="1" t="s">
        <v>466</v>
      </c>
      <c r="C427" s="1" t="s">
        <v>27</v>
      </c>
      <c r="D427" s="1" t="s">
        <v>23</v>
      </c>
      <c r="E427" s="1"/>
      <c r="F427" s="1"/>
      <c r="G427" s="1"/>
      <c r="H427" s="1" t="s">
        <v>278</v>
      </c>
      <c r="I427" t="str">
        <f t="shared" si="60"/>
        <v>Unsold</v>
      </c>
      <c r="J427" t="str">
        <f t="shared" si="61"/>
        <v>Not Played</v>
      </c>
      <c r="K427" t="b">
        <f t="shared" si="62"/>
        <v>0</v>
      </c>
      <c r="L427" t="b">
        <f t="shared" si="63"/>
        <v>0</v>
      </c>
      <c r="M427" t="b">
        <f t="shared" si="64"/>
        <v>0</v>
      </c>
      <c r="N427" t="b">
        <f t="shared" si="65"/>
        <v>0</v>
      </c>
      <c r="O427" t="str">
        <f t="shared" si="66"/>
        <v>Normal</v>
      </c>
      <c r="P427" t="str">
        <f t="shared" si="67"/>
        <v>New YEAR</v>
      </c>
      <c r="Q427" t="b">
        <f t="shared" si="68"/>
        <v>0</v>
      </c>
      <c r="R427">
        <f t="shared" si="69"/>
        <v>0</v>
      </c>
    </row>
    <row r="428" spans="1:18" x14ac:dyDescent="0.3">
      <c r="A428" s="1">
        <v>426</v>
      </c>
      <c r="B428" s="1" t="s">
        <v>467</v>
      </c>
      <c r="C428" s="1" t="s">
        <v>27</v>
      </c>
      <c r="D428" s="1" t="s">
        <v>23</v>
      </c>
      <c r="E428" s="1"/>
      <c r="F428" s="1"/>
      <c r="G428" s="1"/>
      <c r="H428" s="1" t="s">
        <v>278</v>
      </c>
      <c r="I428" t="str">
        <f t="shared" si="60"/>
        <v>Unsold</v>
      </c>
      <c r="J428" t="str">
        <f t="shared" si="61"/>
        <v>Not Played</v>
      </c>
      <c r="K428" t="b">
        <f t="shared" si="62"/>
        <v>0</v>
      </c>
      <c r="L428" t="b">
        <f t="shared" si="63"/>
        <v>0</v>
      </c>
      <c r="M428" t="b">
        <f t="shared" si="64"/>
        <v>0</v>
      </c>
      <c r="N428" t="b">
        <f t="shared" si="65"/>
        <v>0</v>
      </c>
      <c r="O428" t="str">
        <f t="shared" si="66"/>
        <v>Normal</v>
      </c>
      <c r="P428" t="str">
        <f t="shared" si="67"/>
        <v>New YEAR</v>
      </c>
      <c r="Q428" t="b">
        <f t="shared" si="68"/>
        <v>0</v>
      </c>
      <c r="R428">
        <f t="shared" si="69"/>
        <v>0</v>
      </c>
    </row>
    <row r="429" spans="1:18" x14ac:dyDescent="0.3">
      <c r="A429" s="1">
        <v>427</v>
      </c>
      <c r="B429" s="1" t="s">
        <v>468</v>
      </c>
      <c r="C429" s="1" t="s">
        <v>27</v>
      </c>
      <c r="D429" s="1" t="s">
        <v>14</v>
      </c>
      <c r="E429" s="1"/>
      <c r="F429" s="1"/>
      <c r="G429" s="1"/>
      <c r="H429" s="1" t="s">
        <v>278</v>
      </c>
      <c r="I429" t="str">
        <f t="shared" si="60"/>
        <v>Unsold</v>
      </c>
      <c r="J429" t="str">
        <f t="shared" si="61"/>
        <v>Not Played</v>
      </c>
      <c r="K429" t="b">
        <f t="shared" si="62"/>
        <v>0</v>
      </c>
      <c r="L429" t="b">
        <f t="shared" si="63"/>
        <v>0</v>
      </c>
      <c r="M429" t="b">
        <f t="shared" si="64"/>
        <v>0</v>
      </c>
      <c r="N429" t="b">
        <f t="shared" si="65"/>
        <v>0</v>
      </c>
      <c r="O429" t="str">
        <f t="shared" si="66"/>
        <v>Normal</v>
      </c>
      <c r="P429" t="str">
        <f t="shared" si="67"/>
        <v>New YEAR</v>
      </c>
      <c r="Q429" t="b">
        <f t="shared" si="68"/>
        <v>0</v>
      </c>
      <c r="R429">
        <f t="shared" si="69"/>
        <v>0</v>
      </c>
    </row>
    <row r="430" spans="1:18" x14ac:dyDescent="0.3">
      <c r="A430" s="1">
        <v>428</v>
      </c>
      <c r="B430" s="1" t="s">
        <v>469</v>
      </c>
      <c r="C430" s="1" t="s">
        <v>27</v>
      </c>
      <c r="D430" s="1" t="s">
        <v>14</v>
      </c>
      <c r="E430" s="1"/>
      <c r="F430" s="1"/>
      <c r="G430" s="1"/>
      <c r="H430" s="1" t="s">
        <v>278</v>
      </c>
      <c r="I430" t="str">
        <f t="shared" si="60"/>
        <v>Unsold</v>
      </c>
      <c r="J430" t="str">
        <f t="shared" si="61"/>
        <v>Not Played</v>
      </c>
      <c r="K430" t="b">
        <f t="shared" si="62"/>
        <v>0</v>
      </c>
      <c r="L430" t="b">
        <f t="shared" si="63"/>
        <v>0</v>
      </c>
      <c r="M430" t="b">
        <f t="shared" si="64"/>
        <v>0</v>
      </c>
      <c r="N430" t="b">
        <f t="shared" si="65"/>
        <v>0</v>
      </c>
      <c r="O430" t="str">
        <f t="shared" si="66"/>
        <v>Normal</v>
      </c>
      <c r="P430" t="str">
        <f t="shared" si="67"/>
        <v>New YEAR</v>
      </c>
      <c r="Q430" t="b">
        <f t="shared" si="68"/>
        <v>0</v>
      </c>
      <c r="R430">
        <f t="shared" si="69"/>
        <v>0</v>
      </c>
    </row>
    <row r="431" spans="1:18" x14ac:dyDescent="0.3">
      <c r="A431" s="1">
        <v>429</v>
      </c>
      <c r="B431" s="1" t="s">
        <v>470</v>
      </c>
      <c r="C431" s="1" t="s">
        <v>27</v>
      </c>
      <c r="D431" s="1" t="s">
        <v>14</v>
      </c>
      <c r="E431" s="1"/>
      <c r="F431" s="1"/>
      <c r="G431" s="1" t="s">
        <v>15</v>
      </c>
      <c r="H431" s="1" t="s">
        <v>278</v>
      </c>
      <c r="I431" t="str">
        <f t="shared" si="60"/>
        <v>Unsold</v>
      </c>
      <c r="J431" t="str">
        <f t="shared" si="61"/>
        <v>Not Played</v>
      </c>
      <c r="K431" t="b">
        <f t="shared" si="62"/>
        <v>0</v>
      </c>
      <c r="L431" t="b">
        <f t="shared" si="63"/>
        <v>0</v>
      </c>
      <c r="M431" t="b">
        <f t="shared" si="64"/>
        <v>1</v>
      </c>
      <c r="N431" t="b">
        <f t="shared" si="65"/>
        <v>0</v>
      </c>
      <c r="O431" t="str">
        <f t="shared" si="66"/>
        <v>High Bid</v>
      </c>
      <c r="P431" t="str">
        <f t="shared" si="67"/>
        <v>Old Player</v>
      </c>
      <c r="Q431" t="b">
        <f t="shared" si="68"/>
        <v>0</v>
      </c>
      <c r="R431">
        <f t="shared" si="69"/>
        <v>0</v>
      </c>
    </row>
    <row r="432" spans="1:18" x14ac:dyDescent="0.3">
      <c r="A432" s="1">
        <v>430</v>
      </c>
      <c r="B432" s="1" t="s">
        <v>471</v>
      </c>
      <c r="C432" s="1" t="s">
        <v>27</v>
      </c>
      <c r="D432" s="1" t="s">
        <v>14</v>
      </c>
      <c r="E432" s="1"/>
      <c r="F432" s="1"/>
      <c r="G432" s="1"/>
      <c r="H432" s="1" t="s">
        <v>278</v>
      </c>
      <c r="I432" t="str">
        <f t="shared" si="60"/>
        <v>Unsold</v>
      </c>
      <c r="J432" t="str">
        <f t="shared" si="61"/>
        <v>Not Played</v>
      </c>
      <c r="K432" t="b">
        <f t="shared" si="62"/>
        <v>0</v>
      </c>
      <c r="L432" t="b">
        <f t="shared" si="63"/>
        <v>0</v>
      </c>
      <c r="M432" t="b">
        <f t="shared" si="64"/>
        <v>0</v>
      </c>
      <c r="N432" t="b">
        <f t="shared" si="65"/>
        <v>0</v>
      </c>
      <c r="O432" t="str">
        <f t="shared" si="66"/>
        <v>Normal</v>
      </c>
      <c r="P432" t="str">
        <f t="shared" si="67"/>
        <v>New YEAR</v>
      </c>
      <c r="Q432" t="b">
        <f t="shared" si="68"/>
        <v>0</v>
      </c>
      <c r="R432">
        <f t="shared" si="69"/>
        <v>0</v>
      </c>
    </row>
    <row r="433" spans="1:18" x14ac:dyDescent="0.3">
      <c r="A433" s="1">
        <v>431</v>
      </c>
      <c r="B433" s="1" t="s">
        <v>472</v>
      </c>
      <c r="C433" s="1" t="s">
        <v>27</v>
      </c>
      <c r="D433" s="1" t="s">
        <v>14</v>
      </c>
      <c r="E433" s="1"/>
      <c r="F433" s="1"/>
      <c r="G433" s="1"/>
      <c r="H433" s="1" t="s">
        <v>278</v>
      </c>
      <c r="I433" t="str">
        <f t="shared" si="60"/>
        <v>Unsold</v>
      </c>
      <c r="J433" t="str">
        <f t="shared" si="61"/>
        <v>Not Played</v>
      </c>
      <c r="K433" t="b">
        <f t="shared" si="62"/>
        <v>0</v>
      </c>
      <c r="L433" t="b">
        <f t="shared" si="63"/>
        <v>0</v>
      </c>
      <c r="M433" t="b">
        <f t="shared" si="64"/>
        <v>0</v>
      </c>
      <c r="N433" t="b">
        <f t="shared" si="65"/>
        <v>0</v>
      </c>
      <c r="O433" t="str">
        <f t="shared" si="66"/>
        <v>Normal</v>
      </c>
      <c r="P433" t="str">
        <f t="shared" si="67"/>
        <v>New YEAR</v>
      </c>
      <c r="Q433" t="b">
        <f t="shared" si="68"/>
        <v>0</v>
      </c>
      <c r="R433">
        <f t="shared" si="69"/>
        <v>0</v>
      </c>
    </row>
    <row r="434" spans="1:18" x14ac:dyDescent="0.3">
      <c r="A434" s="1">
        <v>432</v>
      </c>
      <c r="B434" s="1" t="s">
        <v>473</v>
      </c>
      <c r="C434" s="1" t="s">
        <v>27</v>
      </c>
      <c r="D434" s="1" t="s">
        <v>14</v>
      </c>
      <c r="E434" s="1"/>
      <c r="F434" s="1"/>
      <c r="G434" s="1"/>
      <c r="H434" s="1" t="s">
        <v>278</v>
      </c>
      <c r="I434" t="str">
        <f t="shared" si="60"/>
        <v>Unsold</v>
      </c>
      <c r="J434" t="str">
        <f t="shared" si="61"/>
        <v>Not Played</v>
      </c>
      <c r="K434" t="b">
        <f t="shared" si="62"/>
        <v>0</v>
      </c>
      <c r="L434" t="b">
        <f t="shared" si="63"/>
        <v>0</v>
      </c>
      <c r="M434" t="b">
        <f t="shared" si="64"/>
        <v>0</v>
      </c>
      <c r="N434" t="b">
        <f t="shared" si="65"/>
        <v>0</v>
      </c>
      <c r="O434" t="str">
        <f t="shared" si="66"/>
        <v>Normal</v>
      </c>
      <c r="P434" t="str">
        <f t="shared" si="67"/>
        <v>New YEAR</v>
      </c>
      <c r="Q434" t="b">
        <f t="shared" si="68"/>
        <v>0</v>
      </c>
      <c r="R434">
        <f t="shared" si="69"/>
        <v>0</v>
      </c>
    </row>
    <row r="435" spans="1:18" x14ac:dyDescent="0.3">
      <c r="A435" s="1">
        <v>433</v>
      </c>
      <c r="B435" s="1" t="s">
        <v>474</v>
      </c>
      <c r="C435" s="1" t="s">
        <v>27</v>
      </c>
      <c r="D435" s="1" t="s">
        <v>14</v>
      </c>
      <c r="E435" s="1"/>
      <c r="F435" s="1"/>
      <c r="G435" s="1"/>
      <c r="H435" s="1" t="s">
        <v>278</v>
      </c>
      <c r="I435" t="str">
        <f t="shared" si="60"/>
        <v>Unsold</v>
      </c>
      <c r="J435" t="str">
        <f t="shared" si="61"/>
        <v>Not Played</v>
      </c>
      <c r="K435" t="b">
        <f t="shared" si="62"/>
        <v>0</v>
      </c>
      <c r="L435" t="b">
        <f t="shared" si="63"/>
        <v>0</v>
      </c>
      <c r="M435" t="b">
        <f t="shared" si="64"/>
        <v>0</v>
      </c>
      <c r="N435" t="b">
        <f t="shared" si="65"/>
        <v>0</v>
      </c>
      <c r="O435" t="str">
        <f t="shared" si="66"/>
        <v>Normal</v>
      </c>
      <c r="P435" t="str">
        <f t="shared" si="67"/>
        <v>New YEAR</v>
      </c>
      <c r="Q435" t="b">
        <f t="shared" si="68"/>
        <v>0</v>
      </c>
      <c r="R435">
        <f t="shared" si="69"/>
        <v>0</v>
      </c>
    </row>
    <row r="436" spans="1:18" x14ac:dyDescent="0.3">
      <c r="A436" s="1">
        <v>434</v>
      </c>
      <c r="B436" s="1" t="s">
        <v>475</v>
      </c>
      <c r="C436" s="1" t="s">
        <v>27</v>
      </c>
      <c r="D436" s="1" t="s">
        <v>14</v>
      </c>
      <c r="E436" s="1"/>
      <c r="F436" s="1"/>
      <c r="G436" s="1"/>
      <c r="H436" s="1" t="s">
        <v>278</v>
      </c>
      <c r="I436" t="str">
        <f t="shared" si="60"/>
        <v>Unsold</v>
      </c>
      <c r="J436" t="str">
        <f t="shared" si="61"/>
        <v>Not Played</v>
      </c>
      <c r="K436" t="b">
        <f t="shared" si="62"/>
        <v>0</v>
      </c>
      <c r="L436" t="b">
        <f t="shared" si="63"/>
        <v>0</v>
      </c>
      <c r="M436" t="b">
        <f t="shared" si="64"/>
        <v>0</v>
      </c>
      <c r="N436" t="b">
        <f t="shared" si="65"/>
        <v>0</v>
      </c>
      <c r="O436" t="str">
        <f t="shared" si="66"/>
        <v>Normal</v>
      </c>
      <c r="P436" t="str">
        <f t="shared" si="67"/>
        <v>New YEAR</v>
      </c>
      <c r="Q436" t="b">
        <f t="shared" si="68"/>
        <v>0</v>
      </c>
      <c r="R436">
        <f t="shared" si="69"/>
        <v>0</v>
      </c>
    </row>
    <row r="437" spans="1:18" x14ac:dyDescent="0.3">
      <c r="A437" s="1">
        <v>435</v>
      </c>
      <c r="B437" s="1" t="s">
        <v>476</v>
      </c>
      <c r="C437" s="1" t="s">
        <v>27</v>
      </c>
      <c r="D437" s="1" t="s">
        <v>34</v>
      </c>
      <c r="E437" s="1"/>
      <c r="F437" s="1"/>
      <c r="G437" s="1"/>
      <c r="H437" s="1" t="s">
        <v>278</v>
      </c>
      <c r="I437" t="str">
        <f t="shared" si="60"/>
        <v>Unsold</v>
      </c>
      <c r="J437" t="str">
        <f t="shared" si="61"/>
        <v>Not Played</v>
      </c>
      <c r="K437" t="b">
        <f t="shared" si="62"/>
        <v>0</v>
      </c>
      <c r="L437" t="b">
        <f t="shared" si="63"/>
        <v>0</v>
      </c>
      <c r="M437" t="b">
        <f t="shared" si="64"/>
        <v>0</v>
      </c>
      <c r="N437" t="b">
        <f t="shared" si="65"/>
        <v>0</v>
      </c>
      <c r="O437" t="str">
        <f t="shared" si="66"/>
        <v>Normal</v>
      </c>
      <c r="P437" t="str">
        <f t="shared" si="67"/>
        <v>New YEAR</v>
      </c>
      <c r="Q437" t="b">
        <f t="shared" si="68"/>
        <v>0</v>
      </c>
      <c r="R437">
        <f t="shared" si="69"/>
        <v>0</v>
      </c>
    </row>
    <row r="438" spans="1:18" x14ac:dyDescent="0.3">
      <c r="A438" s="1">
        <v>436</v>
      </c>
      <c r="B438" s="1" t="s">
        <v>477</v>
      </c>
      <c r="C438" s="1" t="s">
        <v>27</v>
      </c>
      <c r="D438" s="1" t="s">
        <v>34</v>
      </c>
      <c r="E438" s="1"/>
      <c r="F438" s="1"/>
      <c r="G438" s="1"/>
      <c r="H438" s="1" t="s">
        <v>278</v>
      </c>
      <c r="I438" t="str">
        <f t="shared" si="60"/>
        <v>Unsold</v>
      </c>
      <c r="J438" t="str">
        <f t="shared" si="61"/>
        <v>Not Played</v>
      </c>
      <c r="K438" t="b">
        <f t="shared" si="62"/>
        <v>0</v>
      </c>
      <c r="L438" t="b">
        <f t="shared" si="63"/>
        <v>0</v>
      </c>
      <c r="M438" t="b">
        <f t="shared" si="64"/>
        <v>0</v>
      </c>
      <c r="N438" t="b">
        <f t="shared" si="65"/>
        <v>0</v>
      </c>
      <c r="O438" t="str">
        <f t="shared" si="66"/>
        <v>Normal</v>
      </c>
      <c r="P438" t="str">
        <f t="shared" si="67"/>
        <v>New YEAR</v>
      </c>
      <c r="Q438" t="b">
        <f t="shared" si="68"/>
        <v>0</v>
      </c>
      <c r="R438">
        <f t="shared" si="69"/>
        <v>0</v>
      </c>
    </row>
    <row r="439" spans="1:18" x14ac:dyDescent="0.3">
      <c r="A439" s="1">
        <v>437</v>
      </c>
      <c r="B439" s="1" t="s">
        <v>478</v>
      </c>
      <c r="C439" s="1" t="s">
        <v>27</v>
      </c>
      <c r="D439" s="1" t="s">
        <v>34</v>
      </c>
      <c r="E439" s="1"/>
      <c r="F439" s="1"/>
      <c r="G439" s="1"/>
      <c r="H439" s="1" t="s">
        <v>278</v>
      </c>
      <c r="I439" t="str">
        <f t="shared" si="60"/>
        <v>Unsold</v>
      </c>
      <c r="J439" t="str">
        <f t="shared" si="61"/>
        <v>Not Played</v>
      </c>
      <c r="K439" t="b">
        <f t="shared" si="62"/>
        <v>0</v>
      </c>
      <c r="L439" t="b">
        <f t="shared" si="63"/>
        <v>0</v>
      </c>
      <c r="M439" t="b">
        <f t="shared" si="64"/>
        <v>0</v>
      </c>
      <c r="N439" t="b">
        <f t="shared" si="65"/>
        <v>0</v>
      </c>
      <c r="O439" t="str">
        <f t="shared" si="66"/>
        <v>Normal</v>
      </c>
      <c r="P439" t="str">
        <f t="shared" si="67"/>
        <v>New YEAR</v>
      </c>
      <c r="Q439" t="b">
        <f t="shared" si="68"/>
        <v>0</v>
      </c>
      <c r="R439">
        <f t="shared" si="69"/>
        <v>0</v>
      </c>
    </row>
    <row r="440" spans="1:18" x14ac:dyDescent="0.3">
      <c r="A440" s="1">
        <v>438</v>
      </c>
      <c r="B440" s="1" t="s">
        <v>479</v>
      </c>
      <c r="C440" s="1" t="s">
        <v>27</v>
      </c>
      <c r="D440" s="1" t="s">
        <v>34</v>
      </c>
      <c r="E440" s="1"/>
      <c r="F440" s="1"/>
      <c r="G440" s="1"/>
      <c r="H440" s="1" t="s">
        <v>278</v>
      </c>
      <c r="I440" t="str">
        <f t="shared" si="60"/>
        <v>Unsold</v>
      </c>
      <c r="J440" t="str">
        <f t="shared" si="61"/>
        <v>Not Played</v>
      </c>
      <c r="K440" t="b">
        <f t="shared" si="62"/>
        <v>0</v>
      </c>
      <c r="L440" t="b">
        <f t="shared" si="63"/>
        <v>0</v>
      </c>
      <c r="M440" t="b">
        <f t="shared" si="64"/>
        <v>0</v>
      </c>
      <c r="N440" t="b">
        <f t="shared" si="65"/>
        <v>0</v>
      </c>
      <c r="O440" t="str">
        <f t="shared" si="66"/>
        <v>Normal</v>
      </c>
      <c r="P440" t="str">
        <f t="shared" si="67"/>
        <v>New YEAR</v>
      </c>
      <c r="Q440" t="b">
        <f t="shared" si="68"/>
        <v>0</v>
      </c>
      <c r="R440">
        <f t="shared" si="69"/>
        <v>0</v>
      </c>
    </row>
    <row r="441" spans="1:18" x14ac:dyDescent="0.3">
      <c r="A441" s="1">
        <v>439</v>
      </c>
      <c r="B441" s="1" t="s">
        <v>480</v>
      </c>
      <c r="C441" s="1" t="s">
        <v>27</v>
      </c>
      <c r="D441" s="1" t="s">
        <v>34</v>
      </c>
      <c r="E441" s="1"/>
      <c r="F441" s="1"/>
      <c r="G441" s="1"/>
      <c r="H441" s="1" t="s">
        <v>278</v>
      </c>
      <c r="I441" t="str">
        <f t="shared" si="60"/>
        <v>Unsold</v>
      </c>
      <c r="J441" t="str">
        <f t="shared" si="61"/>
        <v>Not Played</v>
      </c>
      <c r="K441" t="b">
        <f t="shared" si="62"/>
        <v>0</v>
      </c>
      <c r="L441" t="b">
        <f t="shared" si="63"/>
        <v>0</v>
      </c>
      <c r="M441" t="b">
        <f t="shared" si="64"/>
        <v>0</v>
      </c>
      <c r="N441" t="b">
        <f t="shared" si="65"/>
        <v>0</v>
      </c>
      <c r="O441" t="str">
        <f t="shared" si="66"/>
        <v>Normal</v>
      </c>
      <c r="P441" t="str">
        <f t="shared" si="67"/>
        <v>New YEAR</v>
      </c>
      <c r="Q441" t="b">
        <f t="shared" si="68"/>
        <v>0</v>
      </c>
      <c r="R441">
        <f t="shared" si="69"/>
        <v>0</v>
      </c>
    </row>
    <row r="442" spans="1:18" x14ac:dyDescent="0.3">
      <c r="A442" s="1">
        <v>440</v>
      </c>
      <c r="B442" s="1" t="s">
        <v>481</v>
      </c>
      <c r="C442" s="1" t="s">
        <v>27</v>
      </c>
      <c r="D442" s="1" t="s">
        <v>34</v>
      </c>
      <c r="E442" s="1"/>
      <c r="F442" s="1"/>
      <c r="G442" s="1"/>
      <c r="H442" s="1" t="s">
        <v>278</v>
      </c>
      <c r="I442" t="str">
        <f t="shared" si="60"/>
        <v>Unsold</v>
      </c>
      <c r="J442" t="str">
        <f t="shared" si="61"/>
        <v>Not Played</v>
      </c>
      <c r="K442" t="b">
        <f t="shared" si="62"/>
        <v>0</v>
      </c>
      <c r="L442" t="b">
        <f t="shared" si="63"/>
        <v>0</v>
      </c>
      <c r="M442" t="b">
        <f t="shared" si="64"/>
        <v>0</v>
      </c>
      <c r="N442" t="b">
        <f t="shared" si="65"/>
        <v>0</v>
      </c>
      <c r="O442" t="str">
        <f t="shared" si="66"/>
        <v>Normal</v>
      </c>
      <c r="P442" t="str">
        <f t="shared" si="67"/>
        <v>New YEAR</v>
      </c>
      <c r="Q442" t="b">
        <f t="shared" si="68"/>
        <v>0</v>
      </c>
      <c r="R442">
        <f t="shared" si="69"/>
        <v>0</v>
      </c>
    </row>
    <row r="443" spans="1:18" x14ac:dyDescent="0.3">
      <c r="A443" s="1">
        <v>441</v>
      </c>
      <c r="B443" s="1" t="s">
        <v>482</v>
      </c>
      <c r="C443" s="1" t="s">
        <v>27</v>
      </c>
      <c r="D443" s="1" t="s">
        <v>34</v>
      </c>
      <c r="E443" s="1"/>
      <c r="F443" s="1"/>
      <c r="G443" s="1"/>
      <c r="H443" s="1" t="s">
        <v>278</v>
      </c>
      <c r="I443" t="str">
        <f t="shared" si="60"/>
        <v>Unsold</v>
      </c>
      <c r="J443" t="str">
        <f t="shared" si="61"/>
        <v>Not Played</v>
      </c>
      <c r="K443" t="b">
        <f t="shared" si="62"/>
        <v>0</v>
      </c>
      <c r="L443" t="b">
        <f t="shared" si="63"/>
        <v>0</v>
      </c>
      <c r="M443" t="b">
        <f t="shared" si="64"/>
        <v>0</v>
      </c>
      <c r="N443" t="b">
        <f t="shared" si="65"/>
        <v>0</v>
      </c>
      <c r="O443" t="str">
        <f t="shared" si="66"/>
        <v>Normal</v>
      </c>
      <c r="P443" t="str">
        <f t="shared" si="67"/>
        <v>New YEAR</v>
      </c>
      <c r="Q443" t="b">
        <f t="shared" si="68"/>
        <v>0</v>
      </c>
      <c r="R443">
        <f t="shared" si="69"/>
        <v>0</v>
      </c>
    </row>
    <row r="444" spans="1:18" x14ac:dyDescent="0.3">
      <c r="A444" s="1">
        <v>442</v>
      </c>
      <c r="B444" s="1" t="s">
        <v>483</v>
      </c>
      <c r="C444" s="1" t="s">
        <v>27</v>
      </c>
      <c r="D444" s="1" t="s">
        <v>34</v>
      </c>
      <c r="E444" s="1"/>
      <c r="F444" s="1"/>
      <c r="G444" s="1"/>
      <c r="H444" s="1" t="s">
        <v>278</v>
      </c>
      <c r="I444" t="str">
        <f t="shared" si="60"/>
        <v>Unsold</v>
      </c>
      <c r="J444" t="str">
        <f t="shared" si="61"/>
        <v>Not Played</v>
      </c>
      <c r="K444" t="b">
        <f t="shared" si="62"/>
        <v>0</v>
      </c>
      <c r="L444" t="b">
        <f t="shared" si="63"/>
        <v>0</v>
      </c>
      <c r="M444" t="b">
        <f t="shared" si="64"/>
        <v>0</v>
      </c>
      <c r="N444" t="b">
        <f t="shared" si="65"/>
        <v>0</v>
      </c>
      <c r="O444" t="str">
        <f t="shared" si="66"/>
        <v>Normal</v>
      </c>
      <c r="P444" t="str">
        <f t="shared" si="67"/>
        <v>New YEAR</v>
      </c>
      <c r="Q444" t="b">
        <f t="shared" si="68"/>
        <v>0</v>
      </c>
      <c r="R444">
        <f t="shared" si="69"/>
        <v>0</v>
      </c>
    </row>
    <row r="445" spans="1:18" x14ac:dyDescent="0.3">
      <c r="A445" s="1">
        <v>443</v>
      </c>
      <c r="B445" s="1" t="s">
        <v>484</v>
      </c>
      <c r="C445" s="1" t="s">
        <v>27</v>
      </c>
      <c r="D445" s="1" t="s">
        <v>10</v>
      </c>
      <c r="E445" s="1"/>
      <c r="F445" s="1"/>
      <c r="G445" s="1"/>
      <c r="H445" s="1" t="s">
        <v>278</v>
      </c>
      <c r="I445" t="str">
        <f t="shared" si="60"/>
        <v>Unsold</v>
      </c>
      <c r="J445" t="str">
        <f t="shared" si="61"/>
        <v>Not Played</v>
      </c>
      <c r="K445" t="b">
        <f t="shared" si="62"/>
        <v>0</v>
      </c>
      <c r="L445" t="b">
        <f t="shared" si="63"/>
        <v>0</v>
      </c>
      <c r="M445" t="b">
        <f t="shared" si="64"/>
        <v>0</v>
      </c>
      <c r="N445" t="b">
        <f t="shared" si="65"/>
        <v>0</v>
      </c>
      <c r="O445" t="str">
        <f t="shared" si="66"/>
        <v>Normal</v>
      </c>
      <c r="P445" t="str">
        <f t="shared" si="67"/>
        <v>New YEAR</v>
      </c>
      <c r="Q445" t="b">
        <f t="shared" si="68"/>
        <v>0</v>
      </c>
      <c r="R445">
        <f t="shared" si="69"/>
        <v>0</v>
      </c>
    </row>
    <row r="446" spans="1:18" x14ac:dyDescent="0.3">
      <c r="A446" s="1">
        <v>444</v>
      </c>
      <c r="B446" s="1" t="s">
        <v>485</v>
      </c>
      <c r="C446" s="1" t="s">
        <v>27</v>
      </c>
      <c r="D446" s="1" t="s">
        <v>10</v>
      </c>
      <c r="E446" s="1"/>
      <c r="F446" s="1"/>
      <c r="G446" s="1"/>
      <c r="H446" s="1" t="s">
        <v>278</v>
      </c>
      <c r="I446" t="str">
        <f t="shared" si="60"/>
        <v>Unsold</v>
      </c>
      <c r="J446" t="str">
        <f t="shared" si="61"/>
        <v>Not Played</v>
      </c>
      <c r="K446" t="b">
        <f t="shared" si="62"/>
        <v>0</v>
      </c>
      <c r="L446" t="b">
        <f t="shared" si="63"/>
        <v>0</v>
      </c>
      <c r="M446" t="b">
        <f t="shared" si="64"/>
        <v>0</v>
      </c>
      <c r="N446" t="b">
        <f t="shared" si="65"/>
        <v>0</v>
      </c>
      <c r="O446" t="str">
        <f t="shared" si="66"/>
        <v>Normal</v>
      </c>
      <c r="P446" t="str">
        <f t="shared" si="67"/>
        <v>New YEAR</v>
      </c>
      <c r="Q446" t="b">
        <f t="shared" si="68"/>
        <v>0</v>
      </c>
      <c r="R446">
        <f t="shared" si="69"/>
        <v>0</v>
      </c>
    </row>
    <row r="447" spans="1:18" x14ac:dyDescent="0.3">
      <c r="A447" s="1">
        <v>445</v>
      </c>
      <c r="B447" s="1" t="s">
        <v>486</v>
      </c>
      <c r="C447" s="1" t="s">
        <v>27</v>
      </c>
      <c r="D447" s="1" t="s">
        <v>10</v>
      </c>
      <c r="E447" s="1"/>
      <c r="F447" s="1"/>
      <c r="G447" s="1"/>
      <c r="H447" s="1" t="s">
        <v>278</v>
      </c>
      <c r="I447" t="str">
        <f t="shared" si="60"/>
        <v>Unsold</v>
      </c>
      <c r="J447" t="str">
        <f t="shared" si="61"/>
        <v>Not Played</v>
      </c>
      <c r="K447" t="b">
        <f t="shared" si="62"/>
        <v>0</v>
      </c>
      <c r="L447" t="b">
        <f t="shared" si="63"/>
        <v>0</v>
      </c>
      <c r="M447" t="b">
        <f t="shared" si="64"/>
        <v>0</v>
      </c>
      <c r="N447" t="b">
        <f t="shared" si="65"/>
        <v>0</v>
      </c>
      <c r="O447" t="str">
        <f t="shared" si="66"/>
        <v>Normal</v>
      </c>
      <c r="P447" t="str">
        <f t="shared" si="67"/>
        <v>New YEAR</v>
      </c>
      <c r="Q447" t="b">
        <f t="shared" si="68"/>
        <v>0</v>
      </c>
      <c r="R447">
        <f t="shared" si="69"/>
        <v>0</v>
      </c>
    </row>
    <row r="448" spans="1:18" x14ac:dyDescent="0.3">
      <c r="A448" s="1">
        <v>446</v>
      </c>
      <c r="B448" s="1" t="s">
        <v>487</v>
      </c>
      <c r="C448" s="1" t="s">
        <v>20</v>
      </c>
      <c r="D448" s="1" t="s">
        <v>10</v>
      </c>
      <c r="E448" s="1"/>
      <c r="F448" s="1"/>
      <c r="G448" s="1"/>
      <c r="H448" s="1" t="s">
        <v>278</v>
      </c>
      <c r="I448" t="str">
        <f t="shared" si="60"/>
        <v>Unsold</v>
      </c>
      <c r="J448" t="str">
        <f t="shared" si="61"/>
        <v>Not Played</v>
      </c>
      <c r="K448" t="b">
        <f t="shared" si="62"/>
        <v>0</v>
      </c>
      <c r="L448" t="b">
        <f t="shared" si="63"/>
        <v>0</v>
      </c>
      <c r="M448" t="b">
        <f t="shared" si="64"/>
        <v>0</v>
      </c>
      <c r="N448" t="b">
        <f t="shared" si="65"/>
        <v>0</v>
      </c>
      <c r="O448" t="str">
        <f t="shared" si="66"/>
        <v>Normal</v>
      </c>
      <c r="P448" t="str">
        <f t="shared" si="67"/>
        <v>New YEAR</v>
      </c>
      <c r="Q448" t="b">
        <f t="shared" si="68"/>
        <v>0</v>
      </c>
      <c r="R448">
        <f t="shared" si="69"/>
        <v>0</v>
      </c>
    </row>
    <row r="449" spans="1:18" x14ac:dyDescent="0.3">
      <c r="A449" s="1">
        <v>447</v>
      </c>
      <c r="B449" s="1" t="s">
        <v>488</v>
      </c>
      <c r="C449" s="1" t="s">
        <v>27</v>
      </c>
      <c r="D449" s="1" t="s">
        <v>10</v>
      </c>
      <c r="E449" s="1"/>
      <c r="F449" s="1"/>
      <c r="G449" s="1" t="s">
        <v>78</v>
      </c>
      <c r="H449" s="1" t="s">
        <v>278</v>
      </c>
      <c r="I449" t="str">
        <f t="shared" si="60"/>
        <v>Unsold</v>
      </c>
      <c r="J449" t="str">
        <f t="shared" si="61"/>
        <v>Not Played</v>
      </c>
      <c r="K449" t="b">
        <f t="shared" si="62"/>
        <v>0</v>
      </c>
      <c r="L449" t="b">
        <f t="shared" si="63"/>
        <v>0</v>
      </c>
      <c r="M449" t="b">
        <f t="shared" si="64"/>
        <v>1</v>
      </c>
      <c r="N449" t="b">
        <f t="shared" si="65"/>
        <v>0</v>
      </c>
      <c r="O449" t="str">
        <f t="shared" si="66"/>
        <v>High Bid</v>
      </c>
      <c r="P449" t="str">
        <f t="shared" si="67"/>
        <v>Old Player</v>
      </c>
      <c r="Q449" t="b">
        <f t="shared" si="68"/>
        <v>0</v>
      </c>
      <c r="R449">
        <f t="shared" si="69"/>
        <v>0</v>
      </c>
    </row>
    <row r="450" spans="1:18" x14ac:dyDescent="0.3">
      <c r="A450" s="1">
        <v>448</v>
      </c>
      <c r="B450" s="1" t="s">
        <v>489</v>
      </c>
      <c r="C450" s="1" t="s">
        <v>27</v>
      </c>
      <c r="D450" s="1" t="s">
        <v>10</v>
      </c>
      <c r="E450" s="1"/>
      <c r="F450" s="1"/>
      <c r="G450" s="1"/>
      <c r="H450" s="1" t="s">
        <v>278</v>
      </c>
      <c r="I450" t="str">
        <f t="shared" si="60"/>
        <v>Unsold</v>
      </c>
      <c r="J450" t="str">
        <f t="shared" si="61"/>
        <v>Not Played</v>
      </c>
      <c r="K450" t="b">
        <f t="shared" si="62"/>
        <v>0</v>
      </c>
      <c r="L450" t="b">
        <f t="shared" si="63"/>
        <v>0</v>
      </c>
      <c r="M450" t="b">
        <f t="shared" si="64"/>
        <v>0</v>
      </c>
      <c r="N450" t="b">
        <f t="shared" si="65"/>
        <v>0</v>
      </c>
      <c r="O450" t="str">
        <f t="shared" si="66"/>
        <v>Normal</v>
      </c>
      <c r="P450" t="str">
        <f t="shared" si="67"/>
        <v>New YEAR</v>
      </c>
      <c r="Q450" t="b">
        <f t="shared" si="68"/>
        <v>0</v>
      </c>
      <c r="R450">
        <f t="shared" si="69"/>
        <v>0</v>
      </c>
    </row>
    <row r="451" spans="1:18" x14ac:dyDescent="0.3">
      <c r="A451" s="1">
        <v>449</v>
      </c>
      <c r="B451" s="1" t="s">
        <v>490</v>
      </c>
      <c r="C451" s="1" t="s">
        <v>27</v>
      </c>
      <c r="D451" s="1" t="s">
        <v>10</v>
      </c>
      <c r="E451" s="1"/>
      <c r="F451" s="1"/>
      <c r="G451" s="1"/>
      <c r="H451" s="1" t="s">
        <v>278</v>
      </c>
      <c r="I451" t="str">
        <f t="shared" ref="I451:I514" si="70">IF(D451="Sold","Sold","Unsold")</f>
        <v>Unsold</v>
      </c>
      <c r="J451" t="str">
        <f t="shared" ref="J451:J514" si="71">IF(G451="Yes","Played","Not Played")</f>
        <v>Not Played</v>
      </c>
      <c r="K451" t="b">
        <f t="shared" ref="K451:K514" si="72">AND(E451="BOWER",G451&gt;5000000)</f>
        <v>0</v>
      </c>
      <c r="L451" t="b">
        <f t="shared" ref="L451:L514" si="73">AND(E451="BATTER",F451="CSK",G451&gt;5000000)</f>
        <v>0</v>
      </c>
      <c r="M451" t="b">
        <f t="shared" ref="M451:M514" si="74">OR(E451="BOWER",G451&gt;5000000)</f>
        <v>0</v>
      </c>
      <c r="N451" t="b">
        <f t="shared" ref="N451:N514" si="75">ISBLANK(H451)</f>
        <v>0</v>
      </c>
      <c r="O451" t="str">
        <f t="shared" ref="O451:O514" si="76">IF(G451&gt;1000000,"High Bid","Normal")</f>
        <v>Normal</v>
      </c>
      <c r="P451" t="str">
        <f t="shared" ref="P451:P514" si="77">IF(ISBLANK(G451),"New YEAR","Old Player")</f>
        <v>New YEAR</v>
      </c>
      <c r="Q451" t="b">
        <f t="shared" ref="Q451:Q514" si="78">OR(B451="ALL-ROUNDER",B451="BOWER")</f>
        <v>0</v>
      </c>
      <c r="R451">
        <f t="shared" ref="R451:R514" si="79">COUNTIFS(H451:H549,"Yes",C451:C549,"&lt;2000000")</f>
        <v>0</v>
      </c>
    </row>
    <row r="452" spans="1:18" x14ac:dyDescent="0.3">
      <c r="A452" s="1">
        <v>450</v>
      </c>
      <c r="B452" s="1" t="s">
        <v>491</v>
      </c>
      <c r="C452" s="1" t="s">
        <v>27</v>
      </c>
      <c r="D452" s="1" t="s">
        <v>10</v>
      </c>
      <c r="E452" s="1"/>
      <c r="F452" s="1"/>
      <c r="G452" s="1"/>
      <c r="H452" s="1" t="s">
        <v>278</v>
      </c>
      <c r="I452" t="str">
        <f t="shared" si="70"/>
        <v>Unsold</v>
      </c>
      <c r="J452" t="str">
        <f t="shared" si="71"/>
        <v>Not Played</v>
      </c>
      <c r="K452" t="b">
        <f t="shared" si="72"/>
        <v>0</v>
      </c>
      <c r="L452" t="b">
        <f t="shared" si="73"/>
        <v>0</v>
      </c>
      <c r="M452" t="b">
        <f t="shared" si="74"/>
        <v>0</v>
      </c>
      <c r="N452" t="b">
        <f t="shared" si="75"/>
        <v>0</v>
      </c>
      <c r="O452" t="str">
        <f t="shared" si="76"/>
        <v>Normal</v>
      </c>
      <c r="P452" t="str">
        <f t="shared" si="77"/>
        <v>New YEAR</v>
      </c>
      <c r="Q452" t="b">
        <f t="shared" si="78"/>
        <v>0</v>
      </c>
      <c r="R452">
        <f t="shared" si="79"/>
        <v>0</v>
      </c>
    </row>
    <row r="453" spans="1:18" x14ac:dyDescent="0.3">
      <c r="A453" s="1">
        <v>451</v>
      </c>
      <c r="B453" s="1" t="s">
        <v>492</v>
      </c>
      <c r="C453" s="1" t="s">
        <v>27</v>
      </c>
      <c r="D453" s="1" t="s">
        <v>10</v>
      </c>
      <c r="E453" s="1"/>
      <c r="F453" s="1"/>
      <c r="G453" s="1"/>
      <c r="H453" s="1" t="s">
        <v>278</v>
      </c>
      <c r="I453" t="str">
        <f t="shared" si="70"/>
        <v>Unsold</v>
      </c>
      <c r="J453" t="str">
        <f t="shared" si="71"/>
        <v>Not Played</v>
      </c>
      <c r="K453" t="b">
        <f t="shared" si="72"/>
        <v>0</v>
      </c>
      <c r="L453" t="b">
        <f t="shared" si="73"/>
        <v>0</v>
      </c>
      <c r="M453" t="b">
        <f t="shared" si="74"/>
        <v>0</v>
      </c>
      <c r="N453" t="b">
        <f t="shared" si="75"/>
        <v>0</v>
      </c>
      <c r="O453" t="str">
        <f t="shared" si="76"/>
        <v>Normal</v>
      </c>
      <c r="P453" t="str">
        <f t="shared" si="77"/>
        <v>New YEAR</v>
      </c>
      <c r="Q453" t="b">
        <f t="shared" si="78"/>
        <v>0</v>
      </c>
      <c r="R453">
        <f t="shared" si="79"/>
        <v>0</v>
      </c>
    </row>
    <row r="454" spans="1:18" x14ac:dyDescent="0.3">
      <c r="A454" s="1">
        <v>452</v>
      </c>
      <c r="B454" s="1" t="s">
        <v>493</v>
      </c>
      <c r="C454" s="1" t="s">
        <v>27</v>
      </c>
      <c r="D454" s="1" t="s">
        <v>10</v>
      </c>
      <c r="E454" s="1"/>
      <c r="F454" s="1"/>
      <c r="G454" s="1"/>
      <c r="H454" s="1" t="s">
        <v>278</v>
      </c>
      <c r="I454" t="str">
        <f t="shared" si="70"/>
        <v>Unsold</v>
      </c>
      <c r="J454" t="str">
        <f t="shared" si="71"/>
        <v>Not Played</v>
      </c>
      <c r="K454" t="b">
        <f t="shared" si="72"/>
        <v>0</v>
      </c>
      <c r="L454" t="b">
        <f t="shared" si="73"/>
        <v>0</v>
      </c>
      <c r="M454" t="b">
        <f t="shared" si="74"/>
        <v>0</v>
      </c>
      <c r="N454" t="b">
        <f t="shared" si="75"/>
        <v>0</v>
      </c>
      <c r="O454" t="str">
        <f t="shared" si="76"/>
        <v>Normal</v>
      </c>
      <c r="P454" t="str">
        <f t="shared" si="77"/>
        <v>New YEAR</v>
      </c>
      <c r="Q454" t="b">
        <f t="shared" si="78"/>
        <v>0</v>
      </c>
      <c r="R454">
        <f t="shared" si="79"/>
        <v>0</v>
      </c>
    </row>
    <row r="455" spans="1:18" x14ac:dyDescent="0.3">
      <c r="A455" s="1">
        <v>453</v>
      </c>
      <c r="B455" s="1" t="s">
        <v>494</v>
      </c>
      <c r="C455" s="1" t="s">
        <v>27</v>
      </c>
      <c r="D455" s="1" t="s">
        <v>10</v>
      </c>
      <c r="E455" s="1"/>
      <c r="F455" s="1"/>
      <c r="G455" s="1"/>
      <c r="H455" s="1" t="s">
        <v>278</v>
      </c>
      <c r="I455" t="str">
        <f t="shared" si="70"/>
        <v>Unsold</v>
      </c>
      <c r="J455" t="str">
        <f t="shared" si="71"/>
        <v>Not Played</v>
      </c>
      <c r="K455" t="b">
        <f t="shared" si="72"/>
        <v>0</v>
      </c>
      <c r="L455" t="b">
        <f t="shared" si="73"/>
        <v>0</v>
      </c>
      <c r="M455" t="b">
        <f t="shared" si="74"/>
        <v>0</v>
      </c>
      <c r="N455" t="b">
        <f t="shared" si="75"/>
        <v>0</v>
      </c>
      <c r="O455" t="str">
        <f t="shared" si="76"/>
        <v>Normal</v>
      </c>
      <c r="P455" t="str">
        <f t="shared" si="77"/>
        <v>New YEAR</v>
      </c>
      <c r="Q455" t="b">
        <f t="shared" si="78"/>
        <v>0</v>
      </c>
      <c r="R455">
        <f t="shared" si="79"/>
        <v>0</v>
      </c>
    </row>
    <row r="456" spans="1:18" x14ac:dyDescent="0.3">
      <c r="A456" s="1">
        <v>454</v>
      </c>
      <c r="B456" s="1" t="s">
        <v>495</v>
      </c>
      <c r="C456" s="1" t="s">
        <v>27</v>
      </c>
      <c r="D456" s="1" t="s">
        <v>10</v>
      </c>
      <c r="E456" s="1"/>
      <c r="F456" s="1"/>
      <c r="G456" s="1"/>
      <c r="H456" s="1" t="s">
        <v>278</v>
      </c>
      <c r="I456" t="str">
        <f t="shared" si="70"/>
        <v>Unsold</v>
      </c>
      <c r="J456" t="str">
        <f t="shared" si="71"/>
        <v>Not Played</v>
      </c>
      <c r="K456" t="b">
        <f t="shared" si="72"/>
        <v>0</v>
      </c>
      <c r="L456" t="b">
        <f t="shared" si="73"/>
        <v>0</v>
      </c>
      <c r="M456" t="b">
        <f t="shared" si="74"/>
        <v>0</v>
      </c>
      <c r="N456" t="b">
        <f t="shared" si="75"/>
        <v>0</v>
      </c>
      <c r="O456" t="str">
        <f t="shared" si="76"/>
        <v>Normal</v>
      </c>
      <c r="P456" t="str">
        <f t="shared" si="77"/>
        <v>New YEAR</v>
      </c>
      <c r="Q456" t="b">
        <f t="shared" si="78"/>
        <v>0</v>
      </c>
      <c r="R456">
        <f t="shared" si="79"/>
        <v>0</v>
      </c>
    </row>
    <row r="457" spans="1:18" x14ac:dyDescent="0.3">
      <c r="A457" s="1">
        <v>455</v>
      </c>
      <c r="B457" s="1" t="s">
        <v>496</v>
      </c>
      <c r="C457" s="1" t="s">
        <v>27</v>
      </c>
      <c r="D457" s="1" t="s">
        <v>10</v>
      </c>
      <c r="E457" s="1"/>
      <c r="F457" s="1"/>
      <c r="G457" s="1"/>
      <c r="H457" s="1" t="s">
        <v>278</v>
      </c>
      <c r="I457" t="str">
        <f t="shared" si="70"/>
        <v>Unsold</v>
      </c>
      <c r="J457" t="str">
        <f t="shared" si="71"/>
        <v>Not Played</v>
      </c>
      <c r="K457" t="b">
        <f t="shared" si="72"/>
        <v>0</v>
      </c>
      <c r="L457" t="b">
        <f t="shared" si="73"/>
        <v>0</v>
      </c>
      <c r="M457" t="b">
        <f t="shared" si="74"/>
        <v>0</v>
      </c>
      <c r="N457" t="b">
        <f t="shared" si="75"/>
        <v>0</v>
      </c>
      <c r="O457" t="str">
        <f t="shared" si="76"/>
        <v>Normal</v>
      </c>
      <c r="P457" t="str">
        <f t="shared" si="77"/>
        <v>New YEAR</v>
      </c>
      <c r="Q457" t="b">
        <f t="shared" si="78"/>
        <v>0</v>
      </c>
      <c r="R457">
        <f t="shared" si="79"/>
        <v>0</v>
      </c>
    </row>
    <row r="458" spans="1:18" x14ac:dyDescent="0.3">
      <c r="A458" s="1">
        <v>456</v>
      </c>
      <c r="B458" s="1" t="s">
        <v>497</v>
      </c>
      <c r="C458" s="1" t="s">
        <v>27</v>
      </c>
      <c r="D458" s="1" t="s">
        <v>10</v>
      </c>
      <c r="E458" s="1"/>
      <c r="F458" s="1"/>
      <c r="G458" s="1"/>
      <c r="H458" s="1" t="s">
        <v>278</v>
      </c>
      <c r="I458" t="str">
        <f t="shared" si="70"/>
        <v>Unsold</v>
      </c>
      <c r="J458" t="str">
        <f t="shared" si="71"/>
        <v>Not Played</v>
      </c>
      <c r="K458" t="b">
        <f t="shared" si="72"/>
        <v>0</v>
      </c>
      <c r="L458" t="b">
        <f t="shared" si="73"/>
        <v>0</v>
      </c>
      <c r="M458" t="b">
        <f t="shared" si="74"/>
        <v>0</v>
      </c>
      <c r="N458" t="b">
        <f t="shared" si="75"/>
        <v>0</v>
      </c>
      <c r="O458" t="str">
        <f t="shared" si="76"/>
        <v>Normal</v>
      </c>
      <c r="P458" t="str">
        <f t="shared" si="77"/>
        <v>New YEAR</v>
      </c>
      <c r="Q458" t="b">
        <f t="shared" si="78"/>
        <v>0</v>
      </c>
      <c r="R458">
        <f t="shared" si="79"/>
        <v>0</v>
      </c>
    </row>
    <row r="459" spans="1:18" x14ac:dyDescent="0.3">
      <c r="A459" s="1">
        <v>457</v>
      </c>
      <c r="B459" s="1" t="s">
        <v>498</v>
      </c>
      <c r="C459" s="1" t="s">
        <v>27</v>
      </c>
      <c r="D459" s="1" t="s">
        <v>10</v>
      </c>
      <c r="E459" s="1"/>
      <c r="F459" s="1"/>
      <c r="G459" s="1"/>
      <c r="H459" s="1" t="s">
        <v>278</v>
      </c>
      <c r="I459" t="str">
        <f t="shared" si="70"/>
        <v>Unsold</v>
      </c>
      <c r="J459" t="str">
        <f t="shared" si="71"/>
        <v>Not Played</v>
      </c>
      <c r="K459" t="b">
        <f t="shared" si="72"/>
        <v>0</v>
      </c>
      <c r="L459" t="b">
        <f t="shared" si="73"/>
        <v>0</v>
      </c>
      <c r="M459" t="b">
        <f t="shared" si="74"/>
        <v>0</v>
      </c>
      <c r="N459" t="b">
        <f t="shared" si="75"/>
        <v>0</v>
      </c>
      <c r="O459" t="str">
        <f t="shared" si="76"/>
        <v>Normal</v>
      </c>
      <c r="P459" t="str">
        <f t="shared" si="77"/>
        <v>New YEAR</v>
      </c>
      <c r="Q459" t="b">
        <f t="shared" si="78"/>
        <v>0</v>
      </c>
      <c r="R459">
        <f t="shared" si="79"/>
        <v>0</v>
      </c>
    </row>
    <row r="460" spans="1:18" x14ac:dyDescent="0.3">
      <c r="A460" s="1">
        <v>458</v>
      </c>
      <c r="B460" s="1" t="s">
        <v>499</v>
      </c>
      <c r="C460" s="1" t="s">
        <v>27</v>
      </c>
      <c r="D460" s="1" t="s">
        <v>10</v>
      </c>
      <c r="E460" s="1"/>
      <c r="F460" s="1"/>
      <c r="G460" s="1"/>
      <c r="H460" s="1" t="s">
        <v>278</v>
      </c>
      <c r="I460" t="str">
        <f t="shared" si="70"/>
        <v>Unsold</v>
      </c>
      <c r="J460" t="str">
        <f t="shared" si="71"/>
        <v>Not Played</v>
      </c>
      <c r="K460" t="b">
        <f t="shared" si="72"/>
        <v>0</v>
      </c>
      <c r="L460" t="b">
        <f t="shared" si="73"/>
        <v>0</v>
      </c>
      <c r="M460" t="b">
        <f t="shared" si="74"/>
        <v>0</v>
      </c>
      <c r="N460" t="b">
        <f t="shared" si="75"/>
        <v>0</v>
      </c>
      <c r="O460" t="str">
        <f t="shared" si="76"/>
        <v>Normal</v>
      </c>
      <c r="P460" t="str">
        <f t="shared" si="77"/>
        <v>New YEAR</v>
      </c>
      <c r="Q460" t="b">
        <f t="shared" si="78"/>
        <v>0</v>
      </c>
      <c r="R460">
        <f t="shared" si="79"/>
        <v>0</v>
      </c>
    </row>
    <row r="461" spans="1:18" x14ac:dyDescent="0.3">
      <c r="A461" s="1">
        <v>459</v>
      </c>
      <c r="B461" s="1" t="s">
        <v>500</v>
      </c>
      <c r="C461" s="1" t="s">
        <v>27</v>
      </c>
      <c r="D461" s="1" t="s">
        <v>10</v>
      </c>
      <c r="E461" s="1"/>
      <c r="F461" s="1"/>
      <c r="G461" s="1"/>
      <c r="H461" s="1" t="s">
        <v>278</v>
      </c>
      <c r="I461" t="str">
        <f t="shared" si="70"/>
        <v>Unsold</v>
      </c>
      <c r="J461" t="str">
        <f t="shared" si="71"/>
        <v>Not Played</v>
      </c>
      <c r="K461" t="b">
        <f t="shared" si="72"/>
        <v>0</v>
      </c>
      <c r="L461" t="b">
        <f t="shared" si="73"/>
        <v>0</v>
      </c>
      <c r="M461" t="b">
        <f t="shared" si="74"/>
        <v>0</v>
      </c>
      <c r="N461" t="b">
        <f t="shared" si="75"/>
        <v>0</v>
      </c>
      <c r="O461" t="str">
        <f t="shared" si="76"/>
        <v>Normal</v>
      </c>
      <c r="P461" t="str">
        <f t="shared" si="77"/>
        <v>New YEAR</v>
      </c>
      <c r="Q461" t="b">
        <f t="shared" si="78"/>
        <v>0</v>
      </c>
      <c r="R461">
        <f t="shared" si="79"/>
        <v>0</v>
      </c>
    </row>
    <row r="462" spans="1:18" x14ac:dyDescent="0.3">
      <c r="A462" s="1">
        <v>460</v>
      </c>
      <c r="B462" s="1" t="s">
        <v>501</v>
      </c>
      <c r="C462" s="1" t="s">
        <v>27</v>
      </c>
      <c r="D462" s="1" t="s">
        <v>10</v>
      </c>
      <c r="E462" s="1"/>
      <c r="F462" s="1"/>
      <c r="G462" s="1"/>
      <c r="H462" s="1" t="s">
        <v>278</v>
      </c>
      <c r="I462" t="str">
        <f t="shared" si="70"/>
        <v>Unsold</v>
      </c>
      <c r="J462" t="str">
        <f t="shared" si="71"/>
        <v>Not Played</v>
      </c>
      <c r="K462" t="b">
        <f t="shared" si="72"/>
        <v>0</v>
      </c>
      <c r="L462" t="b">
        <f t="shared" si="73"/>
        <v>0</v>
      </c>
      <c r="M462" t="b">
        <f t="shared" si="74"/>
        <v>0</v>
      </c>
      <c r="N462" t="b">
        <f t="shared" si="75"/>
        <v>0</v>
      </c>
      <c r="O462" t="str">
        <f t="shared" si="76"/>
        <v>Normal</v>
      </c>
      <c r="P462" t="str">
        <f t="shared" si="77"/>
        <v>New YEAR</v>
      </c>
      <c r="Q462" t="b">
        <f t="shared" si="78"/>
        <v>0</v>
      </c>
      <c r="R462">
        <f t="shared" si="79"/>
        <v>0</v>
      </c>
    </row>
    <row r="463" spans="1:18" x14ac:dyDescent="0.3">
      <c r="A463" s="1">
        <v>461</v>
      </c>
      <c r="B463" s="1" t="s">
        <v>502</v>
      </c>
      <c r="C463" s="1" t="s">
        <v>41</v>
      </c>
      <c r="D463" s="1" t="s">
        <v>14</v>
      </c>
      <c r="E463" s="1"/>
      <c r="F463" s="1"/>
      <c r="G463" s="1"/>
      <c r="H463" s="1" t="s">
        <v>278</v>
      </c>
      <c r="I463" t="str">
        <f t="shared" si="70"/>
        <v>Unsold</v>
      </c>
      <c r="J463" t="str">
        <f t="shared" si="71"/>
        <v>Not Played</v>
      </c>
      <c r="K463" t="b">
        <f t="shared" si="72"/>
        <v>0</v>
      </c>
      <c r="L463" t="b">
        <f t="shared" si="73"/>
        <v>0</v>
      </c>
      <c r="M463" t="b">
        <f t="shared" si="74"/>
        <v>0</v>
      </c>
      <c r="N463" t="b">
        <f t="shared" si="75"/>
        <v>0</v>
      </c>
      <c r="O463" t="str">
        <f t="shared" si="76"/>
        <v>Normal</v>
      </c>
      <c r="P463" t="str">
        <f t="shared" si="77"/>
        <v>New YEAR</v>
      </c>
      <c r="Q463" t="b">
        <f t="shared" si="78"/>
        <v>0</v>
      </c>
      <c r="R463">
        <f t="shared" si="79"/>
        <v>0</v>
      </c>
    </row>
    <row r="464" spans="1:18" x14ac:dyDescent="0.3">
      <c r="A464" s="1">
        <v>462</v>
      </c>
      <c r="B464" s="1" t="s">
        <v>503</v>
      </c>
      <c r="C464" s="1" t="s">
        <v>29</v>
      </c>
      <c r="D464" s="1" t="s">
        <v>14</v>
      </c>
      <c r="E464" s="1"/>
      <c r="F464" s="1"/>
      <c r="G464" s="1"/>
      <c r="H464" s="1" t="s">
        <v>278</v>
      </c>
      <c r="I464" t="str">
        <f t="shared" si="70"/>
        <v>Unsold</v>
      </c>
      <c r="J464" t="str">
        <f t="shared" si="71"/>
        <v>Not Played</v>
      </c>
      <c r="K464" t="b">
        <f t="shared" si="72"/>
        <v>0</v>
      </c>
      <c r="L464" t="b">
        <f t="shared" si="73"/>
        <v>0</v>
      </c>
      <c r="M464" t="b">
        <f t="shared" si="74"/>
        <v>0</v>
      </c>
      <c r="N464" t="b">
        <f t="shared" si="75"/>
        <v>0</v>
      </c>
      <c r="O464" t="str">
        <f t="shared" si="76"/>
        <v>Normal</v>
      </c>
      <c r="P464" t="str">
        <f t="shared" si="77"/>
        <v>New YEAR</v>
      </c>
      <c r="Q464" t="b">
        <f t="shared" si="78"/>
        <v>0</v>
      </c>
      <c r="R464">
        <f t="shared" si="79"/>
        <v>0</v>
      </c>
    </row>
    <row r="465" spans="1:18" x14ac:dyDescent="0.3">
      <c r="A465" s="1">
        <v>463</v>
      </c>
      <c r="B465" s="1" t="s">
        <v>504</v>
      </c>
      <c r="C465" s="1" t="s">
        <v>29</v>
      </c>
      <c r="D465" s="1" t="s">
        <v>14</v>
      </c>
      <c r="E465" s="1"/>
      <c r="F465" s="1"/>
      <c r="G465" s="1"/>
      <c r="H465" s="1" t="s">
        <v>278</v>
      </c>
      <c r="I465" t="str">
        <f t="shared" si="70"/>
        <v>Unsold</v>
      </c>
      <c r="J465" t="str">
        <f t="shared" si="71"/>
        <v>Not Played</v>
      </c>
      <c r="K465" t="b">
        <f t="shared" si="72"/>
        <v>0</v>
      </c>
      <c r="L465" t="b">
        <f t="shared" si="73"/>
        <v>0</v>
      </c>
      <c r="M465" t="b">
        <f t="shared" si="74"/>
        <v>0</v>
      </c>
      <c r="N465" t="b">
        <f t="shared" si="75"/>
        <v>0</v>
      </c>
      <c r="O465" t="str">
        <f t="shared" si="76"/>
        <v>Normal</v>
      </c>
      <c r="P465" t="str">
        <f t="shared" si="77"/>
        <v>New YEAR</v>
      </c>
      <c r="Q465" t="b">
        <f t="shared" si="78"/>
        <v>0</v>
      </c>
      <c r="R465">
        <f t="shared" si="79"/>
        <v>0</v>
      </c>
    </row>
    <row r="466" spans="1:18" x14ac:dyDescent="0.3">
      <c r="A466" s="1">
        <v>464</v>
      </c>
      <c r="B466" s="1" t="s">
        <v>505</v>
      </c>
      <c r="C466" s="1" t="s">
        <v>17</v>
      </c>
      <c r="D466" s="1" t="s">
        <v>14</v>
      </c>
      <c r="E466" s="1"/>
      <c r="F466" s="1"/>
      <c r="G466" s="1"/>
      <c r="H466" s="1" t="s">
        <v>278</v>
      </c>
      <c r="I466" t="str">
        <f t="shared" si="70"/>
        <v>Unsold</v>
      </c>
      <c r="J466" t="str">
        <f t="shared" si="71"/>
        <v>Not Played</v>
      </c>
      <c r="K466" t="b">
        <f t="shared" si="72"/>
        <v>0</v>
      </c>
      <c r="L466" t="b">
        <f t="shared" si="73"/>
        <v>0</v>
      </c>
      <c r="M466" t="b">
        <f t="shared" si="74"/>
        <v>0</v>
      </c>
      <c r="N466" t="b">
        <f t="shared" si="75"/>
        <v>0</v>
      </c>
      <c r="O466" t="str">
        <f t="shared" si="76"/>
        <v>Normal</v>
      </c>
      <c r="P466" t="str">
        <f t="shared" si="77"/>
        <v>New YEAR</v>
      </c>
      <c r="Q466" t="b">
        <f t="shared" si="78"/>
        <v>0</v>
      </c>
      <c r="R466">
        <f t="shared" si="79"/>
        <v>0</v>
      </c>
    </row>
    <row r="467" spans="1:18" x14ac:dyDescent="0.3">
      <c r="A467" s="1">
        <v>465</v>
      </c>
      <c r="B467" s="1" t="s">
        <v>506</v>
      </c>
      <c r="C467" s="1" t="s">
        <v>41</v>
      </c>
      <c r="D467" s="1" t="s">
        <v>14</v>
      </c>
      <c r="E467" s="1"/>
      <c r="F467" s="1"/>
      <c r="G467" s="1"/>
      <c r="H467" s="1" t="s">
        <v>278</v>
      </c>
      <c r="I467" t="str">
        <f t="shared" si="70"/>
        <v>Unsold</v>
      </c>
      <c r="J467" t="str">
        <f t="shared" si="71"/>
        <v>Not Played</v>
      </c>
      <c r="K467" t="b">
        <f t="shared" si="72"/>
        <v>0</v>
      </c>
      <c r="L467" t="b">
        <f t="shared" si="73"/>
        <v>0</v>
      </c>
      <c r="M467" t="b">
        <f t="shared" si="74"/>
        <v>0</v>
      </c>
      <c r="N467" t="b">
        <f t="shared" si="75"/>
        <v>0</v>
      </c>
      <c r="O467" t="str">
        <f t="shared" si="76"/>
        <v>Normal</v>
      </c>
      <c r="P467" t="str">
        <f t="shared" si="77"/>
        <v>New YEAR</v>
      </c>
      <c r="Q467" t="b">
        <f t="shared" si="78"/>
        <v>0</v>
      </c>
      <c r="R467">
        <f t="shared" si="79"/>
        <v>0</v>
      </c>
    </row>
    <row r="468" spans="1:18" x14ac:dyDescent="0.3">
      <c r="A468" s="1">
        <v>466</v>
      </c>
      <c r="B468" s="1" t="s">
        <v>507</v>
      </c>
      <c r="C468" s="1" t="s">
        <v>41</v>
      </c>
      <c r="D468" s="1" t="s">
        <v>14</v>
      </c>
      <c r="E468" s="1"/>
      <c r="F468" s="1"/>
      <c r="G468" s="1"/>
      <c r="H468" s="1" t="s">
        <v>278</v>
      </c>
      <c r="I468" t="str">
        <f t="shared" si="70"/>
        <v>Unsold</v>
      </c>
      <c r="J468" t="str">
        <f t="shared" si="71"/>
        <v>Not Played</v>
      </c>
      <c r="K468" t="b">
        <f t="shared" si="72"/>
        <v>0</v>
      </c>
      <c r="L468" t="b">
        <f t="shared" si="73"/>
        <v>0</v>
      </c>
      <c r="M468" t="b">
        <f t="shared" si="74"/>
        <v>0</v>
      </c>
      <c r="N468" t="b">
        <f t="shared" si="75"/>
        <v>0</v>
      </c>
      <c r="O468" t="str">
        <f t="shared" si="76"/>
        <v>Normal</v>
      </c>
      <c r="P468" t="str">
        <f t="shared" si="77"/>
        <v>New YEAR</v>
      </c>
      <c r="Q468" t="b">
        <f t="shared" si="78"/>
        <v>0</v>
      </c>
      <c r="R468">
        <f t="shared" si="79"/>
        <v>0</v>
      </c>
    </row>
    <row r="469" spans="1:18" x14ac:dyDescent="0.3">
      <c r="A469" s="1">
        <v>467</v>
      </c>
      <c r="B469" s="1" t="s">
        <v>508</v>
      </c>
      <c r="C469" s="1" t="s">
        <v>41</v>
      </c>
      <c r="D469" s="1" t="s">
        <v>14</v>
      </c>
      <c r="E469" s="1"/>
      <c r="F469" s="1"/>
      <c r="G469" s="1"/>
      <c r="H469" s="1" t="s">
        <v>278</v>
      </c>
      <c r="I469" t="str">
        <f t="shared" si="70"/>
        <v>Unsold</v>
      </c>
      <c r="J469" t="str">
        <f t="shared" si="71"/>
        <v>Not Played</v>
      </c>
      <c r="K469" t="b">
        <f t="shared" si="72"/>
        <v>0</v>
      </c>
      <c r="L469" t="b">
        <f t="shared" si="73"/>
        <v>0</v>
      </c>
      <c r="M469" t="b">
        <f t="shared" si="74"/>
        <v>0</v>
      </c>
      <c r="N469" t="b">
        <f t="shared" si="75"/>
        <v>0</v>
      </c>
      <c r="O469" t="str">
        <f t="shared" si="76"/>
        <v>Normal</v>
      </c>
      <c r="P469" t="str">
        <f t="shared" si="77"/>
        <v>New YEAR</v>
      </c>
      <c r="Q469" t="b">
        <f t="shared" si="78"/>
        <v>0</v>
      </c>
      <c r="R469">
        <f t="shared" si="79"/>
        <v>0</v>
      </c>
    </row>
    <row r="470" spans="1:18" x14ac:dyDescent="0.3">
      <c r="A470" s="1">
        <v>468</v>
      </c>
      <c r="B470" s="1" t="s">
        <v>509</v>
      </c>
      <c r="C470" s="1" t="s">
        <v>29</v>
      </c>
      <c r="D470" s="1" t="s">
        <v>14</v>
      </c>
      <c r="E470" s="1"/>
      <c r="F470" s="1"/>
      <c r="G470" s="1"/>
      <c r="H470" s="1" t="s">
        <v>278</v>
      </c>
      <c r="I470" t="str">
        <f t="shared" si="70"/>
        <v>Unsold</v>
      </c>
      <c r="J470" t="str">
        <f t="shared" si="71"/>
        <v>Not Played</v>
      </c>
      <c r="K470" t="b">
        <f t="shared" si="72"/>
        <v>0</v>
      </c>
      <c r="L470" t="b">
        <f t="shared" si="73"/>
        <v>0</v>
      </c>
      <c r="M470" t="b">
        <f t="shared" si="74"/>
        <v>0</v>
      </c>
      <c r="N470" t="b">
        <f t="shared" si="75"/>
        <v>0</v>
      </c>
      <c r="O470" t="str">
        <f t="shared" si="76"/>
        <v>Normal</v>
      </c>
      <c r="P470" t="str">
        <f t="shared" si="77"/>
        <v>New YEAR</v>
      </c>
      <c r="Q470" t="b">
        <f t="shared" si="78"/>
        <v>0</v>
      </c>
      <c r="R470">
        <f t="shared" si="79"/>
        <v>0</v>
      </c>
    </row>
    <row r="471" spans="1:18" x14ac:dyDescent="0.3">
      <c r="A471" s="1">
        <v>469</v>
      </c>
      <c r="B471" s="1" t="s">
        <v>510</v>
      </c>
      <c r="C471" s="1" t="s">
        <v>41</v>
      </c>
      <c r="D471" s="1" t="s">
        <v>14</v>
      </c>
      <c r="E471" s="1"/>
      <c r="F471" s="1"/>
      <c r="G471" s="1"/>
      <c r="H471" s="1" t="s">
        <v>278</v>
      </c>
      <c r="I471" t="str">
        <f t="shared" si="70"/>
        <v>Unsold</v>
      </c>
      <c r="J471" t="str">
        <f t="shared" si="71"/>
        <v>Not Played</v>
      </c>
      <c r="K471" t="b">
        <f t="shared" si="72"/>
        <v>0</v>
      </c>
      <c r="L471" t="b">
        <f t="shared" si="73"/>
        <v>0</v>
      </c>
      <c r="M471" t="b">
        <f t="shared" si="74"/>
        <v>0</v>
      </c>
      <c r="N471" t="b">
        <f t="shared" si="75"/>
        <v>0</v>
      </c>
      <c r="O471" t="str">
        <f t="shared" si="76"/>
        <v>Normal</v>
      </c>
      <c r="P471" t="str">
        <f t="shared" si="77"/>
        <v>New YEAR</v>
      </c>
      <c r="Q471" t="b">
        <f t="shared" si="78"/>
        <v>0</v>
      </c>
      <c r="R471">
        <f t="shared" si="79"/>
        <v>0</v>
      </c>
    </row>
    <row r="472" spans="1:18" x14ac:dyDescent="0.3">
      <c r="A472" s="1">
        <v>470</v>
      </c>
      <c r="B472" s="1" t="s">
        <v>511</v>
      </c>
      <c r="C472" s="1" t="s">
        <v>41</v>
      </c>
      <c r="D472" s="1" t="s">
        <v>14</v>
      </c>
      <c r="E472" s="1"/>
      <c r="F472" s="1"/>
      <c r="G472" s="1"/>
      <c r="H472" s="1" t="s">
        <v>278</v>
      </c>
      <c r="I472" t="str">
        <f t="shared" si="70"/>
        <v>Unsold</v>
      </c>
      <c r="J472" t="str">
        <f t="shared" si="71"/>
        <v>Not Played</v>
      </c>
      <c r="K472" t="b">
        <f t="shared" si="72"/>
        <v>0</v>
      </c>
      <c r="L472" t="b">
        <f t="shared" si="73"/>
        <v>0</v>
      </c>
      <c r="M472" t="b">
        <f t="shared" si="74"/>
        <v>0</v>
      </c>
      <c r="N472" t="b">
        <f t="shared" si="75"/>
        <v>0</v>
      </c>
      <c r="O472" t="str">
        <f t="shared" si="76"/>
        <v>Normal</v>
      </c>
      <c r="P472" t="str">
        <f t="shared" si="77"/>
        <v>New YEAR</v>
      </c>
      <c r="Q472" t="b">
        <f t="shared" si="78"/>
        <v>0</v>
      </c>
      <c r="R472">
        <f t="shared" si="79"/>
        <v>0</v>
      </c>
    </row>
    <row r="473" spans="1:18" x14ac:dyDescent="0.3">
      <c r="A473" s="1">
        <v>471</v>
      </c>
      <c r="B473" s="1" t="s">
        <v>512</v>
      </c>
      <c r="C473" s="1" t="s">
        <v>41</v>
      </c>
      <c r="D473" s="1" t="s">
        <v>10</v>
      </c>
      <c r="E473" s="1"/>
      <c r="F473" s="1"/>
      <c r="G473" s="1"/>
      <c r="H473" s="1" t="s">
        <v>278</v>
      </c>
      <c r="I473" t="str">
        <f t="shared" si="70"/>
        <v>Unsold</v>
      </c>
      <c r="J473" t="str">
        <f t="shared" si="71"/>
        <v>Not Played</v>
      </c>
      <c r="K473" t="b">
        <f t="shared" si="72"/>
        <v>0</v>
      </c>
      <c r="L473" t="b">
        <f t="shared" si="73"/>
        <v>0</v>
      </c>
      <c r="M473" t="b">
        <f t="shared" si="74"/>
        <v>0</v>
      </c>
      <c r="N473" t="b">
        <f t="shared" si="75"/>
        <v>0</v>
      </c>
      <c r="O473" t="str">
        <f t="shared" si="76"/>
        <v>Normal</v>
      </c>
      <c r="P473" t="str">
        <f t="shared" si="77"/>
        <v>New YEAR</v>
      </c>
      <c r="Q473" t="b">
        <f t="shared" si="78"/>
        <v>0</v>
      </c>
      <c r="R473">
        <f t="shared" si="79"/>
        <v>0</v>
      </c>
    </row>
    <row r="474" spans="1:18" x14ac:dyDescent="0.3">
      <c r="A474" s="1">
        <v>472</v>
      </c>
      <c r="B474" s="1" t="s">
        <v>513</v>
      </c>
      <c r="C474" s="1" t="s">
        <v>41</v>
      </c>
      <c r="D474" s="1" t="s">
        <v>10</v>
      </c>
      <c r="E474" s="1"/>
      <c r="F474" s="1"/>
      <c r="G474" s="1"/>
      <c r="H474" s="1" t="s">
        <v>278</v>
      </c>
      <c r="I474" t="str">
        <f t="shared" si="70"/>
        <v>Unsold</v>
      </c>
      <c r="J474" t="str">
        <f t="shared" si="71"/>
        <v>Not Played</v>
      </c>
      <c r="K474" t="b">
        <f t="shared" si="72"/>
        <v>0</v>
      </c>
      <c r="L474" t="b">
        <f t="shared" si="73"/>
        <v>0</v>
      </c>
      <c r="M474" t="b">
        <f t="shared" si="74"/>
        <v>0</v>
      </c>
      <c r="N474" t="b">
        <f t="shared" si="75"/>
        <v>0</v>
      </c>
      <c r="O474" t="str">
        <f t="shared" si="76"/>
        <v>Normal</v>
      </c>
      <c r="P474" t="str">
        <f t="shared" si="77"/>
        <v>New YEAR</v>
      </c>
      <c r="Q474" t="b">
        <f t="shared" si="78"/>
        <v>0</v>
      </c>
      <c r="R474">
        <f t="shared" si="79"/>
        <v>0</v>
      </c>
    </row>
    <row r="475" spans="1:18" x14ac:dyDescent="0.3">
      <c r="A475" s="1">
        <v>473</v>
      </c>
      <c r="B475" s="1" t="s">
        <v>514</v>
      </c>
      <c r="C475" s="1" t="s">
        <v>41</v>
      </c>
      <c r="D475" s="1" t="s">
        <v>10</v>
      </c>
      <c r="E475" s="1"/>
      <c r="F475" s="1"/>
      <c r="G475" s="1"/>
      <c r="H475" s="1" t="s">
        <v>278</v>
      </c>
      <c r="I475" t="str">
        <f t="shared" si="70"/>
        <v>Unsold</v>
      </c>
      <c r="J475" t="str">
        <f t="shared" si="71"/>
        <v>Not Played</v>
      </c>
      <c r="K475" t="b">
        <f t="shared" si="72"/>
        <v>0</v>
      </c>
      <c r="L475" t="b">
        <f t="shared" si="73"/>
        <v>0</v>
      </c>
      <c r="M475" t="b">
        <f t="shared" si="74"/>
        <v>0</v>
      </c>
      <c r="N475" t="b">
        <f t="shared" si="75"/>
        <v>0</v>
      </c>
      <c r="O475" t="str">
        <f t="shared" si="76"/>
        <v>Normal</v>
      </c>
      <c r="P475" t="str">
        <f t="shared" si="77"/>
        <v>New YEAR</v>
      </c>
      <c r="Q475" t="b">
        <f t="shared" si="78"/>
        <v>0</v>
      </c>
      <c r="R475">
        <f t="shared" si="79"/>
        <v>0</v>
      </c>
    </row>
    <row r="476" spans="1:18" x14ac:dyDescent="0.3">
      <c r="A476" s="1">
        <v>474</v>
      </c>
      <c r="B476" s="1" t="s">
        <v>515</v>
      </c>
      <c r="C476" s="1" t="s">
        <v>41</v>
      </c>
      <c r="D476" s="1" t="s">
        <v>10</v>
      </c>
      <c r="E476" s="1"/>
      <c r="F476" s="1"/>
      <c r="G476" s="1"/>
      <c r="H476" s="1" t="s">
        <v>278</v>
      </c>
      <c r="I476" t="str">
        <f t="shared" si="70"/>
        <v>Unsold</v>
      </c>
      <c r="J476" t="str">
        <f t="shared" si="71"/>
        <v>Not Played</v>
      </c>
      <c r="K476" t="b">
        <f t="shared" si="72"/>
        <v>0</v>
      </c>
      <c r="L476" t="b">
        <f t="shared" si="73"/>
        <v>0</v>
      </c>
      <c r="M476" t="b">
        <f t="shared" si="74"/>
        <v>0</v>
      </c>
      <c r="N476" t="b">
        <f t="shared" si="75"/>
        <v>0</v>
      </c>
      <c r="O476" t="str">
        <f t="shared" si="76"/>
        <v>Normal</v>
      </c>
      <c r="P476" t="str">
        <f t="shared" si="77"/>
        <v>New YEAR</v>
      </c>
      <c r="Q476" t="b">
        <f t="shared" si="78"/>
        <v>0</v>
      </c>
      <c r="R476">
        <f t="shared" si="79"/>
        <v>0</v>
      </c>
    </row>
    <row r="477" spans="1:18" x14ac:dyDescent="0.3">
      <c r="A477" s="1">
        <v>475</v>
      </c>
      <c r="B477" s="1" t="s">
        <v>516</v>
      </c>
      <c r="C477" s="1" t="s">
        <v>41</v>
      </c>
      <c r="D477" s="1" t="s">
        <v>10</v>
      </c>
      <c r="E477" s="1"/>
      <c r="F477" s="1"/>
      <c r="G477" s="1"/>
      <c r="H477" s="1" t="s">
        <v>278</v>
      </c>
      <c r="I477" t="str">
        <f t="shared" si="70"/>
        <v>Unsold</v>
      </c>
      <c r="J477" t="str">
        <f t="shared" si="71"/>
        <v>Not Played</v>
      </c>
      <c r="K477" t="b">
        <f t="shared" si="72"/>
        <v>0</v>
      </c>
      <c r="L477" t="b">
        <f t="shared" si="73"/>
        <v>0</v>
      </c>
      <c r="M477" t="b">
        <f t="shared" si="74"/>
        <v>0</v>
      </c>
      <c r="N477" t="b">
        <f t="shared" si="75"/>
        <v>0</v>
      </c>
      <c r="O477" t="str">
        <f t="shared" si="76"/>
        <v>Normal</v>
      </c>
      <c r="P477" t="str">
        <f t="shared" si="77"/>
        <v>New YEAR</v>
      </c>
      <c r="Q477" t="b">
        <f t="shared" si="78"/>
        <v>0</v>
      </c>
      <c r="R477">
        <f t="shared" si="79"/>
        <v>0</v>
      </c>
    </row>
    <row r="478" spans="1:18" x14ac:dyDescent="0.3">
      <c r="A478" s="1">
        <v>476</v>
      </c>
      <c r="B478" s="1" t="s">
        <v>517</v>
      </c>
      <c r="C478" s="1" t="s">
        <v>41</v>
      </c>
      <c r="D478" s="1" t="s">
        <v>10</v>
      </c>
      <c r="E478" s="1"/>
      <c r="F478" s="1"/>
      <c r="G478" s="1"/>
      <c r="H478" s="1" t="s">
        <v>278</v>
      </c>
      <c r="I478" t="str">
        <f t="shared" si="70"/>
        <v>Unsold</v>
      </c>
      <c r="J478" t="str">
        <f t="shared" si="71"/>
        <v>Not Played</v>
      </c>
      <c r="K478" t="b">
        <f t="shared" si="72"/>
        <v>0</v>
      </c>
      <c r="L478" t="b">
        <f t="shared" si="73"/>
        <v>0</v>
      </c>
      <c r="M478" t="b">
        <f t="shared" si="74"/>
        <v>0</v>
      </c>
      <c r="N478" t="b">
        <f t="shared" si="75"/>
        <v>0</v>
      </c>
      <c r="O478" t="str">
        <f t="shared" si="76"/>
        <v>Normal</v>
      </c>
      <c r="P478" t="str">
        <f t="shared" si="77"/>
        <v>New YEAR</v>
      </c>
      <c r="Q478" t="b">
        <f t="shared" si="78"/>
        <v>0</v>
      </c>
      <c r="R478">
        <f t="shared" si="79"/>
        <v>0</v>
      </c>
    </row>
    <row r="479" spans="1:18" x14ac:dyDescent="0.3">
      <c r="A479" s="1">
        <v>477</v>
      </c>
      <c r="B479" s="1" t="s">
        <v>518</v>
      </c>
      <c r="C479" s="1" t="s">
        <v>41</v>
      </c>
      <c r="D479" s="1" t="s">
        <v>10</v>
      </c>
      <c r="E479" s="1"/>
      <c r="F479" s="1"/>
      <c r="G479" s="1"/>
      <c r="H479" s="1" t="s">
        <v>278</v>
      </c>
      <c r="I479" t="str">
        <f t="shared" si="70"/>
        <v>Unsold</v>
      </c>
      <c r="J479" t="str">
        <f t="shared" si="71"/>
        <v>Not Played</v>
      </c>
      <c r="K479" t="b">
        <f t="shared" si="72"/>
        <v>0</v>
      </c>
      <c r="L479" t="b">
        <f t="shared" si="73"/>
        <v>0</v>
      </c>
      <c r="M479" t="b">
        <f t="shared" si="74"/>
        <v>0</v>
      </c>
      <c r="N479" t="b">
        <f t="shared" si="75"/>
        <v>0</v>
      </c>
      <c r="O479" t="str">
        <f t="shared" si="76"/>
        <v>Normal</v>
      </c>
      <c r="P479" t="str">
        <f t="shared" si="77"/>
        <v>New YEAR</v>
      </c>
      <c r="Q479" t="b">
        <f t="shared" si="78"/>
        <v>0</v>
      </c>
      <c r="R479">
        <f t="shared" si="79"/>
        <v>0</v>
      </c>
    </row>
    <row r="480" spans="1:18" x14ac:dyDescent="0.3">
      <c r="A480" s="1">
        <v>478</v>
      </c>
      <c r="B480" s="1" t="s">
        <v>519</v>
      </c>
      <c r="C480" s="1" t="s">
        <v>41</v>
      </c>
      <c r="D480" s="1" t="s">
        <v>10</v>
      </c>
      <c r="E480" s="1"/>
      <c r="F480" s="1"/>
      <c r="G480" s="1"/>
      <c r="H480" s="1" t="s">
        <v>278</v>
      </c>
      <c r="I480" t="str">
        <f t="shared" si="70"/>
        <v>Unsold</v>
      </c>
      <c r="J480" t="str">
        <f t="shared" si="71"/>
        <v>Not Played</v>
      </c>
      <c r="K480" t="b">
        <f t="shared" si="72"/>
        <v>0</v>
      </c>
      <c r="L480" t="b">
        <f t="shared" si="73"/>
        <v>0</v>
      </c>
      <c r="M480" t="b">
        <f t="shared" si="74"/>
        <v>0</v>
      </c>
      <c r="N480" t="b">
        <f t="shared" si="75"/>
        <v>0</v>
      </c>
      <c r="O480" t="str">
        <f t="shared" si="76"/>
        <v>Normal</v>
      </c>
      <c r="P480" t="str">
        <f t="shared" si="77"/>
        <v>New YEAR</v>
      </c>
      <c r="Q480" t="b">
        <f t="shared" si="78"/>
        <v>0</v>
      </c>
      <c r="R480">
        <f t="shared" si="79"/>
        <v>0</v>
      </c>
    </row>
    <row r="481" spans="1:18" x14ac:dyDescent="0.3">
      <c r="A481" s="1">
        <v>479</v>
      </c>
      <c r="B481" s="1" t="s">
        <v>520</v>
      </c>
      <c r="C481" s="1" t="s">
        <v>41</v>
      </c>
      <c r="D481" s="1" t="s">
        <v>10</v>
      </c>
      <c r="E481" s="1"/>
      <c r="F481" s="1"/>
      <c r="G481" s="1"/>
      <c r="H481" s="1" t="s">
        <v>278</v>
      </c>
      <c r="I481" t="str">
        <f t="shared" si="70"/>
        <v>Unsold</v>
      </c>
      <c r="J481" t="str">
        <f t="shared" si="71"/>
        <v>Not Played</v>
      </c>
      <c r="K481" t="b">
        <f t="shared" si="72"/>
        <v>0</v>
      </c>
      <c r="L481" t="b">
        <f t="shared" si="73"/>
        <v>0</v>
      </c>
      <c r="M481" t="b">
        <f t="shared" si="74"/>
        <v>0</v>
      </c>
      <c r="N481" t="b">
        <f t="shared" si="75"/>
        <v>0</v>
      </c>
      <c r="O481" t="str">
        <f t="shared" si="76"/>
        <v>Normal</v>
      </c>
      <c r="P481" t="str">
        <f t="shared" si="77"/>
        <v>New YEAR</v>
      </c>
      <c r="Q481" t="b">
        <f t="shared" si="78"/>
        <v>0</v>
      </c>
      <c r="R481">
        <f t="shared" si="79"/>
        <v>0</v>
      </c>
    </row>
    <row r="482" spans="1:18" x14ac:dyDescent="0.3">
      <c r="A482" s="1">
        <v>480</v>
      </c>
      <c r="B482" s="1" t="s">
        <v>521</v>
      </c>
      <c r="C482" s="1" t="s">
        <v>41</v>
      </c>
      <c r="D482" s="1" t="s">
        <v>10</v>
      </c>
      <c r="E482" s="1"/>
      <c r="F482" s="1"/>
      <c r="G482" s="1"/>
      <c r="H482" s="1" t="s">
        <v>278</v>
      </c>
      <c r="I482" t="str">
        <f t="shared" si="70"/>
        <v>Unsold</v>
      </c>
      <c r="J482" t="str">
        <f t="shared" si="71"/>
        <v>Not Played</v>
      </c>
      <c r="K482" t="b">
        <f t="shared" si="72"/>
        <v>0</v>
      </c>
      <c r="L482" t="b">
        <f t="shared" si="73"/>
        <v>0</v>
      </c>
      <c r="M482" t="b">
        <f t="shared" si="74"/>
        <v>0</v>
      </c>
      <c r="N482" t="b">
        <f t="shared" si="75"/>
        <v>0</v>
      </c>
      <c r="O482" t="str">
        <f t="shared" si="76"/>
        <v>Normal</v>
      </c>
      <c r="P482" t="str">
        <f t="shared" si="77"/>
        <v>New YEAR</v>
      </c>
      <c r="Q482" t="b">
        <f t="shared" si="78"/>
        <v>0</v>
      </c>
      <c r="R482">
        <f t="shared" si="79"/>
        <v>0</v>
      </c>
    </row>
    <row r="483" spans="1:18" x14ac:dyDescent="0.3">
      <c r="A483" s="1">
        <v>481</v>
      </c>
      <c r="B483" s="1" t="s">
        <v>522</v>
      </c>
      <c r="C483" s="1" t="s">
        <v>27</v>
      </c>
      <c r="D483" s="1" t="s">
        <v>23</v>
      </c>
      <c r="E483" s="1"/>
      <c r="F483" s="1"/>
      <c r="G483" s="1"/>
      <c r="H483" s="1" t="s">
        <v>278</v>
      </c>
      <c r="I483" t="str">
        <f t="shared" si="70"/>
        <v>Unsold</v>
      </c>
      <c r="J483" t="str">
        <f t="shared" si="71"/>
        <v>Not Played</v>
      </c>
      <c r="K483" t="b">
        <f t="shared" si="72"/>
        <v>0</v>
      </c>
      <c r="L483" t="b">
        <f t="shared" si="73"/>
        <v>0</v>
      </c>
      <c r="M483" t="b">
        <f t="shared" si="74"/>
        <v>0</v>
      </c>
      <c r="N483" t="b">
        <f t="shared" si="75"/>
        <v>0</v>
      </c>
      <c r="O483" t="str">
        <f t="shared" si="76"/>
        <v>Normal</v>
      </c>
      <c r="P483" t="str">
        <f t="shared" si="77"/>
        <v>New YEAR</v>
      </c>
      <c r="Q483" t="b">
        <f t="shared" si="78"/>
        <v>0</v>
      </c>
      <c r="R483">
        <f t="shared" si="79"/>
        <v>0</v>
      </c>
    </row>
    <row r="484" spans="1:18" x14ac:dyDescent="0.3">
      <c r="A484" s="1">
        <v>482</v>
      </c>
      <c r="B484" s="1" t="s">
        <v>523</v>
      </c>
      <c r="C484" s="1" t="s">
        <v>27</v>
      </c>
      <c r="D484" s="1" t="s">
        <v>23</v>
      </c>
      <c r="E484" s="1"/>
      <c r="F484" s="1"/>
      <c r="G484" s="1"/>
      <c r="H484" s="1" t="s">
        <v>278</v>
      </c>
      <c r="I484" t="str">
        <f t="shared" si="70"/>
        <v>Unsold</v>
      </c>
      <c r="J484" t="str">
        <f t="shared" si="71"/>
        <v>Not Played</v>
      </c>
      <c r="K484" t="b">
        <f t="shared" si="72"/>
        <v>0</v>
      </c>
      <c r="L484" t="b">
        <f t="shared" si="73"/>
        <v>0</v>
      </c>
      <c r="M484" t="b">
        <f t="shared" si="74"/>
        <v>0</v>
      </c>
      <c r="N484" t="b">
        <f t="shared" si="75"/>
        <v>0</v>
      </c>
      <c r="O484" t="str">
        <f t="shared" si="76"/>
        <v>Normal</v>
      </c>
      <c r="P484" t="str">
        <f t="shared" si="77"/>
        <v>New YEAR</v>
      </c>
      <c r="Q484" t="b">
        <f t="shared" si="78"/>
        <v>0</v>
      </c>
      <c r="R484">
        <f t="shared" si="79"/>
        <v>0</v>
      </c>
    </row>
    <row r="485" spans="1:18" x14ac:dyDescent="0.3">
      <c r="A485" s="1">
        <v>483</v>
      </c>
      <c r="B485" s="1" t="s">
        <v>524</v>
      </c>
      <c r="C485" s="1" t="s">
        <v>27</v>
      </c>
      <c r="D485" s="1" t="s">
        <v>23</v>
      </c>
      <c r="E485" s="1"/>
      <c r="F485" s="1"/>
      <c r="G485" s="1"/>
      <c r="H485" s="1" t="s">
        <v>278</v>
      </c>
      <c r="I485" t="str">
        <f t="shared" si="70"/>
        <v>Unsold</v>
      </c>
      <c r="J485" t="str">
        <f t="shared" si="71"/>
        <v>Not Played</v>
      </c>
      <c r="K485" t="b">
        <f t="shared" si="72"/>
        <v>0</v>
      </c>
      <c r="L485" t="b">
        <f t="shared" si="73"/>
        <v>0</v>
      </c>
      <c r="M485" t="b">
        <f t="shared" si="74"/>
        <v>0</v>
      </c>
      <c r="N485" t="b">
        <f t="shared" si="75"/>
        <v>0</v>
      </c>
      <c r="O485" t="str">
        <f t="shared" si="76"/>
        <v>Normal</v>
      </c>
      <c r="P485" t="str">
        <f t="shared" si="77"/>
        <v>New YEAR</v>
      </c>
      <c r="Q485" t="b">
        <f t="shared" si="78"/>
        <v>0</v>
      </c>
      <c r="R485">
        <f t="shared" si="79"/>
        <v>0</v>
      </c>
    </row>
    <row r="486" spans="1:18" x14ac:dyDescent="0.3">
      <c r="A486" s="1">
        <v>484</v>
      </c>
      <c r="B486" s="1" t="s">
        <v>525</v>
      </c>
      <c r="C486" s="1" t="s">
        <v>27</v>
      </c>
      <c r="D486" s="1" t="s">
        <v>23</v>
      </c>
      <c r="E486" s="1"/>
      <c r="F486" s="1"/>
      <c r="G486" s="1"/>
      <c r="H486" s="1" t="s">
        <v>278</v>
      </c>
      <c r="I486" t="str">
        <f t="shared" si="70"/>
        <v>Unsold</v>
      </c>
      <c r="J486" t="str">
        <f t="shared" si="71"/>
        <v>Not Played</v>
      </c>
      <c r="K486" t="b">
        <f t="shared" si="72"/>
        <v>0</v>
      </c>
      <c r="L486" t="b">
        <f t="shared" si="73"/>
        <v>0</v>
      </c>
      <c r="M486" t="b">
        <f t="shared" si="74"/>
        <v>0</v>
      </c>
      <c r="N486" t="b">
        <f t="shared" si="75"/>
        <v>0</v>
      </c>
      <c r="O486" t="str">
        <f t="shared" si="76"/>
        <v>Normal</v>
      </c>
      <c r="P486" t="str">
        <f t="shared" si="77"/>
        <v>New YEAR</v>
      </c>
      <c r="Q486" t="b">
        <f t="shared" si="78"/>
        <v>0</v>
      </c>
      <c r="R486">
        <f t="shared" si="79"/>
        <v>0</v>
      </c>
    </row>
    <row r="487" spans="1:18" x14ac:dyDescent="0.3">
      <c r="A487" s="1">
        <v>485</v>
      </c>
      <c r="B487" s="1" t="s">
        <v>526</v>
      </c>
      <c r="C487" s="1" t="s">
        <v>27</v>
      </c>
      <c r="D487" s="1" t="s">
        <v>23</v>
      </c>
      <c r="E487" s="1"/>
      <c r="F487" s="1"/>
      <c r="G487" s="1"/>
      <c r="H487" s="1" t="s">
        <v>278</v>
      </c>
      <c r="I487" t="str">
        <f t="shared" si="70"/>
        <v>Unsold</v>
      </c>
      <c r="J487" t="str">
        <f t="shared" si="71"/>
        <v>Not Played</v>
      </c>
      <c r="K487" t="b">
        <f t="shared" si="72"/>
        <v>0</v>
      </c>
      <c r="L487" t="b">
        <f t="shared" si="73"/>
        <v>0</v>
      </c>
      <c r="M487" t="b">
        <f t="shared" si="74"/>
        <v>0</v>
      </c>
      <c r="N487" t="b">
        <f t="shared" si="75"/>
        <v>0</v>
      </c>
      <c r="O487" t="str">
        <f t="shared" si="76"/>
        <v>Normal</v>
      </c>
      <c r="P487" t="str">
        <f t="shared" si="77"/>
        <v>New YEAR</v>
      </c>
      <c r="Q487" t="b">
        <f t="shared" si="78"/>
        <v>0</v>
      </c>
      <c r="R487">
        <f t="shared" si="79"/>
        <v>0</v>
      </c>
    </row>
    <row r="488" spans="1:18" x14ac:dyDescent="0.3">
      <c r="A488" s="1">
        <v>486</v>
      </c>
      <c r="B488" s="1" t="s">
        <v>527</v>
      </c>
      <c r="C488" s="1" t="s">
        <v>27</v>
      </c>
      <c r="D488" s="1" t="s">
        <v>23</v>
      </c>
      <c r="E488" s="1"/>
      <c r="F488" s="1"/>
      <c r="G488" s="1"/>
      <c r="H488" s="1" t="s">
        <v>278</v>
      </c>
      <c r="I488" t="str">
        <f t="shared" si="70"/>
        <v>Unsold</v>
      </c>
      <c r="J488" t="str">
        <f t="shared" si="71"/>
        <v>Not Played</v>
      </c>
      <c r="K488" t="b">
        <f t="shared" si="72"/>
        <v>0</v>
      </c>
      <c r="L488" t="b">
        <f t="shared" si="73"/>
        <v>0</v>
      </c>
      <c r="M488" t="b">
        <f t="shared" si="74"/>
        <v>0</v>
      </c>
      <c r="N488" t="b">
        <f t="shared" si="75"/>
        <v>0</v>
      </c>
      <c r="O488" t="str">
        <f t="shared" si="76"/>
        <v>Normal</v>
      </c>
      <c r="P488" t="str">
        <f t="shared" si="77"/>
        <v>New YEAR</v>
      </c>
      <c r="Q488" t="b">
        <f t="shared" si="78"/>
        <v>0</v>
      </c>
      <c r="R488">
        <f t="shared" si="79"/>
        <v>0</v>
      </c>
    </row>
    <row r="489" spans="1:18" x14ac:dyDescent="0.3">
      <c r="A489" s="1">
        <v>487</v>
      </c>
      <c r="B489" s="1" t="s">
        <v>528</v>
      </c>
      <c r="C489" s="1" t="s">
        <v>27</v>
      </c>
      <c r="D489" s="1" t="s">
        <v>14</v>
      </c>
      <c r="E489" s="1"/>
      <c r="F489" s="1"/>
      <c r="G489" s="1"/>
      <c r="H489" s="1" t="s">
        <v>278</v>
      </c>
      <c r="I489" t="str">
        <f t="shared" si="70"/>
        <v>Unsold</v>
      </c>
      <c r="J489" t="str">
        <f t="shared" si="71"/>
        <v>Not Played</v>
      </c>
      <c r="K489" t="b">
        <f t="shared" si="72"/>
        <v>0</v>
      </c>
      <c r="L489" t="b">
        <f t="shared" si="73"/>
        <v>0</v>
      </c>
      <c r="M489" t="b">
        <f t="shared" si="74"/>
        <v>0</v>
      </c>
      <c r="N489" t="b">
        <f t="shared" si="75"/>
        <v>0</v>
      </c>
      <c r="O489" t="str">
        <f t="shared" si="76"/>
        <v>Normal</v>
      </c>
      <c r="P489" t="str">
        <f t="shared" si="77"/>
        <v>New YEAR</v>
      </c>
      <c r="Q489" t="b">
        <f t="shared" si="78"/>
        <v>0</v>
      </c>
      <c r="R489">
        <f t="shared" si="79"/>
        <v>0</v>
      </c>
    </row>
    <row r="490" spans="1:18" x14ac:dyDescent="0.3">
      <c r="A490" s="1">
        <v>488</v>
      </c>
      <c r="B490" s="1" t="s">
        <v>529</v>
      </c>
      <c r="C490" s="1" t="s">
        <v>27</v>
      </c>
      <c r="D490" s="1" t="s">
        <v>14</v>
      </c>
      <c r="E490" s="1"/>
      <c r="F490" s="1"/>
      <c r="G490" s="1"/>
      <c r="H490" s="1" t="s">
        <v>278</v>
      </c>
      <c r="I490" t="str">
        <f t="shared" si="70"/>
        <v>Unsold</v>
      </c>
      <c r="J490" t="str">
        <f t="shared" si="71"/>
        <v>Not Played</v>
      </c>
      <c r="K490" t="b">
        <f t="shared" si="72"/>
        <v>0</v>
      </c>
      <c r="L490" t="b">
        <f t="shared" si="73"/>
        <v>0</v>
      </c>
      <c r="M490" t="b">
        <f t="shared" si="74"/>
        <v>0</v>
      </c>
      <c r="N490" t="b">
        <f t="shared" si="75"/>
        <v>0</v>
      </c>
      <c r="O490" t="str">
        <f t="shared" si="76"/>
        <v>Normal</v>
      </c>
      <c r="P490" t="str">
        <f t="shared" si="77"/>
        <v>New YEAR</v>
      </c>
      <c r="Q490" t="b">
        <f t="shared" si="78"/>
        <v>0</v>
      </c>
      <c r="R490">
        <f t="shared" si="79"/>
        <v>0</v>
      </c>
    </row>
    <row r="491" spans="1:18" x14ac:dyDescent="0.3">
      <c r="A491" s="1">
        <v>489</v>
      </c>
      <c r="B491" s="1" t="s">
        <v>530</v>
      </c>
      <c r="C491" s="1" t="s">
        <v>27</v>
      </c>
      <c r="D491" s="1" t="s">
        <v>14</v>
      </c>
      <c r="E491" s="1"/>
      <c r="F491" s="1"/>
      <c r="G491" s="1"/>
      <c r="H491" s="1" t="s">
        <v>278</v>
      </c>
      <c r="I491" t="str">
        <f t="shared" si="70"/>
        <v>Unsold</v>
      </c>
      <c r="J491" t="str">
        <f t="shared" si="71"/>
        <v>Not Played</v>
      </c>
      <c r="K491" t="b">
        <f t="shared" si="72"/>
        <v>0</v>
      </c>
      <c r="L491" t="b">
        <f t="shared" si="73"/>
        <v>0</v>
      </c>
      <c r="M491" t="b">
        <f t="shared" si="74"/>
        <v>0</v>
      </c>
      <c r="N491" t="b">
        <f t="shared" si="75"/>
        <v>0</v>
      </c>
      <c r="O491" t="str">
        <f t="shared" si="76"/>
        <v>Normal</v>
      </c>
      <c r="P491" t="str">
        <f t="shared" si="77"/>
        <v>New YEAR</v>
      </c>
      <c r="Q491" t="b">
        <f t="shared" si="78"/>
        <v>0</v>
      </c>
      <c r="R491">
        <f t="shared" si="79"/>
        <v>0</v>
      </c>
    </row>
    <row r="492" spans="1:18" x14ac:dyDescent="0.3">
      <c r="A492" s="1">
        <v>490</v>
      </c>
      <c r="B492" s="1" t="s">
        <v>531</v>
      </c>
      <c r="C492" s="1" t="s">
        <v>27</v>
      </c>
      <c r="D492" s="1" t="s">
        <v>14</v>
      </c>
      <c r="E492" s="1"/>
      <c r="F492" s="1"/>
      <c r="G492" s="1"/>
      <c r="H492" s="1" t="s">
        <v>278</v>
      </c>
      <c r="I492" t="str">
        <f t="shared" si="70"/>
        <v>Unsold</v>
      </c>
      <c r="J492" t="str">
        <f t="shared" si="71"/>
        <v>Not Played</v>
      </c>
      <c r="K492" t="b">
        <f t="shared" si="72"/>
        <v>0</v>
      </c>
      <c r="L492" t="b">
        <f t="shared" si="73"/>
        <v>0</v>
      </c>
      <c r="M492" t="b">
        <f t="shared" si="74"/>
        <v>0</v>
      </c>
      <c r="N492" t="b">
        <f t="shared" si="75"/>
        <v>0</v>
      </c>
      <c r="O492" t="str">
        <f t="shared" si="76"/>
        <v>Normal</v>
      </c>
      <c r="P492" t="str">
        <f t="shared" si="77"/>
        <v>New YEAR</v>
      </c>
      <c r="Q492" t="b">
        <f t="shared" si="78"/>
        <v>0</v>
      </c>
      <c r="R492">
        <f t="shared" si="79"/>
        <v>0</v>
      </c>
    </row>
    <row r="493" spans="1:18" x14ac:dyDescent="0.3">
      <c r="A493" s="1">
        <v>491</v>
      </c>
      <c r="B493" s="1" t="s">
        <v>532</v>
      </c>
      <c r="C493" s="1" t="s">
        <v>27</v>
      </c>
      <c r="D493" s="1" t="s">
        <v>14</v>
      </c>
      <c r="E493" s="1"/>
      <c r="F493" s="1"/>
      <c r="G493" s="1"/>
      <c r="H493" s="1" t="s">
        <v>278</v>
      </c>
      <c r="I493" t="str">
        <f t="shared" si="70"/>
        <v>Unsold</v>
      </c>
      <c r="J493" t="str">
        <f t="shared" si="71"/>
        <v>Not Played</v>
      </c>
      <c r="K493" t="b">
        <f t="shared" si="72"/>
        <v>0</v>
      </c>
      <c r="L493" t="b">
        <f t="shared" si="73"/>
        <v>0</v>
      </c>
      <c r="M493" t="b">
        <f t="shared" si="74"/>
        <v>0</v>
      </c>
      <c r="N493" t="b">
        <f t="shared" si="75"/>
        <v>0</v>
      </c>
      <c r="O493" t="str">
        <f t="shared" si="76"/>
        <v>Normal</v>
      </c>
      <c r="P493" t="str">
        <f t="shared" si="77"/>
        <v>New YEAR</v>
      </c>
      <c r="Q493" t="b">
        <f t="shared" si="78"/>
        <v>0</v>
      </c>
      <c r="R493">
        <f t="shared" si="79"/>
        <v>0</v>
      </c>
    </row>
    <row r="494" spans="1:18" x14ac:dyDescent="0.3">
      <c r="A494" s="1">
        <v>492</v>
      </c>
      <c r="B494" s="1" t="s">
        <v>533</v>
      </c>
      <c r="C494" s="1" t="s">
        <v>27</v>
      </c>
      <c r="D494" s="1" t="s">
        <v>14</v>
      </c>
      <c r="E494" s="1"/>
      <c r="F494" s="1"/>
      <c r="G494" s="1"/>
      <c r="H494" s="1" t="s">
        <v>278</v>
      </c>
      <c r="I494" t="str">
        <f t="shared" si="70"/>
        <v>Unsold</v>
      </c>
      <c r="J494" t="str">
        <f t="shared" si="71"/>
        <v>Not Played</v>
      </c>
      <c r="K494" t="b">
        <f t="shared" si="72"/>
        <v>0</v>
      </c>
      <c r="L494" t="b">
        <f t="shared" si="73"/>
        <v>0</v>
      </c>
      <c r="M494" t="b">
        <f t="shared" si="74"/>
        <v>0</v>
      </c>
      <c r="N494" t="b">
        <f t="shared" si="75"/>
        <v>0</v>
      </c>
      <c r="O494" t="str">
        <f t="shared" si="76"/>
        <v>Normal</v>
      </c>
      <c r="P494" t="str">
        <f t="shared" si="77"/>
        <v>New YEAR</v>
      </c>
      <c r="Q494" t="b">
        <f t="shared" si="78"/>
        <v>0</v>
      </c>
      <c r="R494">
        <f t="shared" si="79"/>
        <v>0</v>
      </c>
    </row>
    <row r="495" spans="1:18" x14ac:dyDescent="0.3">
      <c r="A495" s="1">
        <v>493</v>
      </c>
      <c r="B495" s="1" t="s">
        <v>534</v>
      </c>
      <c r="C495" s="1" t="s">
        <v>27</v>
      </c>
      <c r="D495" s="1" t="s">
        <v>14</v>
      </c>
      <c r="E495" s="1"/>
      <c r="F495" s="1"/>
      <c r="G495" s="1"/>
      <c r="H495" s="1" t="s">
        <v>278</v>
      </c>
      <c r="I495" t="str">
        <f t="shared" si="70"/>
        <v>Unsold</v>
      </c>
      <c r="J495" t="str">
        <f t="shared" si="71"/>
        <v>Not Played</v>
      </c>
      <c r="K495" t="b">
        <f t="shared" si="72"/>
        <v>0</v>
      </c>
      <c r="L495" t="b">
        <f t="shared" si="73"/>
        <v>0</v>
      </c>
      <c r="M495" t="b">
        <f t="shared" si="74"/>
        <v>0</v>
      </c>
      <c r="N495" t="b">
        <f t="shared" si="75"/>
        <v>0</v>
      </c>
      <c r="O495" t="str">
        <f t="shared" si="76"/>
        <v>Normal</v>
      </c>
      <c r="P495" t="str">
        <f t="shared" si="77"/>
        <v>New YEAR</v>
      </c>
      <c r="Q495" t="b">
        <f t="shared" si="78"/>
        <v>0</v>
      </c>
      <c r="R495">
        <f t="shared" si="79"/>
        <v>0</v>
      </c>
    </row>
    <row r="496" spans="1:18" x14ac:dyDescent="0.3">
      <c r="A496" s="1">
        <v>494</v>
      </c>
      <c r="B496" s="1" t="s">
        <v>535</v>
      </c>
      <c r="C496" s="1" t="s">
        <v>27</v>
      </c>
      <c r="D496" s="1" t="s">
        <v>10</v>
      </c>
      <c r="E496" s="1"/>
      <c r="F496" s="1"/>
      <c r="G496" s="1"/>
      <c r="H496" s="1" t="s">
        <v>278</v>
      </c>
      <c r="I496" t="str">
        <f t="shared" si="70"/>
        <v>Unsold</v>
      </c>
      <c r="J496" t="str">
        <f t="shared" si="71"/>
        <v>Not Played</v>
      </c>
      <c r="K496" t="b">
        <f t="shared" si="72"/>
        <v>0</v>
      </c>
      <c r="L496" t="b">
        <f t="shared" si="73"/>
        <v>0</v>
      </c>
      <c r="M496" t="b">
        <f t="shared" si="74"/>
        <v>0</v>
      </c>
      <c r="N496" t="b">
        <f t="shared" si="75"/>
        <v>0</v>
      </c>
      <c r="O496" t="str">
        <f t="shared" si="76"/>
        <v>Normal</v>
      </c>
      <c r="P496" t="str">
        <f t="shared" si="77"/>
        <v>New YEAR</v>
      </c>
      <c r="Q496" t="b">
        <f t="shared" si="78"/>
        <v>0</v>
      </c>
      <c r="R496">
        <f t="shared" si="79"/>
        <v>0</v>
      </c>
    </row>
    <row r="497" spans="1:18" x14ac:dyDescent="0.3">
      <c r="A497" s="1">
        <v>495</v>
      </c>
      <c r="B497" s="1" t="s">
        <v>536</v>
      </c>
      <c r="C497" s="1" t="s">
        <v>27</v>
      </c>
      <c r="D497" s="1" t="s">
        <v>10</v>
      </c>
      <c r="E497" s="1"/>
      <c r="F497" s="1"/>
      <c r="G497" s="1"/>
      <c r="H497" s="1" t="s">
        <v>278</v>
      </c>
      <c r="I497" t="str">
        <f t="shared" si="70"/>
        <v>Unsold</v>
      </c>
      <c r="J497" t="str">
        <f t="shared" si="71"/>
        <v>Not Played</v>
      </c>
      <c r="K497" t="b">
        <f t="shared" si="72"/>
        <v>0</v>
      </c>
      <c r="L497" t="b">
        <f t="shared" si="73"/>
        <v>0</v>
      </c>
      <c r="M497" t="b">
        <f t="shared" si="74"/>
        <v>0</v>
      </c>
      <c r="N497" t="b">
        <f t="shared" si="75"/>
        <v>0</v>
      </c>
      <c r="O497" t="str">
        <f t="shared" si="76"/>
        <v>Normal</v>
      </c>
      <c r="P497" t="str">
        <f t="shared" si="77"/>
        <v>New YEAR</v>
      </c>
      <c r="Q497" t="b">
        <f t="shared" si="78"/>
        <v>0</v>
      </c>
      <c r="R497">
        <f t="shared" si="79"/>
        <v>0</v>
      </c>
    </row>
    <row r="498" spans="1:18" x14ac:dyDescent="0.3">
      <c r="A498" s="1">
        <v>496</v>
      </c>
      <c r="B498" s="1" t="s">
        <v>537</v>
      </c>
      <c r="C498" s="1" t="s">
        <v>46</v>
      </c>
      <c r="D498" s="1" t="s">
        <v>10</v>
      </c>
      <c r="E498" s="1"/>
      <c r="F498" s="1"/>
      <c r="G498" s="1"/>
      <c r="H498" s="1" t="s">
        <v>278</v>
      </c>
      <c r="I498" t="str">
        <f t="shared" si="70"/>
        <v>Unsold</v>
      </c>
      <c r="J498" t="str">
        <f t="shared" si="71"/>
        <v>Not Played</v>
      </c>
      <c r="K498" t="b">
        <f t="shared" si="72"/>
        <v>0</v>
      </c>
      <c r="L498" t="b">
        <f t="shared" si="73"/>
        <v>0</v>
      </c>
      <c r="M498" t="b">
        <f t="shared" si="74"/>
        <v>0</v>
      </c>
      <c r="N498" t="b">
        <f t="shared" si="75"/>
        <v>0</v>
      </c>
      <c r="O498" t="str">
        <f t="shared" si="76"/>
        <v>Normal</v>
      </c>
      <c r="P498" t="str">
        <f t="shared" si="77"/>
        <v>New YEAR</v>
      </c>
      <c r="Q498" t="b">
        <f t="shared" si="78"/>
        <v>0</v>
      </c>
      <c r="R498">
        <f t="shared" si="79"/>
        <v>0</v>
      </c>
    </row>
    <row r="499" spans="1:18" x14ac:dyDescent="0.3">
      <c r="A499" s="1">
        <v>497</v>
      </c>
      <c r="B499" s="1" t="s">
        <v>538</v>
      </c>
      <c r="C499" s="1" t="s">
        <v>27</v>
      </c>
      <c r="D499" s="1" t="s">
        <v>10</v>
      </c>
      <c r="E499" s="1"/>
      <c r="F499" s="1"/>
      <c r="G499" s="1"/>
      <c r="H499" s="1" t="s">
        <v>278</v>
      </c>
      <c r="I499" t="str">
        <f t="shared" si="70"/>
        <v>Unsold</v>
      </c>
      <c r="J499" t="str">
        <f t="shared" si="71"/>
        <v>Not Played</v>
      </c>
      <c r="K499" t="b">
        <f t="shared" si="72"/>
        <v>0</v>
      </c>
      <c r="L499" t="b">
        <f t="shared" si="73"/>
        <v>0</v>
      </c>
      <c r="M499" t="b">
        <f t="shared" si="74"/>
        <v>0</v>
      </c>
      <c r="N499" t="b">
        <f t="shared" si="75"/>
        <v>0</v>
      </c>
      <c r="O499" t="str">
        <f t="shared" si="76"/>
        <v>Normal</v>
      </c>
      <c r="P499" t="str">
        <f t="shared" si="77"/>
        <v>New YEAR</v>
      </c>
      <c r="Q499" t="b">
        <f t="shared" si="78"/>
        <v>0</v>
      </c>
      <c r="R499">
        <f t="shared" si="79"/>
        <v>0</v>
      </c>
    </row>
    <row r="500" spans="1:18" x14ac:dyDescent="0.3">
      <c r="A500" s="1">
        <v>498</v>
      </c>
      <c r="B500" s="1" t="s">
        <v>539</v>
      </c>
      <c r="C500" s="1" t="s">
        <v>27</v>
      </c>
      <c r="D500" s="1" t="s">
        <v>10</v>
      </c>
      <c r="E500" s="1"/>
      <c r="F500" s="1"/>
      <c r="G500" s="1"/>
      <c r="H500" s="1" t="s">
        <v>278</v>
      </c>
      <c r="I500" t="str">
        <f t="shared" si="70"/>
        <v>Unsold</v>
      </c>
      <c r="J500" t="str">
        <f t="shared" si="71"/>
        <v>Not Played</v>
      </c>
      <c r="K500" t="b">
        <f t="shared" si="72"/>
        <v>0</v>
      </c>
      <c r="L500" t="b">
        <f t="shared" si="73"/>
        <v>0</v>
      </c>
      <c r="M500" t="b">
        <f t="shared" si="74"/>
        <v>0</v>
      </c>
      <c r="N500" t="b">
        <f t="shared" si="75"/>
        <v>0</v>
      </c>
      <c r="O500" t="str">
        <f t="shared" si="76"/>
        <v>Normal</v>
      </c>
      <c r="P500" t="str">
        <f t="shared" si="77"/>
        <v>New YEAR</v>
      </c>
      <c r="Q500" t="b">
        <f t="shared" si="78"/>
        <v>0</v>
      </c>
      <c r="R500">
        <f t="shared" si="79"/>
        <v>0</v>
      </c>
    </row>
    <row r="501" spans="1:18" x14ac:dyDescent="0.3">
      <c r="A501" s="1">
        <v>499</v>
      </c>
      <c r="B501" s="1" t="s">
        <v>281</v>
      </c>
      <c r="C501" s="1" t="s">
        <v>27</v>
      </c>
      <c r="D501" s="1" t="s">
        <v>10</v>
      </c>
      <c r="E501" s="1"/>
      <c r="F501" s="1"/>
      <c r="G501" s="1"/>
      <c r="H501" s="1" t="s">
        <v>278</v>
      </c>
      <c r="I501" t="str">
        <f t="shared" si="70"/>
        <v>Unsold</v>
      </c>
      <c r="J501" t="str">
        <f t="shared" si="71"/>
        <v>Not Played</v>
      </c>
      <c r="K501" t="b">
        <f t="shared" si="72"/>
        <v>0</v>
      </c>
      <c r="L501" t="b">
        <f t="shared" si="73"/>
        <v>0</v>
      </c>
      <c r="M501" t="b">
        <f t="shared" si="74"/>
        <v>0</v>
      </c>
      <c r="N501" t="b">
        <f t="shared" si="75"/>
        <v>0</v>
      </c>
      <c r="O501" t="str">
        <f t="shared" si="76"/>
        <v>Normal</v>
      </c>
      <c r="P501" t="str">
        <f t="shared" si="77"/>
        <v>New YEAR</v>
      </c>
      <c r="Q501" t="b">
        <f t="shared" si="78"/>
        <v>0</v>
      </c>
      <c r="R501">
        <f t="shared" si="79"/>
        <v>0</v>
      </c>
    </row>
    <row r="502" spans="1:18" x14ac:dyDescent="0.3">
      <c r="A502" s="1">
        <v>500</v>
      </c>
      <c r="B502" s="1" t="s">
        <v>540</v>
      </c>
      <c r="C502" s="1" t="s">
        <v>27</v>
      </c>
      <c r="D502" s="1" t="s">
        <v>10</v>
      </c>
      <c r="E502" s="1"/>
      <c r="F502" s="1"/>
      <c r="G502" s="1"/>
      <c r="H502" s="1" t="s">
        <v>278</v>
      </c>
      <c r="I502" t="str">
        <f t="shared" si="70"/>
        <v>Unsold</v>
      </c>
      <c r="J502" t="str">
        <f t="shared" si="71"/>
        <v>Not Played</v>
      </c>
      <c r="K502" t="b">
        <f t="shared" si="72"/>
        <v>0</v>
      </c>
      <c r="L502" t="b">
        <f t="shared" si="73"/>
        <v>0</v>
      </c>
      <c r="M502" t="b">
        <f t="shared" si="74"/>
        <v>0</v>
      </c>
      <c r="N502" t="b">
        <f t="shared" si="75"/>
        <v>0</v>
      </c>
      <c r="O502" t="str">
        <f t="shared" si="76"/>
        <v>Normal</v>
      </c>
      <c r="P502" t="str">
        <f t="shared" si="77"/>
        <v>New YEAR</v>
      </c>
      <c r="Q502" t="b">
        <f t="shared" si="78"/>
        <v>0</v>
      </c>
      <c r="R502">
        <f t="shared" si="79"/>
        <v>0</v>
      </c>
    </row>
    <row r="503" spans="1:18" x14ac:dyDescent="0.3">
      <c r="A503" s="1">
        <v>501</v>
      </c>
      <c r="B503" s="1" t="s">
        <v>541</v>
      </c>
      <c r="C503" s="1" t="s">
        <v>27</v>
      </c>
      <c r="D503" s="1" t="s">
        <v>10</v>
      </c>
      <c r="E503" s="1"/>
      <c r="F503" s="1"/>
      <c r="G503" s="1"/>
      <c r="H503" s="1" t="s">
        <v>278</v>
      </c>
      <c r="I503" t="str">
        <f t="shared" si="70"/>
        <v>Unsold</v>
      </c>
      <c r="J503" t="str">
        <f t="shared" si="71"/>
        <v>Not Played</v>
      </c>
      <c r="K503" t="b">
        <f t="shared" si="72"/>
        <v>0</v>
      </c>
      <c r="L503" t="b">
        <f t="shared" si="73"/>
        <v>0</v>
      </c>
      <c r="M503" t="b">
        <f t="shared" si="74"/>
        <v>0</v>
      </c>
      <c r="N503" t="b">
        <f t="shared" si="75"/>
        <v>0</v>
      </c>
      <c r="O503" t="str">
        <f t="shared" si="76"/>
        <v>Normal</v>
      </c>
      <c r="P503" t="str">
        <f t="shared" si="77"/>
        <v>New YEAR</v>
      </c>
      <c r="Q503" t="b">
        <f t="shared" si="78"/>
        <v>0</v>
      </c>
      <c r="R503">
        <f t="shared" si="79"/>
        <v>0</v>
      </c>
    </row>
    <row r="504" spans="1:18" x14ac:dyDescent="0.3">
      <c r="A504" s="1">
        <v>502</v>
      </c>
      <c r="B504" s="1" t="s">
        <v>542</v>
      </c>
      <c r="C504" s="1" t="s">
        <v>27</v>
      </c>
      <c r="D504" s="1" t="s">
        <v>10</v>
      </c>
      <c r="E504" s="1"/>
      <c r="F504" s="1"/>
      <c r="G504" s="1"/>
      <c r="H504" s="1" t="s">
        <v>278</v>
      </c>
      <c r="I504" t="str">
        <f t="shared" si="70"/>
        <v>Unsold</v>
      </c>
      <c r="J504" t="str">
        <f t="shared" si="71"/>
        <v>Not Played</v>
      </c>
      <c r="K504" t="b">
        <f t="shared" si="72"/>
        <v>0</v>
      </c>
      <c r="L504" t="b">
        <f t="shared" si="73"/>
        <v>0</v>
      </c>
      <c r="M504" t="b">
        <f t="shared" si="74"/>
        <v>0</v>
      </c>
      <c r="N504" t="b">
        <f t="shared" si="75"/>
        <v>0</v>
      </c>
      <c r="O504" t="str">
        <f t="shared" si="76"/>
        <v>Normal</v>
      </c>
      <c r="P504" t="str">
        <f t="shared" si="77"/>
        <v>New YEAR</v>
      </c>
      <c r="Q504" t="b">
        <f t="shared" si="78"/>
        <v>0</v>
      </c>
      <c r="R504">
        <f t="shared" si="79"/>
        <v>0</v>
      </c>
    </row>
    <row r="505" spans="1:18" x14ac:dyDescent="0.3">
      <c r="A505" s="1">
        <v>503</v>
      </c>
      <c r="B505" s="1" t="s">
        <v>543</v>
      </c>
      <c r="C505" s="1" t="s">
        <v>27</v>
      </c>
      <c r="D505" s="1" t="s">
        <v>10</v>
      </c>
      <c r="E505" s="1"/>
      <c r="F505" s="1"/>
      <c r="G505" s="1"/>
      <c r="H505" s="1" t="s">
        <v>278</v>
      </c>
      <c r="I505" t="str">
        <f t="shared" si="70"/>
        <v>Unsold</v>
      </c>
      <c r="J505" t="str">
        <f t="shared" si="71"/>
        <v>Not Played</v>
      </c>
      <c r="K505" t="b">
        <f t="shared" si="72"/>
        <v>0</v>
      </c>
      <c r="L505" t="b">
        <f t="shared" si="73"/>
        <v>0</v>
      </c>
      <c r="M505" t="b">
        <f t="shared" si="74"/>
        <v>0</v>
      </c>
      <c r="N505" t="b">
        <f t="shared" si="75"/>
        <v>0</v>
      </c>
      <c r="O505" t="str">
        <f t="shared" si="76"/>
        <v>Normal</v>
      </c>
      <c r="P505" t="str">
        <f t="shared" si="77"/>
        <v>New YEAR</v>
      </c>
      <c r="Q505" t="b">
        <f t="shared" si="78"/>
        <v>0</v>
      </c>
      <c r="R505">
        <f t="shared" si="79"/>
        <v>0</v>
      </c>
    </row>
    <row r="506" spans="1:18" x14ac:dyDescent="0.3">
      <c r="A506" s="1">
        <v>504</v>
      </c>
      <c r="B506" s="1" t="s">
        <v>544</v>
      </c>
      <c r="C506" s="1" t="s">
        <v>41</v>
      </c>
      <c r="D506" s="1" t="s">
        <v>14</v>
      </c>
      <c r="E506" s="1"/>
      <c r="F506" s="1"/>
      <c r="G506" s="1"/>
      <c r="H506" s="1" t="s">
        <v>278</v>
      </c>
      <c r="I506" t="str">
        <f t="shared" si="70"/>
        <v>Unsold</v>
      </c>
      <c r="J506" t="str">
        <f t="shared" si="71"/>
        <v>Not Played</v>
      </c>
      <c r="K506" t="b">
        <f t="shared" si="72"/>
        <v>0</v>
      </c>
      <c r="L506" t="b">
        <f t="shared" si="73"/>
        <v>0</v>
      </c>
      <c r="M506" t="b">
        <f t="shared" si="74"/>
        <v>0</v>
      </c>
      <c r="N506" t="b">
        <f t="shared" si="75"/>
        <v>0</v>
      </c>
      <c r="O506" t="str">
        <f t="shared" si="76"/>
        <v>Normal</v>
      </c>
      <c r="P506" t="str">
        <f t="shared" si="77"/>
        <v>New YEAR</v>
      </c>
      <c r="Q506" t="b">
        <f t="shared" si="78"/>
        <v>0</v>
      </c>
      <c r="R506">
        <f t="shared" si="79"/>
        <v>0</v>
      </c>
    </row>
    <row r="507" spans="1:18" x14ac:dyDescent="0.3">
      <c r="A507" s="1">
        <v>505</v>
      </c>
      <c r="B507" s="1" t="s">
        <v>545</v>
      </c>
      <c r="C507" s="1" t="s">
        <v>41</v>
      </c>
      <c r="D507" s="1" t="s">
        <v>14</v>
      </c>
      <c r="E507" s="1"/>
      <c r="F507" s="1"/>
      <c r="G507" s="1"/>
      <c r="H507" s="1" t="s">
        <v>278</v>
      </c>
      <c r="I507" t="str">
        <f t="shared" si="70"/>
        <v>Unsold</v>
      </c>
      <c r="J507" t="str">
        <f t="shared" si="71"/>
        <v>Not Played</v>
      </c>
      <c r="K507" t="b">
        <f t="shared" si="72"/>
        <v>0</v>
      </c>
      <c r="L507" t="b">
        <f t="shared" si="73"/>
        <v>0</v>
      </c>
      <c r="M507" t="b">
        <f t="shared" si="74"/>
        <v>0</v>
      </c>
      <c r="N507" t="b">
        <f t="shared" si="75"/>
        <v>0</v>
      </c>
      <c r="O507" t="str">
        <f t="shared" si="76"/>
        <v>Normal</v>
      </c>
      <c r="P507" t="str">
        <f t="shared" si="77"/>
        <v>New YEAR</v>
      </c>
      <c r="Q507" t="b">
        <f t="shared" si="78"/>
        <v>0</v>
      </c>
      <c r="R507">
        <f t="shared" si="79"/>
        <v>0</v>
      </c>
    </row>
    <row r="508" spans="1:18" x14ac:dyDescent="0.3">
      <c r="A508" s="1">
        <v>506</v>
      </c>
      <c r="B508" s="1" t="s">
        <v>546</v>
      </c>
      <c r="C508" s="1" t="s">
        <v>41</v>
      </c>
      <c r="D508" s="1" t="s">
        <v>14</v>
      </c>
      <c r="E508" s="1"/>
      <c r="F508" s="1"/>
      <c r="G508" s="1"/>
      <c r="H508" s="1" t="s">
        <v>278</v>
      </c>
      <c r="I508" t="str">
        <f t="shared" si="70"/>
        <v>Unsold</v>
      </c>
      <c r="J508" t="str">
        <f t="shared" si="71"/>
        <v>Not Played</v>
      </c>
      <c r="K508" t="b">
        <f t="shared" si="72"/>
        <v>0</v>
      </c>
      <c r="L508" t="b">
        <f t="shared" si="73"/>
        <v>0</v>
      </c>
      <c r="M508" t="b">
        <f t="shared" si="74"/>
        <v>0</v>
      </c>
      <c r="N508" t="b">
        <f t="shared" si="75"/>
        <v>0</v>
      </c>
      <c r="O508" t="str">
        <f t="shared" si="76"/>
        <v>Normal</v>
      </c>
      <c r="P508" t="str">
        <f t="shared" si="77"/>
        <v>New YEAR</v>
      </c>
      <c r="Q508" t="b">
        <f t="shared" si="78"/>
        <v>0</v>
      </c>
      <c r="R508">
        <f t="shared" si="79"/>
        <v>0</v>
      </c>
    </row>
    <row r="509" spans="1:18" x14ac:dyDescent="0.3">
      <c r="A509" s="1">
        <v>507</v>
      </c>
      <c r="B509" s="1" t="s">
        <v>547</v>
      </c>
      <c r="C509" s="1" t="s">
        <v>41</v>
      </c>
      <c r="D509" s="1" t="s">
        <v>14</v>
      </c>
      <c r="E509" s="1"/>
      <c r="F509" s="1"/>
      <c r="G509" s="1"/>
      <c r="H509" s="1" t="s">
        <v>278</v>
      </c>
      <c r="I509" t="str">
        <f t="shared" si="70"/>
        <v>Unsold</v>
      </c>
      <c r="J509" t="str">
        <f t="shared" si="71"/>
        <v>Not Played</v>
      </c>
      <c r="K509" t="b">
        <f t="shared" si="72"/>
        <v>0</v>
      </c>
      <c r="L509" t="b">
        <f t="shared" si="73"/>
        <v>0</v>
      </c>
      <c r="M509" t="b">
        <f t="shared" si="74"/>
        <v>0</v>
      </c>
      <c r="N509" t="b">
        <f t="shared" si="75"/>
        <v>0</v>
      </c>
      <c r="O509" t="str">
        <f t="shared" si="76"/>
        <v>Normal</v>
      </c>
      <c r="P509" t="str">
        <f t="shared" si="77"/>
        <v>New YEAR</v>
      </c>
      <c r="Q509" t="b">
        <f t="shared" si="78"/>
        <v>0</v>
      </c>
      <c r="R509">
        <f t="shared" si="79"/>
        <v>0</v>
      </c>
    </row>
    <row r="510" spans="1:18" x14ac:dyDescent="0.3">
      <c r="A510" s="1">
        <v>508</v>
      </c>
      <c r="B510" s="1" t="s">
        <v>548</v>
      </c>
      <c r="C510" s="1" t="s">
        <v>41</v>
      </c>
      <c r="D510" s="1" t="s">
        <v>14</v>
      </c>
      <c r="E510" s="1"/>
      <c r="F510" s="1"/>
      <c r="G510" s="1"/>
      <c r="H510" s="1" t="s">
        <v>278</v>
      </c>
      <c r="I510" t="str">
        <f t="shared" si="70"/>
        <v>Unsold</v>
      </c>
      <c r="J510" t="str">
        <f t="shared" si="71"/>
        <v>Not Played</v>
      </c>
      <c r="K510" t="b">
        <f t="shared" si="72"/>
        <v>0</v>
      </c>
      <c r="L510" t="b">
        <f t="shared" si="73"/>
        <v>0</v>
      </c>
      <c r="M510" t="b">
        <f t="shared" si="74"/>
        <v>0</v>
      </c>
      <c r="N510" t="b">
        <f t="shared" si="75"/>
        <v>0</v>
      </c>
      <c r="O510" t="str">
        <f t="shared" si="76"/>
        <v>Normal</v>
      </c>
      <c r="P510" t="str">
        <f t="shared" si="77"/>
        <v>New YEAR</v>
      </c>
      <c r="Q510" t="b">
        <f t="shared" si="78"/>
        <v>0</v>
      </c>
      <c r="R510">
        <f t="shared" si="79"/>
        <v>0</v>
      </c>
    </row>
    <row r="511" spans="1:18" x14ac:dyDescent="0.3">
      <c r="A511" s="1">
        <v>509</v>
      </c>
      <c r="B511" s="1" t="s">
        <v>549</v>
      </c>
      <c r="C511" s="1" t="s">
        <v>41</v>
      </c>
      <c r="D511" s="1" t="s">
        <v>14</v>
      </c>
      <c r="E511" s="1"/>
      <c r="F511" s="1"/>
      <c r="G511" s="1"/>
      <c r="H511" s="1" t="s">
        <v>278</v>
      </c>
      <c r="I511" t="str">
        <f t="shared" si="70"/>
        <v>Unsold</v>
      </c>
      <c r="J511" t="str">
        <f t="shared" si="71"/>
        <v>Not Played</v>
      </c>
      <c r="K511" t="b">
        <f t="shared" si="72"/>
        <v>0</v>
      </c>
      <c r="L511" t="b">
        <f t="shared" si="73"/>
        <v>0</v>
      </c>
      <c r="M511" t="b">
        <f t="shared" si="74"/>
        <v>0</v>
      </c>
      <c r="N511" t="b">
        <f t="shared" si="75"/>
        <v>0</v>
      </c>
      <c r="O511" t="str">
        <f t="shared" si="76"/>
        <v>Normal</v>
      </c>
      <c r="P511" t="str">
        <f t="shared" si="77"/>
        <v>New YEAR</v>
      </c>
      <c r="Q511" t="b">
        <f t="shared" si="78"/>
        <v>0</v>
      </c>
      <c r="R511">
        <f t="shared" si="79"/>
        <v>0</v>
      </c>
    </row>
    <row r="512" spans="1:18" x14ac:dyDescent="0.3">
      <c r="A512" s="1">
        <v>510</v>
      </c>
      <c r="B512" s="1" t="s">
        <v>550</v>
      </c>
      <c r="C512" s="1" t="s">
        <v>41</v>
      </c>
      <c r="D512" s="1" t="s">
        <v>14</v>
      </c>
      <c r="E512" s="1"/>
      <c r="F512" s="1"/>
      <c r="G512" s="1"/>
      <c r="H512" s="1" t="s">
        <v>278</v>
      </c>
      <c r="I512" t="str">
        <f t="shared" si="70"/>
        <v>Unsold</v>
      </c>
      <c r="J512" t="str">
        <f t="shared" si="71"/>
        <v>Not Played</v>
      </c>
      <c r="K512" t="b">
        <f t="shared" si="72"/>
        <v>0</v>
      </c>
      <c r="L512" t="b">
        <f t="shared" si="73"/>
        <v>0</v>
      </c>
      <c r="M512" t="b">
        <f t="shared" si="74"/>
        <v>0</v>
      </c>
      <c r="N512" t="b">
        <f t="shared" si="75"/>
        <v>0</v>
      </c>
      <c r="O512" t="str">
        <f t="shared" si="76"/>
        <v>Normal</v>
      </c>
      <c r="P512" t="str">
        <f t="shared" si="77"/>
        <v>New YEAR</v>
      </c>
      <c r="Q512" t="b">
        <f t="shared" si="78"/>
        <v>0</v>
      </c>
      <c r="R512">
        <f t="shared" si="79"/>
        <v>0</v>
      </c>
    </row>
    <row r="513" spans="1:18" x14ac:dyDescent="0.3">
      <c r="A513" s="1">
        <v>511</v>
      </c>
      <c r="B513" s="1" t="s">
        <v>551</v>
      </c>
      <c r="C513" s="1" t="s">
        <v>41</v>
      </c>
      <c r="D513" s="1" t="s">
        <v>14</v>
      </c>
      <c r="E513" s="1"/>
      <c r="F513" s="1"/>
      <c r="G513" s="1"/>
      <c r="H513" s="1" t="s">
        <v>278</v>
      </c>
      <c r="I513" t="str">
        <f t="shared" si="70"/>
        <v>Unsold</v>
      </c>
      <c r="J513" t="str">
        <f t="shared" si="71"/>
        <v>Not Played</v>
      </c>
      <c r="K513" t="b">
        <f t="shared" si="72"/>
        <v>0</v>
      </c>
      <c r="L513" t="b">
        <f t="shared" si="73"/>
        <v>0</v>
      </c>
      <c r="M513" t="b">
        <f t="shared" si="74"/>
        <v>0</v>
      </c>
      <c r="N513" t="b">
        <f t="shared" si="75"/>
        <v>0</v>
      </c>
      <c r="O513" t="str">
        <f t="shared" si="76"/>
        <v>Normal</v>
      </c>
      <c r="P513" t="str">
        <f t="shared" si="77"/>
        <v>New YEAR</v>
      </c>
      <c r="Q513" t="b">
        <f t="shared" si="78"/>
        <v>0</v>
      </c>
      <c r="R513">
        <f t="shared" si="79"/>
        <v>0</v>
      </c>
    </row>
    <row r="514" spans="1:18" x14ac:dyDescent="0.3">
      <c r="A514" s="1">
        <v>512</v>
      </c>
      <c r="B514" s="1" t="s">
        <v>552</v>
      </c>
      <c r="C514" s="1" t="s">
        <v>41</v>
      </c>
      <c r="D514" s="1" t="s">
        <v>14</v>
      </c>
      <c r="E514" s="1"/>
      <c r="F514" s="1"/>
      <c r="G514" s="1"/>
      <c r="H514" s="1" t="s">
        <v>278</v>
      </c>
      <c r="I514" t="str">
        <f t="shared" si="70"/>
        <v>Unsold</v>
      </c>
      <c r="J514" t="str">
        <f t="shared" si="71"/>
        <v>Not Played</v>
      </c>
      <c r="K514" t="b">
        <f t="shared" si="72"/>
        <v>0</v>
      </c>
      <c r="L514" t="b">
        <f t="shared" si="73"/>
        <v>0</v>
      </c>
      <c r="M514" t="b">
        <f t="shared" si="74"/>
        <v>0</v>
      </c>
      <c r="N514" t="b">
        <f t="shared" si="75"/>
        <v>0</v>
      </c>
      <c r="O514" t="str">
        <f t="shared" si="76"/>
        <v>Normal</v>
      </c>
      <c r="P514" t="str">
        <f t="shared" si="77"/>
        <v>New YEAR</v>
      </c>
      <c r="Q514" t="b">
        <f t="shared" si="78"/>
        <v>0</v>
      </c>
      <c r="R514">
        <f t="shared" si="79"/>
        <v>0</v>
      </c>
    </row>
    <row r="515" spans="1:18" x14ac:dyDescent="0.3">
      <c r="A515" s="1">
        <v>513</v>
      </c>
      <c r="B515" s="1" t="s">
        <v>553</v>
      </c>
      <c r="C515" s="1" t="s">
        <v>41</v>
      </c>
      <c r="D515" s="1" t="s">
        <v>14</v>
      </c>
      <c r="E515" s="1"/>
      <c r="F515" s="1"/>
      <c r="G515" s="1"/>
      <c r="H515" s="1" t="s">
        <v>278</v>
      </c>
      <c r="I515" t="str">
        <f t="shared" ref="I515:I578" si="80">IF(D515="Sold","Sold","Unsold")</f>
        <v>Unsold</v>
      </c>
      <c r="J515" t="str">
        <f t="shared" ref="J515:J578" si="81">IF(G515="Yes","Played","Not Played")</f>
        <v>Not Played</v>
      </c>
      <c r="K515" t="b">
        <f t="shared" ref="K515:K578" si="82">AND(E515="BOWER",G515&gt;5000000)</f>
        <v>0</v>
      </c>
      <c r="L515" t="b">
        <f t="shared" ref="L515:L578" si="83">AND(E515="BATTER",F515="CSK",G515&gt;5000000)</f>
        <v>0</v>
      </c>
      <c r="M515" t="b">
        <f t="shared" ref="M515:M578" si="84">OR(E515="BOWER",G515&gt;5000000)</f>
        <v>0</v>
      </c>
      <c r="N515" t="b">
        <f t="shared" ref="N515:N578" si="85">ISBLANK(H515)</f>
        <v>0</v>
      </c>
      <c r="O515" t="str">
        <f t="shared" ref="O515:O578" si="86">IF(G515&gt;1000000,"High Bid","Normal")</f>
        <v>Normal</v>
      </c>
      <c r="P515" t="str">
        <f t="shared" ref="P515:P578" si="87">IF(ISBLANK(G515),"New YEAR","Old Player")</f>
        <v>New YEAR</v>
      </c>
      <c r="Q515" t="b">
        <f t="shared" ref="Q515:Q578" si="88">OR(B515="ALL-ROUNDER",B515="BOWER")</f>
        <v>0</v>
      </c>
      <c r="R515">
        <f t="shared" ref="R515:R578" si="89">COUNTIFS(H515:H613,"Yes",C515:C613,"&lt;2000000")</f>
        <v>0</v>
      </c>
    </row>
    <row r="516" spans="1:18" x14ac:dyDescent="0.3">
      <c r="A516" s="1">
        <v>514</v>
      </c>
      <c r="B516" s="1" t="s">
        <v>554</v>
      </c>
      <c r="C516" s="1" t="s">
        <v>27</v>
      </c>
      <c r="D516" s="1" t="s">
        <v>14</v>
      </c>
      <c r="E516" s="1"/>
      <c r="F516" s="1"/>
      <c r="G516" s="1"/>
      <c r="H516" s="1" t="s">
        <v>278</v>
      </c>
      <c r="I516" t="str">
        <f t="shared" si="80"/>
        <v>Unsold</v>
      </c>
      <c r="J516" t="str">
        <f t="shared" si="81"/>
        <v>Not Played</v>
      </c>
      <c r="K516" t="b">
        <f t="shared" si="82"/>
        <v>0</v>
      </c>
      <c r="L516" t="b">
        <f t="shared" si="83"/>
        <v>0</v>
      </c>
      <c r="M516" t="b">
        <f t="shared" si="84"/>
        <v>0</v>
      </c>
      <c r="N516" t="b">
        <f t="shared" si="85"/>
        <v>0</v>
      </c>
      <c r="O516" t="str">
        <f t="shared" si="86"/>
        <v>Normal</v>
      </c>
      <c r="P516" t="str">
        <f t="shared" si="87"/>
        <v>New YEAR</v>
      </c>
      <c r="Q516" t="b">
        <f t="shared" si="88"/>
        <v>0</v>
      </c>
      <c r="R516">
        <f t="shared" si="89"/>
        <v>0</v>
      </c>
    </row>
    <row r="517" spans="1:18" x14ac:dyDescent="0.3">
      <c r="A517" s="1">
        <v>515</v>
      </c>
      <c r="B517" s="1" t="s">
        <v>555</v>
      </c>
      <c r="C517" s="1" t="s">
        <v>27</v>
      </c>
      <c r="D517" s="1" t="s">
        <v>14</v>
      </c>
      <c r="E517" s="1"/>
      <c r="F517" s="1"/>
      <c r="G517" s="1"/>
      <c r="H517" s="1" t="s">
        <v>278</v>
      </c>
      <c r="I517" t="str">
        <f t="shared" si="80"/>
        <v>Unsold</v>
      </c>
      <c r="J517" t="str">
        <f t="shared" si="81"/>
        <v>Not Played</v>
      </c>
      <c r="K517" t="b">
        <f t="shared" si="82"/>
        <v>0</v>
      </c>
      <c r="L517" t="b">
        <f t="shared" si="83"/>
        <v>0</v>
      </c>
      <c r="M517" t="b">
        <f t="shared" si="84"/>
        <v>0</v>
      </c>
      <c r="N517" t="b">
        <f t="shared" si="85"/>
        <v>0</v>
      </c>
      <c r="O517" t="str">
        <f t="shared" si="86"/>
        <v>Normal</v>
      </c>
      <c r="P517" t="str">
        <f t="shared" si="87"/>
        <v>New YEAR</v>
      </c>
      <c r="Q517" t="b">
        <f t="shared" si="88"/>
        <v>0</v>
      </c>
      <c r="R517">
        <f t="shared" si="89"/>
        <v>0</v>
      </c>
    </row>
    <row r="518" spans="1:18" x14ac:dyDescent="0.3">
      <c r="A518" s="1">
        <v>516</v>
      </c>
      <c r="B518" s="1" t="s">
        <v>556</v>
      </c>
      <c r="C518" s="1" t="s">
        <v>27</v>
      </c>
      <c r="D518" s="1" t="s">
        <v>14</v>
      </c>
      <c r="E518" s="1"/>
      <c r="F518" s="1"/>
      <c r="G518" s="1"/>
      <c r="H518" s="1" t="s">
        <v>278</v>
      </c>
      <c r="I518" t="str">
        <f t="shared" si="80"/>
        <v>Unsold</v>
      </c>
      <c r="J518" t="str">
        <f t="shared" si="81"/>
        <v>Not Played</v>
      </c>
      <c r="K518" t="b">
        <f t="shared" si="82"/>
        <v>0</v>
      </c>
      <c r="L518" t="b">
        <f t="shared" si="83"/>
        <v>0</v>
      </c>
      <c r="M518" t="b">
        <f t="shared" si="84"/>
        <v>0</v>
      </c>
      <c r="N518" t="b">
        <f t="shared" si="85"/>
        <v>0</v>
      </c>
      <c r="O518" t="str">
        <f t="shared" si="86"/>
        <v>Normal</v>
      </c>
      <c r="P518" t="str">
        <f t="shared" si="87"/>
        <v>New YEAR</v>
      </c>
      <c r="Q518" t="b">
        <f t="shared" si="88"/>
        <v>0</v>
      </c>
      <c r="R518">
        <f t="shared" si="89"/>
        <v>0</v>
      </c>
    </row>
    <row r="519" spans="1:18" x14ac:dyDescent="0.3">
      <c r="A519" s="1">
        <v>517</v>
      </c>
      <c r="B519" s="1" t="s">
        <v>557</v>
      </c>
      <c r="C519" s="1" t="s">
        <v>27</v>
      </c>
      <c r="D519" s="1" t="s">
        <v>14</v>
      </c>
      <c r="E519" s="1"/>
      <c r="F519" s="1"/>
      <c r="G519" s="1"/>
      <c r="H519" s="1" t="s">
        <v>278</v>
      </c>
      <c r="I519" t="str">
        <f t="shared" si="80"/>
        <v>Unsold</v>
      </c>
      <c r="J519" t="str">
        <f t="shared" si="81"/>
        <v>Not Played</v>
      </c>
      <c r="K519" t="b">
        <f t="shared" si="82"/>
        <v>0</v>
      </c>
      <c r="L519" t="b">
        <f t="shared" si="83"/>
        <v>0</v>
      </c>
      <c r="M519" t="b">
        <f t="shared" si="84"/>
        <v>0</v>
      </c>
      <c r="N519" t="b">
        <f t="shared" si="85"/>
        <v>0</v>
      </c>
      <c r="O519" t="str">
        <f t="shared" si="86"/>
        <v>Normal</v>
      </c>
      <c r="P519" t="str">
        <f t="shared" si="87"/>
        <v>New YEAR</v>
      </c>
      <c r="Q519" t="b">
        <f t="shared" si="88"/>
        <v>0</v>
      </c>
      <c r="R519">
        <f t="shared" si="89"/>
        <v>0</v>
      </c>
    </row>
    <row r="520" spans="1:18" x14ac:dyDescent="0.3">
      <c r="A520" s="1">
        <v>518</v>
      </c>
      <c r="B520" s="1" t="s">
        <v>558</v>
      </c>
      <c r="C520" s="1" t="s">
        <v>27</v>
      </c>
      <c r="D520" s="1" t="s">
        <v>14</v>
      </c>
      <c r="E520" s="1"/>
      <c r="F520" s="1"/>
      <c r="G520" s="1"/>
      <c r="H520" s="1" t="s">
        <v>278</v>
      </c>
      <c r="I520" t="str">
        <f t="shared" si="80"/>
        <v>Unsold</v>
      </c>
      <c r="J520" t="str">
        <f t="shared" si="81"/>
        <v>Not Played</v>
      </c>
      <c r="K520" t="b">
        <f t="shared" si="82"/>
        <v>0</v>
      </c>
      <c r="L520" t="b">
        <f t="shared" si="83"/>
        <v>0</v>
      </c>
      <c r="M520" t="b">
        <f t="shared" si="84"/>
        <v>0</v>
      </c>
      <c r="N520" t="b">
        <f t="shared" si="85"/>
        <v>0</v>
      </c>
      <c r="O520" t="str">
        <f t="shared" si="86"/>
        <v>Normal</v>
      </c>
      <c r="P520" t="str">
        <f t="shared" si="87"/>
        <v>New YEAR</v>
      </c>
      <c r="Q520" t="b">
        <f t="shared" si="88"/>
        <v>0</v>
      </c>
      <c r="R520">
        <f t="shared" si="89"/>
        <v>0</v>
      </c>
    </row>
    <row r="521" spans="1:18" x14ac:dyDescent="0.3">
      <c r="A521" s="1">
        <v>519</v>
      </c>
      <c r="B521" s="1" t="s">
        <v>559</v>
      </c>
      <c r="C521" s="1" t="s">
        <v>27</v>
      </c>
      <c r="D521" s="1" t="s">
        <v>14</v>
      </c>
      <c r="E521" s="1"/>
      <c r="F521" s="1"/>
      <c r="G521" s="1"/>
      <c r="H521" s="1" t="s">
        <v>278</v>
      </c>
      <c r="I521" t="str">
        <f t="shared" si="80"/>
        <v>Unsold</v>
      </c>
      <c r="J521" t="str">
        <f t="shared" si="81"/>
        <v>Not Played</v>
      </c>
      <c r="K521" t="b">
        <f t="shared" si="82"/>
        <v>0</v>
      </c>
      <c r="L521" t="b">
        <f t="shared" si="83"/>
        <v>0</v>
      </c>
      <c r="M521" t="b">
        <f t="shared" si="84"/>
        <v>0</v>
      </c>
      <c r="N521" t="b">
        <f t="shared" si="85"/>
        <v>0</v>
      </c>
      <c r="O521" t="str">
        <f t="shared" si="86"/>
        <v>Normal</v>
      </c>
      <c r="P521" t="str">
        <f t="shared" si="87"/>
        <v>New YEAR</v>
      </c>
      <c r="Q521" t="b">
        <f t="shared" si="88"/>
        <v>0</v>
      </c>
      <c r="R521">
        <f t="shared" si="89"/>
        <v>0</v>
      </c>
    </row>
    <row r="522" spans="1:18" x14ac:dyDescent="0.3">
      <c r="A522" s="1">
        <v>520</v>
      </c>
      <c r="B522" s="1" t="s">
        <v>560</v>
      </c>
      <c r="C522" s="1" t="s">
        <v>27</v>
      </c>
      <c r="D522" s="1" t="s">
        <v>14</v>
      </c>
      <c r="E522" s="1"/>
      <c r="F522" s="1"/>
      <c r="G522" s="1"/>
      <c r="H522" s="1" t="s">
        <v>278</v>
      </c>
      <c r="I522" t="str">
        <f t="shared" si="80"/>
        <v>Unsold</v>
      </c>
      <c r="J522" t="str">
        <f t="shared" si="81"/>
        <v>Not Played</v>
      </c>
      <c r="K522" t="b">
        <f t="shared" si="82"/>
        <v>0</v>
      </c>
      <c r="L522" t="b">
        <f t="shared" si="83"/>
        <v>0</v>
      </c>
      <c r="M522" t="b">
        <f t="shared" si="84"/>
        <v>0</v>
      </c>
      <c r="N522" t="b">
        <f t="shared" si="85"/>
        <v>0</v>
      </c>
      <c r="O522" t="str">
        <f t="shared" si="86"/>
        <v>Normal</v>
      </c>
      <c r="P522" t="str">
        <f t="shared" si="87"/>
        <v>New YEAR</v>
      </c>
      <c r="Q522" t="b">
        <f t="shared" si="88"/>
        <v>0</v>
      </c>
      <c r="R522">
        <f t="shared" si="89"/>
        <v>0</v>
      </c>
    </row>
    <row r="523" spans="1:18" x14ac:dyDescent="0.3">
      <c r="A523" s="1">
        <v>521</v>
      </c>
      <c r="B523" s="1" t="s">
        <v>561</v>
      </c>
      <c r="C523" s="1" t="s">
        <v>27</v>
      </c>
      <c r="D523" s="1" t="s">
        <v>14</v>
      </c>
      <c r="E523" s="1"/>
      <c r="F523" s="1"/>
      <c r="G523" s="1"/>
      <c r="H523" s="1" t="s">
        <v>278</v>
      </c>
      <c r="I523" t="str">
        <f t="shared" si="80"/>
        <v>Unsold</v>
      </c>
      <c r="J523" t="str">
        <f t="shared" si="81"/>
        <v>Not Played</v>
      </c>
      <c r="K523" t="b">
        <f t="shared" si="82"/>
        <v>0</v>
      </c>
      <c r="L523" t="b">
        <f t="shared" si="83"/>
        <v>0</v>
      </c>
      <c r="M523" t="b">
        <f t="shared" si="84"/>
        <v>0</v>
      </c>
      <c r="N523" t="b">
        <f t="shared" si="85"/>
        <v>0</v>
      </c>
      <c r="O523" t="str">
        <f t="shared" si="86"/>
        <v>Normal</v>
      </c>
      <c r="P523" t="str">
        <f t="shared" si="87"/>
        <v>New YEAR</v>
      </c>
      <c r="Q523" t="b">
        <f t="shared" si="88"/>
        <v>0</v>
      </c>
      <c r="R523">
        <f t="shared" si="89"/>
        <v>0</v>
      </c>
    </row>
    <row r="524" spans="1:18" x14ac:dyDescent="0.3">
      <c r="A524" s="1">
        <v>522</v>
      </c>
      <c r="B524" s="1" t="s">
        <v>562</v>
      </c>
      <c r="C524" s="1" t="s">
        <v>27</v>
      </c>
      <c r="D524" s="1" t="s">
        <v>14</v>
      </c>
      <c r="E524" s="1"/>
      <c r="F524" s="1"/>
      <c r="G524" s="1"/>
      <c r="H524" s="1" t="s">
        <v>278</v>
      </c>
      <c r="I524" t="str">
        <f t="shared" si="80"/>
        <v>Unsold</v>
      </c>
      <c r="J524" t="str">
        <f t="shared" si="81"/>
        <v>Not Played</v>
      </c>
      <c r="K524" t="b">
        <f t="shared" si="82"/>
        <v>0</v>
      </c>
      <c r="L524" t="b">
        <f t="shared" si="83"/>
        <v>0</v>
      </c>
      <c r="M524" t="b">
        <f t="shared" si="84"/>
        <v>0</v>
      </c>
      <c r="N524" t="b">
        <f t="shared" si="85"/>
        <v>0</v>
      </c>
      <c r="O524" t="str">
        <f t="shared" si="86"/>
        <v>Normal</v>
      </c>
      <c r="P524" t="str">
        <f t="shared" si="87"/>
        <v>New YEAR</v>
      </c>
      <c r="Q524" t="b">
        <f t="shared" si="88"/>
        <v>0</v>
      </c>
      <c r="R524">
        <f t="shared" si="89"/>
        <v>0</v>
      </c>
    </row>
    <row r="525" spans="1:18" x14ac:dyDescent="0.3">
      <c r="A525" s="1">
        <v>523</v>
      </c>
      <c r="B525" s="1" t="s">
        <v>563</v>
      </c>
      <c r="C525" s="1" t="s">
        <v>27</v>
      </c>
      <c r="D525" s="1" t="s">
        <v>10</v>
      </c>
      <c r="E525" s="1"/>
      <c r="F525" s="1"/>
      <c r="G525" s="1"/>
      <c r="H525" s="1" t="s">
        <v>278</v>
      </c>
      <c r="I525" t="str">
        <f t="shared" si="80"/>
        <v>Unsold</v>
      </c>
      <c r="J525" t="str">
        <f t="shared" si="81"/>
        <v>Not Played</v>
      </c>
      <c r="K525" t="b">
        <f t="shared" si="82"/>
        <v>0</v>
      </c>
      <c r="L525" t="b">
        <f t="shared" si="83"/>
        <v>0</v>
      </c>
      <c r="M525" t="b">
        <f t="shared" si="84"/>
        <v>0</v>
      </c>
      <c r="N525" t="b">
        <f t="shared" si="85"/>
        <v>0</v>
      </c>
      <c r="O525" t="str">
        <f t="shared" si="86"/>
        <v>Normal</v>
      </c>
      <c r="P525" t="str">
        <f t="shared" si="87"/>
        <v>New YEAR</v>
      </c>
      <c r="Q525" t="b">
        <f t="shared" si="88"/>
        <v>0</v>
      </c>
      <c r="R525">
        <f t="shared" si="89"/>
        <v>0</v>
      </c>
    </row>
    <row r="526" spans="1:18" x14ac:dyDescent="0.3">
      <c r="A526" s="1">
        <v>524</v>
      </c>
      <c r="B526" s="1" t="s">
        <v>564</v>
      </c>
      <c r="C526" s="1" t="s">
        <v>27</v>
      </c>
      <c r="D526" s="1" t="s">
        <v>10</v>
      </c>
      <c r="E526" s="1"/>
      <c r="F526" s="1"/>
      <c r="G526" s="1"/>
      <c r="H526" s="1" t="s">
        <v>278</v>
      </c>
      <c r="I526" t="str">
        <f t="shared" si="80"/>
        <v>Unsold</v>
      </c>
      <c r="J526" t="str">
        <f t="shared" si="81"/>
        <v>Not Played</v>
      </c>
      <c r="K526" t="b">
        <f t="shared" si="82"/>
        <v>0</v>
      </c>
      <c r="L526" t="b">
        <f t="shared" si="83"/>
        <v>0</v>
      </c>
      <c r="M526" t="b">
        <f t="shared" si="84"/>
        <v>0</v>
      </c>
      <c r="N526" t="b">
        <f t="shared" si="85"/>
        <v>0</v>
      </c>
      <c r="O526" t="str">
        <f t="shared" si="86"/>
        <v>Normal</v>
      </c>
      <c r="P526" t="str">
        <f t="shared" si="87"/>
        <v>New YEAR</v>
      </c>
      <c r="Q526" t="b">
        <f t="shared" si="88"/>
        <v>0</v>
      </c>
      <c r="R526">
        <f t="shared" si="89"/>
        <v>0</v>
      </c>
    </row>
    <row r="527" spans="1:18" x14ac:dyDescent="0.3">
      <c r="A527" s="1">
        <v>525</v>
      </c>
      <c r="B527" s="1" t="s">
        <v>565</v>
      </c>
      <c r="C527" s="1" t="s">
        <v>27</v>
      </c>
      <c r="D527" s="1" t="s">
        <v>10</v>
      </c>
      <c r="E527" s="1"/>
      <c r="F527" s="1"/>
      <c r="G527" s="1"/>
      <c r="H527" s="1" t="s">
        <v>278</v>
      </c>
      <c r="I527" t="str">
        <f t="shared" si="80"/>
        <v>Unsold</v>
      </c>
      <c r="J527" t="str">
        <f t="shared" si="81"/>
        <v>Not Played</v>
      </c>
      <c r="K527" t="b">
        <f t="shared" si="82"/>
        <v>0</v>
      </c>
      <c r="L527" t="b">
        <f t="shared" si="83"/>
        <v>0</v>
      </c>
      <c r="M527" t="b">
        <f t="shared" si="84"/>
        <v>0</v>
      </c>
      <c r="N527" t="b">
        <f t="shared" si="85"/>
        <v>0</v>
      </c>
      <c r="O527" t="str">
        <f t="shared" si="86"/>
        <v>Normal</v>
      </c>
      <c r="P527" t="str">
        <f t="shared" si="87"/>
        <v>New YEAR</v>
      </c>
      <c r="Q527" t="b">
        <f t="shared" si="88"/>
        <v>0</v>
      </c>
      <c r="R527">
        <f t="shared" si="89"/>
        <v>0</v>
      </c>
    </row>
    <row r="528" spans="1:18" x14ac:dyDescent="0.3">
      <c r="A528" s="1">
        <v>526</v>
      </c>
      <c r="B528" s="1" t="s">
        <v>566</v>
      </c>
      <c r="C528" s="1" t="s">
        <v>27</v>
      </c>
      <c r="D528" s="1" t="s">
        <v>10</v>
      </c>
      <c r="E528" s="1"/>
      <c r="F528" s="1"/>
      <c r="G528" s="1"/>
      <c r="H528" s="1" t="s">
        <v>278</v>
      </c>
      <c r="I528" t="str">
        <f t="shared" si="80"/>
        <v>Unsold</v>
      </c>
      <c r="J528" t="str">
        <f t="shared" si="81"/>
        <v>Not Played</v>
      </c>
      <c r="K528" t="b">
        <f t="shared" si="82"/>
        <v>0</v>
      </c>
      <c r="L528" t="b">
        <f t="shared" si="83"/>
        <v>0</v>
      </c>
      <c r="M528" t="b">
        <f t="shared" si="84"/>
        <v>0</v>
      </c>
      <c r="N528" t="b">
        <f t="shared" si="85"/>
        <v>0</v>
      </c>
      <c r="O528" t="str">
        <f t="shared" si="86"/>
        <v>Normal</v>
      </c>
      <c r="P528" t="str">
        <f t="shared" si="87"/>
        <v>New YEAR</v>
      </c>
      <c r="Q528" t="b">
        <f t="shared" si="88"/>
        <v>0</v>
      </c>
      <c r="R528">
        <f t="shared" si="89"/>
        <v>0</v>
      </c>
    </row>
    <row r="529" spans="1:18" x14ac:dyDescent="0.3">
      <c r="A529" s="1">
        <v>527</v>
      </c>
      <c r="B529" s="1" t="s">
        <v>567</v>
      </c>
      <c r="C529" s="1" t="s">
        <v>27</v>
      </c>
      <c r="D529" s="1" t="s">
        <v>10</v>
      </c>
      <c r="E529" s="1"/>
      <c r="F529" s="1"/>
      <c r="G529" s="1"/>
      <c r="H529" s="1" t="s">
        <v>278</v>
      </c>
      <c r="I529" t="str">
        <f t="shared" si="80"/>
        <v>Unsold</v>
      </c>
      <c r="J529" t="str">
        <f t="shared" si="81"/>
        <v>Not Played</v>
      </c>
      <c r="K529" t="b">
        <f t="shared" si="82"/>
        <v>0</v>
      </c>
      <c r="L529" t="b">
        <f t="shared" si="83"/>
        <v>0</v>
      </c>
      <c r="M529" t="b">
        <f t="shared" si="84"/>
        <v>0</v>
      </c>
      <c r="N529" t="b">
        <f t="shared" si="85"/>
        <v>0</v>
      </c>
      <c r="O529" t="str">
        <f t="shared" si="86"/>
        <v>Normal</v>
      </c>
      <c r="P529" t="str">
        <f t="shared" si="87"/>
        <v>New YEAR</v>
      </c>
      <c r="Q529" t="b">
        <f t="shared" si="88"/>
        <v>0</v>
      </c>
      <c r="R529">
        <f t="shared" si="89"/>
        <v>0</v>
      </c>
    </row>
    <row r="530" spans="1:18" x14ac:dyDescent="0.3">
      <c r="A530" s="1">
        <v>528</v>
      </c>
      <c r="B530" s="1" t="s">
        <v>568</v>
      </c>
      <c r="C530" s="1" t="s">
        <v>27</v>
      </c>
      <c r="D530" s="1" t="s">
        <v>10</v>
      </c>
      <c r="E530" s="1"/>
      <c r="F530" s="1"/>
      <c r="G530" s="1"/>
      <c r="H530" s="1" t="s">
        <v>278</v>
      </c>
      <c r="I530" t="str">
        <f t="shared" si="80"/>
        <v>Unsold</v>
      </c>
      <c r="J530" t="str">
        <f t="shared" si="81"/>
        <v>Not Played</v>
      </c>
      <c r="K530" t="b">
        <f t="shared" si="82"/>
        <v>0</v>
      </c>
      <c r="L530" t="b">
        <f t="shared" si="83"/>
        <v>0</v>
      </c>
      <c r="M530" t="b">
        <f t="shared" si="84"/>
        <v>0</v>
      </c>
      <c r="N530" t="b">
        <f t="shared" si="85"/>
        <v>0</v>
      </c>
      <c r="O530" t="str">
        <f t="shared" si="86"/>
        <v>Normal</v>
      </c>
      <c r="P530" t="str">
        <f t="shared" si="87"/>
        <v>New YEAR</v>
      </c>
      <c r="Q530" t="b">
        <f t="shared" si="88"/>
        <v>0</v>
      </c>
      <c r="R530">
        <f t="shared" si="89"/>
        <v>0</v>
      </c>
    </row>
    <row r="531" spans="1:18" x14ac:dyDescent="0.3">
      <c r="A531" s="1">
        <v>529</v>
      </c>
      <c r="B531" s="1" t="s">
        <v>569</v>
      </c>
      <c r="C531" s="1" t="s">
        <v>41</v>
      </c>
      <c r="D531" s="1" t="s">
        <v>10</v>
      </c>
      <c r="E531" s="1"/>
      <c r="F531" s="1"/>
      <c r="G531" s="1"/>
      <c r="H531" s="1" t="s">
        <v>278</v>
      </c>
      <c r="I531" t="str">
        <f t="shared" si="80"/>
        <v>Unsold</v>
      </c>
      <c r="J531" t="str">
        <f t="shared" si="81"/>
        <v>Not Played</v>
      </c>
      <c r="K531" t="b">
        <f t="shared" si="82"/>
        <v>0</v>
      </c>
      <c r="L531" t="b">
        <f t="shared" si="83"/>
        <v>0</v>
      </c>
      <c r="M531" t="b">
        <f t="shared" si="84"/>
        <v>0</v>
      </c>
      <c r="N531" t="b">
        <f t="shared" si="85"/>
        <v>0</v>
      </c>
      <c r="O531" t="str">
        <f t="shared" si="86"/>
        <v>Normal</v>
      </c>
      <c r="P531" t="str">
        <f t="shared" si="87"/>
        <v>New YEAR</v>
      </c>
      <c r="Q531" t="b">
        <f t="shared" si="88"/>
        <v>0</v>
      </c>
      <c r="R531">
        <f t="shared" si="89"/>
        <v>0</v>
      </c>
    </row>
    <row r="532" spans="1:18" x14ac:dyDescent="0.3">
      <c r="A532" s="1">
        <v>530</v>
      </c>
      <c r="B532" s="1" t="s">
        <v>95</v>
      </c>
      <c r="C532" s="1" t="s">
        <v>27</v>
      </c>
      <c r="D532" s="1" t="s">
        <v>10</v>
      </c>
      <c r="E532" s="1"/>
      <c r="F532" s="1"/>
      <c r="G532" s="1"/>
      <c r="H532" s="1" t="s">
        <v>278</v>
      </c>
      <c r="I532" t="str">
        <f t="shared" si="80"/>
        <v>Unsold</v>
      </c>
      <c r="J532" t="str">
        <f t="shared" si="81"/>
        <v>Not Played</v>
      </c>
      <c r="K532" t="b">
        <f t="shared" si="82"/>
        <v>0</v>
      </c>
      <c r="L532" t="b">
        <f t="shared" si="83"/>
        <v>0</v>
      </c>
      <c r="M532" t="b">
        <f t="shared" si="84"/>
        <v>0</v>
      </c>
      <c r="N532" t="b">
        <f t="shared" si="85"/>
        <v>0</v>
      </c>
      <c r="O532" t="str">
        <f t="shared" si="86"/>
        <v>Normal</v>
      </c>
      <c r="P532" t="str">
        <f t="shared" si="87"/>
        <v>New YEAR</v>
      </c>
      <c r="Q532" t="b">
        <f t="shared" si="88"/>
        <v>0</v>
      </c>
      <c r="R532">
        <f t="shared" si="89"/>
        <v>0</v>
      </c>
    </row>
    <row r="533" spans="1:18" x14ac:dyDescent="0.3">
      <c r="A533" s="1">
        <v>531</v>
      </c>
      <c r="B533" s="1" t="s">
        <v>570</v>
      </c>
      <c r="C533" s="1" t="s">
        <v>27</v>
      </c>
      <c r="D533" s="1" t="s">
        <v>14</v>
      </c>
      <c r="E533" s="1"/>
      <c r="F533" s="1"/>
      <c r="G533" s="1"/>
      <c r="H533" s="1" t="s">
        <v>278</v>
      </c>
      <c r="I533" t="str">
        <f t="shared" si="80"/>
        <v>Unsold</v>
      </c>
      <c r="J533" t="str">
        <f t="shared" si="81"/>
        <v>Not Played</v>
      </c>
      <c r="K533" t="b">
        <f t="shared" si="82"/>
        <v>0</v>
      </c>
      <c r="L533" t="b">
        <f t="shared" si="83"/>
        <v>0</v>
      </c>
      <c r="M533" t="b">
        <f t="shared" si="84"/>
        <v>0</v>
      </c>
      <c r="N533" t="b">
        <f t="shared" si="85"/>
        <v>0</v>
      </c>
      <c r="O533" t="str">
        <f t="shared" si="86"/>
        <v>Normal</v>
      </c>
      <c r="P533" t="str">
        <f t="shared" si="87"/>
        <v>New YEAR</v>
      </c>
      <c r="Q533" t="b">
        <f t="shared" si="88"/>
        <v>0</v>
      </c>
      <c r="R533">
        <f t="shared" si="89"/>
        <v>0</v>
      </c>
    </row>
    <row r="534" spans="1:18" x14ac:dyDescent="0.3">
      <c r="A534" s="1">
        <v>532</v>
      </c>
      <c r="B534" s="1" t="s">
        <v>571</v>
      </c>
      <c r="C534" s="1" t="s">
        <v>27</v>
      </c>
      <c r="D534" s="1" t="s">
        <v>14</v>
      </c>
      <c r="E534" s="1"/>
      <c r="F534" s="1"/>
      <c r="G534" s="1"/>
      <c r="H534" s="1" t="s">
        <v>278</v>
      </c>
      <c r="I534" t="str">
        <f t="shared" si="80"/>
        <v>Unsold</v>
      </c>
      <c r="J534" t="str">
        <f t="shared" si="81"/>
        <v>Not Played</v>
      </c>
      <c r="K534" t="b">
        <f t="shared" si="82"/>
        <v>0</v>
      </c>
      <c r="L534" t="b">
        <f t="shared" si="83"/>
        <v>0</v>
      </c>
      <c r="M534" t="b">
        <f t="shared" si="84"/>
        <v>0</v>
      </c>
      <c r="N534" t="b">
        <f t="shared" si="85"/>
        <v>0</v>
      </c>
      <c r="O534" t="str">
        <f t="shared" si="86"/>
        <v>Normal</v>
      </c>
      <c r="P534" t="str">
        <f t="shared" si="87"/>
        <v>New YEAR</v>
      </c>
      <c r="Q534" t="b">
        <f t="shared" si="88"/>
        <v>0</v>
      </c>
      <c r="R534">
        <f t="shared" si="89"/>
        <v>0</v>
      </c>
    </row>
    <row r="535" spans="1:18" x14ac:dyDescent="0.3">
      <c r="A535" s="1">
        <v>533</v>
      </c>
      <c r="B535" s="1" t="s">
        <v>572</v>
      </c>
      <c r="C535" s="1" t="s">
        <v>20</v>
      </c>
      <c r="D535" s="1" t="s">
        <v>14</v>
      </c>
      <c r="E535" s="1"/>
      <c r="F535" s="1"/>
      <c r="G535" s="1"/>
      <c r="H535" s="1" t="s">
        <v>278</v>
      </c>
      <c r="I535" t="str">
        <f t="shared" si="80"/>
        <v>Unsold</v>
      </c>
      <c r="J535" t="str">
        <f t="shared" si="81"/>
        <v>Not Played</v>
      </c>
      <c r="K535" t="b">
        <f t="shared" si="82"/>
        <v>0</v>
      </c>
      <c r="L535" t="b">
        <f t="shared" si="83"/>
        <v>0</v>
      </c>
      <c r="M535" t="b">
        <f t="shared" si="84"/>
        <v>0</v>
      </c>
      <c r="N535" t="b">
        <f t="shared" si="85"/>
        <v>0</v>
      </c>
      <c r="O535" t="str">
        <f t="shared" si="86"/>
        <v>Normal</v>
      </c>
      <c r="P535" t="str">
        <f t="shared" si="87"/>
        <v>New YEAR</v>
      </c>
      <c r="Q535" t="b">
        <f t="shared" si="88"/>
        <v>0</v>
      </c>
      <c r="R535">
        <f t="shared" si="89"/>
        <v>0</v>
      </c>
    </row>
    <row r="536" spans="1:18" x14ac:dyDescent="0.3">
      <c r="A536" s="1">
        <v>534</v>
      </c>
      <c r="B536" s="1" t="s">
        <v>573</v>
      </c>
      <c r="C536" s="1" t="s">
        <v>27</v>
      </c>
      <c r="D536" s="1" t="s">
        <v>14</v>
      </c>
      <c r="E536" s="1"/>
      <c r="F536" s="1"/>
      <c r="G536" s="1"/>
      <c r="H536" s="1" t="s">
        <v>278</v>
      </c>
      <c r="I536" t="str">
        <f t="shared" si="80"/>
        <v>Unsold</v>
      </c>
      <c r="J536" t="str">
        <f t="shared" si="81"/>
        <v>Not Played</v>
      </c>
      <c r="K536" t="b">
        <f t="shared" si="82"/>
        <v>0</v>
      </c>
      <c r="L536" t="b">
        <f t="shared" si="83"/>
        <v>0</v>
      </c>
      <c r="M536" t="b">
        <f t="shared" si="84"/>
        <v>0</v>
      </c>
      <c r="N536" t="b">
        <f t="shared" si="85"/>
        <v>0</v>
      </c>
      <c r="O536" t="str">
        <f t="shared" si="86"/>
        <v>Normal</v>
      </c>
      <c r="P536" t="str">
        <f t="shared" si="87"/>
        <v>New YEAR</v>
      </c>
      <c r="Q536" t="b">
        <f t="shared" si="88"/>
        <v>0</v>
      </c>
      <c r="R536">
        <f t="shared" si="89"/>
        <v>0</v>
      </c>
    </row>
    <row r="537" spans="1:18" x14ac:dyDescent="0.3">
      <c r="A537" s="1">
        <v>535</v>
      </c>
      <c r="B537" s="1" t="s">
        <v>574</v>
      </c>
      <c r="C537" s="1" t="s">
        <v>27</v>
      </c>
      <c r="D537" s="1" t="s">
        <v>14</v>
      </c>
      <c r="E537" s="1"/>
      <c r="F537" s="1"/>
      <c r="G537" s="1" t="s">
        <v>78</v>
      </c>
      <c r="H537" s="1" t="s">
        <v>278</v>
      </c>
      <c r="I537" t="str">
        <f t="shared" si="80"/>
        <v>Unsold</v>
      </c>
      <c r="J537" t="str">
        <f t="shared" si="81"/>
        <v>Not Played</v>
      </c>
      <c r="K537" t="b">
        <f t="shared" si="82"/>
        <v>0</v>
      </c>
      <c r="L537" t="b">
        <f t="shared" si="83"/>
        <v>0</v>
      </c>
      <c r="M537" t="b">
        <f t="shared" si="84"/>
        <v>1</v>
      </c>
      <c r="N537" t="b">
        <f t="shared" si="85"/>
        <v>0</v>
      </c>
      <c r="O537" t="str">
        <f t="shared" si="86"/>
        <v>High Bid</v>
      </c>
      <c r="P537" t="str">
        <f t="shared" si="87"/>
        <v>Old Player</v>
      </c>
      <c r="Q537" t="b">
        <f t="shared" si="88"/>
        <v>0</v>
      </c>
      <c r="R537">
        <f t="shared" si="89"/>
        <v>0</v>
      </c>
    </row>
    <row r="538" spans="1:18" x14ac:dyDescent="0.3">
      <c r="A538" s="1">
        <v>536</v>
      </c>
      <c r="B538" s="1" t="s">
        <v>575</v>
      </c>
      <c r="C538" s="1" t="s">
        <v>27</v>
      </c>
      <c r="D538" s="1" t="s">
        <v>14</v>
      </c>
      <c r="E538" s="1"/>
      <c r="F538" s="1"/>
      <c r="G538" s="1"/>
      <c r="H538" s="1" t="s">
        <v>278</v>
      </c>
      <c r="I538" t="str">
        <f t="shared" si="80"/>
        <v>Unsold</v>
      </c>
      <c r="J538" t="str">
        <f t="shared" si="81"/>
        <v>Not Played</v>
      </c>
      <c r="K538" t="b">
        <f t="shared" si="82"/>
        <v>0</v>
      </c>
      <c r="L538" t="b">
        <f t="shared" si="83"/>
        <v>0</v>
      </c>
      <c r="M538" t="b">
        <f t="shared" si="84"/>
        <v>0</v>
      </c>
      <c r="N538" t="b">
        <f t="shared" si="85"/>
        <v>0</v>
      </c>
      <c r="O538" t="str">
        <f t="shared" si="86"/>
        <v>Normal</v>
      </c>
      <c r="P538" t="str">
        <f t="shared" si="87"/>
        <v>New YEAR</v>
      </c>
      <c r="Q538" t="b">
        <f t="shared" si="88"/>
        <v>0</v>
      </c>
      <c r="R538">
        <f t="shared" si="89"/>
        <v>0</v>
      </c>
    </row>
    <row r="539" spans="1:18" x14ac:dyDescent="0.3">
      <c r="A539" s="1">
        <v>537</v>
      </c>
      <c r="B539" s="1" t="s">
        <v>576</v>
      </c>
      <c r="C539" s="1" t="s">
        <v>27</v>
      </c>
      <c r="D539" s="1" t="s">
        <v>14</v>
      </c>
      <c r="E539" s="1"/>
      <c r="F539" s="1"/>
      <c r="G539" s="1"/>
      <c r="H539" s="1" t="s">
        <v>278</v>
      </c>
      <c r="I539" t="str">
        <f t="shared" si="80"/>
        <v>Unsold</v>
      </c>
      <c r="J539" t="str">
        <f t="shared" si="81"/>
        <v>Not Played</v>
      </c>
      <c r="K539" t="b">
        <f t="shared" si="82"/>
        <v>0</v>
      </c>
      <c r="L539" t="b">
        <f t="shared" si="83"/>
        <v>0</v>
      </c>
      <c r="M539" t="b">
        <f t="shared" si="84"/>
        <v>0</v>
      </c>
      <c r="N539" t="b">
        <f t="shared" si="85"/>
        <v>0</v>
      </c>
      <c r="O539" t="str">
        <f t="shared" si="86"/>
        <v>Normal</v>
      </c>
      <c r="P539" t="str">
        <f t="shared" si="87"/>
        <v>New YEAR</v>
      </c>
      <c r="Q539" t="b">
        <f t="shared" si="88"/>
        <v>0</v>
      </c>
      <c r="R539">
        <f t="shared" si="89"/>
        <v>0</v>
      </c>
    </row>
    <row r="540" spans="1:18" x14ac:dyDescent="0.3">
      <c r="A540" s="1">
        <v>538</v>
      </c>
      <c r="B540" s="1" t="s">
        <v>577</v>
      </c>
      <c r="C540" s="1" t="s">
        <v>27</v>
      </c>
      <c r="D540" s="1" t="s">
        <v>10</v>
      </c>
      <c r="E540" s="1"/>
      <c r="F540" s="1"/>
      <c r="G540" s="1"/>
      <c r="H540" s="1" t="s">
        <v>278</v>
      </c>
      <c r="I540" t="str">
        <f t="shared" si="80"/>
        <v>Unsold</v>
      </c>
      <c r="J540" t="str">
        <f t="shared" si="81"/>
        <v>Not Played</v>
      </c>
      <c r="K540" t="b">
        <f t="shared" si="82"/>
        <v>0</v>
      </c>
      <c r="L540" t="b">
        <f t="shared" si="83"/>
        <v>0</v>
      </c>
      <c r="M540" t="b">
        <f t="shared" si="84"/>
        <v>0</v>
      </c>
      <c r="N540" t="b">
        <f t="shared" si="85"/>
        <v>0</v>
      </c>
      <c r="O540" t="str">
        <f t="shared" si="86"/>
        <v>Normal</v>
      </c>
      <c r="P540" t="str">
        <f t="shared" si="87"/>
        <v>New YEAR</v>
      </c>
      <c r="Q540" t="b">
        <f t="shared" si="88"/>
        <v>0</v>
      </c>
      <c r="R540">
        <f t="shared" si="89"/>
        <v>0</v>
      </c>
    </row>
    <row r="541" spans="1:18" x14ac:dyDescent="0.3">
      <c r="A541" s="1">
        <v>539</v>
      </c>
      <c r="B541" s="1" t="s">
        <v>578</v>
      </c>
      <c r="C541" s="1" t="s">
        <v>27</v>
      </c>
      <c r="D541" s="1" t="s">
        <v>10</v>
      </c>
      <c r="E541" s="1"/>
      <c r="F541" s="1"/>
      <c r="G541" s="1"/>
      <c r="H541" s="1" t="s">
        <v>278</v>
      </c>
      <c r="I541" t="str">
        <f t="shared" si="80"/>
        <v>Unsold</v>
      </c>
      <c r="J541" t="str">
        <f t="shared" si="81"/>
        <v>Not Played</v>
      </c>
      <c r="K541" t="b">
        <f t="shared" si="82"/>
        <v>0</v>
      </c>
      <c r="L541" t="b">
        <f t="shared" si="83"/>
        <v>0</v>
      </c>
      <c r="M541" t="b">
        <f t="shared" si="84"/>
        <v>0</v>
      </c>
      <c r="N541" t="b">
        <f t="shared" si="85"/>
        <v>0</v>
      </c>
      <c r="O541" t="str">
        <f t="shared" si="86"/>
        <v>Normal</v>
      </c>
      <c r="P541" t="str">
        <f t="shared" si="87"/>
        <v>New YEAR</v>
      </c>
      <c r="Q541" t="b">
        <f t="shared" si="88"/>
        <v>0</v>
      </c>
      <c r="R541">
        <f t="shared" si="89"/>
        <v>0</v>
      </c>
    </row>
    <row r="542" spans="1:18" x14ac:dyDescent="0.3">
      <c r="A542" s="1">
        <v>540</v>
      </c>
      <c r="B542" s="1" t="s">
        <v>579</v>
      </c>
      <c r="C542" s="1" t="s">
        <v>27</v>
      </c>
      <c r="D542" s="1" t="s">
        <v>10</v>
      </c>
      <c r="E542" s="1"/>
      <c r="F542" s="1"/>
      <c r="G542" s="1"/>
      <c r="H542" s="1" t="s">
        <v>278</v>
      </c>
      <c r="I542" t="str">
        <f t="shared" si="80"/>
        <v>Unsold</v>
      </c>
      <c r="J542" t="str">
        <f t="shared" si="81"/>
        <v>Not Played</v>
      </c>
      <c r="K542" t="b">
        <f t="shared" si="82"/>
        <v>0</v>
      </c>
      <c r="L542" t="b">
        <f t="shared" si="83"/>
        <v>0</v>
      </c>
      <c r="M542" t="b">
        <f t="shared" si="84"/>
        <v>0</v>
      </c>
      <c r="N542" t="b">
        <f t="shared" si="85"/>
        <v>0</v>
      </c>
      <c r="O542" t="str">
        <f t="shared" si="86"/>
        <v>Normal</v>
      </c>
      <c r="P542" t="str">
        <f t="shared" si="87"/>
        <v>New YEAR</v>
      </c>
      <c r="Q542" t="b">
        <f t="shared" si="88"/>
        <v>0</v>
      </c>
      <c r="R542">
        <f t="shared" si="89"/>
        <v>0</v>
      </c>
    </row>
    <row r="543" spans="1:18" x14ac:dyDescent="0.3">
      <c r="A543" s="1">
        <v>541</v>
      </c>
      <c r="B543" s="1" t="s">
        <v>580</v>
      </c>
      <c r="C543" s="1" t="s">
        <v>27</v>
      </c>
      <c r="D543" s="1" t="s">
        <v>10</v>
      </c>
      <c r="E543" s="1"/>
      <c r="F543" s="1"/>
      <c r="G543" s="1"/>
      <c r="H543" s="1" t="s">
        <v>278</v>
      </c>
      <c r="I543" t="str">
        <f t="shared" si="80"/>
        <v>Unsold</v>
      </c>
      <c r="J543" t="str">
        <f t="shared" si="81"/>
        <v>Not Played</v>
      </c>
      <c r="K543" t="b">
        <f t="shared" si="82"/>
        <v>0</v>
      </c>
      <c r="L543" t="b">
        <f t="shared" si="83"/>
        <v>0</v>
      </c>
      <c r="M543" t="b">
        <f t="shared" si="84"/>
        <v>0</v>
      </c>
      <c r="N543" t="b">
        <f t="shared" si="85"/>
        <v>0</v>
      </c>
      <c r="O543" t="str">
        <f t="shared" si="86"/>
        <v>Normal</v>
      </c>
      <c r="P543" t="str">
        <f t="shared" si="87"/>
        <v>New YEAR</v>
      </c>
      <c r="Q543" t="b">
        <f t="shared" si="88"/>
        <v>0</v>
      </c>
      <c r="R543">
        <f t="shared" si="89"/>
        <v>0</v>
      </c>
    </row>
    <row r="544" spans="1:18" x14ac:dyDescent="0.3">
      <c r="A544" s="1">
        <v>542</v>
      </c>
      <c r="B544" s="1" t="s">
        <v>581</v>
      </c>
      <c r="C544" s="1" t="s">
        <v>27</v>
      </c>
      <c r="D544" s="1" t="s">
        <v>10</v>
      </c>
      <c r="E544" s="1"/>
      <c r="F544" s="1"/>
      <c r="G544" s="1"/>
      <c r="H544" s="1" t="s">
        <v>278</v>
      </c>
      <c r="I544" t="str">
        <f t="shared" si="80"/>
        <v>Unsold</v>
      </c>
      <c r="J544" t="str">
        <f t="shared" si="81"/>
        <v>Not Played</v>
      </c>
      <c r="K544" t="b">
        <f t="shared" si="82"/>
        <v>0</v>
      </c>
      <c r="L544" t="b">
        <f t="shared" si="83"/>
        <v>0</v>
      </c>
      <c r="M544" t="b">
        <f t="shared" si="84"/>
        <v>0</v>
      </c>
      <c r="N544" t="b">
        <f t="shared" si="85"/>
        <v>0</v>
      </c>
      <c r="O544" t="str">
        <f t="shared" si="86"/>
        <v>Normal</v>
      </c>
      <c r="P544" t="str">
        <f t="shared" si="87"/>
        <v>New YEAR</v>
      </c>
      <c r="Q544" t="b">
        <f t="shared" si="88"/>
        <v>0</v>
      </c>
      <c r="R544">
        <f t="shared" si="89"/>
        <v>0</v>
      </c>
    </row>
    <row r="545" spans="1:18" x14ac:dyDescent="0.3">
      <c r="A545" s="1">
        <v>543</v>
      </c>
      <c r="B545" s="1" t="s">
        <v>582</v>
      </c>
      <c r="C545" s="1" t="s">
        <v>27</v>
      </c>
      <c r="D545" s="1" t="s">
        <v>10</v>
      </c>
      <c r="E545" s="1"/>
      <c r="F545" s="1"/>
      <c r="G545" s="1"/>
      <c r="H545" s="1" t="s">
        <v>278</v>
      </c>
      <c r="I545" t="str">
        <f t="shared" si="80"/>
        <v>Unsold</v>
      </c>
      <c r="J545" t="str">
        <f t="shared" si="81"/>
        <v>Not Played</v>
      </c>
      <c r="K545" t="b">
        <f t="shared" si="82"/>
        <v>0</v>
      </c>
      <c r="L545" t="b">
        <f t="shared" si="83"/>
        <v>0</v>
      </c>
      <c r="M545" t="b">
        <f t="shared" si="84"/>
        <v>0</v>
      </c>
      <c r="N545" t="b">
        <f t="shared" si="85"/>
        <v>0</v>
      </c>
      <c r="O545" t="str">
        <f t="shared" si="86"/>
        <v>Normal</v>
      </c>
      <c r="P545" t="str">
        <f t="shared" si="87"/>
        <v>New YEAR</v>
      </c>
      <c r="Q545" t="b">
        <f t="shared" si="88"/>
        <v>0</v>
      </c>
      <c r="R545">
        <f t="shared" si="89"/>
        <v>0</v>
      </c>
    </row>
    <row r="546" spans="1:18" x14ac:dyDescent="0.3">
      <c r="A546" s="1">
        <v>544</v>
      </c>
      <c r="B546" s="1" t="s">
        <v>576</v>
      </c>
      <c r="C546" s="1" t="s">
        <v>27</v>
      </c>
      <c r="D546" s="1" t="s">
        <v>10</v>
      </c>
      <c r="E546" s="1"/>
      <c r="F546" s="1"/>
      <c r="G546" s="1"/>
      <c r="H546" s="1" t="s">
        <v>278</v>
      </c>
      <c r="I546" t="str">
        <f t="shared" si="80"/>
        <v>Unsold</v>
      </c>
      <c r="J546" t="str">
        <f t="shared" si="81"/>
        <v>Not Played</v>
      </c>
      <c r="K546" t="b">
        <f t="shared" si="82"/>
        <v>0</v>
      </c>
      <c r="L546" t="b">
        <f t="shared" si="83"/>
        <v>0</v>
      </c>
      <c r="M546" t="b">
        <f t="shared" si="84"/>
        <v>0</v>
      </c>
      <c r="N546" t="b">
        <f t="shared" si="85"/>
        <v>0</v>
      </c>
      <c r="O546" t="str">
        <f t="shared" si="86"/>
        <v>Normal</v>
      </c>
      <c r="P546" t="str">
        <f t="shared" si="87"/>
        <v>New YEAR</v>
      </c>
      <c r="Q546" t="b">
        <f t="shared" si="88"/>
        <v>0</v>
      </c>
      <c r="R546">
        <f t="shared" si="89"/>
        <v>0</v>
      </c>
    </row>
    <row r="547" spans="1:18" x14ac:dyDescent="0.3">
      <c r="A547" s="1">
        <v>545</v>
      </c>
      <c r="B547" s="1" t="s">
        <v>583</v>
      </c>
      <c r="C547" s="1" t="s">
        <v>27</v>
      </c>
      <c r="D547" s="1" t="s">
        <v>14</v>
      </c>
      <c r="E547" s="1"/>
      <c r="F547" s="1"/>
      <c r="G547" s="1"/>
      <c r="H547" s="1" t="s">
        <v>278</v>
      </c>
      <c r="I547" t="str">
        <f t="shared" si="80"/>
        <v>Unsold</v>
      </c>
      <c r="J547" t="str">
        <f t="shared" si="81"/>
        <v>Not Played</v>
      </c>
      <c r="K547" t="b">
        <f t="shared" si="82"/>
        <v>0</v>
      </c>
      <c r="L547" t="b">
        <f t="shared" si="83"/>
        <v>0</v>
      </c>
      <c r="M547" t="b">
        <f t="shared" si="84"/>
        <v>0</v>
      </c>
      <c r="N547" t="b">
        <f t="shared" si="85"/>
        <v>0</v>
      </c>
      <c r="O547" t="str">
        <f t="shared" si="86"/>
        <v>Normal</v>
      </c>
      <c r="P547" t="str">
        <f t="shared" si="87"/>
        <v>New YEAR</v>
      </c>
      <c r="Q547" t="b">
        <f t="shared" si="88"/>
        <v>0</v>
      </c>
      <c r="R547">
        <f t="shared" si="89"/>
        <v>0</v>
      </c>
    </row>
    <row r="548" spans="1:18" x14ac:dyDescent="0.3">
      <c r="A548" s="1">
        <v>546</v>
      </c>
      <c r="B548" s="1" t="s">
        <v>584</v>
      </c>
      <c r="C548" s="1" t="s">
        <v>27</v>
      </c>
      <c r="D548" s="1" t="s">
        <v>14</v>
      </c>
      <c r="E548" s="1"/>
      <c r="F548" s="1"/>
      <c r="G548" s="1"/>
      <c r="H548" s="1" t="s">
        <v>278</v>
      </c>
      <c r="I548" t="str">
        <f t="shared" si="80"/>
        <v>Unsold</v>
      </c>
      <c r="J548" t="str">
        <f t="shared" si="81"/>
        <v>Not Played</v>
      </c>
      <c r="K548" t="b">
        <f t="shared" si="82"/>
        <v>0</v>
      </c>
      <c r="L548" t="b">
        <f t="shared" si="83"/>
        <v>0</v>
      </c>
      <c r="M548" t="b">
        <f t="shared" si="84"/>
        <v>0</v>
      </c>
      <c r="N548" t="b">
        <f t="shared" si="85"/>
        <v>0</v>
      </c>
      <c r="O548" t="str">
        <f t="shared" si="86"/>
        <v>Normal</v>
      </c>
      <c r="P548" t="str">
        <f t="shared" si="87"/>
        <v>New YEAR</v>
      </c>
      <c r="Q548" t="b">
        <f t="shared" si="88"/>
        <v>0</v>
      </c>
      <c r="R548">
        <f t="shared" si="89"/>
        <v>0</v>
      </c>
    </row>
    <row r="549" spans="1:18" x14ac:dyDescent="0.3">
      <c r="A549" s="1">
        <v>547</v>
      </c>
      <c r="B549" s="1" t="s">
        <v>585</v>
      </c>
      <c r="C549" s="1" t="s">
        <v>27</v>
      </c>
      <c r="D549" s="1" t="s">
        <v>14</v>
      </c>
      <c r="E549" s="1"/>
      <c r="F549" s="1"/>
      <c r="G549" s="1"/>
      <c r="H549" s="1" t="s">
        <v>278</v>
      </c>
      <c r="I549" t="str">
        <f t="shared" si="80"/>
        <v>Unsold</v>
      </c>
      <c r="J549" t="str">
        <f t="shared" si="81"/>
        <v>Not Played</v>
      </c>
      <c r="K549" t="b">
        <f t="shared" si="82"/>
        <v>0</v>
      </c>
      <c r="L549" t="b">
        <f t="shared" si="83"/>
        <v>0</v>
      </c>
      <c r="M549" t="b">
        <f t="shared" si="84"/>
        <v>0</v>
      </c>
      <c r="N549" t="b">
        <f t="shared" si="85"/>
        <v>0</v>
      </c>
      <c r="O549" t="str">
        <f t="shared" si="86"/>
        <v>Normal</v>
      </c>
      <c r="P549" t="str">
        <f t="shared" si="87"/>
        <v>New YEAR</v>
      </c>
      <c r="Q549" t="b">
        <f t="shared" si="88"/>
        <v>0</v>
      </c>
      <c r="R549">
        <f t="shared" si="89"/>
        <v>0</v>
      </c>
    </row>
    <row r="550" spans="1:18" x14ac:dyDescent="0.3">
      <c r="A550" s="1">
        <v>548</v>
      </c>
      <c r="B550" s="1" t="s">
        <v>586</v>
      </c>
      <c r="C550" s="1" t="s">
        <v>27</v>
      </c>
      <c r="D550" s="1" t="s">
        <v>14</v>
      </c>
      <c r="E550" s="1"/>
      <c r="F550" s="1"/>
      <c r="G550" s="1"/>
      <c r="H550" s="1" t="s">
        <v>278</v>
      </c>
      <c r="I550" t="str">
        <f t="shared" si="80"/>
        <v>Unsold</v>
      </c>
      <c r="J550" t="str">
        <f t="shared" si="81"/>
        <v>Not Played</v>
      </c>
      <c r="K550" t="b">
        <f t="shared" si="82"/>
        <v>0</v>
      </c>
      <c r="L550" t="b">
        <f t="shared" si="83"/>
        <v>0</v>
      </c>
      <c r="M550" t="b">
        <f t="shared" si="84"/>
        <v>0</v>
      </c>
      <c r="N550" t="b">
        <f t="shared" si="85"/>
        <v>0</v>
      </c>
      <c r="O550" t="str">
        <f t="shared" si="86"/>
        <v>Normal</v>
      </c>
      <c r="P550" t="str">
        <f t="shared" si="87"/>
        <v>New YEAR</v>
      </c>
      <c r="Q550" t="b">
        <f t="shared" si="88"/>
        <v>0</v>
      </c>
      <c r="R550">
        <f t="shared" si="89"/>
        <v>0</v>
      </c>
    </row>
    <row r="551" spans="1:18" x14ac:dyDescent="0.3">
      <c r="A551" s="1">
        <v>549</v>
      </c>
      <c r="B551" s="1" t="s">
        <v>587</v>
      </c>
      <c r="C551" s="1" t="s">
        <v>27</v>
      </c>
      <c r="D551" s="1" t="s">
        <v>14</v>
      </c>
      <c r="E551" s="1"/>
      <c r="F551" s="1"/>
      <c r="G551" s="1"/>
      <c r="H551" s="1" t="s">
        <v>278</v>
      </c>
      <c r="I551" t="str">
        <f t="shared" si="80"/>
        <v>Unsold</v>
      </c>
      <c r="J551" t="str">
        <f t="shared" si="81"/>
        <v>Not Played</v>
      </c>
      <c r="K551" t="b">
        <f t="shared" si="82"/>
        <v>0</v>
      </c>
      <c r="L551" t="b">
        <f t="shared" si="83"/>
        <v>0</v>
      </c>
      <c r="M551" t="b">
        <f t="shared" si="84"/>
        <v>0</v>
      </c>
      <c r="N551" t="b">
        <f t="shared" si="85"/>
        <v>0</v>
      </c>
      <c r="O551" t="str">
        <f t="shared" si="86"/>
        <v>Normal</v>
      </c>
      <c r="P551" t="str">
        <f t="shared" si="87"/>
        <v>New YEAR</v>
      </c>
      <c r="Q551" t="b">
        <f t="shared" si="88"/>
        <v>0</v>
      </c>
      <c r="R551">
        <f t="shared" si="89"/>
        <v>0</v>
      </c>
    </row>
    <row r="552" spans="1:18" x14ac:dyDescent="0.3">
      <c r="A552" s="1">
        <v>550</v>
      </c>
      <c r="B552" s="1" t="s">
        <v>588</v>
      </c>
      <c r="C552" s="1" t="s">
        <v>27</v>
      </c>
      <c r="D552" s="1" t="s">
        <v>14</v>
      </c>
      <c r="E552" s="1"/>
      <c r="F552" s="1"/>
      <c r="G552" s="1"/>
      <c r="H552" s="1" t="s">
        <v>278</v>
      </c>
      <c r="I552" t="str">
        <f t="shared" si="80"/>
        <v>Unsold</v>
      </c>
      <c r="J552" t="str">
        <f t="shared" si="81"/>
        <v>Not Played</v>
      </c>
      <c r="K552" t="b">
        <f t="shared" si="82"/>
        <v>0</v>
      </c>
      <c r="L552" t="b">
        <f t="shared" si="83"/>
        <v>0</v>
      </c>
      <c r="M552" t="b">
        <f t="shared" si="84"/>
        <v>0</v>
      </c>
      <c r="N552" t="b">
        <f t="shared" si="85"/>
        <v>0</v>
      </c>
      <c r="O552" t="str">
        <f t="shared" si="86"/>
        <v>Normal</v>
      </c>
      <c r="P552" t="str">
        <f t="shared" si="87"/>
        <v>New YEAR</v>
      </c>
      <c r="Q552" t="b">
        <f t="shared" si="88"/>
        <v>0</v>
      </c>
      <c r="R552">
        <f t="shared" si="89"/>
        <v>0</v>
      </c>
    </row>
    <row r="553" spans="1:18" x14ac:dyDescent="0.3">
      <c r="A553" s="1">
        <v>551</v>
      </c>
      <c r="B553" s="1" t="s">
        <v>589</v>
      </c>
      <c r="C553" s="1" t="s">
        <v>27</v>
      </c>
      <c r="D553" s="1" t="s">
        <v>14</v>
      </c>
      <c r="E553" s="1"/>
      <c r="F553" s="1"/>
      <c r="G553" s="1"/>
      <c r="H553" s="1" t="s">
        <v>278</v>
      </c>
      <c r="I553" t="str">
        <f t="shared" si="80"/>
        <v>Unsold</v>
      </c>
      <c r="J553" t="str">
        <f t="shared" si="81"/>
        <v>Not Played</v>
      </c>
      <c r="K553" t="b">
        <f t="shared" si="82"/>
        <v>0</v>
      </c>
      <c r="L553" t="b">
        <f t="shared" si="83"/>
        <v>0</v>
      </c>
      <c r="M553" t="b">
        <f t="shared" si="84"/>
        <v>0</v>
      </c>
      <c r="N553" t="b">
        <f t="shared" si="85"/>
        <v>0</v>
      </c>
      <c r="O553" t="str">
        <f t="shared" si="86"/>
        <v>Normal</v>
      </c>
      <c r="P553" t="str">
        <f t="shared" si="87"/>
        <v>New YEAR</v>
      </c>
      <c r="Q553" t="b">
        <f t="shared" si="88"/>
        <v>0</v>
      </c>
      <c r="R553">
        <f t="shared" si="89"/>
        <v>0</v>
      </c>
    </row>
    <row r="554" spans="1:18" x14ac:dyDescent="0.3">
      <c r="A554" s="1">
        <v>552</v>
      </c>
      <c r="B554" s="1" t="s">
        <v>590</v>
      </c>
      <c r="C554" s="1" t="s">
        <v>27</v>
      </c>
      <c r="D554" s="1" t="s">
        <v>14</v>
      </c>
      <c r="E554" s="1"/>
      <c r="F554" s="1"/>
      <c r="G554" s="1"/>
      <c r="H554" s="1" t="s">
        <v>278</v>
      </c>
      <c r="I554" t="str">
        <f t="shared" si="80"/>
        <v>Unsold</v>
      </c>
      <c r="J554" t="str">
        <f t="shared" si="81"/>
        <v>Not Played</v>
      </c>
      <c r="K554" t="b">
        <f t="shared" si="82"/>
        <v>0</v>
      </c>
      <c r="L554" t="b">
        <f t="shared" si="83"/>
        <v>0</v>
      </c>
      <c r="M554" t="b">
        <f t="shared" si="84"/>
        <v>0</v>
      </c>
      <c r="N554" t="b">
        <f t="shared" si="85"/>
        <v>0</v>
      </c>
      <c r="O554" t="str">
        <f t="shared" si="86"/>
        <v>Normal</v>
      </c>
      <c r="P554" t="str">
        <f t="shared" si="87"/>
        <v>New YEAR</v>
      </c>
      <c r="Q554" t="b">
        <f t="shared" si="88"/>
        <v>0</v>
      </c>
      <c r="R554">
        <f t="shared" si="89"/>
        <v>0</v>
      </c>
    </row>
    <row r="555" spans="1:18" x14ac:dyDescent="0.3">
      <c r="A555" s="1">
        <v>553</v>
      </c>
      <c r="B555" s="1" t="s">
        <v>591</v>
      </c>
      <c r="C555" s="1" t="s">
        <v>27</v>
      </c>
      <c r="D555" s="1" t="s">
        <v>14</v>
      </c>
      <c r="E555" s="1"/>
      <c r="F555" s="1"/>
      <c r="G555" s="1"/>
      <c r="H555" s="1" t="s">
        <v>278</v>
      </c>
      <c r="I555" t="str">
        <f t="shared" si="80"/>
        <v>Unsold</v>
      </c>
      <c r="J555" t="str">
        <f t="shared" si="81"/>
        <v>Not Played</v>
      </c>
      <c r="K555" t="b">
        <f t="shared" si="82"/>
        <v>0</v>
      </c>
      <c r="L555" t="b">
        <f t="shared" si="83"/>
        <v>0</v>
      </c>
      <c r="M555" t="b">
        <f t="shared" si="84"/>
        <v>0</v>
      </c>
      <c r="N555" t="b">
        <f t="shared" si="85"/>
        <v>0</v>
      </c>
      <c r="O555" t="str">
        <f t="shared" si="86"/>
        <v>Normal</v>
      </c>
      <c r="P555" t="str">
        <f t="shared" si="87"/>
        <v>New YEAR</v>
      </c>
      <c r="Q555" t="b">
        <f t="shared" si="88"/>
        <v>0</v>
      </c>
      <c r="R555">
        <f t="shared" si="89"/>
        <v>0</v>
      </c>
    </row>
    <row r="556" spans="1:18" x14ac:dyDescent="0.3">
      <c r="A556" s="1">
        <v>554</v>
      </c>
      <c r="B556" s="1" t="s">
        <v>592</v>
      </c>
      <c r="C556" s="1" t="s">
        <v>27</v>
      </c>
      <c r="D556" s="1" t="s">
        <v>14</v>
      </c>
      <c r="E556" s="1"/>
      <c r="F556" s="1"/>
      <c r="G556" s="1"/>
      <c r="H556" s="1" t="s">
        <v>278</v>
      </c>
      <c r="I556" t="str">
        <f t="shared" si="80"/>
        <v>Unsold</v>
      </c>
      <c r="J556" t="str">
        <f t="shared" si="81"/>
        <v>Not Played</v>
      </c>
      <c r="K556" t="b">
        <f t="shared" si="82"/>
        <v>0</v>
      </c>
      <c r="L556" t="b">
        <f t="shared" si="83"/>
        <v>0</v>
      </c>
      <c r="M556" t="b">
        <f t="shared" si="84"/>
        <v>0</v>
      </c>
      <c r="N556" t="b">
        <f t="shared" si="85"/>
        <v>0</v>
      </c>
      <c r="O556" t="str">
        <f t="shared" si="86"/>
        <v>Normal</v>
      </c>
      <c r="P556" t="str">
        <f t="shared" si="87"/>
        <v>New YEAR</v>
      </c>
      <c r="Q556" t="b">
        <f t="shared" si="88"/>
        <v>0</v>
      </c>
      <c r="R556">
        <f t="shared" si="89"/>
        <v>0</v>
      </c>
    </row>
    <row r="557" spans="1:18" x14ac:dyDescent="0.3">
      <c r="A557" s="1">
        <v>555</v>
      </c>
      <c r="B557" s="1" t="s">
        <v>593</v>
      </c>
      <c r="C557" s="1" t="s">
        <v>27</v>
      </c>
      <c r="D557" s="1" t="s">
        <v>10</v>
      </c>
      <c r="E557" s="1"/>
      <c r="F557" s="1"/>
      <c r="G557" s="1"/>
      <c r="H557" s="1" t="s">
        <v>278</v>
      </c>
      <c r="I557" t="str">
        <f t="shared" si="80"/>
        <v>Unsold</v>
      </c>
      <c r="J557" t="str">
        <f t="shared" si="81"/>
        <v>Not Played</v>
      </c>
      <c r="K557" t="b">
        <f t="shared" si="82"/>
        <v>0</v>
      </c>
      <c r="L557" t="b">
        <f t="shared" si="83"/>
        <v>0</v>
      </c>
      <c r="M557" t="b">
        <f t="shared" si="84"/>
        <v>0</v>
      </c>
      <c r="N557" t="b">
        <f t="shared" si="85"/>
        <v>0</v>
      </c>
      <c r="O557" t="str">
        <f t="shared" si="86"/>
        <v>Normal</v>
      </c>
      <c r="P557" t="str">
        <f t="shared" si="87"/>
        <v>New YEAR</v>
      </c>
      <c r="Q557" t="b">
        <f t="shared" si="88"/>
        <v>0</v>
      </c>
      <c r="R557">
        <f t="shared" si="89"/>
        <v>0</v>
      </c>
    </row>
    <row r="558" spans="1:18" x14ac:dyDescent="0.3">
      <c r="A558" s="1">
        <v>556</v>
      </c>
      <c r="B558" s="1" t="s">
        <v>594</v>
      </c>
      <c r="C558" s="1" t="s">
        <v>27</v>
      </c>
      <c r="D558" s="1" t="s">
        <v>10</v>
      </c>
      <c r="E558" s="1"/>
      <c r="F558" s="1"/>
      <c r="G558" s="1"/>
      <c r="H558" s="1" t="s">
        <v>278</v>
      </c>
      <c r="I558" t="str">
        <f t="shared" si="80"/>
        <v>Unsold</v>
      </c>
      <c r="J558" t="str">
        <f t="shared" si="81"/>
        <v>Not Played</v>
      </c>
      <c r="K558" t="b">
        <f t="shared" si="82"/>
        <v>0</v>
      </c>
      <c r="L558" t="b">
        <f t="shared" si="83"/>
        <v>0</v>
      </c>
      <c r="M558" t="b">
        <f t="shared" si="84"/>
        <v>0</v>
      </c>
      <c r="N558" t="b">
        <f t="shared" si="85"/>
        <v>0</v>
      </c>
      <c r="O558" t="str">
        <f t="shared" si="86"/>
        <v>Normal</v>
      </c>
      <c r="P558" t="str">
        <f t="shared" si="87"/>
        <v>New YEAR</v>
      </c>
      <c r="Q558" t="b">
        <f t="shared" si="88"/>
        <v>0</v>
      </c>
      <c r="R558">
        <f t="shared" si="89"/>
        <v>0</v>
      </c>
    </row>
    <row r="559" spans="1:18" x14ac:dyDescent="0.3">
      <c r="A559" s="1">
        <v>557</v>
      </c>
      <c r="B559" s="1" t="s">
        <v>595</v>
      </c>
      <c r="C559" s="1" t="s">
        <v>27</v>
      </c>
      <c r="D559" s="1" t="s">
        <v>10</v>
      </c>
      <c r="E559" s="1"/>
      <c r="F559" s="1"/>
      <c r="G559" s="1"/>
      <c r="H559" s="1" t="s">
        <v>278</v>
      </c>
      <c r="I559" t="str">
        <f t="shared" si="80"/>
        <v>Unsold</v>
      </c>
      <c r="J559" t="str">
        <f t="shared" si="81"/>
        <v>Not Played</v>
      </c>
      <c r="K559" t="b">
        <f t="shared" si="82"/>
        <v>0</v>
      </c>
      <c r="L559" t="b">
        <f t="shared" si="83"/>
        <v>0</v>
      </c>
      <c r="M559" t="b">
        <f t="shared" si="84"/>
        <v>0</v>
      </c>
      <c r="N559" t="b">
        <f t="shared" si="85"/>
        <v>0</v>
      </c>
      <c r="O559" t="str">
        <f t="shared" si="86"/>
        <v>Normal</v>
      </c>
      <c r="P559" t="str">
        <f t="shared" si="87"/>
        <v>New YEAR</v>
      </c>
      <c r="Q559" t="b">
        <f t="shared" si="88"/>
        <v>0</v>
      </c>
      <c r="R559">
        <f t="shared" si="89"/>
        <v>0</v>
      </c>
    </row>
    <row r="560" spans="1:18" x14ac:dyDescent="0.3">
      <c r="A560" s="1">
        <v>558</v>
      </c>
      <c r="B560" s="1" t="s">
        <v>596</v>
      </c>
      <c r="C560" s="1" t="s">
        <v>27</v>
      </c>
      <c r="D560" s="1" t="s">
        <v>10</v>
      </c>
      <c r="E560" s="1"/>
      <c r="F560" s="1"/>
      <c r="G560" s="1"/>
      <c r="H560" s="1" t="s">
        <v>278</v>
      </c>
      <c r="I560" t="str">
        <f t="shared" si="80"/>
        <v>Unsold</v>
      </c>
      <c r="J560" t="str">
        <f t="shared" si="81"/>
        <v>Not Played</v>
      </c>
      <c r="K560" t="b">
        <f t="shared" si="82"/>
        <v>0</v>
      </c>
      <c r="L560" t="b">
        <f t="shared" si="83"/>
        <v>0</v>
      </c>
      <c r="M560" t="b">
        <f t="shared" si="84"/>
        <v>0</v>
      </c>
      <c r="N560" t="b">
        <f t="shared" si="85"/>
        <v>0</v>
      </c>
      <c r="O560" t="str">
        <f t="shared" si="86"/>
        <v>Normal</v>
      </c>
      <c r="P560" t="str">
        <f t="shared" si="87"/>
        <v>New YEAR</v>
      </c>
      <c r="Q560" t="b">
        <f t="shared" si="88"/>
        <v>0</v>
      </c>
      <c r="R560">
        <f t="shared" si="89"/>
        <v>0</v>
      </c>
    </row>
    <row r="561" spans="1:18" x14ac:dyDescent="0.3">
      <c r="A561" s="1">
        <v>559</v>
      </c>
      <c r="B561" s="1" t="s">
        <v>597</v>
      </c>
      <c r="C561" s="1" t="s">
        <v>27</v>
      </c>
      <c r="D561" s="1" t="s">
        <v>10</v>
      </c>
      <c r="E561" s="1"/>
      <c r="F561" s="1"/>
      <c r="G561" s="1"/>
      <c r="H561" s="1" t="s">
        <v>278</v>
      </c>
      <c r="I561" t="str">
        <f t="shared" si="80"/>
        <v>Unsold</v>
      </c>
      <c r="J561" t="str">
        <f t="shared" si="81"/>
        <v>Not Played</v>
      </c>
      <c r="K561" t="b">
        <f t="shared" si="82"/>
        <v>0</v>
      </c>
      <c r="L561" t="b">
        <f t="shared" si="83"/>
        <v>0</v>
      </c>
      <c r="M561" t="b">
        <f t="shared" si="84"/>
        <v>0</v>
      </c>
      <c r="N561" t="b">
        <f t="shared" si="85"/>
        <v>0</v>
      </c>
      <c r="O561" t="str">
        <f t="shared" si="86"/>
        <v>Normal</v>
      </c>
      <c r="P561" t="str">
        <f t="shared" si="87"/>
        <v>New YEAR</v>
      </c>
      <c r="Q561" t="b">
        <f t="shared" si="88"/>
        <v>0</v>
      </c>
      <c r="R561">
        <f t="shared" si="89"/>
        <v>0</v>
      </c>
    </row>
    <row r="562" spans="1:18" x14ac:dyDescent="0.3">
      <c r="A562" s="1">
        <v>560</v>
      </c>
      <c r="B562" s="1" t="s">
        <v>598</v>
      </c>
      <c r="C562" s="1" t="s">
        <v>27</v>
      </c>
      <c r="D562" s="1" t="s">
        <v>10</v>
      </c>
      <c r="E562" s="1"/>
      <c r="F562" s="1"/>
      <c r="G562" s="1"/>
      <c r="H562" s="1" t="s">
        <v>278</v>
      </c>
      <c r="I562" t="str">
        <f t="shared" si="80"/>
        <v>Unsold</v>
      </c>
      <c r="J562" t="str">
        <f t="shared" si="81"/>
        <v>Not Played</v>
      </c>
      <c r="K562" t="b">
        <f t="shared" si="82"/>
        <v>0</v>
      </c>
      <c r="L562" t="b">
        <f t="shared" si="83"/>
        <v>0</v>
      </c>
      <c r="M562" t="b">
        <f t="shared" si="84"/>
        <v>0</v>
      </c>
      <c r="N562" t="b">
        <f t="shared" si="85"/>
        <v>0</v>
      </c>
      <c r="O562" t="str">
        <f t="shared" si="86"/>
        <v>Normal</v>
      </c>
      <c r="P562" t="str">
        <f t="shared" si="87"/>
        <v>New YEAR</v>
      </c>
      <c r="Q562" t="b">
        <f t="shared" si="88"/>
        <v>0</v>
      </c>
      <c r="R562">
        <f t="shared" si="89"/>
        <v>0</v>
      </c>
    </row>
    <row r="563" spans="1:18" x14ac:dyDescent="0.3">
      <c r="A563" s="1">
        <v>561</v>
      </c>
      <c r="B563" s="1" t="s">
        <v>599</v>
      </c>
      <c r="C563" s="1" t="s">
        <v>27</v>
      </c>
      <c r="D563" s="1" t="s">
        <v>10</v>
      </c>
      <c r="E563" s="1"/>
      <c r="F563" s="1"/>
      <c r="G563" s="1"/>
      <c r="H563" s="1" t="s">
        <v>278</v>
      </c>
      <c r="I563" t="str">
        <f t="shared" si="80"/>
        <v>Unsold</v>
      </c>
      <c r="J563" t="str">
        <f t="shared" si="81"/>
        <v>Not Played</v>
      </c>
      <c r="K563" t="b">
        <f t="shared" si="82"/>
        <v>0</v>
      </c>
      <c r="L563" t="b">
        <f t="shared" si="83"/>
        <v>0</v>
      </c>
      <c r="M563" t="b">
        <f t="shared" si="84"/>
        <v>0</v>
      </c>
      <c r="N563" t="b">
        <f t="shared" si="85"/>
        <v>0</v>
      </c>
      <c r="O563" t="str">
        <f t="shared" si="86"/>
        <v>Normal</v>
      </c>
      <c r="P563" t="str">
        <f t="shared" si="87"/>
        <v>New YEAR</v>
      </c>
      <c r="Q563" t="b">
        <f t="shared" si="88"/>
        <v>0</v>
      </c>
      <c r="R563">
        <f t="shared" si="89"/>
        <v>0</v>
      </c>
    </row>
    <row r="564" spans="1:18" x14ac:dyDescent="0.3">
      <c r="A564" s="1">
        <v>562</v>
      </c>
      <c r="B564" s="1" t="s">
        <v>600</v>
      </c>
      <c r="C564" s="1" t="s">
        <v>27</v>
      </c>
      <c r="D564" s="1" t="s">
        <v>14</v>
      </c>
      <c r="E564" s="1"/>
      <c r="F564" s="1"/>
      <c r="G564" s="1"/>
      <c r="H564" s="1" t="s">
        <v>278</v>
      </c>
      <c r="I564" t="str">
        <f t="shared" si="80"/>
        <v>Unsold</v>
      </c>
      <c r="J564" t="str">
        <f t="shared" si="81"/>
        <v>Not Played</v>
      </c>
      <c r="K564" t="b">
        <f t="shared" si="82"/>
        <v>0</v>
      </c>
      <c r="L564" t="b">
        <f t="shared" si="83"/>
        <v>0</v>
      </c>
      <c r="M564" t="b">
        <f t="shared" si="84"/>
        <v>0</v>
      </c>
      <c r="N564" t="b">
        <f t="shared" si="85"/>
        <v>0</v>
      </c>
      <c r="O564" t="str">
        <f t="shared" si="86"/>
        <v>Normal</v>
      </c>
      <c r="P564" t="str">
        <f t="shared" si="87"/>
        <v>New YEAR</v>
      </c>
      <c r="Q564" t="b">
        <f t="shared" si="88"/>
        <v>0</v>
      </c>
      <c r="R564">
        <f t="shared" si="89"/>
        <v>0</v>
      </c>
    </row>
    <row r="565" spans="1:18" x14ac:dyDescent="0.3">
      <c r="A565" s="1">
        <v>563</v>
      </c>
      <c r="B565" s="1" t="s">
        <v>601</v>
      </c>
      <c r="C565" s="1" t="s">
        <v>27</v>
      </c>
      <c r="D565" s="1" t="s">
        <v>14</v>
      </c>
      <c r="E565" s="1"/>
      <c r="F565" s="1"/>
      <c r="G565" s="1"/>
      <c r="H565" s="1" t="s">
        <v>278</v>
      </c>
      <c r="I565" t="str">
        <f t="shared" si="80"/>
        <v>Unsold</v>
      </c>
      <c r="J565" t="str">
        <f t="shared" si="81"/>
        <v>Not Played</v>
      </c>
      <c r="K565" t="b">
        <f t="shared" si="82"/>
        <v>0</v>
      </c>
      <c r="L565" t="b">
        <f t="shared" si="83"/>
        <v>0</v>
      </c>
      <c r="M565" t="b">
        <f t="shared" si="84"/>
        <v>0</v>
      </c>
      <c r="N565" t="b">
        <f t="shared" si="85"/>
        <v>0</v>
      </c>
      <c r="O565" t="str">
        <f t="shared" si="86"/>
        <v>Normal</v>
      </c>
      <c r="P565" t="str">
        <f t="shared" si="87"/>
        <v>New YEAR</v>
      </c>
      <c r="Q565" t="b">
        <f t="shared" si="88"/>
        <v>0</v>
      </c>
      <c r="R565">
        <f t="shared" si="89"/>
        <v>0</v>
      </c>
    </row>
    <row r="566" spans="1:18" x14ac:dyDescent="0.3">
      <c r="A566" s="1">
        <v>564</v>
      </c>
      <c r="B566" s="1" t="s">
        <v>602</v>
      </c>
      <c r="C566" s="1" t="s">
        <v>27</v>
      </c>
      <c r="D566" s="1" t="s">
        <v>14</v>
      </c>
      <c r="E566" s="1"/>
      <c r="F566" s="1"/>
      <c r="G566" s="1"/>
      <c r="H566" s="1" t="s">
        <v>278</v>
      </c>
      <c r="I566" t="str">
        <f t="shared" si="80"/>
        <v>Unsold</v>
      </c>
      <c r="J566" t="str">
        <f t="shared" si="81"/>
        <v>Not Played</v>
      </c>
      <c r="K566" t="b">
        <f t="shared" si="82"/>
        <v>0</v>
      </c>
      <c r="L566" t="b">
        <f t="shared" si="83"/>
        <v>0</v>
      </c>
      <c r="M566" t="b">
        <f t="shared" si="84"/>
        <v>0</v>
      </c>
      <c r="N566" t="b">
        <f t="shared" si="85"/>
        <v>0</v>
      </c>
      <c r="O566" t="str">
        <f t="shared" si="86"/>
        <v>Normal</v>
      </c>
      <c r="P566" t="str">
        <f t="shared" si="87"/>
        <v>New YEAR</v>
      </c>
      <c r="Q566" t="b">
        <f t="shared" si="88"/>
        <v>0</v>
      </c>
      <c r="R566">
        <f t="shared" si="89"/>
        <v>0</v>
      </c>
    </row>
    <row r="567" spans="1:18" x14ac:dyDescent="0.3">
      <c r="A567" s="1">
        <v>565</v>
      </c>
      <c r="B567" s="1" t="s">
        <v>603</v>
      </c>
      <c r="C567" s="1" t="s">
        <v>27</v>
      </c>
      <c r="D567" s="1" t="s">
        <v>14</v>
      </c>
      <c r="E567" s="1"/>
      <c r="F567" s="1"/>
      <c r="G567" s="1"/>
      <c r="H567" s="1" t="s">
        <v>278</v>
      </c>
      <c r="I567" t="str">
        <f t="shared" si="80"/>
        <v>Unsold</v>
      </c>
      <c r="J567" t="str">
        <f t="shared" si="81"/>
        <v>Not Played</v>
      </c>
      <c r="K567" t="b">
        <f t="shared" si="82"/>
        <v>0</v>
      </c>
      <c r="L567" t="b">
        <f t="shared" si="83"/>
        <v>0</v>
      </c>
      <c r="M567" t="b">
        <f t="shared" si="84"/>
        <v>0</v>
      </c>
      <c r="N567" t="b">
        <f t="shared" si="85"/>
        <v>0</v>
      </c>
      <c r="O567" t="str">
        <f t="shared" si="86"/>
        <v>Normal</v>
      </c>
      <c r="P567" t="str">
        <f t="shared" si="87"/>
        <v>New YEAR</v>
      </c>
      <c r="Q567" t="b">
        <f t="shared" si="88"/>
        <v>0</v>
      </c>
      <c r="R567">
        <f t="shared" si="89"/>
        <v>0</v>
      </c>
    </row>
    <row r="568" spans="1:18" x14ac:dyDescent="0.3">
      <c r="A568" s="1">
        <v>566</v>
      </c>
      <c r="B568" s="1" t="s">
        <v>604</v>
      </c>
      <c r="C568" s="1" t="s">
        <v>27</v>
      </c>
      <c r="D568" s="1" t="s">
        <v>14</v>
      </c>
      <c r="E568" s="1"/>
      <c r="F568" s="1"/>
      <c r="G568" s="1"/>
      <c r="H568" s="1" t="s">
        <v>278</v>
      </c>
      <c r="I568" t="str">
        <f t="shared" si="80"/>
        <v>Unsold</v>
      </c>
      <c r="J568" t="str">
        <f t="shared" si="81"/>
        <v>Not Played</v>
      </c>
      <c r="K568" t="b">
        <f t="shared" si="82"/>
        <v>0</v>
      </c>
      <c r="L568" t="b">
        <f t="shared" si="83"/>
        <v>0</v>
      </c>
      <c r="M568" t="b">
        <f t="shared" si="84"/>
        <v>0</v>
      </c>
      <c r="N568" t="b">
        <f t="shared" si="85"/>
        <v>0</v>
      </c>
      <c r="O568" t="str">
        <f t="shared" si="86"/>
        <v>Normal</v>
      </c>
      <c r="P568" t="str">
        <f t="shared" si="87"/>
        <v>New YEAR</v>
      </c>
      <c r="Q568" t="b">
        <f t="shared" si="88"/>
        <v>0</v>
      </c>
      <c r="R568">
        <f t="shared" si="89"/>
        <v>0</v>
      </c>
    </row>
    <row r="569" spans="1:18" x14ac:dyDescent="0.3">
      <c r="A569" s="1">
        <v>567</v>
      </c>
      <c r="B569" s="1" t="s">
        <v>605</v>
      </c>
      <c r="C569" s="1" t="s">
        <v>27</v>
      </c>
      <c r="D569" s="1" t="s">
        <v>14</v>
      </c>
      <c r="E569" s="1"/>
      <c r="F569" s="1"/>
      <c r="G569" s="1"/>
      <c r="H569" s="1" t="s">
        <v>278</v>
      </c>
      <c r="I569" t="str">
        <f t="shared" si="80"/>
        <v>Unsold</v>
      </c>
      <c r="J569" t="str">
        <f t="shared" si="81"/>
        <v>Not Played</v>
      </c>
      <c r="K569" t="b">
        <f t="shared" si="82"/>
        <v>0</v>
      </c>
      <c r="L569" t="b">
        <f t="shared" si="83"/>
        <v>0</v>
      </c>
      <c r="M569" t="b">
        <f t="shared" si="84"/>
        <v>0</v>
      </c>
      <c r="N569" t="b">
        <f t="shared" si="85"/>
        <v>0</v>
      </c>
      <c r="O569" t="str">
        <f t="shared" si="86"/>
        <v>Normal</v>
      </c>
      <c r="P569" t="str">
        <f t="shared" si="87"/>
        <v>New YEAR</v>
      </c>
      <c r="Q569" t="b">
        <f t="shared" si="88"/>
        <v>0</v>
      </c>
      <c r="R569">
        <f t="shared" si="89"/>
        <v>0</v>
      </c>
    </row>
    <row r="570" spans="1:18" x14ac:dyDescent="0.3">
      <c r="A570" s="1">
        <v>568</v>
      </c>
      <c r="B570" s="1" t="s">
        <v>606</v>
      </c>
      <c r="C570" s="1" t="s">
        <v>27</v>
      </c>
      <c r="D570" s="1" t="s">
        <v>14</v>
      </c>
      <c r="E570" s="1"/>
      <c r="F570" s="1"/>
      <c r="G570" s="1"/>
      <c r="H570" s="1" t="s">
        <v>278</v>
      </c>
      <c r="I570" t="str">
        <f t="shared" si="80"/>
        <v>Unsold</v>
      </c>
      <c r="J570" t="str">
        <f t="shared" si="81"/>
        <v>Not Played</v>
      </c>
      <c r="K570" t="b">
        <f t="shared" si="82"/>
        <v>0</v>
      </c>
      <c r="L570" t="b">
        <f t="shared" si="83"/>
        <v>0</v>
      </c>
      <c r="M570" t="b">
        <f t="shared" si="84"/>
        <v>0</v>
      </c>
      <c r="N570" t="b">
        <f t="shared" si="85"/>
        <v>0</v>
      </c>
      <c r="O570" t="str">
        <f t="shared" si="86"/>
        <v>Normal</v>
      </c>
      <c r="P570" t="str">
        <f t="shared" si="87"/>
        <v>New YEAR</v>
      </c>
      <c r="Q570" t="b">
        <f t="shared" si="88"/>
        <v>0</v>
      </c>
      <c r="R570">
        <f t="shared" si="89"/>
        <v>0</v>
      </c>
    </row>
    <row r="571" spans="1:18" x14ac:dyDescent="0.3">
      <c r="A571" s="1">
        <v>569</v>
      </c>
      <c r="B571" s="1" t="s">
        <v>558</v>
      </c>
      <c r="C571" s="1" t="s">
        <v>27</v>
      </c>
      <c r="D571" s="1" t="s">
        <v>14</v>
      </c>
      <c r="E571" s="1"/>
      <c r="F571" s="1"/>
      <c r="G571" s="1"/>
      <c r="H571" s="1" t="s">
        <v>278</v>
      </c>
      <c r="I571" t="str">
        <f t="shared" si="80"/>
        <v>Unsold</v>
      </c>
      <c r="J571" t="str">
        <f t="shared" si="81"/>
        <v>Not Played</v>
      </c>
      <c r="K571" t="b">
        <f t="shared" si="82"/>
        <v>0</v>
      </c>
      <c r="L571" t="b">
        <f t="shared" si="83"/>
        <v>0</v>
      </c>
      <c r="M571" t="b">
        <f t="shared" si="84"/>
        <v>0</v>
      </c>
      <c r="N571" t="b">
        <f t="shared" si="85"/>
        <v>0</v>
      </c>
      <c r="O571" t="str">
        <f t="shared" si="86"/>
        <v>Normal</v>
      </c>
      <c r="P571" t="str">
        <f t="shared" si="87"/>
        <v>New YEAR</v>
      </c>
      <c r="Q571" t="b">
        <f t="shared" si="88"/>
        <v>0</v>
      </c>
      <c r="R571">
        <f t="shared" si="89"/>
        <v>0</v>
      </c>
    </row>
    <row r="572" spans="1:18" x14ac:dyDescent="0.3">
      <c r="A572" s="1">
        <v>570</v>
      </c>
      <c r="B572" s="1" t="s">
        <v>607</v>
      </c>
      <c r="C572" s="1" t="s">
        <v>27</v>
      </c>
      <c r="D572" s="1" t="s">
        <v>14</v>
      </c>
      <c r="E572" s="1"/>
      <c r="F572" s="1"/>
      <c r="G572" s="1"/>
      <c r="H572" s="1" t="s">
        <v>278</v>
      </c>
      <c r="I572" t="str">
        <f t="shared" si="80"/>
        <v>Unsold</v>
      </c>
      <c r="J572" t="str">
        <f t="shared" si="81"/>
        <v>Not Played</v>
      </c>
      <c r="K572" t="b">
        <f t="shared" si="82"/>
        <v>0</v>
      </c>
      <c r="L572" t="b">
        <f t="shared" si="83"/>
        <v>0</v>
      </c>
      <c r="M572" t="b">
        <f t="shared" si="84"/>
        <v>0</v>
      </c>
      <c r="N572" t="b">
        <f t="shared" si="85"/>
        <v>0</v>
      </c>
      <c r="O572" t="str">
        <f t="shared" si="86"/>
        <v>Normal</v>
      </c>
      <c r="P572" t="str">
        <f t="shared" si="87"/>
        <v>New YEAR</v>
      </c>
      <c r="Q572" t="b">
        <f t="shared" si="88"/>
        <v>0</v>
      </c>
      <c r="R572">
        <f t="shared" si="89"/>
        <v>0</v>
      </c>
    </row>
    <row r="573" spans="1:18" x14ac:dyDescent="0.3">
      <c r="A573" s="1">
        <v>571</v>
      </c>
      <c r="B573" s="1" t="s">
        <v>608</v>
      </c>
      <c r="C573" s="1" t="s">
        <v>27</v>
      </c>
      <c r="D573" s="1" t="s">
        <v>14</v>
      </c>
      <c r="E573" s="1"/>
      <c r="F573" s="1"/>
      <c r="G573" s="1"/>
      <c r="H573" s="1" t="s">
        <v>278</v>
      </c>
      <c r="I573" t="str">
        <f t="shared" si="80"/>
        <v>Unsold</v>
      </c>
      <c r="J573" t="str">
        <f t="shared" si="81"/>
        <v>Not Played</v>
      </c>
      <c r="K573" t="b">
        <f t="shared" si="82"/>
        <v>0</v>
      </c>
      <c r="L573" t="b">
        <f t="shared" si="83"/>
        <v>0</v>
      </c>
      <c r="M573" t="b">
        <f t="shared" si="84"/>
        <v>0</v>
      </c>
      <c r="N573" t="b">
        <f t="shared" si="85"/>
        <v>0</v>
      </c>
      <c r="O573" t="str">
        <f t="shared" si="86"/>
        <v>Normal</v>
      </c>
      <c r="P573" t="str">
        <f t="shared" si="87"/>
        <v>New YEAR</v>
      </c>
      <c r="Q573" t="b">
        <f t="shared" si="88"/>
        <v>0</v>
      </c>
      <c r="R573">
        <f t="shared" si="89"/>
        <v>0</v>
      </c>
    </row>
    <row r="574" spans="1:18" x14ac:dyDescent="0.3">
      <c r="A574" s="1">
        <v>572</v>
      </c>
      <c r="B574" s="1" t="s">
        <v>609</v>
      </c>
      <c r="C574" s="1" t="s">
        <v>27</v>
      </c>
      <c r="D574" s="1" t="s">
        <v>14</v>
      </c>
      <c r="E574" s="1"/>
      <c r="F574" s="1"/>
      <c r="G574" s="1"/>
      <c r="H574" s="1" t="s">
        <v>278</v>
      </c>
      <c r="I574" t="str">
        <f t="shared" si="80"/>
        <v>Unsold</v>
      </c>
      <c r="J574" t="str">
        <f t="shared" si="81"/>
        <v>Not Played</v>
      </c>
      <c r="K574" t="b">
        <f t="shared" si="82"/>
        <v>0</v>
      </c>
      <c r="L574" t="b">
        <f t="shared" si="83"/>
        <v>0</v>
      </c>
      <c r="M574" t="b">
        <f t="shared" si="84"/>
        <v>0</v>
      </c>
      <c r="N574" t="b">
        <f t="shared" si="85"/>
        <v>0</v>
      </c>
      <c r="O574" t="str">
        <f t="shared" si="86"/>
        <v>Normal</v>
      </c>
      <c r="P574" t="str">
        <f t="shared" si="87"/>
        <v>New YEAR</v>
      </c>
      <c r="Q574" t="b">
        <f t="shared" si="88"/>
        <v>0</v>
      </c>
      <c r="R574">
        <f t="shared" si="89"/>
        <v>0</v>
      </c>
    </row>
    <row r="575" spans="1:18" x14ac:dyDescent="0.3">
      <c r="A575" s="1">
        <v>573</v>
      </c>
      <c r="B575" s="1" t="s">
        <v>610</v>
      </c>
      <c r="C575" s="1" t="s">
        <v>27</v>
      </c>
      <c r="D575" s="1" t="s">
        <v>14</v>
      </c>
      <c r="E575" s="1"/>
      <c r="F575" s="1"/>
      <c r="G575" s="1"/>
      <c r="H575" s="1" t="s">
        <v>278</v>
      </c>
      <c r="I575" t="str">
        <f t="shared" si="80"/>
        <v>Unsold</v>
      </c>
      <c r="J575" t="str">
        <f t="shared" si="81"/>
        <v>Not Played</v>
      </c>
      <c r="K575" t="b">
        <f t="shared" si="82"/>
        <v>0</v>
      </c>
      <c r="L575" t="b">
        <f t="shared" si="83"/>
        <v>0</v>
      </c>
      <c r="M575" t="b">
        <f t="shared" si="84"/>
        <v>0</v>
      </c>
      <c r="N575" t="b">
        <f t="shared" si="85"/>
        <v>0</v>
      </c>
      <c r="O575" t="str">
        <f t="shared" si="86"/>
        <v>Normal</v>
      </c>
      <c r="P575" t="str">
        <f t="shared" si="87"/>
        <v>New YEAR</v>
      </c>
      <c r="Q575" t="b">
        <f t="shared" si="88"/>
        <v>0</v>
      </c>
      <c r="R575">
        <f t="shared" si="89"/>
        <v>0</v>
      </c>
    </row>
    <row r="576" spans="1:18" x14ac:dyDescent="0.3">
      <c r="A576" s="1">
        <v>574</v>
      </c>
      <c r="B576" s="1" t="s">
        <v>611</v>
      </c>
      <c r="C576" s="1" t="s">
        <v>27</v>
      </c>
      <c r="D576" s="1" t="s">
        <v>14</v>
      </c>
      <c r="E576" s="1"/>
      <c r="F576" s="1"/>
      <c r="G576" s="1"/>
      <c r="H576" s="1" t="s">
        <v>278</v>
      </c>
      <c r="I576" t="str">
        <f t="shared" si="80"/>
        <v>Unsold</v>
      </c>
      <c r="J576" t="str">
        <f t="shared" si="81"/>
        <v>Not Played</v>
      </c>
      <c r="K576" t="b">
        <f t="shared" si="82"/>
        <v>0</v>
      </c>
      <c r="L576" t="b">
        <f t="shared" si="83"/>
        <v>0</v>
      </c>
      <c r="M576" t="b">
        <f t="shared" si="84"/>
        <v>0</v>
      </c>
      <c r="N576" t="b">
        <f t="shared" si="85"/>
        <v>0</v>
      </c>
      <c r="O576" t="str">
        <f t="shared" si="86"/>
        <v>Normal</v>
      </c>
      <c r="P576" t="str">
        <f t="shared" si="87"/>
        <v>New YEAR</v>
      </c>
      <c r="Q576" t="b">
        <f t="shared" si="88"/>
        <v>0</v>
      </c>
      <c r="R576">
        <f t="shared" si="89"/>
        <v>0</v>
      </c>
    </row>
    <row r="577" spans="1:18" x14ac:dyDescent="0.3">
      <c r="A577" s="1">
        <v>575</v>
      </c>
      <c r="B577" s="1" t="s">
        <v>612</v>
      </c>
      <c r="C577" s="1" t="s">
        <v>27</v>
      </c>
      <c r="D577" s="1" t="s">
        <v>14</v>
      </c>
      <c r="E577" s="1"/>
      <c r="F577" s="1"/>
      <c r="G577" s="1"/>
      <c r="H577" s="1" t="s">
        <v>278</v>
      </c>
      <c r="I577" t="str">
        <f t="shared" si="80"/>
        <v>Unsold</v>
      </c>
      <c r="J577" t="str">
        <f t="shared" si="81"/>
        <v>Not Played</v>
      </c>
      <c r="K577" t="b">
        <f t="shared" si="82"/>
        <v>0</v>
      </c>
      <c r="L577" t="b">
        <f t="shared" si="83"/>
        <v>0</v>
      </c>
      <c r="M577" t="b">
        <f t="shared" si="84"/>
        <v>0</v>
      </c>
      <c r="N577" t="b">
        <f t="shared" si="85"/>
        <v>0</v>
      </c>
      <c r="O577" t="str">
        <f t="shared" si="86"/>
        <v>Normal</v>
      </c>
      <c r="P577" t="str">
        <f t="shared" si="87"/>
        <v>New YEAR</v>
      </c>
      <c r="Q577" t="b">
        <f t="shared" si="88"/>
        <v>0</v>
      </c>
      <c r="R577">
        <f t="shared" si="89"/>
        <v>0</v>
      </c>
    </row>
    <row r="578" spans="1:18" x14ac:dyDescent="0.3">
      <c r="A578" s="1">
        <v>576</v>
      </c>
      <c r="B578" s="1" t="s">
        <v>613</v>
      </c>
      <c r="C578" s="1" t="s">
        <v>27</v>
      </c>
      <c r="D578" s="1" t="s">
        <v>14</v>
      </c>
      <c r="E578" s="1"/>
      <c r="F578" s="1"/>
      <c r="G578" s="1"/>
      <c r="H578" s="1" t="s">
        <v>278</v>
      </c>
      <c r="I578" t="str">
        <f t="shared" si="80"/>
        <v>Unsold</v>
      </c>
      <c r="J578" t="str">
        <f t="shared" si="81"/>
        <v>Not Played</v>
      </c>
      <c r="K578" t="b">
        <f t="shared" si="82"/>
        <v>0</v>
      </c>
      <c r="L578" t="b">
        <f t="shared" si="83"/>
        <v>0</v>
      </c>
      <c r="M578" t="b">
        <f t="shared" si="84"/>
        <v>0</v>
      </c>
      <c r="N578" t="b">
        <f t="shared" si="85"/>
        <v>0</v>
      </c>
      <c r="O578" t="str">
        <f t="shared" si="86"/>
        <v>Normal</v>
      </c>
      <c r="P578" t="str">
        <f t="shared" si="87"/>
        <v>New YEAR</v>
      </c>
      <c r="Q578" t="b">
        <f t="shared" si="88"/>
        <v>0</v>
      </c>
      <c r="R578">
        <f t="shared" si="89"/>
        <v>0</v>
      </c>
    </row>
    <row r="579" spans="1:18" x14ac:dyDescent="0.3">
      <c r="A579" s="1">
        <v>577</v>
      </c>
      <c r="B579" s="1" t="s">
        <v>614</v>
      </c>
      <c r="C579" s="1" t="s">
        <v>27</v>
      </c>
      <c r="D579" s="1" t="s">
        <v>14</v>
      </c>
      <c r="E579" s="1"/>
      <c r="F579" s="1"/>
      <c r="G579" s="1"/>
      <c r="H579" s="1" t="s">
        <v>278</v>
      </c>
      <c r="I579" t="str">
        <f t="shared" ref="I579:I634" si="90">IF(D579="Sold","Sold","Unsold")</f>
        <v>Unsold</v>
      </c>
      <c r="J579" t="str">
        <f t="shared" ref="J579:J634" si="91">IF(G579="Yes","Played","Not Played")</f>
        <v>Not Played</v>
      </c>
      <c r="K579" t="b">
        <f t="shared" ref="K579:K634" si="92">AND(E579="BOWER",G579&gt;5000000)</f>
        <v>0</v>
      </c>
      <c r="L579" t="b">
        <f t="shared" ref="L579:L634" si="93">AND(E579="BATTER",F579="CSK",G579&gt;5000000)</f>
        <v>0</v>
      </c>
      <c r="M579" t="b">
        <f t="shared" ref="M579:M634" si="94">OR(E579="BOWER",G579&gt;5000000)</f>
        <v>0</v>
      </c>
      <c r="N579" t="b">
        <f t="shared" ref="N579:N634" si="95">ISBLANK(H579)</f>
        <v>0</v>
      </c>
      <c r="O579" t="str">
        <f t="shared" ref="O579:O634" si="96">IF(G579&gt;1000000,"High Bid","Normal")</f>
        <v>Normal</v>
      </c>
      <c r="P579" t="str">
        <f t="shared" ref="P579:P634" si="97">IF(ISBLANK(G579),"New YEAR","Old Player")</f>
        <v>New YEAR</v>
      </c>
      <c r="Q579" t="b">
        <f t="shared" ref="Q579:Q634" si="98">OR(B579="ALL-ROUNDER",B579="BOWER")</f>
        <v>0</v>
      </c>
      <c r="R579">
        <f t="shared" ref="R579:R634" si="99">COUNTIFS(H579:H677,"Yes",C579:C677,"&lt;2000000")</f>
        <v>0</v>
      </c>
    </row>
    <row r="580" spans="1:18" x14ac:dyDescent="0.3">
      <c r="A580" s="1">
        <v>578</v>
      </c>
      <c r="B580" s="1" t="s">
        <v>615</v>
      </c>
      <c r="C580" s="1" t="s">
        <v>27</v>
      </c>
      <c r="D580" s="1" t="s">
        <v>14</v>
      </c>
      <c r="E580" s="1"/>
      <c r="F580" s="1"/>
      <c r="G580" s="1"/>
      <c r="H580" s="1" t="s">
        <v>278</v>
      </c>
      <c r="I580" t="str">
        <f t="shared" si="90"/>
        <v>Unsold</v>
      </c>
      <c r="J580" t="str">
        <f t="shared" si="91"/>
        <v>Not Played</v>
      </c>
      <c r="K580" t="b">
        <f t="shared" si="92"/>
        <v>0</v>
      </c>
      <c r="L580" t="b">
        <f t="shared" si="93"/>
        <v>0</v>
      </c>
      <c r="M580" t="b">
        <f t="shared" si="94"/>
        <v>0</v>
      </c>
      <c r="N580" t="b">
        <f t="shared" si="95"/>
        <v>0</v>
      </c>
      <c r="O580" t="str">
        <f t="shared" si="96"/>
        <v>Normal</v>
      </c>
      <c r="P580" t="str">
        <f t="shared" si="97"/>
        <v>New YEAR</v>
      </c>
      <c r="Q580" t="b">
        <f t="shared" si="98"/>
        <v>0</v>
      </c>
      <c r="R580">
        <f t="shared" si="99"/>
        <v>0</v>
      </c>
    </row>
    <row r="581" spans="1:18" x14ac:dyDescent="0.3">
      <c r="A581" s="1">
        <v>579</v>
      </c>
      <c r="B581" s="1" t="s">
        <v>616</v>
      </c>
      <c r="C581" s="1" t="s">
        <v>27</v>
      </c>
      <c r="D581" s="1" t="s">
        <v>14</v>
      </c>
      <c r="E581" s="1"/>
      <c r="F581" s="1"/>
      <c r="G581" s="1"/>
      <c r="H581" s="1" t="s">
        <v>278</v>
      </c>
      <c r="I581" t="str">
        <f t="shared" si="90"/>
        <v>Unsold</v>
      </c>
      <c r="J581" t="str">
        <f t="shared" si="91"/>
        <v>Not Played</v>
      </c>
      <c r="K581" t="b">
        <f t="shared" si="92"/>
        <v>0</v>
      </c>
      <c r="L581" t="b">
        <f t="shared" si="93"/>
        <v>0</v>
      </c>
      <c r="M581" t="b">
        <f t="shared" si="94"/>
        <v>0</v>
      </c>
      <c r="N581" t="b">
        <f t="shared" si="95"/>
        <v>0</v>
      </c>
      <c r="O581" t="str">
        <f t="shared" si="96"/>
        <v>Normal</v>
      </c>
      <c r="P581" t="str">
        <f t="shared" si="97"/>
        <v>New YEAR</v>
      </c>
      <c r="Q581" t="b">
        <f t="shared" si="98"/>
        <v>0</v>
      </c>
      <c r="R581">
        <f t="shared" si="99"/>
        <v>0</v>
      </c>
    </row>
    <row r="582" spans="1:18" x14ac:dyDescent="0.3">
      <c r="A582" s="1">
        <v>580</v>
      </c>
      <c r="B582" s="1" t="s">
        <v>617</v>
      </c>
      <c r="C582" s="1" t="s">
        <v>27</v>
      </c>
      <c r="D582" s="1" t="s">
        <v>14</v>
      </c>
      <c r="E582" s="1"/>
      <c r="F582" s="1"/>
      <c r="G582" s="1"/>
      <c r="H582" s="1" t="s">
        <v>278</v>
      </c>
      <c r="I582" t="str">
        <f t="shared" si="90"/>
        <v>Unsold</v>
      </c>
      <c r="J582" t="str">
        <f t="shared" si="91"/>
        <v>Not Played</v>
      </c>
      <c r="K582" t="b">
        <f t="shared" si="92"/>
        <v>0</v>
      </c>
      <c r="L582" t="b">
        <f t="shared" si="93"/>
        <v>0</v>
      </c>
      <c r="M582" t="b">
        <f t="shared" si="94"/>
        <v>0</v>
      </c>
      <c r="N582" t="b">
        <f t="shared" si="95"/>
        <v>0</v>
      </c>
      <c r="O582" t="str">
        <f t="shared" si="96"/>
        <v>Normal</v>
      </c>
      <c r="P582" t="str">
        <f t="shared" si="97"/>
        <v>New YEAR</v>
      </c>
      <c r="Q582" t="b">
        <f t="shared" si="98"/>
        <v>0</v>
      </c>
      <c r="R582">
        <f t="shared" si="99"/>
        <v>0</v>
      </c>
    </row>
    <row r="583" spans="1:18" x14ac:dyDescent="0.3">
      <c r="A583" s="1">
        <v>581</v>
      </c>
      <c r="B583" s="1" t="s">
        <v>618</v>
      </c>
      <c r="C583" s="1" t="s">
        <v>27</v>
      </c>
      <c r="D583" s="1" t="s">
        <v>14</v>
      </c>
      <c r="E583" s="1"/>
      <c r="F583" s="1"/>
      <c r="G583" s="1"/>
      <c r="H583" s="1" t="s">
        <v>278</v>
      </c>
      <c r="I583" t="str">
        <f t="shared" si="90"/>
        <v>Unsold</v>
      </c>
      <c r="J583" t="str">
        <f t="shared" si="91"/>
        <v>Not Played</v>
      </c>
      <c r="K583" t="b">
        <f t="shared" si="92"/>
        <v>0</v>
      </c>
      <c r="L583" t="b">
        <f t="shared" si="93"/>
        <v>0</v>
      </c>
      <c r="M583" t="b">
        <f t="shared" si="94"/>
        <v>0</v>
      </c>
      <c r="N583" t="b">
        <f t="shared" si="95"/>
        <v>0</v>
      </c>
      <c r="O583" t="str">
        <f t="shared" si="96"/>
        <v>Normal</v>
      </c>
      <c r="P583" t="str">
        <f t="shared" si="97"/>
        <v>New YEAR</v>
      </c>
      <c r="Q583" t="b">
        <f t="shared" si="98"/>
        <v>0</v>
      </c>
      <c r="R583">
        <f t="shared" si="99"/>
        <v>0</v>
      </c>
    </row>
    <row r="584" spans="1:18" x14ac:dyDescent="0.3">
      <c r="A584" s="1">
        <v>582</v>
      </c>
      <c r="B584" s="1" t="s">
        <v>619</v>
      </c>
      <c r="C584" s="1" t="s">
        <v>27</v>
      </c>
      <c r="D584" s="1" t="s">
        <v>14</v>
      </c>
      <c r="E584" s="1"/>
      <c r="F584" s="1"/>
      <c r="G584" s="1"/>
      <c r="H584" s="1" t="s">
        <v>278</v>
      </c>
      <c r="I584" t="str">
        <f t="shared" si="90"/>
        <v>Unsold</v>
      </c>
      <c r="J584" t="str">
        <f t="shared" si="91"/>
        <v>Not Played</v>
      </c>
      <c r="K584" t="b">
        <f t="shared" si="92"/>
        <v>0</v>
      </c>
      <c r="L584" t="b">
        <f t="shared" si="93"/>
        <v>0</v>
      </c>
      <c r="M584" t="b">
        <f t="shared" si="94"/>
        <v>0</v>
      </c>
      <c r="N584" t="b">
        <f t="shared" si="95"/>
        <v>0</v>
      </c>
      <c r="O584" t="str">
        <f t="shared" si="96"/>
        <v>Normal</v>
      </c>
      <c r="P584" t="str">
        <f t="shared" si="97"/>
        <v>New YEAR</v>
      </c>
      <c r="Q584" t="b">
        <f t="shared" si="98"/>
        <v>0</v>
      </c>
      <c r="R584">
        <f t="shared" si="99"/>
        <v>0</v>
      </c>
    </row>
    <row r="585" spans="1:18" x14ac:dyDescent="0.3">
      <c r="A585" s="1">
        <v>583</v>
      </c>
      <c r="B585" s="1" t="s">
        <v>620</v>
      </c>
      <c r="C585" s="1" t="s">
        <v>27</v>
      </c>
      <c r="D585" s="1" t="s">
        <v>14</v>
      </c>
      <c r="E585" s="1"/>
      <c r="F585" s="1"/>
      <c r="G585" s="1"/>
      <c r="H585" s="1" t="s">
        <v>278</v>
      </c>
      <c r="I585" t="str">
        <f t="shared" si="90"/>
        <v>Unsold</v>
      </c>
      <c r="J585" t="str">
        <f t="shared" si="91"/>
        <v>Not Played</v>
      </c>
      <c r="K585" t="b">
        <f t="shared" si="92"/>
        <v>0</v>
      </c>
      <c r="L585" t="b">
        <f t="shared" si="93"/>
        <v>0</v>
      </c>
      <c r="M585" t="b">
        <f t="shared" si="94"/>
        <v>0</v>
      </c>
      <c r="N585" t="b">
        <f t="shared" si="95"/>
        <v>0</v>
      </c>
      <c r="O585" t="str">
        <f t="shared" si="96"/>
        <v>Normal</v>
      </c>
      <c r="P585" t="str">
        <f t="shared" si="97"/>
        <v>New YEAR</v>
      </c>
      <c r="Q585" t="b">
        <f t="shared" si="98"/>
        <v>0</v>
      </c>
      <c r="R585">
        <f t="shared" si="99"/>
        <v>0</v>
      </c>
    </row>
    <row r="586" spans="1:18" x14ac:dyDescent="0.3">
      <c r="A586" s="1">
        <v>584</v>
      </c>
      <c r="B586" s="1" t="s">
        <v>621</v>
      </c>
      <c r="C586" s="1" t="s">
        <v>27</v>
      </c>
      <c r="D586" s="1" t="s">
        <v>14</v>
      </c>
      <c r="E586" s="1"/>
      <c r="F586" s="1"/>
      <c r="G586" s="1"/>
      <c r="H586" s="1" t="s">
        <v>278</v>
      </c>
      <c r="I586" t="str">
        <f t="shared" si="90"/>
        <v>Unsold</v>
      </c>
      <c r="J586" t="str">
        <f t="shared" si="91"/>
        <v>Not Played</v>
      </c>
      <c r="K586" t="b">
        <f t="shared" si="92"/>
        <v>0</v>
      </c>
      <c r="L586" t="b">
        <f t="shared" si="93"/>
        <v>0</v>
      </c>
      <c r="M586" t="b">
        <f t="shared" si="94"/>
        <v>0</v>
      </c>
      <c r="N586" t="b">
        <f t="shared" si="95"/>
        <v>0</v>
      </c>
      <c r="O586" t="str">
        <f t="shared" si="96"/>
        <v>Normal</v>
      </c>
      <c r="P586" t="str">
        <f t="shared" si="97"/>
        <v>New YEAR</v>
      </c>
      <c r="Q586" t="b">
        <f t="shared" si="98"/>
        <v>0</v>
      </c>
      <c r="R586">
        <f t="shared" si="99"/>
        <v>0</v>
      </c>
    </row>
    <row r="587" spans="1:18" x14ac:dyDescent="0.3">
      <c r="A587" s="1">
        <v>585</v>
      </c>
      <c r="B587" s="1" t="s">
        <v>622</v>
      </c>
      <c r="C587" s="1" t="s">
        <v>27</v>
      </c>
      <c r="D587" s="1" t="s">
        <v>14</v>
      </c>
      <c r="E587" s="1"/>
      <c r="F587" s="1"/>
      <c r="G587" s="1"/>
      <c r="H587" s="1" t="s">
        <v>278</v>
      </c>
      <c r="I587" t="str">
        <f t="shared" si="90"/>
        <v>Unsold</v>
      </c>
      <c r="J587" t="str">
        <f t="shared" si="91"/>
        <v>Not Played</v>
      </c>
      <c r="K587" t="b">
        <f t="shared" si="92"/>
        <v>0</v>
      </c>
      <c r="L587" t="b">
        <f t="shared" si="93"/>
        <v>0</v>
      </c>
      <c r="M587" t="b">
        <f t="shared" si="94"/>
        <v>0</v>
      </c>
      <c r="N587" t="b">
        <f t="shared" si="95"/>
        <v>0</v>
      </c>
      <c r="O587" t="str">
        <f t="shared" si="96"/>
        <v>Normal</v>
      </c>
      <c r="P587" t="str">
        <f t="shared" si="97"/>
        <v>New YEAR</v>
      </c>
      <c r="Q587" t="b">
        <f t="shared" si="98"/>
        <v>0</v>
      </c>
      <c r="R587">
        <f t="shared" si="99"/>
        <v>0</v>
      </c>
    </row>
    <row r="588" spans="1:18" x14ac:dyDescent="0.3">
      <c r="A588" s="1">
        <v>586</v>
      </c>
      <c r="B588" s="1" t="s">
        <v>623</v>
      </c>
      <c r="C588" s="1" t="s">
        <v>27</v>
      </c>
      <c r="D588" s="1" t="s">
        <v>14</v>
      </c>
      <c r="E588" s="1"/>
      <c r="F588" s="1"/>
      <c r="G588" s="1"/>
      <c r="H588" s="1" t="s">
        <v>278</v>
      </c>
      <c r="I588" t="str">
        <f t="shared" si="90"/>
        <v>Unsold</v>
      </c>
      <c r="J588" t="str">
        <f t="shared" si="91"/>
        <v>Not Played</v>
      </c>
      <c r="K588" t="b">
        <f t="shared" si="92"/>
        <v>0</v>
      </c>
      <c r="L588" t="b">
        <f t="shared" si="93"/>
        <v>0</v>
      </c>
      <c r="M588" t="b">
        <f t="shared" si="94"/>
        <v>0</v>
      </c>
      <c r="N588" t="b">
        <f t="shared" si="95"/>
        <v>0</v>
      </c>
      <c r="O588" t="str">
        <f t="shared" si="96"/>
        <v>Normal</v>
      </c>
      <c r="P588" t="str">
        <f t="shared" si="97"/>
        <v>New YEAR</v>
      </c>
      <c r="Q588" t="b">
        <f t="shared" si="98"/>
        <v>0</v>
      </c>
      <c r="R588">
        <f t="shared" si="99"/>
        <v>0</v>
      </c>
    </row>
    <row r="589" spans="1:18" x14ac:dyDescent="0.3">
      <c r="A589" s="1">
        <v>587</v>
      </c>
      <c r="B589" s="1" t="s">
        <v>624</v>
      </c>
      <c r="C589" s="1" t="s">
        <v>27</v>
      </c>
      <c r="D589" s="1" t="s">
        <v>14</v>
      </c>
      <c r="E589" s="1"/>
      <c r="F589" s="1"/>
      <c r="G589" s="1"/>
      <c r="H589" s="1" t="s">
        <v>278</v>
      </c>
      <c r="I589" t="str">
        <f t="shared" si="90"/>
        <v>Unsold</v>
      </c>
      <c r="J589" t="str">
        <f t="shared" si="91"/>
        <v>Not Played</v>
      </c>
      <c r="K589" t="b">
        <f t="shared" si="92"/>
        <v>0</v>
      </c>
      <c r="L589" t="b">
        <f t="shared" si="93"/>
        <v>0</v>
      </c>
      <c r="M589" t="b">
        <f t="shared" si="94"/>
        <v>0</v>
      </c>
      <c r="N589" t="b">
        <f t="shared" si="95"/>
        <v>0</v>
      </c>
      <c r="O589" t="str">
        <f t="shared" si="96"/>
        <v>Normal</v>
      </c>
      <c r="P589" t="str">
        <f t="shared" si="97"/>
        <v>New YEAR</v>
      </c>
      <c r="Q589" t="b">
        <f t="shared" si="98"/>
        <v>0</v>
      </c>
      <c r="R589">
        <f t="shared" si="99"/>
        <v>0</v>
      </c>
    </row>
    <row r="590" spans="1:18" x14ac:dyDescent="0.3">
      <c r="A590" s="1">
        <v>588</v>
      </c>
      <c r="B590" s="1" t="s">
        <v>625</v>
      </c>
      <c r="C590" s="1" t="s">
        <v>27</v>
      </c>
      <c r="D590" s="1" t="s">
        <v>14</v>
      </c>
      <c r="E590" s="1"/>
      <c r="F590" s="1"/>
      <c r="G590" s="1"/>
      <c r="H590" s="1" t="s">
        <v>278</v>
      </c>
      <c r="I590" t="str">
        <f t="shared" si="90"/>
        <v>Unsold</v>
      </c>
      <c r="J590" t="str">
        <f t="shared" si="91"/>
        <v>Not Played</v>
      </c>
      <c r="K590" t="b">
        <f t="shared" si="92"/>
        <v>0</v>
      </c>
      <c r="L590" t="b">
        <f t="shared" si="93"/>
        <v>0</v>
      </c>
      <c r="M590" t="b">
        <f t="shared" si="94"/>
        <v>0</v>
      </c>
      <c r="N590" t="b">
        <f t="shared" si="95"/>
        <v>0</v>
      </c>
      <c r="O590" t="str">
        <f t="shared" si="96"/>
        <v>Normal</v>
      </c>
      <c r="P590" t="str">
        <f t="shared" si="97"/>
        <v>New YEAR</v>
      </c>
      <c r="Q590" t="b">
        <f t="shared" si="98"/>
        <v>0</v>
      </c>
      <c r="R590">
        <f t="shared" si="99"/>
        <v>0</v>
      </c>
    </row>
    <row r="591" spans="1:18" x14ac:dyDescent="0.3">
      <c r="A591" s="1">
        <v>589</v>
      </c>
      <c r="B591" s="1" t="s">
        <v>626</v>
      </c>
      <c r="C591" s="1" t="s">
        <v>27</v>
      </c>
      <c r="D591" s="1" t="s">
        <v>14</v>
      </c>
      <c r="E591" s="1"/>
      <c r="F591" s="1"/>
      <c r="G591" s="1"/>
      <c r="H591" s="1" t="s">
        <v>278</v>
      </c>
      <c r="I591" t="str">
        <f t="shared" si="90"/>
        <v>Unsold</v>
      </c>
      <c r="J591" t="str">
        <f t="shared" si="91"/>
        <v>Not Played</v>
      </c>
      <c r="K591" t="b">
        <f t="shared" si="92"/>
        <v>0</v>
      </c>
      <c r="L591" t="b">
        <f t="shared" si="93"/>
        <v>0</v>
      </c>
      <c r="M591" t="b">
        <f t="shared" si="94"/>
        <v>0</v>
      </c>
      <c r="N591" t="b">
        <f t="shared" si="95"/>
        <v>0</v>
      </c>
      <c r="O591" t="str">
        <f t="shared" si="96"/>
        <v>Normal</v>
      </c>
      <c r="P591" t="str">
        <f t="shared" si="97"/>
        <v>New YEAR</v>
      </c>
      <c r="Q591" t="b">
        <f t="shared" si="98"/>
        <v>0</v>
      </c>
      <c r="R591">
        <f t="shared" si="99"/>
        <v>0</v>
      </c>
    </row>
    <row r="592" spans="1:18" x14ac:dyDescent="0.3">
      <c r="A592" s="1">
        <v>590</v>
      </c>
      <c r="B592" s="1" t="s">
        <v>627</v>
      </c>
      <c r="C592" s="1" t="s">
        <v>27</v>
      </c>
      <c r="D592" s="1" t="s">
        <v>14</v>
      </c>
      <c r="E592" s="1"/>
      <c r="F592" s="1"/>
      <c r="G592" s="1"/>
      <c r="H592" s="1" t="s">
        <v>278</v>
      </c>
      <c r="I592" t="str">
        <f t="shared" si="90"/>
        <v>Unsold</v>
      </c>
      <c r="J592" t="str">
        <f t="shared" si="91"/>
        <v>Not Played</v>
      </c>
      <c r="K592" t="b">
        <f t="shared" si="92"/>
        <v>0</v>
      </c>
      <c r="L592" t="b">
        <f t="shared" si="93"/>
        <v>0</v>
      </c>
      <c r="M592" t="b">
        <f t="shared" si="94"/>
        <v>0</v>
      </c>
      <c r="N592" t="b">
        <f t="shared" si="95"/>
        <v>0</v>
      </c>
      <c r="O592" t="str">
        <f t="shared" si="96"/>
        <v>Normal</v>
      </c>
      <c r="P592" t="str">
        <f t="shared" si="97"/>
        <v>New YEAR</v>
      </c>
      <c r="Q592" t="b">
        <f t="shared" si="98"/>
        <v>0</v>
      </c>
      <c r="R592">
        <f t="shared" si="99"/>
        <v>0</v>
      </c>
    </row>
    <row r="593" spans="1:18" x14ac:dyDescent="0.3">
      <c r="A593" s="1">
        <v>591</v>
      </c>
      <c r="B593" s="1" t="s">
        <v>628</v>
      </c>
      <c r="C593" s="1" t="s">
        <v>27</v>
      </c>
      <c r="D593" s="1" t="s">
        <v>14</v>
      </c>
      <c r="E593" s="1"/>
      <c r="F593" s="1"/>
      <c r="G593" s="1"/>
      <c r="H593" s="1" t="s">
        <v>278</v>
      </c>
      <c r="I593" t="str">
        <f t="shared" si="90"/>
        <v>Unsold</v>
      </c>
      <c r="J593" t="str">
        <f t="shared" si="91"/>
        <v>Not Played</v>
      </c>
      <c r="K593" t="b">
        <f t="shared" si="92"/>
        <v>0</v>
      </c>
      <c r="L593" t="b">
        <f t="shared" si="93"/>
        <v>0</v>
      </c>
      <c r="M593" t="b">
        <f t="shared" si="94"/>
        <v>0</v>
      </c>
      <c r="N593" t="b">
        <f t="shared" si="95"/>
        <v>0</v>
      </c>
      <c r="O593" t="str">
        <f t="shared" si="96"/>
        <v>Normal</v>
      </c>
      <c r="P593" t="str">
        <f t="shared" si="97"/>
        <v>New YEAR</v>
      </c>
      <c r="Q593" t="b">
        <f t="shared" si="98"/>
        <v>0</v>
      </c>
      <c r="R593">
        <f t="shared" si="99"/>
        <v>0</v>
      </c>
    </row>
    <row r="594" spans="1:18" x14ac:dyDescent="0.3">
      <c r="A594" s="1">
        <v>592</v>
      </c>
      <c r="B594" s="1" t="s">
        <v>629</v>
      </c>
      <c r="C594" s="1" t="s">
        <v>27</v>
      </c>
      <c r="D594" s="1" t="s">
        <v>14</v>
      </c>
      <c r="E594" s="1"/>
      <c r="F594" s="1"/>
      <c r="G594" s="1"/>
      <c r="H594" s="1" t="s">
        <v>278</v>
      </c>
      <c r="I594" t="str">
        <f t="shared" si="90"/>
        <v>Unsold</v>
      </c>
      <c r="J594" t="str">
        <f t="shared" si="91"/>
        <v>Not Played</v>
      </c>
      <c r="K594" t="b">
        <f t="shared" si="92"/>
        <v>0</v>
      </c>
      <c r="L594" t="b">
        <f t="shared" si="93"/>
        <v>0</v>
      </c>
      <c r="M594" t="b">
        <f t="shared" si="94"/>
        <v>0</v>
      </c>
      <c r="N594" t="b">
        <f t="shared" si="95"/>
        <v>0</v>
      </c>
      <c r="O594" t="str">
        <f t="shared" si="96"/>
        <v>Normal</v>
      </c>
      <c r="P594" t="str">
        <f t="shared" si="97"/>
        <v>New YEAR</v>
      </c>
      <c r="Q594" t="b">
        <f t="shared" si="98"/>
        <v>0</v>
      </c>
      <c r="R594">
        <f t="shared" si="99"/>
        <v>0</v>
      </c>
    </row>
    <row r="595" spans="1:18" x14ac:dyDescent="0.3">
      <c r="A595" s="1">
        <v>593</v>
      </c>
      <c r="B595" s="1" t="s">
        <v>630</v>
      </c>
      <c r="C595" s="1" t="s">
        <v>27</v>
      </c>
      <c r="D595" s="1" t="s">
        <v>14</v>
      </c>
      <c r="E595" s="1"/>
      <c r="F595" s="1"/>
      <c r="G595" s="1"/>
      <c r="H595" s="1" t="s">
        <v>278</v>
      </c>
      <c r="I595" t="str">
        <f t="shared" si="90"/>
        <v>Unsold</v>
      </c>
      <c r="J595" t="str">
        <f t="shared" si="91"/>
        <v>Not Played</v>
      </c>
      <c r="K595" t="b">
        <f t="shared" si="92"/>
        <v>0</v>
      </c>
      <c r="L595" t="b">
        <f t="shared" si="93"/>
        <v>0</v>
      </c>
      <c r="M595" t="b">
        <f t="shared" si="94"/>
        <v>0</v>
      </c>
      <c r="N595" t="b">
        <f t="shared" si="95"/>
        <v>0</v>
      </c>
      <c r="O595" t="str">
        <f t="shared" si="96"/>
        <v>Normal</v>
      </c>
      <c r="P595" t="str">
        <f t="shared" si="97"/>
        <v>New YEAR</v>
      </c>
      <c r="Q595" t="b">
        <f t="shared" si="98"/>
        <v>0</v>
      </c>
      <c r="R595">
        <f t="shared" si="99"/>
        <v>0</v>
      </c>
    </row>
    <row r="596" spans="1:18" x14ac:dyDescent="0.3">
      <c r="A596" s="1">
        <v>594</v>
      </c>
      <c r="B596" s="1" t="s">
        <v>631</v>
      </c>
      <c r="C596" s="1" t="s">
        <v>27</v>
      </c>
      <c r="D596" s="1" t="s">
        <v>14</v>
      </c>
      <c r="E596" s="1"/>
      <c r="F596" s="1"/>
      <c r="G596" s="1"/>
      <c r="H596" s="1" t="s">
        <v>278</v>
      </c>
      <c r="I596" t="str">
        <f t="shared" si="90"/>
        <v>Unsold</v>
      </c>
      <c r="J596" t="str">
        <f t="shared" si="91"/>
        <v>Not Played</v>
      </c>
      <c r="K596" t="b">
        <f t="shared" si="92"/>
        <v>0</v>
      </c>
      <c r="L596" t="b">
        <f t="shared" si="93"/>
        <v>0</v>
      </c>
      <c r="M596" t="b">
        <f t="shared" si="94"/>
        <v>0</v>
      </c>
      <c r="N596" t="b">
        <f t="shared" si="95"/>
        <v>0</v>
      </c>
      <c r="O596" t="str">
        <f t="shared" si="96"/>
        <v>Normal</v>
      </c>
      <c r="P596" t="str">
        <f t="shared" si="97"/>
        <v>New YEAR</v>
      </c>
      <c r="Q596" t="b">
        <f t="shared" si="98"/>
        <v>0</v>
      </c>
      <c r="R596">
        <f t="shared" si="99"/>
        <v>0</v>
      </c>
    </row>
    <row r="597" spans="1:18" x14ac:dyDescent="0.3">
      <c r="A597" s="1">
        <v>595</v>
      </c>
      <c r="B597" s="1" t="s">
        <v>632</v>
      </c>
      <c r="C597" s="1" t="s">
        <v>27</v>
      </c>
      <c r="D597" s="1" t="s">
        <v>14</v>
      </c>
      <c r="E597" s="1"/>
      <c r="F597" s="1"/>
      <c r="G597" s="1"/>
      <c r="H597" s="1" t="s">
        <v>278</v>
      </c>
      <c r="I597" t="str">
        <f t="shared" si="90"/>
        <v>Unsold</v>
      </c>
      <c r="J597" t="str">
        <f t="shared" si="91"/>
        <v>Not Played</v>
      </c>
      <c r="K597" t="b">
        <f t="shared" si="92"/>
        <v>0</v>
      </c>
      <c r="L597" t="b">
        <f t="shared" si="93"/>
        <v>0</v>
      </c>
      <c r="M597" t="b">
        <f t="shared" si="94"/>
        <v>0</v>
      </c>
      <c r="N597" t="b">
        <f t="shared" si="95"/>
        <v>0</v>
      </c>
      <c r="O597" t="str">
        <f t="shared" si="96"/>
        <v>Normal</v>
      </c>
      <c r="P597" t="str">
        <f t="shared" si="97"/>
        <v>New YEAR</v>
      </c>
      <c r="Q597" t="b">
        <f t="shared" si="98"/>
        <v>0</v>
      </c>
      <c r="R597">
        <f t="shared" si="99"/>
        <v>0</v>
      </c>
    </row>
    <row r="598" spans="1:18" x14ac:dyDescent="0.3">
      <c r="A598" s="1">
        <v>596</v>
      </c>
      <c r="B598" s="1" t="s">
        <v>633</v>
      </c>
      <c r="C598" s="1" t="s">
        <v>27</v>
      </c>
      <c r="D598" s="1" t="s">
        <v>14</v>
      </c>
      <c r="E598" s="1"/>
      <c r="F598" s="1"/>
      <c r="G598" s="1"/>
      <c r="H598" s="1" t="s">
        <v>278</v>
      </c>
      <c r="I598" t="str">
        <f t="shared" si="90"/>
        <v>Unsold</v>
      </c>
      <c r="J598" t="str">
        <f t="shared" si="91"/>
        <v>Not Played</v>
      </c>
      <c r="K598" t="b">
        <f t="shared" si="92"/>
        <v>0</v>
      </c>
      <c r="L598" t="b">
        <f t="shared" si="93"/>
        <v>0</v>
      </c>
      <c r="M598" t="b">
        <f t="shared" si="94"/>
        <v>0</v>
      </c>
      <c r="N598" t="b">
        <f t="shared" si="95"/>
        <v>0</v>
      </c>
      <c r="O598" t="str">
        <f t="shared" si="96"/>
        <v>Normal</v>
      </c>
      <c r="P598" t="str">
        <f t="shared" si="97"/>
        <v>New YEAR</v>
      </c>
      <c r="Q598" t="b">
        <f t="shared" si="98"/>
        <v>0</v>
      </c>
      <c r="R598">
        <f t="shared" si="99"/>
        <v>0</v>
      </c>
    </row>
    <row r="599" spans="1:18" x14ac:dyDescent="0.3">
      <c r="A599" s="1">
        <v>597</v>
      </c>
      <c r="B599" s="1" t="s">
        <v>634</v>
      </c>
      <c r="C599" s="1" t="s">
        <v>27</v>
      </c>
      <c r="D599" s="1" t="s">
        <v>14</v>
      </c>
      <c r="E599" s="1"/>
      <c r="F599" s="1"/>
      <c r="G599" s="1"/>
      <c r="H599" s="1" t="s">
        <v>278</v>
      </c>
      <c r="I599" t="str">
        <f t="shared" si="90"/>
        <v>Unsold</v>
      </c>
      <c r="J599" t="str">
        <f t="shared" si="91"/>
        <v>Not Played</v>
      </c>
      <c r="K599" t="b">
        <f t="shared" si="92"/>
        <v>0</v>
      </c>
      <c r="L599" t="b">
        <f t="shared" si="93"/>
        <v>0</v>
      </c>
      <c r="M599" t="b">
        <f t="shared" si="94"/>
        <v>0</v>
      </c>
      <c r="N599" t="b">
        <f t="shared" si="95"/>
        <v>0</v>
      </c>
      <c r="O599" t="str">
        <f t="shared" si="96"/>
        <v>Normal</v>
      </c>
      <c r="P599" t="str">
        <f t="shared" si="97"/>
        <v>New YEAR</v>
      </c>
      <c r="Q599" t="b">
        <f t="shared" si="98"/>
        <v>0</v>
      </c>
      <c r="R599">
        <f t="shared" si="99"/>
        <v>0</v>
      </c>
    </row>
    <row r="600" spans="1:18" x14ac:dyDescent="0.3">
      <c r="A600" s="1">
        <v>598</v>
      </c>
      <c r="B600" s="1" t="s">
        <v>635</v>
      </c>
      <c r="C600" s="1" t="s">
        <v>27</v>
      </c>
      <c r="D600" s="1" t="s">
        <v>14</v>
      </c>
      <c r="E600" s="1"/>
      <c r="F600" s="1"/>
      <c r="G600" s="1"/>
      <c r="H600" s="1" t="s">
        <v>278</v>
      </c>
      <c r="I600" t="str">
        <f t="shared" si="90"/>
        <v>Unsold</v>
      </c>
      <c r="J600" t="str">
        <f t="shared" si="91"/>
        <v>Not Played</v>
      </c>
      <c r="K600" t="b">
        <f t="shared" si="92"/>
        <v>0</v>
      </c>
      <c r="L600" t="b">
        <f t="shared" si="93"/>
        <v>0</v>
      </c>
      <c r="M600" t="b">
        <f t="shared" si="94"/>
        <v>0</v>
      </c>
      <c r="N600" t="b">
        <f t="shared" si="95"/>
        <v>0</v>
      </c>
      <c r="O600" t="str">
        <f t="shared" si="96"/>
        <v>Normal</v>
      </c>
      <c r="P600" t="str">
        <f t="shared" si="97"/>
        <v>New YEAR</v>
      </c>
      <c r="Q600" t="b">
        <f t="shared" si="98"/>
        <v>0</v>
      </c>
      <c r="R600">
        <f t="shared" si="99"/>
        <v>0</v>
      </c>
    </row>
    <row r="601" spans="1:18" x14ac:dyDescent="0.3">
      <c r="A601" s="1">
        <v>599</v>
      </c>
      <c r="B601" s="1" t="s">
        <v>636</v>
      </c>
      <c r="C601" s="1" t="s">
        <v>27</v>
      </c>
      <c r="D601" s="1" t="s">
        <v>14</v>
      </c>
      <c r="E601" s="1"/>
      <c r="F601" s="1"/>
      <c r="G601" s="1"/>
      <c r="H601" s="1" t="s">
        <v>278</v>
      </c>
      <c r="I601" t="str">
        <f t="shared" si="90"/>
        <v>Unsold</v>
      </c>
      <c r="J601" t="str">
        <f t="shared" si="91"/>
        <v>Not Played</v>
      </c>
      <c r="K601" t="b">
        <f t="shared" si="92"/>
        <v>0</v>
      </c>
      <c r="L601" t="b">
        <f t="shared" si="93"/>
        <v>0</v>
      </c>
      <c r="M601" t="b">
        <f t="shared" si="94"/>
        <v>0</v>
      </c>
      <c r="N601" t="b">
        <f t="shared" si="95"/>
        <v>0</v>
      </c>
      <c r="O601" t="str">
        <f t="shared" si="96"/>
        <v>Normal</v>
      </c>
      <c r="P601" t="str">
        <f t="shared" si="97"/>
        <v>New YEAR</v>
      </c>
      <c r="Q601" t="b">
        <f t="shared" si="98"/>
        <v>0</v>
      </c>
      <c r="R601">
        <f t="shared" si="99"/>
        <v>0</v>
      </c>
    </row>
    <row r="602" spans="1:18" x14ac:dyDescent="0.3">
      <c r="A602" s="1">
        <v>600</v>
      </c>
      <c r="B602" s="1" t="s">
        <v>637</v>
      </c>
      <c r="C602" s="1" t="s">
        <v>27</v>
      </c>
      <c r="D602" s="1" t="s">
        <v>14</v>
      </c>
      <c r="E602" s="1"/>
      <c r="F602" s="1"/>
      <c r="G602" s="1"/>
      <c r="H602" s="1" t="s">
        <v>278</v>
      </c>
      <c r="I602" t="str">
        <f t="shared" si="90"/>
        <v>Unsold</v>
      </c>
      <c r="J602" t="str">
        <f t="shared" si="91"/>
        <v>Not Played</v>
      </c>
      <c r="K602" t="b">
        <f t="shared" si="92"/>
        <v>0</v>
      </c>
      <c r="L602" t="b">
        <f t="shared" si="93"/>
        <v>0</v>
      </c>
      <c r="M602" t="b">
        <f t="shared" si="94"/>
        <v>0</v>
      </c>
      <c r="N602" t="b">
        <f t="shared" si="95"/>
        <v>0</v>
      </c>
      <c r="O602" t="str">
        <f t="shared" si="96"/>
        <v>Normal</v>
      </c>
      <c r="P602" t="str">
        <f t="shared" si="97"/>
        <v>New YEAR</v>
      </c>
      <c r="Q602" t="b">
        <f t="shared" si="98"/>
        <v>0</v>
      </c>
      <c r="R602">
        <f t="shared" si="99"/>
        <v>0</v>
      </c>
    </row>
    <row r="603" spans="1:18" x14ac:dyDescent="0.3">
      <c r="A603" s="1">
        <v>601</v>
      </c>
      <c r="B603" s="1" t="s">
        <v>638</v>
      </c>
      <c r="C603" s="1" t="s">
        <v>27</v>
      </c>
      <c r="D603" s="1" t="s">
        <v>14</v>
      </c>
      <c r="E603" s="1"/>
      <c r="F603" s="1"/>
      <c r="G603" s="1"/>
      <c r="H603" s="1" t="s">
        <v>278</v>
      </c>
      <c r="I603" t="str">
        <f t="shared" si="90"/>
        <v>Unsold</v>
      </c>
      <c r="J603" t="str">
        <f t="shared" si="91"/>
        <v>Not Played</v>
      </c>
      <c r="K603" t="b">
        <f t="shared" si="92"/>
        <v>0</v>
      </c>
      <c r="L603" t="b">
        <f t="shared" si="93"/>
        <v>0</v>
      </c>
      <c r="M603" t="b">
        <f t="shared" si="94"/>
        <v>0</v>
      </c>
      <c r="N603" t="b">
        <f t="shared" si="95"/>
        <v>0</v>
      </c>
      <c r="O603" t="str">
        <f t="shared" si="96"/>
        <v>Normal</v>
      </c>
      <c r="P603" t="str">
        <f t="shared" si="97"/>
        <v>New YEAR</v>
      </c>
      <c r="Q603" t="b">
        <f t="shared" si="98"/>
        <v>0</v>
      </c>
      <c r="R603">
        <f t="shared" si="99"/>
        <v>0</v>
      </c>
    </row>
    <row r="604" spans="1:18" x14ac:dyDescent="0.3">
      <c r="A604" s="1">
        <v>602</v>
      </c>
      <c r="B604" s="1" t="s">
        <v>639</v>
      </c>
      <c r="C604" s="1" t="s">
        <v>27</v>
      </c>
      <c r="D604" s="1" t="s">
        <v>14</v>
      </c>
      <c r="E604" s="1"/>
      <c r="F604" s="1"/>
      <c r="G604" s="1"/>
      <c r="H604" s="1" t="s">
        <v>278</v>
      </c>
      <c r="I604" t="str">
        <f t="shared" si="90"/>
        <v>Unsold</v>
      </c>
      <c r="J604" t="str">
        <f t="shared" si="91"/>
        <v>Not Played</v>
      </c>
      <c r="K604" t="b">
        <f t="shared" si="92"/>
        <v>0</v>
      </c>
      <c r="L604" t="b">
        <f t="shared" si="93"/>
        <v>0</v>
      </c>
      <c r="M604" t="b">
        <f t="shared" si="94"/>
        <v>0</v>
      </c>
      <c r="N604" t="b">
        <f t="shared" si="95"/>
        <v>0</v>
      </c>
      <c r="O604" t="str">
        <f t="shared" si="96"/>
        <v>Normal</v>
      </c>
      <c r="P604" t="str">
        <f t="shared" si="97"/>
        <v>New YEAR</v>
      </c>
      <c r="Q604" t="b">
        <f t="shared" si="98"/>
        <v>0</v>
      </c>
      <c r="R604">
        <f t="shared" si="99"/>
        <v>0</v>
      </c>
    </row>
    <row r="605" spans="1:18" x14ac:dyDescent="0.3">
      <c r="A605" s="1">
        <v>603</v>
      </c>
      <c r="B605" s="1" t="s">
        <v>640</v>
      </c>
      <c r="C605" s="1" t="s">
        <v>27</v>
      </c>
      <c r="D605" s="1" t="s">
        <v>14</v>
      </c>
      <c r="E605" s="1"/>
      <c r="F605" s="1"/>
      <c r="G605" s="1"/>
      <c r="H605" s="1" t="s">
        <v>278</v>
      </c>
      <c r="I605" t="str">
        <f t="shared" si="90"/>
        <v>Unsold</v>
      </c>
      <c r="J605" t="str">
        <f t="shared" si="91"/>
        <v>Not Played</v>
      </c>
      <c r="K605" t="b">
        <f t="shared" si="92"/>
        <v>0</v>
      </c>
      <c r="L605" t="b">
        <f t="shared" si="93"/>
        <v>0</v>
      </c>
      <c r="M605" t="b">
        <f t="shared" si="94"/>
        <v>0</v>
      </c>
      <c r="N605" t="b">
        <f t="shared" si="95"/>
        <v>0</v>
      </c>
      <c r="O605" t="str">
        <f t="shared" si="96"/>
        <v>Normal</v>
      </c>
      <c r="P605" t="str">
        <f t="shared" si="97"/>
        <v>New YEAR</v>
      </c>
      <c r="Q605" t="b">
        <f t="shared" si="98"/>
        <v>0</v>
      </c>
      <c r="R605">
        <f t="shared" si="99"/>
        <v>0</v>
      </c>
    </row>
    <row r="606" spans="1:18" x14ac:dyDescent="0.3">
      <c r="A606" s="1">
        <v>604</v>
      </c>
      <c r="B606" s="1" t="s">
        <v>641</v>
      </c>
      <c r="C606" s="1" t="s">
        <v>27</v>
      </c>
      <c r="D606" s="1" t="s">
        <v>14</v>
      </c>
      <c r="E606" s="1"/>
      <c r="F606" s="1"/>
      <c r="G606" s="1"/>
      <c r="H606" s="1" t="s">
        <v>278</v>
      </c>
      <c r="I606" t="str">
        <f t="shared" si="90"/>
        <v>Unsold</v>
      </c>
      <c r="J606" t="str">
        <f t="shared" si="91"/>
        <v>Not Played</v>
      </c>
      <c r="K606" t="b">
        <f t="shared" si="92"/>
        <v>0</v>
      </c>
      <c r="L606" t="b">
        <f t="shared" si="93"/>
        <v>0</v>
      </c>
      <c r="M606" t="b">
        <f t="shared" si="94"/>
        <v>0</v>
      </c>
      <c r="N606" t="b">
        <f t="shared" si="95"/>
        <v>0</v>
      </c>
      <c r="O606" t="str">
        <f t="shared" si="96"/>
        <v>Normal</v>
      </c>
      <c r="P606" t="str">
        <f t="shared" si="97"/>
        <v>New YEAR</v>
      </c>
      <c r="Q606" t="b">
        <f t="shared" si="98"/>
        <v>0</v>
      </c>
      <c r="R606">
        <f t="shared" si="99"/>
        <v>0</v>
      </c>
    </row>
    <row r="607" spans="1:18" x14ac:dyDescent="0.3">
      <c r="A607" s="1">
        <v>605</v>
      </c>
      <c r="B607" s="1" t="s">
        <v>642</v>
      </c>
      <c r="C607" s="1" t="s">
        <v>27</v>
      </c>
      <c r="D607" s="1" t="s">
        <v>14</v>
      </c>
      <c r="E607" s="1"/>
      <c r="F607" s="1"/>
      <c r="G607" s="1"/>
      <c r="H607" s="1" t="s">
        <v>278</v>
      </c>
      <c r="I607" t="str">
        <f t="shared" si="90"/>
        <v>Unsold</v>
      </c>
      <c r="J607" t="str">
        <f t="shared" si="91"/>
        <v>Not Played</v>
      </c>
      <c r="K607" t="b">
        <f t="shared" si="92"/>
        <v>0</v>
      </c>
      <c r="L607" t="b">
        <f t="shared" si="93"/>
        <v>0</v>
      </c>
      <c r="M607" t="b">
        <f t="shared" si="94"/>
        <v>0</v>
      </c>
      <c r="N607" t="b">
        <f t="shared" si="95"/>
        <v>0</v>
      </c>
      <c r="O607" t="str">
        <f t="shared" si="96"/>
        <v>Normal</v>
      </c>
      <c r="P607" t="str">
        <f t="shared" si="97"/>
        <v>New YEAR</v>
      </c>
      <c r="Q607" t="b">
        <f t="shared" si="98"/>
        <v>0</v>
      </c>
      <c r="R607">
        <f t="shared" si="99"/>
        <v>0</v>
      </c>
    </row>
    <row r="608" spans="1:18" x14ac:dyDescent="0.3">
      <c r="A608" s="1">
        <v>606</v>
      </c>
      <c r="B608" s="1" t="s">
        <v>643</v>
      </c>
      <c r="C608" s="1" t="s">
        <v>27</v>
      </c>
      <c r="D608" s="1" t="s">
        <v>14</v>
      </c>
      <c r="E608" s="1"/>
      <c r="F608" s="1"/>
      <c r="G608" s="1"/>
      <c r="H608" s="1" t="s">
        <v>278</v>
      </c>
      <c r="I608" t="str">
        <f t="shared" si="90"/>
        <v>Unsold</v>
      </c>
      <c r="J608" t="str">
        <f t="shared" si="91"/>
        <v>Not Played</v>
      </c>
      <c r="K608" t="b">
        <f t="shared" si="92"/>
        <v>0</v>
      </c>
      <c r="L608" t="b">
        <f t="shared" si="93"/>
        <v>0</v>
      </c>
      <c r="M608" t="b">
        <f t="shared" si="94"/>
        <v>0</v>
      </c>
      <c r="N608" t="b">
        <f t="shared" si="95"/>
        <v>0</v>
      </c>
      <c r="O608" t="str">
        <f t="shared" si="96"/>
        <v>Normal</v>
      </c>
      <c r="P608" t="str">
        <f t="shared" si="97"/>
        <v>New YEAR</v>
      </c>
      <c r="Q608" t="b">
        <f t="shared" si="98"/>
        <v>0</v>
      </c>
      <c r="R608">
        <f t="shared" si="99"/>
        <v>0</v>
      </c>
    </row>
    <row r="609" spans="1:18" x14ac:dyDescent="0.3">
      <c r="A609" s="1">
        <v>607</v>
      </c>
      <c r="B609" s="1" t="s">
        <v>644</v>
      </c>
      <c r="C609" s="1" t="s">
        <v>27</v>
      </c>
      <c r="D609" s="1" t="s">
        <v>14</v>
      </c>
      <c r="E609" s="1"/>
      <c r="F609" s="1"/>
      <c r="G609" s="1"/>
      <c r="H609" s="1" t="s">
        <v>278</v>
      </c>
      <c r="I609" t="str">
        <f t="shared" si="90"/>
        <v>Unsold</v>
      </c>
      <c r="J609" t="str">
        <f t="shared" si="91"/>
        <v>Not Played</v>
      </c>
      <c r="K609" t="b">
        <f t="shared" si="92"/>
        <v>0</v>
      </c>
      <c r="L609" t="b">
        <f t="shared" si="93"/>
        <v>0</v>
      </c>
      <c r="M609" t="b">
        <f t="shared" si="94"/>
        <v>0</v>
      </c>
      <c r="N609" t="b">
        <f t="shared" si="95"/>
        <v>0</v>
      </c>
      <c r="O609" t="str">
        <f t="shared" si="96"/>
        <v>Normal</v>
      </c>
      <c r="P609" t="str">
        <f t="shared" si="97"/>
        <v>New YEAR</v>
      </c>
      <c r="Q609" t="b">
        <f t="shared" si="98"/>
        <v>0</v>
      </c>
      <c r="R609">
        <f t="shared" si="99"/>
        <v>0</v>
      </c>
    </row>
    <row r="610" spans="1:18" x14ac:dyDescent="0.3">
      <c r="A610" s="1">
        <v>608</v>
      </c>
      <c r="B610" s="1" t="s">
        <v>645</v>
      </c>
      <c r="C610" s="1" t="s">
        <v>27</v>
      </c>
      <c r="D610" s="1" t="s">
        <v>14</v>
      </c>
      <c r="E610" s="1"/>
      <c r="F610" s="1"/>
      <c r="G610" s="1"/>
      <c r="H610" s="1" t="s">
        <v>278</v>
      </c>
      <c r="I610" t="str">
        <f t="shared" si="90"/>
        <v>Unsold</v>
      </c>
      <c r="J610" t="str">
        <f t="shared" si="91"/>
        <v>Not Played</v>
      </c>
      <c r="K610" t="b">
        <f t="shared" si="92"/>
        <v>0</v>
      </c>
      <c r="L610" t="b">
        <f t="shared" si="93"/>
        <v>0</v>
      </c>
      <c r="M610" t="b">
        <f t="shared" si="94"/>
        <v>0</v>
      </c>
      <c r="N610" t="b">
        <f t="shared" si="95"/>
        <v>0</v>
      </c>
      <c r="O610" t="str">
        <f t="shared" si="96"/>
        <v>Normal</v>
      </c>
      <c r="P610" t="str">
        <f t="shared" si="97"/>
        <v>New YEAR</v>
      </c>
      <c r="Q610" t="b">
        <f t="shared" si="98"/>
        <v>0</v>
      </c>
      <c r="R610">
        <f t="shared" si="99"/>
        <v>0</v>
      </c>
    </row>
    <row r="611" spans="1:18" x14ac:dyDescent="0.3">
      <c r="A611" s="1">
        <v>609</v>
      </c>
      <c r="B611" s="1" t="s">
        <v>646</v>
      </c>
      <c r="C611" s="1" t="s">
        <v>27</v>
      </c>
      <c r="D611" s="1" t="s">
        <v>14</v>
      </c>
      <c r="E611" s="1"/>
      <c r="F611" s="1"/>
      <c r="G611" s="1"/>
      <c r="H611" s="1" t="s">
        <v>278</v>
      </c>
      <c r="I611" t="str">
        <f t="shared" si="90"/>
        <v>Unsold</v>
      </c>
      <c r="J611" t="str">
        <f t="shared" si="91"/>
        <v>Not Played</v>
      </c>
      <c r="K611" t="b">
        <f t="shared" si="92"/>
        <v>0</v>
      </c>
      <c r="L611" t="b">
        <f t="shared" si="93"/>
        <v>0</v>
      </c>
      <c r="M611" t="b">
        <f t="shared" si="94"/>
        <v>0</v>
      </c>
      <c r="N611" t="b">
        <f t="shared" si="95"/>
        <v>0</v>
      </c>
      <c r="O611" t="str">
        <f t="shared" si="96"/>
        <v>Normal</v>
      </c>
      <c r="P611" t="str">
        <f t="shared" si="97"/>
        <v>New YEAR</v>
      </c>
      <c r="Q611" t="b">
        <f t="shared" si="98"/>
        <v>0</v>
      </c>
      <c r="R611">
        <f t="shared" si="99"/>
        <v>0</v>
      </c>
    </row>
    <row r="612" spans="1:18" x14ac:dyDescent="0.3">
      <c r="A612" s="1">
        <v>610</v>
      </c>
      <c r="B612" s="1" t="s">
        <v>647</v>
      </c>
      <c r="C612" s="1" t="s">
        <v>27</v>
      </c>
      <c r="D612" s="1" t="s">
        <v>14</v>
      </c>
      <c r="E612" s="1"/>
      <c r="F612" s="1"/>
      <c r="G612" s="1"/>
      <c r="H612" s="1" t="s">
        <v>278</v>
      </c>
      <c r="I612" t="str">
        <f t="shared" si="90"/>
        <v>Unsold</v>
      </c>
      <c r="J612" t="str">
        <f t="shared" si="91"/>
        <v>Not Played</v>
      </c>
      <c r="K612" t="b">
        <f t="shared" si="92"/>
        <v>0</v>
      </c>
      <c r="L612" t="b">
        <f t="shared" si="93"/>
        <v>0</v>
      </c>
      <c r="M612" t="b">
        <f t="shared" si="94"/>
        <v>0</v>
      </c>
      <c r="N612" t="b">
        <f t="shared" si="95"/>
        <v>0</v>
      </c>
      <c r="O612" t="str">
        <f t="shared" si="96"/>
        <v>Normal</v>
      </c>
      <c r="P612" t="str">
        <f t="shared" si="97"/>
        <v>New YEAR</v>
      </c>
      <c r="Q612" t="b">
        <f t="shared" si="98"/>
        <v>0</v>
      </c>
      <c r="R612">
        <f t="shared" si="99"/>
        <v>0</v>
      </c>
    </row>
    <row r="613" spans="1:18" x14ac:dyDescent="0.3">
      <c r="A613" s="1">
        <v>611</v>
      </c>
      <c r="B613" s="1" t="s">
        <v>648</v>
      </c>
      <c r="C613" s="1" t="s">
        <v>27</v>
      </c>
      <c r="D613" s="1" t="s">
        <v>14</v>
      </c>
      <c r="E613" s="1"/>
      <c r="F613" s="1"/>
      <c r="G613" s="1"/>
      <c r="H613" s="1" t="s">
        <v>278</v>
      </c>
      <c r="I613" t="str">
        <f t="shared" si="90"/>
        <v>Unsold</v>
      </c>
      <c r="J613" t="str">
        <f t="shared" si="91"/>
        <v>Not Played</v>
      </c>
      <c r="K613" t="b">
        <f t="shared" si="92"/>
        <v>0</v>
      </c>
      <c r="L613" t="b">
        <f t="shared" si="93"/>
        <v>0</v>
      </c>
      <c r="M613" t="b">
        <f t="shared" si="94"/>
        <v>0</v>
      </c>
      <c r="N613" t="b">
        <f t="shared" si="95"/>
        <v>0</v>
      </c>
      <c r="O613" t="str">
        <f t="shared" si="96"/>
        <v>Normal</v>
      </c>
      <c r="P613" t="str">
        <f t="shared" si="97"/>
        <v>New YEAR</v>
      </c>
      <c r="Q613" t="b">
        <f t="shared" si="98"/>
        <v>0</v>
      </c>
      <c r="R613">
        <f t="shared" si="99"/>
        <v>0</v>
      </c>
    </row>
    <row r="614" spans="1:18" x14ac:dyDescent="0.3">
      <c r="A614" s="1">
        <v>612</v>
      </c>
      <c r="B614" s="1" t="s">
        <v>649</v>
      </c>
      <c r="C614" s="1" t="s">
        <v>27</v>
      </c>
      <c r="D614" s="1" t="s">
        <v>14</v>
      </c>
      <c r="E614" s="1"/>
      <c r="F614" s="1"/>
      <c r="G614" s="1"/>
      <c r="H614" s="1" t="s">
        <v>278</v>
      </c>
      <c r="I614" t="str">
        <f t="shared" si="90"/>
        <v>Unsold</v>
      </c>
      <c r="J614" t="str">
        <f t="shared" si="91"/>
        <v>Not Played</v>
      </c>
      <c r="K614" t="b">
        <f t="shared" si="92"/>
        <v>0</v>
      </c>
      <c r="L614" t="b">
        <f t="shared" si="93"/>
        <v>0</v>
      </c>
      <c r="M614" t="b">
        <f t="shared" si="94"/>
        <v>0</v>
      </c>
      <c r="N614" t="b">
        <f t="shared" si="95"/>
        <v>0</v>
      </c>
      <c r="O614" t="str">
        <f t="shared" si="96"/>
        <v>Normal</v>
      </c>
      <c r="P614" t="str">
        <f t="shared" si="97"/>
        <v>New YEAR</v>
      </c>
      <c r="Q614" t="b">
        <f t="shared" si="98"/>
        <v>0</v>
      </c>
      <c r="R614">
        <f t="shared" si="99"/>
        <v>0</v>
      </c>
    </row>
    <row r="615" spans="1:18" x14ac:dyDescent="0.3">
      <c r="A615" s="1">
        <v>613</v>
      </c>
      <c r="B615" s="1" t="s">
        <v>650</v>
      </c>
      <c r="C615" s="1" t="s">
        <v>27</v>
      </c>
      <c r="D615" s="1" t="s">
        <v>14</v>
      </c>
      <c r="E615" s="1"/>
      <c r="F615" s="1"/>
      <c r="G615" s="1"/>
      <c r="H615" s="1" t="s">
        <v>278</v>
      </c>
      <c r="I615" t="str">
        <f t="shared" si="90"/>
        <v>Unsold</v>
      </c>
      <c r="J615" t="str">
        <f t="shared" si="91"/>
        <v>Not Played</v>
      </c>
      <c r="K615" t="b">
        <f t="shared" si="92"/>
        <v>0</v>
      </c>
      <c r="L615" t="b">
        <f t="shared" si="93"/>
        <v>0</v>
      </c>
      <c r="M615" t="b">
        <f t="shared" si="94"/>
        <v>0</v>
      </c>
      <c r="N615" t="b">
        <f t="shared" si="95"/>
        <v>0</v>
      </c>
      <c r="O615" t="str">
        <f t="shared" si="96"/>
        <v>Normal</v>
      </c>
      <c r="P615" t="str">
        <f t="shared" si="97"/>
        <v>New YEAR</v>
      </c>
      <c r="Q615" t="b">
        <f t="shared" si="98"/>
        <v>0</v>
      </c>
      <c r="R615">
        <f t="shared" si="99"/>
        <v>0</v>
      </c>
    </row>
    <row r="616" spans="1:18" x14ac:dyDescent="0.3">
      <c r="A616" s="1">
        <v>614</v>
      </c>
      <c r="B616" s="1" t="s">
        <v>651</v>
      </c>
      <c r="C616" s="1" t="s">
        <v>27</v>
      </c>
      <c r="D616" s="1" t="s">
        <v>14</v>
      </c>
      <c r="E616" s="1"/>
      <c r="F616" s="1"/>
      <c r="G616" s="1"/>
      <c r="H616" s="1" t="s">
        <v>278</v>
      </c>
      <c r="I616" t="str">
        <f t="shared" si="90"/>
        <v>Unsold</v>
      </c>
      <c r="J616" t="str">
        <f t="shared" si="91"/>
        <v>Not Played</v>
      </c>
      <c r="K616" t="b">
        <f t="shared" si="92"/>
        <v>0</v>
      </c>
      <c r="L616" t="b">
        <f t="shared" si="93"/>
        <v>0</v>
      </c>
      <c r="M616" t="b">
        <f t="shared" si="94"/>
        <v>0</v>
      </c>
      <c r="N616" t="b">
        <f t="shared" si="95"/>
        <v>0</v>
      </c>
      <c r="O616" t="str">
        <f t="shared" si="96"/>
        <v>Normal</v>
      </c>
      <c r="P616" t="str">
        <f t="shared" si="97"/>
        <v>New YEAR</v>
      </c>
      <c r="Q616" t="b">
        <f t="shared" si="98"/>
        <v>0</v>
      </c>
      <c r="R616">
        <f t="shared" si="99"/>
        <v>0</v>
      </c>
    </row>
    <row r="617" spans="1:18" x14ac:dyDescent="0.3">
      <c r="A617" s="1">
        <v>615</v>
      </c>
      <c r="B617" s="1" t="s">
        <v>652</v>
      </c>
      <c r="C617" s="1" t="s">
        <v>27</v>
      </c>
      <c r="D617" s="1" t="s">
        <v>14</v>
      </c>
      <c r="E617" s="1"/>
      <c r="F617" s="1"/>
      <c r="G617" s="1"/>
      <c r="H617" s="1" t="s">
        <v>278</v>
      </c>
      <c r="I617" t="str">
        <f t="shared" si="90"/>
        <v>Unsold</v>
      </c>
      <c r="J617" t="str">
        <f t="shared" si="91"/>
        <v>Not Played</v>
      </c>
      <c r="K617" t="b">
        <f t="shared" si="92"/>
        <v>0</v>
      </c>
      <c r="L617" t="b">
        <f t="shared" si="93"/>
        <v>0</v>
      </c>
      <c r="M617" t="b">
        <f t="shared" si="94"/>
        <v>0</v>
      </c>
      <c r="N617" t="b">
        <f t="shared" si="95"/>
        <v>0</v>
      </c>
      <c r="O617" t="str">
        <f t="shared" si="96"/>
        <v>Normal</v>
      </c>
      <c r="P617" t="str">
        <f t="shared" si="97"/>
        <v>New YEAR</v>
      </c>
      <c r="Q617" t="b">
        <f t="shared" si="98"/>
        <v>0</v>
      </c>
      <c r="R617">
        <f t="shared" si="99"/>
        <v>0</v>
      </c>
    </row>
    <row r="618" spans="1:18" x14ac:dyDescent="0.3">
      <c r="A618" s="1">
        <v>616</v>
      </c>
      <c r="B618" s="1" t="s">
        <v>653</v>
      </c>
      <c r="C618" s="1" t="s">
        <v>27</v>
      </c>
      <c r="D618" s="1" t="s">
        <v>14</v>
      </c>
      <c r="E618" s="1"/>
      <c r="F618" s="1"/>
      <c r="G618" s="1"/>
      <c r="H618" s="1" t="s">
        <v>278</v>
      </c>
      <c r="I618" t="str">
        <f t="shared" si="90"/>
        <v>Unsold</v>
      </c>
      <c r="J618" t="str">
        <f t="shared" si="91"/>
        <v>Not Played</v>
      </c>
      <c r="K618" t="b">
        <f t="shared" si="92"/>
        <v>0</v>
      </c>
      <c r="L618" t="b">
        <f t="shared" si="93"/>
        <v>0</v>
      </c>
      <c r="M618" t="b">
        <f t="shared" si="94"/>
        <v>0</v>
      </c>
      <c r="N618" t="b">
        <f t="shared" si="95"/>
        <v>0</v>
      </c>
      <c r="O618" t="str">
        <f t="shared" si="96"/>
        <v>Normal</v>
      </c>
      <c r="P618" t="str">
        <f t="shared" si="97"/>
        <v>New YEAR</v>
      </c>
      <c r="Q618" t="b">
        <f t="shared" si="98"/>
        <v>0</v>
      </c>
      <c r="R618">
        <f t="shared" si="99"/>
        <v>0</v>
      </c>
    </row>
    <row r="619" spans="1:18" x14ac:dyDescent="0.3">
      <c r="A619" s="1">
        <v>617</v>
      </c>
      <c r="B619" s="1" t="s">
        <v>654</v>
      </c>
      <c r="C619" s="1" t="s">
        <v>27</v>
      </c>
      <c r="D619" s="1" t="s">
        <v>14</v>
      </c>
      <c r="E619" s="1"/>
      <c r="F619" s="1"/>
      <c r="G619" s="1"/>
      <c r="H619" s="1" t="s">
        <v>278</v>
      </c>
      <c r="I619" t="str">
        <f t="shared" si="90"/>
        <v>Unsold</v>
      </c>
      <c r="J619" t="str">
        <f t="shared" si="91"/>
        <v>Not Played</v>
      </c>
      <c r="K619" t="b">
        <f t="shared" si="92"/>
        <v>0</v>
      </c>
      <c r="L619" t="b">
        <f t="shared" si="93"/>
        <v>0</v>
      </c>
      <c r="M619" t="b">
        <f t="shared" si="94"/>
        <v>0</v>
      </c>
      <c r="N619" t="b">
        <f t="shared" si="95"/>
        <v>0</v>
      </c>
      <c r="O619" t="str">
        <f t="shared" si="96"/>
        <v>Normal</v>
      </c>
      <c r="P619" t="str">
        <f t="shared" si="97"/>
        <v>New YEAR</v>
      </c>
      <c r="Q619" t="b">
        <f t="shared" si="98"/>
        <v>0</v>
      </c>
      <c r="R619">
        <f t="shared" si="99"/>
        <v>0</v>
      </c>
    </row>
    <row r="620" spans="1:18" x14ac:dyDescent="0.3">
      <c r="A620" s="1">
        <v>618</v>
      </c>
      <c r="B620" s="1" t="s">
        <v>655</v>
      </c>
      <c r="C620" s="1" t="s">
        <v>27</v>
      </c>
      <c r="D620" s="1" t="s">
        <v>14</v>
      </c>
      <c r="E620" s="1"/>
      <c r="F620" s="1"/>
      <c r="G620" s="1"/>
      <c r="H620" s="1" t="s">
        <v>278</v>
      </c>
      <c r="I620" t="str">
        <f t="shared" si="90"/>
        <v>Unsold</v>
      </c>
      <c r="J620" t="str">
        <f t="shared" si="91"/>
        <v>Not Played</v>
      </c>
      <c r="K620" t="b">
        <f t="shared" si="92"/>
        <v>0</v>
      </c>
      <c r="L620" t="b">
        <f t="shared" si="93"/>
        <v>0</v>
      </c>
      <c r="M620" t="b">
        <f t="shared" si="94"/>
        <v>0</v>
      </c>
      <c r="N620" t="b">
        <f t="shared" si="95"/>
        <v>0</v>
      </c>
      <c r="O620" t="str">
        <f t="shared" si="96"/>
        <v>Normal</v>
      </c>
      <c r="P620" t="str">
        <f t="shared" si="97"/>
        <v>New YEAR</v>
      </c>
      <c r="Q620" t="b">
        <f t="shared" si="98"/>
        <v>0</v>
      </c>
      <c r="R620">
        <f t="shared" si="99"/>
        <v>0</v>
      </c>
    </row>
    <row r="621" spans="1:18" x14ac:dyDescent="0.3">
      <c r="A621" s="1">
        <v>619</v>
      </c>
      <c r="B621" s="1" t="s">
        <v>656</v>
      </c>
      <c r="C621" s="1" t="s">
        <v>27</v>
      </c>
      <c r="D621" s="1" t="s">
        <v>14</v>
      </c>
      <c r="E621" s="1"/>
      <c r="F621" s="1"/>
      <c r="G621" s="1"/>
      <c r="H621" s="1" t="s">
        <v>278</v>
      </c>
      <c r="I621" t="str">
        <f t="shared" si="90"/>
        <v>Unsold</v>
      </c>
      <c r="J621" t="str">
        <f t="shared" si="91"/>
        <v>Not Played</v>
      </c>
      <c r="K621" t="b">
        <f t="shared" si="92"/>
        <v>0</v>
      </c>
      <c r="L621" t="b">
        <f t="shared" si="93"/>
        <v>0</v>
      </c>
      <c r="M621" t="b">
        <f t="shared" si="94"/>
        <v>0</v>
      </c>
      <c r="N621" t="b">
        <f t="shared" si="95"/>
        <v>0</v>
      </c>
      <c r="O621" t="str">
        <f t="shared" si="96"/>
        <v>Normal</v>
      </c>
      <c r="P621" t="str">
        <f t="shared" si="97"/>
        <v>New YEAR</v>
      </c>
      <c r="Q621" t="b">
        <f t="shared" si="98"/>
        <v>0</v>
      </c>
      <c r="R621">
        <f t="shared" si="99"/>
        <v>0</v>
      </c>
    </row>
    <row r="622" spans="1:18" x14ac:dyDescent="0.3">
      <c r="A622" s="1">
        <v>620</v>
      </c>
      <c r="B622" s="1" t="s">
        <v>657</v>
      </c>
      <c r="C622" s="1" t="s">
        <v>27</v>
      </c>
      <c r="D622" s="1" t="s">
        <v>14</v>
      </c>
      <c r="E622" s="1"/>
      <c r="F622" s="1"/>
      <c r="G622" s="1"/>
      <c r="H622" s="1" t="s">
        <v>278</v>
      </c>
      <c r="I622" t="str">
        <f t="shared" si="90"/>
        <v>Unsold</v>
      </c>
      <c r="J622" t="str">
        <f t="shared" si="91"/>
        <v>Not Played</v>
      </c>
      <c r="K622" t="b">
        <f t="shared" si="92"/>
        <v>0</v>
      </c>
      <c r="L622" t="b">
        <f t="shared" si="93"/>
        <v>0</v>
      </c>
      <c r="M622" t="b">
        <f t="shared" si="94"/>
        <v>0</v>
      </c>
      <c r="N622" t="b">
        <f t="shared" si="95"/>
        <v>0</v>
      </c>
      <c r="O622" t="str">
        <f t="shared" si="96"/>
        <v>Normal</v>
      </c>
      <c r="P622" t="str">
        <f t="shared" si="97"/>
        <v>New YEAR</v>
      </c>
      <c r="Q622" t="b">
        <f t="shared" si="98"/>
        <v>0</v>
      </c>
      <c r="R622">
        <f t="shared" si="99"/>
        <v>0</v>
      </c>
    </row>
    <row r="623" spans="1:18" x14ac:dyDescent="0.3">
      <c r="A623" s="1">
        <v>621</v>
      </c>
      <c r="B623" s="1" t="s">
        <v>658</v>
      </c>
      <c r="C623" s="1" t="s">
        <v>27</v>
      </c>
      <c r="D623" s="1" t="s">
        <v>14</v>
      </c>
      <c r="E623" s="1"/>
      <c r="F623" s="1"/>
      <c r="G623" s="1"/>
      <c r="H623" s="1" t="s">
        <v>278</v>
      </c>
      <c r="I623" t="str">
        <f t="shared" si="90"/>
        <v>Unsold</v>
      </c>
      <c r="J623" t="str">
        <f t="shared" si="91"/>
        <v>Not Played</v>
      </c>
      <c r="K623" t="b">
        <f t="shared" si="92"/>
        <v>0</v>
      </c>
      <c r="L623" t="b">
        <f t="shared" si="93"/>
        <v>0</v>
      </c>
      <c r="M623" t="b">
        <f t="shared" si="94"/>
        <v>0</v>
      </c>
      <c r="N623" t="b">
        <f t="shared" si="95"/>
        <v>0</v>
      </c>
      <c r="O623" t="str">
        <f t="shared" si="96"/>
        <v>Normal</v>
      </c>
      <c r="P623" t="str">
        <f t="shared" si="97"/>
        <v>New YEAR</v>
      </c>
      <c r="Q623" t="b">
        <f t="shared" si="98"/>
        <v>0</v>
      </c>
      <c r="R623">
        <f t="shared" si="99"/>
        <v>0</v>
      </c>
    </row>
    <row r="624" spans="1:18" x14ac:dyDescent="0.3">
      <c r="A624" s="1">
        <v>622</v>
      </c>
      <c r="B624" s="1" t="s">
        <v>659</v>
      </c>
      <c r="C624" s="1" t="s">
        <v>27</v>
      </c>
      <c r="D624" s="1" t="s">
        <v>14</v>
      </c>
      <c r="E624" s="1"/>
      <c r="F624" s="1"/>
      <c r="G624" s="1"/>
      <c r="H624" s="1" t="s">
        <v>278</v>
      </c>
      <c r="I624" t="str">
        <f t="shared" si="90"/>
        <v>Unsold</v>
      </c>
      <c r="J624" t="str">
        <f t="shared" si="91"/>
        <v>Not Played</v>
      </c>
      <c r="K624" t="b">
        <f t="shared" si="92"/>
        <v>0</v>
      </c>
      <c r="L624" t="b">
        <f t="shared" si="93"/>
        <v>0</v>
      </c>
      <c r="M624" t="b">
        <f t="shared" si="94"/>
        <v>0</v>
      </c>
      <c r="N624" t="b">
        <f t="shared" si="95"/>
        <v>0</v>
      </c>
      <c r="O624" t="str">
        <f t="shared" si="96"/>
        <v>Normal</v>
      </c>
      <c r="P624" t="str">
        <f t="shared" si="97"/>
        <v>New YEAR</v>
      </c>
      <c r="Q624" t="b">
        <f t="shared" si="98"/>
        <v>0</v>
      </c>
      <c r="R624">
        <f t="shared" si="99"/>
        <v>0</v>
      </c>
    </row>
    <row r="625" spans="1:18" x14ac:dyDescent="0.3">
      <c r="A625" s="1">
        <v>623</v>
      </c>
      <c r="B625" s="1" t="s">
        <v>660</v>
      </c>
      <c r="C625" s="1" t="s">
        <v>27</v>
      </c>
      <c r="D625" s="1" t="s">
        <v>14</v>
      </c>
      <c r="E625" s="1"/>
      <c r="F625" s="1"/>
      <c r="G625" s="1" t="s">
        <v>25</v>
      </c>
      <c r="H625" s="1" t="s">
        <v>278</v>
      </c>
      <c r="I625" t="str">
        <f t="shared" si="90"/>
        <v>Unsold</v>
      </c>
      <c r="J625" t="str">
        <f t="shared" si="91"/>
        <v>Not Played</v>
      </c>
      <c r="K625" t="b">
        <f t="shared" si="92"/>
        <v>0</v>
      </c>
      <c r="L625" t="b">
        <f t="shared" si="93"/>
        <v>0</v>
      </c>
      <c r="M625" t="b">
        <f t="shared" si="94"/>
        <v>1</v>
      </c>
      <c r="N625" t="b">
        <f t="shared" si="95"/>
        <v>0</v>
      </c>
      <c r="O625" t="str">
        <f t="shared" si="96"/>
        <v>High Bid</v>
      </c>
      <c r="P625" t="str">
        <f t="shared" si="97"/>
        <v>Old Player</v>
      </c>
      <c r="Q625" t="b">
        <f t="shared" si="98"/>
        <v>0</v>
      </c>
      <c r="R625">
        <f t="shared" si="99"/>
        <v>0</v>
      </c>
    </row>
    <row r="626" spans="1:18" x14ac:dyDescent="0.3">
      <c r="A626" s="1">
        <v>624</v>
      </c>
      <c r="B626" s="1" t="s">
        <v>661</v>
      </c>
      <c r="C626" s="1" t="s">
        <v>27</v>
      </c>
      <c r="D626" s="1" t="s">
        <v>14</v>
      </c>
      <c r="E626" s="1"/>
      <c r="F626" s="1"/>
      <c r="G626" s="1"/>
      <c r="H626" s="1" t="s">
        <v>278</v>
      </c>
      <c r="I626" t="str">
        <f t="shared" si="90"/>
        <v>Unsold</v>
      </c>
      <c r="J626" t="str">
        <f t="shared" si="91"/>
        <v>Not Played</v>
      </c>
      <c r="K626" t="b">
        <f t="shared" si="92"/>
        <v>0</v>
      </c>
      <c r="L626" t="b">
        <f t="shared" si="93"/>
        <v>0</v>
      </c>
      <c r="M626" t="b">
        <f t="shared" si="94"/>
        <v>0</v>
      </c>
      <c r="N626" t="b">
        <f t="shared" si="95"/>
        <v>0</v>
      </c>
      <c r="O626" t="str">
        <f t="shared" si="96"/>
        <v>Normal</v>
      </c>
      <c r="P626" t="str">
        <f t="shared" si="97"/>
        <v>New YEAR</v>
      </c>
      <c r="Q626" t="b">
        <f t="shared" si="98"/>
        <v>0</v>
      </c>
      <c r="R626">
        <f t="shared" si="99"/>
        <v>0</v>
      </c>
    </row>
    <row r="627" spans="1:18" x14ac:dyDescent="0.3">
      <c r="A627" s="1">
        <v>625</v>
      </c>
      <c r="B627" s="1" t="s">
        <v>662</v>
      </c>
      <c r="C627" s="1" t="s">
        <v>27</v>
      </c>
      <c r="D627" s="1" t="s">
        <v>14</v>
      </c>
      <c r="E627" s="1"/>
      <c r="F627" s="1"/>
      <c r="G627" s="1"/>
      <c r="H627" s="1" t="s">
        <v>278</v>
      </c>
      <c r="I627" t="str">
        <f t="shared" si="90"/>
        <v>Unsold</v>
      </c>
      <c r="J627" t="str">
        <f t="shared" si="91"/>
        <v>Not Played</v>
      </c>
      <c r="K627" t="b">
        <f t="shared" si="92"/>
        <v>0</v>
      </c>
      <c r="L627" t="b">
        <f t="shared" si="93"/>
        <v>0</v>
      </c>
      <c r="M627" t="b">
        <f t="shared" si="94"/>
        <v>0</v>
      </c>
      <c r="N627" t="b">
        <f t="shared" si="95"/>
        <v>0</v>
      </c>
      <c r="O627" t="str">
        <f t="shared" si="96"/>
        <v>Normal</v>
      </c>
      <c r="P627" t="str">
        <f t="shared" si="97"/>
        <v>New YEAR</v>
      </c>
      <c r="Q627" t="b">
        <f t="shared" si="98"/>
        <v>0</v>
      </c>
      <c r="R627">
        <f t="shared" si="99"/>
        <v>0</v>
      </c>
    </row>
    <row r="628" spans="1:18" x14ac:dyDescent="0.3">
      <c r="A628" s="1">
        <v>626</v>
      </c>
      <c r="B628" s="1" t="s">
        <v>663</v>
      </c>
      <c r="C628" s="1" t="s">
        <v>27</v>
      </c>
      <c r="D628" s="1" t="s">
        <v>34</v>
      </c>
      <c r="E628" s="1"/>
      <c r="F628" s="1"/>
      <c r="G628" s="1"/>
      <c r="H628" s="1" t="s">
        <v>278</v>
      </c>
      <c r="I628" t="str">
        <f t="shared" si="90"/>
        <v>Unsold</v>
      </c>
      <c r="J628" t="str">
        <f t="shared" si="91"/>
        <v>Not Played</v>
      </c>
      <c r="K628" t="b">
        <f t="shared" si="92"/>
        <v>0</v>
      </c>
      <c r="L628" t="b">
        <f t="shared" si="93"/>
        <v>0</v>
      </c>
      <c r="M628" t="b">
        <f t="shared" si="94"/>
        <v>0</v>
      </c>
      <c r="N628" t="b">
        <f t="shared" si="95"/>
        <v>0</v>
      </c>
      <c r="O628" t="str">
        <f t="shared" si="96"/>
        <v>Normal</v>
      </c>
      <c r="P628" t="str">
        <f t="shared" si="97"/>
        <v>New YEAR</v>
      </c>
      <c r="Q628" t="b">
        <f t="shared" si="98"/>
        <v>0</v>
      </c>
      <c r="R628">
        <f t="shared" si="99"/>
        <v>0</v>
      </c>
    </row>
    <row r="629" spans="1:18" x14ac:dyDescent="0.3">
      <c r="A629" s="1">
        <v>627</v>
      </c>
      <c r="B629" s="1" t="s">
        <v>664</v>
      </c>
      <c r="C629" s="1" t="s">
        <v>27</v>
      </c>
      <c r="D629" s="1" t="s">
        <v>10</v>
      </c>
      <c r="E629" s="1"/>
      <c r="F629" s="1"/>
      <c r="G629" s="1"/>
      <c r="H629" s="1" t="s">
        <v>278</v>
      </c>
      <c r="I629" t="str">
        <f t="shared" si="90"/>
        <v>Unsold</v>
      </c>
      <c r="J629" t="str">
        <f t="shared" si="91"/>
        <v>Not Played</v>
      </c>
      <c r="K629" t="b">
        <f t="shared" si="92"/>
        <v>0</v>
      </c>
      <c r="L629" t="b">
        <f t="shared" si="93"/>
        <v>0</v>
      </c>
      <c r="M629" t="b">
        <f t="shared" si="94"/>
        <v>0</v>
      </c>
      <c r="N629" t="b">
        <f t="shared" si="95"/>
        <v>0</v>
      </c>
      <c r="O629" t="str">
        <f t="shared" si="96"/>
        <v>Normal</v>
      </c>
      <c r="P629" t="str">
        <f t="shared" si="97"/>
        <v>New YEAR</v>
      </c>
      <c r="Q629" t="b">
        <f t="shared" si="98"/>
        <v>0</v>
      </c>
      <c r="R629">
        <f t="shared" si="99"/>
        <v>0</v>
      </c>
    </row>
    <row r="630" spans="1:18" x14ac:dyDescent="0.3">
      <c r="A630" s="1">
        <v>628</v>
      </c>
      <c r="B630" s="1" t="s">
        <v>665</v>
      </c>
      <c r="C630" s="1" t="s">
        <v>27</v>
      </c>
      <c r="D630" s="1" t="s">
        <v>23</v>
      </c>
      <c r="E630" s="1"/>
      <c r="F630" s="1"/>
      <c r="G630" s="1"/>
      <c r="H630" s="1" t="s">
        <v>278</v>
      </c>
      <c r="I630" t="str">
        <f t="shared" si="90"/>
        <v>Unsold</v>
      </c>
      <c r="J630" t="str">
        <f t="shared" si="91"/>
        <v>Not Played</v>
      </c>
      <c r="K630" t="b">
        <f t="shared" si="92"/>
        <v>0</v>
      </c>
      <c r="L630" t="b">
        <f t="shared" si="93"/>
        <v>0</v>
      </c>
      <c r="M630" t="b">
        <f t="shared" si="94"/>
        <v>0</v>
      </c>
      <c r="N630" t="b">
        <f t="shared" si="95"/>
        <v>0</v>
      </c>
      <c r="O630" t="str">
        <f t="shared" si="96"/>
        <v>Normal</v>
      </c>
      <c r="P630" t="str">
        <f t="shared" si="97"/>
        <v>New YEAR</v>
      </c>
      <c r="Q630" t="b">
        <f t="shared" si="98"/>
        <v>0</v>
      </c>
      <c r="R630">
        <f t="shared" si="99"/>
        <v>0</v>
      </c>
    </row>
    <row r="631" spans="1:18" x14ac:dyDescent="0.3">
      <c r="A631" s="1">
        <v>629</v>
      </c>
      <c r="B631" s="1" t="s">
        <v>666</v>
      </c>
      <c r="C631" s="1" t="s">
        <v>27</v>
      </c>
      <c r="D631" s="1" t="s">
        <v>10</v>
      </c>
      <c r="E631" s="1"/>
      <c r="F631" s="1"/>
      <c r="G631" s="1"/>
      <c r="H631" s="1" t="s">
        <v>278</v>
      </c>
      <c r="I631" t="str">
        <f t="shared" si="90"/>
        <v>Unsold</v>
      </c>
      <c r="J631" t="str">
        <f t="shared" si="91"/>
        <v>Not Played</v>
      </c>
      <c r="K631" t="b">
        <f t="shared" si="92"/>
        <v>0</v>
      </c>
      <c r="L631" t="b">
        <f t="shared" si="93"/>
        <v>0</v>
      </c>
      <c r="M631" t="b">
        <f t="shared" si="94"/>
        <v>0</v>
      </c>
      <c r="N631" t="b">
        <f t="shared" si="95"/>
        <v>0</v>
      </c>
      <c r="O631" t="str">
        <f t="shared" si="96"/>
        <v>Normal</v>
      </c>
      <c r="P631" t="str">
        <f t="shared" si="97"/>
        <v>New YEAR</v>
      </c>
      <c r="Q631" t="b">
        <f t="shared" si="98"/>
        <v>0</v>
      </c>
      <c r="R631">
        <f t="shared" si="99"/>
        <v>0</v>
      </c>
    </row>
    <row r="632" spans="1:18" x14ac:dyDescent="0.3">
      <c r="A632" s="1">
        <v>630</v>
      </c>
      <c r="B632" s="1" t="s">
        <v>667</v>
      </c>
      <c r="C632" s="1" t="s">
        <v>27</v>
      </c>
      <c r="D632" s="1" t="s">
        <v>10</v>
      </c>
      <c r="E632" s="1"/>
      <c r="F632" s="1"/>
      <c r="G632" s="1"/>
      <c r="H632" s="1" t="s">
        <v>278</v>
      </c>
      <c r="I632" t="str">
        <f t="shared" si="90"/>
        <v>Unsold</v>
      </c>
      <c r="J632" t="str">
        <f t="shared" si="91"/>
        <v>Not Played</v>
      </c>
      <c r="K632" t="b">
        <f t="shared" si="92"/>
        <v>0</v>
      </c>
      <c r="L632" t="b">
        <f t="shared" si="93"/>
        <v>0</v>
      </c>
      <c r="M632" t="b">
        <f t="shared" si="94"/>
        <v>0</v>
      </c>
      <c r="N632" t="b">
        <f t="shared" si="95"/>
        <v>0</v>
      </c>
      <c r="O632" t="str">
        <f t="shared" si="96"/>
        <v>Normal</v>
      </c>
      <c r="P632" t="str">
        <f t="shared" si="97"/>
        <v>New YEAR</v>
      </c>
      <c r="Q632" t="b">
        <f t="shared" si="98"/>
        <v>0</v>
      </c>
      <c r="R632">
        <f t="shared" si="99"/>
        <v>0</v>
      </c>
    </row>
    <row r="633" spans="1:18" x14ac:dyDescent="0.3">
      <c r="A633" s="1">
        <v>631</v>
      </c>
      <c r="B633" s="1" t="s">
        <v>668</v>
      </c>
      <c r="C633" s="1" t="s">
        <v>27</v>
      </c>
      <c r="D633" s="1" t="s">
        <v>10</v>
      </c>
      <c r="E633" s="1"/>
      <c r="F633" s="1"/>
      <c r="G633" s="1"/>
      <c r="H633" s="1" t="s">
        <v>278</v>
      </c>
      <c r="I633" t="str">
        <f t="shared" si="90"/>
        <v>Unsold</v>
      </c>
      <c r="J633" t="str">
        <f t="shared" si="91"/>
        <v>Not Played</v>
      </c>
      <c r="K633" t="b">
        <f t="shared" si="92"/>
        <v>0</v>
      </c>
      <c r="L633" t="b">
        <f t="shared" si="93"/>
        <v>0</v>
      </c>
      <c r="M633" t="b">
        <f t="shared" si="94"/>
        <v>0</v>
      </c>
      <c r="N633" t="b">
        <f t="shared" si="95"/>
        <v>0</v>
      </c>
      <c r="O633" t="str">
        <f t="shared" si="96"/>
        <v>Normal</v>
      </c>
      <c r="P633" t="str">
        <f t="shared" si="97"/>
        <v>New YEAR</v>
      </c>
      <c r="Q633" t="b">
        <f t="shared" si="98"/>
        <v>0</v>
      </c>
      <c r="R633">
        <f t="shared" si="99"/>
        <v>0</v>
      </c>
    </row>
    <row r="634" spans="1:18" x14ac:dyDescent="0.3">
      <c r="A634" s="1">
        <v>632</v>
      </c>
      <c r="B634" s="1" t="s">
        <v>669</v>
      </c>
      <c r="C634" s="1" t="s">
        <v>27</v>
      </c>
      <c r="D634" s="1" t="s">
        <v>14</v>
      </c>
      <c r="E634" s="1"/>
      <c r="F634" s="1"/>
      <c r="G634" s="1"/>
      <c r="H634" s="1" t="s">
        <v>278</v>
      </c>
      <c r="I634" t="str">
        <f t="shared" si="90"/>
        <v>Unsold</v>
      </c>
      <c r="J634" t="str">
        <f t="shared" si="91"/>
        <v>Not Played</v>
      </c>
      <c r="K634" t="b">
        <f t="shared" si="92"/>
        <v>0</v>
      </c>
      <c r="L634" t="b">
        <f t="shared" si="93"/>
        <v>0</v>
      </c>
      <c r="M634" t="b">
        <f t="shared" si="94"/>
        <v>0</v>
      </c>
      <c r="N634" t="b">
        <f t="shared" si="95"/>
        <v>0</v>
      </c>
      <c r="O634" t="str">
        <f t="shared" si="96"/>
        <v>Normal</v>
      </c>
      <c r="P634" t="str">
        <f t="shared" si="97"/>
        <v>New YEAR</v>
      </c>
      <c r="Q634" t="b">
        <f t="shared" si="98"/>
        <v>0</v>
      </c>
      <c r="R634">
        <f t="shared" si="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622C-49E8-4E65-9120-D5BD485B8CC5}">
  <dimension ref="B2:J13"/>
  <sheetViews>
    <sheetView workbookViewId="0">
      <selection activeCell="H4" sqref="H4"/>
    </sheetView>
  </sheetViews>
  <sheetFormatPr defaultRowHeight="14.4" x14ac:dyDescent="0.3"/>
  <cols>
    <col min="3" max="3" width="52.21875" style="5" customWidth="1"/>
    <col min="10" max="10" width="32.6640625" customWidth="1"/>
  </cols>
  <sheetData>
    <row r="2" spans="2:10" x14ac:dyDescent="0.3">
      <c r="B2" s="2" t="s">
        <v>670</v>
      </c>
      <c r="C2" s="3" t="s">
        <v>671</v>
      </c>
    </row>
    <row r="3" spans="2:10" ht="28.8" x14ac:dyDescent="0.3">
      <c r="B3" s="1">
        <v>1</v>
      </c>
      <c r="C3" s="4" t="s">
        <v>672</v>
      </c>
    </row>
    <row r="4" spans="2:10" ht="28.8" x14ac:dyDescent="0.3">
      <c r="B4" s="1">
        <v>2</v>
      </c>
      <c r="C4" s="4" t="s">
        <v>673</v>
      </c>
    </row>
    <row r="5" spans="2:10" ht="28.8" x14ac:dyDescent="0.3">
      <c r="B5" s="1">
        <v>3</v>
      </c>
      <c r="C5" s="4" t="s">
        <v>674</v>
      </c>
      <c r="F5" s="9"/>
      <c r="G5" s="9"/>
      <c r="H5" s="9"/>
      <c r="I5" s="9"/>
      <c r="J5" s="9"/>
    </row>
    <row r="6" spans="2:10" ht="43.2" x14ac:dyDescent="0.3">
      <c r="B6" s="1">
        <v>4</v>
      </c>
      <c r="C6" s="4" t="s">
        <v>675</v>
      </c>
      <c r="F6" s="9"/>
      <c r="G6" s="9"/>
      <c r="H6" s="9"/>
      <c r="I6" s="9"/>
      <c r="J6" s="9"/>
    </row>
    <row r="7" spans="2:10" ht="28.8" x14ac:dyDescent="0.3">
      <c r="B7" s="1">
        <v>5</v>
      </c>
      <c r="C7" s="4" t="s">
        <v>676</v>
      </c>
      <c r="F7" s="9"/>
      <c r="G7" s="9"/>
      <c r="H7" s="9"/>
      <c r="I7" s="9"/>
      <c r="J7" s="9"/>
    </row>
    <row r="8" spans="2:10" ht="28.8" x14ac:dyDescent="0.3">
      <c r="B8" s="1">
        <v>6</v>
      </c>
      <c r="C8" s="4" t="s">
        <v>677</v>
      </c>
      <c r="F8" s="9"/>
      <c r="G8" s="9"/>
      <c r="H8" s="9"/>
      <c r="I8" s="9"/>
      <c r="J8" s="9"/>
    </row>
    <row r="9" spans="2:10" ht="28.8" x14ac:dyDescent="0.3">
      <c r="B9" s="1">
        <v>7</v>
      </c>
      <c r="C9" s="4" t="s">
        <v>684</v>
      </c>
    </row>
    <row r="10" spans="2:10" ht="28.8" x14ac:dyDescent="0.3">
      <c r="B10" s="1">
        <v>8</v>
      </c>
      <c r="C10" s="4" t="s">
        <v>685</v>
      </c>
    </row>
    <row r="11" spans="2:10" ht="28.8" x14ac:dyDescent="0.3">
      <c r="B11" s="1">
        <v>9</v>
      </c>
      <c r="C11" s="4" t="s">
        <v>686</v>
      </c>
    </row>
    <row r="12" spans="2:10" ht="28.8" x14ac:dyDescent="0.3">
      <c r="B12" s="1">
        <v>10</v>
      </c>
      <c r="C12" s="4" t="s">
        <v>691</v>
      </c>
    </row>
    <row r="13" spans="2:10" x14ac:dyDescent="0.3">
      <c r="B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Logical 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Priyanka Bisht</cp:lastModifiedBy>
  <dcterms:created xsi:type="dcterms:W3CDTF">2015-06-05T18:17:20Z</dcterms:created>
  <dcterms:modified xsi:type="dcterms:W3CDTF">2025-08-06T06:25:28Z</dcterms:modified>
</cp:coreProperties>
</file>